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15300" windowHeight="7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<sst xmlns="http://schemas.openxmlformats.org/spreadsheetml/2006/main" count="1145" uniqueCount="575">
  <si>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</si>
  <si>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</si>
  <si>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</si>
  <si>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</si>
  <si>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</si>
  <si>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</si>
  <si>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</si>
  <si>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</si>
  <si>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</si>
  <si>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</si>
  <si>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</si>
  <si>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</si>
  <si>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</si>
  <si>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</si>
  <si>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</si>
  <si>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</si>
  <si>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</si>
  <si>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</si>
  <si>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</si>
  <si>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</si>
  <si>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</si>
  <si>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</si>
  <si>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</si>
  <si>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</si>
  <si>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</si>
  <si>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</si>
  <si>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</si>
  <si>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</si>
  <si>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</si>
  <si>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</si>
  <si>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</si>
  <si>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</si>
  <si>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</si>
  <si>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</si>
  <si>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</si>
  <si>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</si>
  <si>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</si>
  <si>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</si>
  <si>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</si>
  <si>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</si>
  <si>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</si>
  <si>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</si>
  <si>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</si>
  <si>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</si>
  <si>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</si>
  <si>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</si>
  <si>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</si>
  <si>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</si>
  <si>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</si>
  <si>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</si>
  <si>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</si>
  <si>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</si>
  <si>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</si>
  <si>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</si>
  <si>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</si>
  <si>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</si>
  <si>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</si>
  <si>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</si>
  <si>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</si>
  <si>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</si>
  <si>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</si>
  <si>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</si>
  <si>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</si>
  <si>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</si>
  <si>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</si>
  <si>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</si>
  <si>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</si>
  <si>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</si>
  <si>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</si>
  <si>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</si>
  <si>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</si>
  <si>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</si>
  <si>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</si>
  <si>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</si>
  <si>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</si>
  <si>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</si>
  <si>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</si>
  <si>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</si>
  <si>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</si>
  <si>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</si>
  <si>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</si>
  <si>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</si>
  <si>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</si>
  <si>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</si>
  <si>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</si>
  <si>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</si>
  <si>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</si>
  <si>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</si>
  <si>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</si>
  <si>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</si>
  <si>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</si>
  <si>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</si>
  <si>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</si>
  <si>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</si>
  <si>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宇美町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</si>
  <si>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</si>
  <si>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</si>
  <si>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</si>
  <si>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</si>
  <si>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</si>
  <si>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</si>
  <si>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</si>
  <si>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</si>
  <si>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</si>
  <si>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</si>
  <si>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</si>
  <si>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</si>
  <si>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</si>
  <si>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</si>
  <si>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</si>
  <si>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</si>
  <si>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</si>
  <si>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</si>
  <si>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</si>
  <si>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</si>
  <si>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</si>
  <si>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</si>
  <si>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</si>
  <si>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</si>
  <si>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</si>
  <si>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</si>
  <si>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</si>
  <si>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</si>
  <si>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</si>
  <si>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</si>
  <si>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</si>
  <si>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</si>
  <si>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</si>
  <si>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</si>
  <si>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</si>
  <si>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</si>
  <si>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</si>
  <si>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</si>
  <si>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</si>
  <si>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</si>
  <si>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</si>
  <si>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</si>
  <si>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</si>
  <si>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</si>
  <si>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</si>
  <si>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</si>
  <si>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</si>
  <si>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</si>
  <si>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</si>
  <si>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</si>
  <si>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</si>
  <si>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</si>
  <si>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</si>
  <si>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</si>
  <si>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</si>
  <si>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</si>
  <si>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</si>
  <si>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</si>
  <si>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</si>
  <si>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</si>
  <si>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</si>
  <si>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</si>
  <si>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</si>
  <si>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</si>
  <si>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</si>
  <si>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</si>
  <si>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</si>
  <si>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</si>
  <si>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</si>
  <si>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</si>
  <si>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</si>
  <si>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</si>
  <si>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</si>
  <si>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</si>
  <si>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</si>
  <si>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</si>
  <si>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</si>
  <si>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</si>
  <si>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</si>
  <si>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</si>
  <si>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</si>
  <si>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</si>
  <si>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</si>
  <si>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</si>
  <si>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</si>
  <si>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</si>
  <si>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</si>
  <si>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</si>
  <si>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</si>
  <si>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</si>
  <si>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</si>
  <si>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</si>
  <si>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</si>
  <si>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</si>
  <si>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</si>
  <si>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</si>
  <si>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</si>
  <si>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</si>
  <si>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</si>
  <si>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</si>
  <si>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</si>
  <si>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</si>
  <si>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</si>
  <si>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</si>
  <si>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</si>
  <si>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</si>
  <si>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</si>
  <si>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</si>
  <si>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</si>
  <si>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福岡県宇美町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</si>
  <si>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</si>
  <si>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</si>
  <si>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</si>
  <si>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</si>
  <si>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</si>
  <si>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</si>
  <si>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</si>
  <si>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</si>
  <si>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</si>
  <si>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</si>
  <si>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</si>
  <si>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</si>
  <si>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</si>
  <si>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</si>
  <si>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</si>
  <si>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</si>
  <si>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</si>
  <si>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</si>
  <si>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</si>
  <si>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</si>
  <si>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</si>
  <si>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</si>
  <si>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</si>
  <si>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</si>
  <si>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</si>
  <si>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</si>
  <si>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</si>
  <si>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</si>
  <si>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</si>
  <si>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</si>
  <si>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</si>
  <si>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</si>
  <si>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</si>
  <si>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</si>
  <si>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</si>
  <si>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</si>
  <si>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</si>
  <si>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</si>
  <si>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</si>
  <si>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</si>
  <si>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</si>
  <si>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</si>
  <si>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</si>
  <si>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</si>
  <si>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</si>
  <si>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</si>
  <si>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</si>
  <si>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</si>
  <si>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</si>
  <si>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</si>
  <si>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</si>
  <si>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</si>
  <si>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</si>
  <si>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</si>
  <si>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</si>
  <si>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</si>
  <si>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</si>
  <si>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</si>
  <si>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</si>
  <si>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</si>
  <si>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</si>
  <si>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</si>
  <si>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</si>
  <si>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</si>
  <si>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</si>
  <si>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</si>
  <si>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</si>
  <si>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</si>
  <si>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</si>
  <si>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</si>
  <si>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</si>
  <si>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</si>
  <si>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</si>
  <si>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</si>
  <si>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</si>
  <si>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</si>
  <si>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</si>
  <si>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</si>
  <si>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</si>
  <si>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</si>
  <si>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</si>
  <si>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</si>
  <si>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</si>
  <si>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</si>
  <si>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</si>
  <si>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</si>
  <si>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</si>
  <si>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</si>
  <si>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</si>
  <si>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</si>
  <si>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</si>
  <si>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</si>
  <si>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</si>
  <si>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</si>
  <si>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</si>
  <si>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</si>
  <si>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</si>
  <si>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</si>
  <si>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</si>
  <si>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</si>
  <si>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</si>
  <si>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</si>
  <si>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</si>
  <si>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</si>
  <si>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</si>
  <si>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</si>
  <si>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</si>
  <si>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</si>
  <si>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</si>
  <si>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</si>
  <si>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</si>
  <si>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</si>
  <si>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</si>
  <si>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</si>
  <si>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</si>
  <si>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</si>
  <si>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</si>
  <si>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</si>
  <si>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</si>
  <si>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</si>
  <si>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</si>
  <si>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</si>
  <si>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</si>
  <si>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</si>
  <si>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</si>
  <si>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</si>
  <si>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</si>
  <si>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</si>
  <si>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</si>
  <si>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</si>
  <si>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</si>
  <si>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</si>
  <si>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</si>
  <si>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</si>
  <si>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</si>
  <si>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</si>
  <si>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</si>
  <si>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</si>
  <si>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</si>
  <si>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</si>
  <si>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</si>
  <si>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</si>
  <si>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</si>
  <si>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</si>
  <si>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</si>
  <si>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</si>
  <si>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</si>
  <si>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</si>
  <si>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</si>
  <si>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</si>
  <si>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福岡県宇美町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</si>
  <si>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</si>
  <si>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</si>
  <si>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</si>
  <si>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</si>
  <si>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</si>
  <si>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</si>
  <si>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</si>
  <si>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</si>
  <si>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</si>
  <si>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</si>
  <si>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</si>
  <si>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</si>
  <si>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</si>
  <si>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</si>
  <si>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</si>
  <si>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</si>
  <si>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</si>
  <si>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</si>
  <si>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</si>
  <si>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</si>
  <si>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</si>
  <si>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</si>
  <si>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</si>
  <si>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</si>
  <si>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</si>
  <si>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</si>
  <si>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</si>
  <si>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</si>
  <si>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</si>
  <si>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</si>
  <si>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</si>
  <si>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</si>
  <si>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</si>
  <si>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宇美町国民健康保険特別会計</t>
    <phoneticPr fontId="5"/>
  </si>
  <si>
    <t>宇美町後期高齢者医療特別会計</t>
    <phoneticPr fontId="5"/>
  </si>
  <si>
    <t>宇美町上水道事業会計</t>
    <phoneticPr fontId="5"/>
  </si>
  <si>
    <t>法適用企業</t>
    <phoneticPr fontId="5"/>
  </si>
  <si>
    <t>宇美町流域関連公共下水道事業会計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</si>
  <si>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</si>
  <si>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</si>
  <si>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</si>
  <si>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</si>
  <si>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</si>
  <si>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</si>
  <si>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</si>
  <si>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</si>
  <si>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</si>
  <si>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</si>
  <si>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</si>
  <si>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</si>
  <si>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</si>
  <si>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</si>
  <si>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</si>
  <si>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</si>
  <si>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</si>
  <si>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</si>
  <si>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</si>
  <si>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</si>
  <si>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</si>
  <si>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</si>
  <si>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</si>
  <si>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</si>
  <si>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</si>
  <si>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</si>
  <si>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</si>
  <si>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</si>
  <si>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</si>
  <si>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</si>
  <si>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</si>
  <si>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</si>
  <si>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</si>
  <si>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</si>
  <si>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</si>
  <si>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</si>
  <si>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</si>
  <si>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</si>
  <si>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</si>
  <si>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</si>
  <si>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</si>
  <si>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</si>
  <si>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</si>
  <si>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</si>
  <si>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</si>
  <si>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</si>
  <si>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</si>
  <si>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</si>
  <si>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</si>
  <si>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</si>
  <si>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</si>
  <si>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</si>
  <si>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</si>
  <si>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</si>
  <si>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</si>
  <si>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</si>
  <si>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</si>
  <si>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</si>
  <si>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</si>
  <si>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</si>
  <si>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</si>
  <si>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</si>
  <si>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</si>
  <si>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</si>
  <si>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</si>
  <si>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</si>
  <si>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</si>
  <si>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</si>
  <si>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</si>
  <si>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</si>
  <si>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</si>
  <si>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</si>
  <si>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</si>
  <si>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</si>
  <si>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</si>
  <si>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</si>
  <si>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</si>
  <si>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</si>
  <si>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</si>
  <si>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</si>
  <si>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</si>
  <si>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</si>
  <si>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</si>
  <si>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</si>
  <si>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</si>
  <si>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</si>
  <si>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</si>
  <si>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</si>
  <si>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</si>
  <si>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</si>
  <si>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</si>
  <si>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</si>
  <si>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</si>
  <si>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</si>
  <si>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</si>
  <si>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</si>
  <si>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</si>
  <si>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</si>
  <si>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</si>
  <si>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</si>
  <si>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</si>
  <si>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</si>
  <si>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</si>
  <si>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</si>
  <si>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</si>
  <si>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</si>
  <si>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</si>
  <si>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</si>
  <si>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</si>
  <si>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</si>
  <si>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</si>
  <si>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</si>
  <si>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</si>
  <si>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</si>
  <si>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</si>
  <si>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</si>
  <si>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</si>
  <si>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</si>
  <si>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</si>
  <si>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</si>
  <si>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</si>
  <si>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</si>
  <si>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</si>
  <si>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</si>
  <si>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</si>
  <si>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</si>
  <si>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</si>
  <si>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</si>
  <si>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</si>
  <si>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</si>
  <si>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</si>
  <si>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</si>
  <si>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</si>
  <si>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</si>
  <si>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</si>
  <si>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1.13</t>
  </si>
  <si>
    <t>一般会計</t>
  </si>
  <si>
    <t>宇美町上水道事業会計</t>
  </si>
  <si>
    <t>宇美町国民健康保険特別会計</t>
  </si>
  <si>
    <t>宇美町後期高齢者医療特別会計</t>
  </si>
  <si>
    <t>宇美町流域関連公共下水道事業会計</t>
  </si>
  <si>
    <t>その他会計（赤字）</t>
  </si>
  <si>
    <t>その他会計（黒字）</t>
  </si>
  <si>
    <t>R01</t>
    <phoneticPr fontId="5"/>
  </si>
  <si>
    <t>R02</t>
    <phoneticPr fontId="5"/>
  </si>
  <si>
    <t>R03</t>
    <phoneticPr fontId="5"/>
  </si>
  <si>
    <t>R04</t>
    <phoneticPr fontId="5"/>
  </si>
  <si>
    <t>R05</t>
    <phoneticPr fontId="5"/>
  </si>
  <si>
    <t>-</t>
    <phoneticPr fontId="2"/>
  </si>
  <si>
    <t>宇美コミュニティー・センター</t>
    <rPh sb="0" eb="2">
      <t>ウミ</t>
    </rPh>
    <phoneticPr fontId="2"/>
  </si>
  <si>
    <t>庁舎建設等基金</t>
    <rPh sb="0" eb="2">
      <t>チョウシャ</t>
    </rPh>
    <rPh sb="2" eb="4">
      <t>ケンセツ</t>
    </rPh>
    <rPh sb="4" eb="5">
      <t>トウ</t>
    </rPh>
    <rPh sb="5" eb="7">
      <t>キキン</t>
    </rPh>
    <phoneticPr fontId="5"/>
  </si>
  <si>
    <t>歩み出そう次の100年基金</t>
    <rPh sb="0" eb="1">
      <t>アユ</t>
    </rPh>
    <rPh sb="2" eb="3">
      <t>ダ</t>
    </rPh>
    <rPh sb="5" eb="6">
      <t>ツギ</t>
    </rPh>
    <rPh sb="10" eb="11">
      <t>ネン</t>
    </rPh>
    <rPh sb="11" eb="13">
      <t>キキン</t>
    </rPh>
    <phoneticPr fontId="2"/>
  </si>
  <si>
    <t>森林環境譲与税基金</t>
    <rPh sb="0" eb="2">
      <t>シンリン</t>
    </rPh>
    <rPh sb="2" eb="4">
      <t>カンキョウ</t>
    </rPh>
    <rPh sb="4" eb="6">
      <t>ジョウヨ</t>
    </rPh>
    <rPh sb="6" eb="7">
      <t>ゼイ</t>
    </rPh>
    <rPh sb="7" eb="9">
      <t>キキン</t>
    </rPh>
    <phoneticPr fontId="2"/>
  </si>
  <si>
    <t>-</t>
    <phoneticPr fontId="2"/>
  </si>
  <si>
    <t>福岡県市町村消防団員等公務災害補償組合</t>
    <phoneticPr fontId="10"/>
  </si>
  <si>
    <t>福岡県市町村職員退職手当組合（一般会計）</t>
    <rPh sb="15" eb="17">
      <t>イッパン</t>
    </rPh>
    <rPh sb="17" eb="19">
      <t>カイケイ</t>
    </rPh>
    <phoneticPr fontId="10"/>
  </si>
  <si>
    <t>福岡県市町村職員退職手当組合（基金特別会計）</t>
    <rPh sb="15" eb="17">
      <t>キキン</t>
    </rPh>
    <rPh sb="17" eb="19">
      <t>トクベツ</t>
    </rPh>
    <rPh sb="19" eb="21">
      <t>カイケイ</t>
    </rPh>
    <phoneticPr fontId="10"/>
  </si>
  <si>
    <t>福岡県自治会館管理組合</t>
    <phoneticPr fontId="10"/>
  </si>
  <si>
    <t>糟屋郡自治会館組合</t>
    <phoneticPr fontId="10"/>
  </si>
  <si>
    <t>糟屋郡篠栗町外一市五町財産組合</t>
    <phoneticPr fontId="10"/>
  </si>
  <si>
    <t>北筑昇華苑組合</t>
    <phoneticPr fontId="10"/>
  </si>
  <si>
    <t>粕屋南部消防組合（一般会計）</t>
    <rPh sb="9" eb="11">
      <t>イッパン</t>
    </rPh>
    <rPh sb="11" eb="13">
      <t>カイケイ</t>
    </rPh>
    <phoneticPr fontId="10"/>
  </si>
  <si>
    <t>粕屋南部消防組合（休日診療所特別会計）</t>
    <rPh sb="9" eb="11">
      <t>キュウジツ</t>
    </rPh>
    <rPh sb="11" eb="13">
      <t>シンリョウ</t>
    </rPh>
    <rPh sb="13" eb="14">
      <t>ジョ</t>
    </rPh>
    <rPh sb="14" eb="16">
      <t>トクベツ</t>
    </rPh>
    <rPh sb="16" eb="18">
      <t>カイケイ</t>
    </rPh>
    <phoneticPr fontId="10"/>
  </si>
  <si>
    <t>福岡地区水道企業団</t>
    <phoneticPr fontId="10"/>
  </si>
  <si>
    <t>福岡県自治振興組合（一般会計）</t>
    <rPh sb="10" eb="12">
      <t>イッパン</t>
    </rPh>
    <rPh sb="12" eb="14">
      <t>カイケイ</t>
    </rPh>
    <phoneticPr fontId="10"/>
  </si>
  <si>
    <t>福岡県自治振興組合（公文書館事業特別会計）</t>
    <rPh sb="10" eb="14">
      <t>コウブンショカン</t>
    </rPh>
    <rPh sb="14" eb="16">
      <t>ジギョウ</t>
    </rPh>
    <rPh sb="16" eb="18">
      <t>トクベツ</t>
    </rPh>
    <rPh sb="18" eb="20">
      <t>カイケイ</t>
    </rPh>
    <phoneticPr fontId="10"/>
  </si>
  <si>
    <t>福岡都市圏広域行政事業組合（一般会計）</t>
    <rPh sb="14" eb="16">
      <t>イッパン</t>
    </rPh>
    <rPh sb="16" eb="18">
      <t>カイケイ</t>
    </rPh>
    <phoneticPr fontId="10"/>
  </si>
  <si>
    <t>福岡都市圏広域行政事業組合（流域連携事業特別会計）</t>
    <rPh sb="14" eb="16">
      <t>リュウイキ</t>
    </rPh>
    <rPh sb="16" eb="18">
      <t>レンケイ</t>
    </rPh>
    <rPh sb="18" eb="20">
      <t>ジギョウ</t>
    </rPh>
    <rPh sb="20" eb="22">
      <t>トクベツ</t>
    </rPh>
    <rPh sb="22" eb="24">
      <t>カイケイ</t>
    </rPh>
    <phoneticPr fontId="10"/>
  </si>
  <si>
    <t>福岡都市圏広域行政事業組合（競艇事業特別会計）</t>
    <rPh sb="14" eb="16">
      <t>キョウテイ</t>
    </rPh>
    <rPh sb="16" eb="18">
      <t>ジギョウ</t>
    </rPh>
    <rPh sb="18" eb="20">
      <t>トクベツ</t>
    </rPh>
    <rPh sb="20" eb="22">
      <t>カイケイ</t>
    </rPh>
    <phoneticPr fontId="10"/>
  </si>
  <si>
    <t>宇美町・志免町衛生施設組合</t>
    <phoneticPr fontId="10"/>
  </si>
  <si>
    <t>福岡県介護保険広域連合（一般会計）</t>
    <rPh sb="12" eb="14">
      <t>イッパン</t>
    </rPh>
    <rPh sb="14" eb="16">
      <t>カイケイ</t>
    </rPh>
    <phoneticPr fontId="10"/>
  </si>
  <si>
    <t>福岡県介護保険広域連合（介護保険事業特別会計）</t>
    <rPh sb="12" eb="14">
      <t>カイゴ</t>
    </rPh>
    <rPh sb="14" eb="16">
      <t>ホケン</t>
    </rPh>
    <rPh sb="16" eb="18">
      <t>ジギョウ</t>
    </rPh>
    <rPh sb="18" eb="20">
      <t>トクベツ</t>
    </rPh>
    <rPh sb="20" eb="22">
      <t>カイケイ</t>
    </rPh>
    <phoneticPr fontId="10"/>
  </si>
  <si>
    <t>福岡県後期高齢者医療広域連合（一般会計）</t>
    <rPh sb="15" eb="17">
      <t>イッパン</t>
    </rPh>
    <rPh sb="17" eb="19">
      <t>カイケイ</t>
    </rPh>
    <phoneticPr fontId="10"/>
  </si>
  <si>
    <t>福岡県後期高齢者医療広域連合（後期高齢者医療特別会計）</t>
    <rPh sb="15" eb="17">
      <t>コウキ</t>
    </rPh>
    <rPh sb="17" eb="20">
      <t>コウレイシャ</t>
    </rPh>
    <rPh sb="20" eb="22">
      <t>イリョウ</t>
    </rPh>
    <rPh sb="22" eb="24">
      <t>トクベツ</t>
    </rPh>
    <rPh sb="24" eb="26">
      <t>カイケイ</t>
    </rPh>
    <phoneticPr fontId="10"/>
  </si>
  <si>
    <t>ふるさと応援基金</t>
    <phoneticPr fontId="2"/>
  </si>
  <si>
    <t>農業振興事業費財政基金</t>
    <phoneticPr fontId="2"/>
  </si>
  <si>
    <t>-</t>
    <phoneticPr fontId="2"/>
  </si>
  <si>
    <t>-</t>
    <phoneticPr fontId="2"/>
  </si>
  <si>
    <t>-</t>
    <phoneticPr fontId="2"/>
  </si>
  <si>
    <t>法適用企業</t>
    <rPh sb="0" eb="5">
      <t>ホウテキヨウキギョウ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</si>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</sst>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5" xfId="12" applyNumberFormat="1" applyFont="1" applyFill="1" applyBorder="1" applyAlignment="1" applyProtection="1">
      <alignment horizontal="righ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48"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49"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58"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0"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69" xfId="14" applyNumberFormat="1" applyFont="1" applyFill="1" applyBorder="1" applyAlignment="1">
      <alignment horizontal="right" vertical="center" shrinkToFit="1"/>
    </xf>
    <xf numFmtId="177" fontId="35" fillId="6" borderId="170"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1"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1"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8"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25C2-435F-97BC-C6C2D92A7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49174</c:v>
                </c:pt>
                <c:pt idx="1">
                  <c:v>37708</c:v>
                </c:pt>
                <c:pt idx="2">
                  <c:v>25993</c:v>
                </c:pt>
                <c:pt idx="3">
                  <c:v>20426</c:v>
                </c:pt>
                <c:pt idx="4">
                  <c:v>23815</c:v>
                </c:pt>
              </c:numCache>
            </c:numRef>
          </c:val>
          <c:smooth val="0"/>
          <c:extLst xmlns:c16r2="http://schemas.microsoft.com/office/drawing/2015/06/chart">
            <c:ext xmlns:c16="http://schemas.microsoft.com/office/drawing/2014/chart" uri="{C3380CC4-5D6E-409C-BE32-E72D297353CC}">
              <c16:uniqueId val="{00000001-25C2-435F-97BC-C6C2D92A724C}"/>
            </c:ext>
          </c:extLst>
        </c:ser>
        <c:dLbls>
          <c:showLegendKey val="0"/>
          <c:showVal val="0"/>
          <c:showCatName val="0"/>
          <c:showSerName val="0"/>
          <c:showPercent val="0"/>
          <c:showBubbleSize val="0"/>
        </c:dLbls>
        <c:marker val="1"/>
        <c:smooth val="0"/>
        <c:axId val="414018104"/>
        <c:axId val="414016536"/>
      </c:lineChart>
      <c:catAx>
        <c:axId val="414018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016536"/>
        <c:crosses val="autoZero"/>
        <c:auto val="1"/>
        <c:lblAlgn val="ctr"/>
        <c:lblOffset val="100"/>
        <c:tickLblSkip val="1"/>
        <c:tickMarkSkip val="1"/>
        <c:noMultiLvlLbl val="0"/>
      </c:catAx>
      <c:valAx>
        <c:axId val="4140165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018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4.4400000000000004</c:v>
                </c:pt>
                <c:pt idx="1">
                  <c:v>6.13</c:v>
                </c:pt>
                <c:pt idx="2">
                  <c:v>8.1199999999999992</c:v>
                </c:pt>
                <c:pt idx="3">
                  <c:v>7.96</c:v>
                </c:pt>
                <c:pt idx="4">
                  <c:v>7.11</c:v>
                </c:pt>
              </c:numCache>
            </c:numRef>
          </c:val>
          <c:extLst xmlns:c16r2="http://schemas.microsoft.com/office/drawing/2015/06/chart">
            <c:ext xmlns:c16="http://schemas.microsoft.com/office/drawing/2014/chart" uri="{C3380CC4-5D6E-409C-BE32-E72D297353CC}">
              <c16:uniqueId val="{00000000-A163-4988-BC52-03DC11EFD8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20.48</c:v>
                </c:pt>
                <c:pt idx="1">
                  <c:v>20.74</c:v>
                </c:pt>
                <c:pt idx="2">
                  <c:v>22.98</c:v>
                </c:pt>
                <c:pt idx="3">
                  <c:v>26.9</c:v>
                </c:pt>
                <c:pt idx="4">
                  <c:v>28.95</c:v>
                </c:pt>
              </c:numCache>
            </c:numRef>
          </c:val>
          <c:extLst xmlns:c16r2="http://schemas.microsoft.com/office/drawing/2015/06/chart">
            <c:ext xmlns:c16="http://schemas.microsoft.com/office/drawing/2014/chart" uri="{C3380CC4-5D6E-409C-BE32-E72D297353CC}">
              <c16:uniqueId val="{00000001-A163-4988-BC52-03DC11EFD826}"/>
            </c:ext>
          </c:extLst>
        </c:ser>
        <c:dLbls>
          <c:showLegendKey val="0"/>
          <c:showVal val="0"/>
          <c:showCatName val="0"/>
          <c:showSerName val="0"/>
          <c:showPercent val="0"/>
          <c:showBubbleSize val="0"/>
        </c:dLbls>
        <c:gapWidth val="250"/>
        <c:overlap val="100"/>
        <c:axId val="414017320"/>
        <c:axId val="414019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-1.1299999999999999</c:v>
                </c:pt>
                <c:pt idx="1">
                  <c:v>2.85</c:v>
                </c:pt>
                <c:pt idx="2">
                  <c:v>5.64</c:v>
                </c:pt>
                <c:pt idx="3">
                  <c:v>3.46</c:v>
                </c:pt>
                <c:pt idx="4">
                  <c:v>1.83</c:v>
                </c:pt>
              </c:numCache>
            </c:numRef>
          </c:val>
          <c:smooth val="0"/>
          <c:extLst xmlns:c16r2="http://schemas.microsoft.com/office/drawing/2015/06/chart">
            <c:ext xmlns:c16="http://schemas.microsoft.com/office/drawing/2014/chart" uri="{C3380CC4-5D6E-409C-BE32-E72D297353CC}">
              <c16:uniqueId val="{00000002-A163-4988-BC52-03DC11EFD826}"/>
            </c:ext>
          </c:extLst>
        </c:ser>
        <c:dLbls>
          <c:showLegendKey val="0"/>
          <c:showVal val="0"/>
          <c:showCatName val="0"/>
          <c:showSerName val="0"/>
          <c:showPercent val="0"/>
          <c:showBubbleSize val="0"/>
        </c:dLbls>
        <c:marker val="1"/>
        <c:smooth val="0"/>
        <c:axId val="414017320"/>
        <c:axId val="414019672"/>
      </c:lineChart>
      <c:catAx>
        <c:axId val="41401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019672"/>
        <c:crosses val="autoZero"/>
        <c:auto val="1"/>
        <c:lblAlgn val="ctr"/>
        <c:lblOffset val="100"/>
        <c:tickLblSkip val="1"/>
        <c:tickMarkSkip val="1"/>
        <c:noMultiLvlLbl val="0"/>
      </c:catAx>
      <c:valAx>
        <c:axId val="414019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017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42D-4CE7-8048-D4B6625900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42D-4CE7-8048-D4B6625900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42D-4CE7-8048-D4B6625900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42D-4CE7-8048-D4B66259006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42D-4CE7-8048-D4B662590067}"/>
            </c:ext>
          </c:extLst>
        </c:ser>
        <c:ser>
          <c:idx val="5"/>
          <c:order val="5"/>
          <c:tx>
            <c:strRef>
              <c:f>データシート!$A$32</c:f>
              <c:strCache>
                <c:ptCount val="1"/>
                <c:pt idx="0">
                  <c:v>宇美町流域関連公共下水道事業会計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0.25</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C42D-4CE7-8048-D4B662590067}"/>
            </c:ext>
          </c:extLst>
        </c:ser>
        <c:ser>
          <c:idx val="6"/>
          <c:order val="6"/>
          <c:tx>
            <c:strRef>
              <c:f>データシート!$A$33</c:f>
              <c:strCache>
                <c:ptCount val="1"/>
                <c:pt idx="0">
                  <c:v>宇美町後期高齢者医療特別会計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0.28000000000000003</c:v>
                </c:pt>
                <c:pt idx="4">
                  <c:v>#N/A</c:v>
                </c:pt>
                <c:pt idx="5">
                  <c:v>0.27</c:v>
                </c:pt>
                <c:pt idx="6">
                  <c:v>#N/A</c:v>
                </c:pt>
                <c:pt idx="7">
                  <c:v>0.31</c:v>
                </c:pt>
                <c:pt idx="8">
                  <c:v>#N/A</c:v>
                </c:pt>
                <c:pt idx="9">
                  <c:v>0.33</c:v>
                </c:pt>
              </c:numCache>
            </c:numRef>
          </c:val>
          <c:extLst xmlns:c16r2="http://schemas.microsoft.com/office/drawing/2015/06/chart">
            <c:ext xmlns:c16="http://schemas.microsoft.com/office/drawing/2014/chart" uri="{C3380CC4-5D6E-409C-BE32-E72D297353CC}">
              <c16:uniqueId val="{00000006-C42D-4CE7-8048-D4B662590067}"/>
            </c:ext>
          </c:extLst>
        </c:ser>
        <c:ser>
          <c:idx val="7"/>
          <c:order val="7"/>
          <c:tx>
            <c:strRef>
              <c:f>データシート!$A$34</c:f>
              <c:strCache>
                <c:ptCount val="1"/>
                <c:pt idx="0">
                  <c:v>宇美町国民健康保険特別会計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1.62</c:v>
                </c:pt>
                <c:pt idx="2">
                  <c:v>#N/A</c:v>
                </c:pt>
                <c:pt idx="3">
                  <c:v>7.0000000000000007E-2</c:v>
                </c:pt>
                <c:pt idx="4">
                  <c:v>#N/A</c:v>
                </c:pt>
                <c:pt idx="5">
                  <c:v>4.7699999999999996</c:v>
                </c:pt>
                <c:pt idx="6">
                  <c:v>#N/A</c:v>
                </c:pt>
                <c:pt idx="7">
                  <c:v>0.89</c:v>
                </c:pt>
                <c:pt idx="8">
                  <c:v>#N/A</c:v>
                </c:pt>
                <c:pt idx="9">
                  <c:v>0.78</c:v>
                </c:pt>
              </c:numCache>
            </c:numRef>
          </c:val>
          <c:extLst xmlns:c16r2="http://schemas.microsoft.com/office/drawing/2015/06/chart">
            <c:ext xmlns:c16="http://schemas.microsoft.com/office/drawing/2014/chart" uri="{C3380CC4-5D6E-409C-BE32-E72D297353CC}">
              <c16:uniqueId val="{00000007-C42D-4CE7-8048-D4B662590067}"/>
            </c:ext>
          </c:extLst>
        </c:ser>
        <c:ser>
          <c:idx val="8"/>
          <c:order val="8"/>
          <c:tx>
            <c:strRef>
              <c:f>データシート!$A$35</c:f>
              <c:strCache>
                <c:ptCount val="1"/>
                <c:pt idx="0">
                  <c:v>宇美町上水道事業会計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6.98</c:v>
                </c:pt>
                <c:pt idx="2">
                  <c:v>#N/A</c:v>
                </c:pt>
                <c:pt idx="3">
                  <c:v>6.86</c:v>
                </c:pt>
                <c:pt idx="4">
                  <c:v>#N/A</c:v>
                </c:pt>
                <c:pt idx="5">
                  <c:v>6.52</c:v>
                </c:pt>
                <c:pt idx="6">
                  <c:v>#N/A</c:v>
                </c:pt>
                <c:pt idx="7">
                  <c:v>6.79</c:v>
                </c:pt>
                <c:pt idx="8">
                  <c:v>#N/A</c:v>
                </c:pt>
                <c:pt idx="9">
                  <c:v>6.3</c:v>
                </c:pt>
              </c:numCache>
            </c:numRef>
          </c:val>
          <c:extLst xmlns:c16r2="http://schemas.microsoft.com/office/drawing/2015/06/chart">
            <c:ext xmlns:c16="http://schemas.microsoft.com/office/drawing/2014/chart" uri="{C3380CC4-5D6E-409C-BE32-E72D297353CC}">
              <c16:uniqueId val="{00000008-C42D-4CE7-8048-D4B66259006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4.4400000000000004</c:v>
                </c:pt>
                <c:pt idx="2">
                  <c:v>#N/A</c:v>
                </c:pt>
                <c:pt idx="3">
                  <c:v>6.12</c:v>
                </c:pt>
                <c:pt idx="4">
                  <c:v>#N/A</c:v>
                </c:pt>
                <c:pt idx="5">
                  <c:v>8.11</c:v>
                </c:pt>
                <c:pt idx="6">
                  <c:v>#N/A</c:v>
                </c:pt>
                <c:pt idx="7">
                  <c:v>7.96</c:v>
                </c:pt>
                <c:pt idx="8">
                  <c:v>#N/A</c:v>
                </c:pt>
                <c:pt idx="9">
                  <c:v>7.11</c:v>
                </c:pt>
              </c:numCache>
            </c:numRef>
          </c:val>
          <c:extLst xmlns:c16r2="http://schemas.microsoft.com/office/drawing/2015/06/chart">
            <c:ext xmlns:c16="http://schemas.microsoft.com/office/drawing/2014/chart" uri="{C3380CC4-5D6E-409C-BE32-E72D297353CC}">
              <c16:uniqueId val="{00000009-C42D-4CE7-8048-D4B662590067}"/>
            </c:ext>
          </c:extLst>
        </c:ser>
        <c:dLbls>
          <c:showLegendKey val="0"/>
          <c:showVal val="0"/>
          <c:showCatName val="0"/>
          <c:showSerName val="0"/>
          <c:showPercent val="0"/>
          <c:showBubbleSize val="0"/>
        </c:dLbls>
        <c:gapWidth val="150"/>
        <c:overlap val="100"/>
        <c:axId val="414017712"/>
        <c:axId val="414016144"/>
      </c:barChart>
      <c:catAx>
        <c:axId val="41401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016144"/>
        <c:crosses val="autoZero"/>
        <c:auto val="1"/>
        <c:lblAlgn val="ctr"/>
        <c:lblOffset val="100"/>
        <c:tickLblSkip val="1"/>
        <c:tickMarkSkip val="1"/>
        <c:noMultiLvlLbl val="0"/>
      </c:catAx>
      <c:valAx>
        <c:axId val="41401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017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1008</c:v>
                </c:pt>
                <c:pt idx="5">
                  <c:v>1002</c:v>
                </c:pt>
                <c:pt idx="8">
                  <c:v>955</c:v>
                </c:pt>
                <c:pt idx="11">
                  <c:v>976</c:v>
                </c:pt>
                <c:pt idx="14">
                  <c:v>969</c:v>
                </c:pt>
              </c:numCache>
            </c:numRef>
          </c:val>
          <c:extLst xmlns:c16r2="http://schemas.microsoft.com/office/drawing/2015/06/chart">
            <c:ext xmlns:c16="http://schemas.microsoft.com/office/drawing/2014/chart" uri="{C3380CC4-5D6E-409C-BE32-E72D297353CC}">
              <c16:uniqueId val="{00000000-FA28-49AE-A10B-1ED70E63A9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A28-49AE-A10B-1ED70E63A9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111</c:v>
                </c:pt>
                <c:pt idx="3">
                  <c:v>111</c:v>
                </c:pt>
                <c:pt idx="6">
                  <c:v>93</c:v>
                </c:pt>
                <c:pt idx="9">
                  <c:v>75</c:v>
                </c:pt>
                <c:pt idx="12">
                  <c:v>62</c:v>
                </c:pt>
              </c:numCache>
            </c:numRef>
          </c:val>
          <c:extLst xmlns:c16r2="http://schemas.microsoft.com/office/drawing/2015/06/chart">
            <c:ext xmlns:c16="http://schemas.microsoft.com/office/drawing/2014/chart" uri="{C3380CC4-5D6E-409C-BE32-E72D297353CC}">
              <c16:uniqueId val="{00000002-FA28-49AE-A10B-1ED70E63A9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3</c:v>
                </c:pt>
                <c:pt idx="6">
                  <c:v>2</c:v>
                </c:pt>
                <c:pt idx="9">
                  <c:v>2</c:v>
                </c:pt>
                <c:pt idx="12">
                  <c:v>2</c:v>
                </c:pt>
              </c:numCache>
            </c:numRef>
          </c:val>
          <c:extLst xmlns:c16r2="http://schemas.microsoft.com/office/drawing/2015/06/chart">
            <c:ext xmlns:c16="http://schemas.microsoft.com/office/drawing/2014/chart" uri="{C3380CC4-5D6E-409C-BE32-E72D297353CC}">
              <c16:uniqueId val="{00000003-FA28-49AE-A10B-1ED70E63A9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370</c:v>
                </c:pt>
                <c:pt idx="3">
                  <c:v>415</c:v>
                </c:pt>
                <c:pt idx="6">
                  <c:v>391</c:v>
                </c:pt>
                <c:pt idx="9">
                  <c:v>352</c:v>
                </c:pt>
                <c:pt idx="12">
                  <c:v>342</c:v>
                </c:pt>
              </c:numCache>
            </c:numRef>
          </c:val>
          <c:extLst xmlns:c16r2="http://schemas.microsoft.com/office/drawing/2015/06/chart">
            <c:ext xmlns:c16="http://schemas.microsoft.com/office/drawing/2014/chart" uri="{C3380CC4-5D6E-409C-BE32-E72D297353CC}">
              <c16:uniqueId val="{00000004-FA28-49AE-A10B-1ED70E63A9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28-49AE-A10B-1ED70E63A9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A28-49AE-A10B-1ED70E63A9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1000</c:v>
                </c:pt>
                <c:pt idx="3">
                  <c:v>986</c:v>
                </c:pt>
                <c:pt idx="6">
                  <c:v>950</c:v>
                </c:pt>
                <c:pt idx="9">
                  <c:v>997</c:v>
                </c:pt>
                <c:pt idx="12">
                  <c:v>1007</c:v>
                </c:pt>
              </c:numCache>
            </c:numRef>
          </c:val>
          <c:extLst xmlns:c16r2="http://schemas.microsoft.com/office/drawing/2015/06/chart">
            <c:ext xmlns:c16="http://schemas.microsoft.com/office/drawing/2014/chart" uri="{C3380CC4-5D6E-409C-BE32-E72D297353CC}">
              <c16:uniqueId val="{00000007-FA28-49AE-A10B-1ED70E63A906}"/>
            </c:ext>
          </c:extLst>
        </c:ser>
        <c:dLbls>
          <c:showLegendKey val="0"/>
          <c:showVal val="0"/>
          <c:showCatName val="0"/>
          <c:showSerName val="0"/>
          <c:showPercent val="0"/>
          <c:showBubbleSize val="0"/>
        </c:dLbls>
        <c:gapWidth val="100"/>
        <c:overlap val="100"/>
        <c:axId val="506246912"/>
        <c:axId val="506248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477</c:v>
                </c:pt>
                <c:pt idx="2">
                  <c:v>#N/A</c:v>
                </c:pt>
                <c:pt idx="3">
                  <c:v>#N/A</c:v>
                </c:pt>
                <c:pt idx="4">
                  <c:v>513</c:v>
                </c:pt>
                <c:pt idx="5">
                  <c:v>#N/A</c:v>
                </c:pt>
                <c:pt idx="6">
                  <c:v>#N/A</c:v>
                </c:pt>
                <c:pt idx="7">
                  <c:v>481</c:v>
                </c:pt>
                <c:pt idx="8">
                  <c:v>#N/A</c:v>
                </c:pt>
                <c:pt idx="9">
                  <c:v>#N/A</c:v>
                </c:pt>
                <c:pt idx="10">
                  <c:v>450</c:v>
                </c:pt>
                <c:pt idx="11">
                  <c:v>#N/A</c:v>
                </c:pt>
                <c:pt idx="12">
                  <c:v>#N/A</c:v>
                </c:pt>
                <c:pt idx="13">
                  <c:v>444</c:v>
                </c:pt>
                <c:pt idx="14">
                  <c:v>#N/A</c:v>
                </c:pt>
              </c:numCache>
            </c:numRef>
          </c:val>
          <c:smooth val="0"/>
          <c:extLst xmlns:c16r2="http://schemas.microsoft.com/office/drawing/2015/06/chart">
            <c:ext xmlns:c16="http://schemas.microsoft.com/office/drawing/2014/chart" uri="{C3380CC4-5D6E-409C-BE32-E72D297353CC}">
              <c16:uniqueId val="{00000008-FA28-49AE-A10B-1ED70E63A906}"/>
            </c:ext>
          </c:extLst>
        </c:ser>
        <c:dLbls>
          <c:showLegendKey val="0"/>
          <c:showVal val="0"/>
          <c:showCatName val="0"/>
          <c:showSerName val="0"/>
          <c:showPercent val="0"/>
          <c:showBubbleSize val="0"/>
        </c:dLbls>
        <c:marker val="1"/>
        <c:smooth val="0"/>
        <c:axId val="506246912"/>
        <c:axId val="506248872"/>
      </c:lineChart>
      <c:catAx>
        <c:axId val="5062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248872"/>
        <c:crosses val="autoZero"/>
        <c:auto val="1"/>
        <c:lblAlgn val="ctr"/>
        <c:lblOffset val="100"/>
        <c:tickLblSkip val="1"/>
        <c:tickMarkSkip val="1"/>
        <c:noMultiLvlLbl val="0"/>
      </c:catAx>
      <c:valAx>
        <c:axId val="506248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11407</c:v>
                </c:pt>
                <c:pt idx="5">
                  <c:v>11033</c:v>
                </c:pt>
                <c:pt idx="8">
                  <c:v>10775</c:v>
                </c:pt>
                <c:pt idx="11">
                  <c:v>10308</c:v>
                </c:pt>
                <c:pt idx="14">
                  <c:v>8640</c:v>
                </c:pt>
              </c:numCache>
            </c:numRef>
          </c:val>
          <c:extLst xmlns:c16r2="http://schemas.microsoft.com/office/drawing/2015/06/chart">
            <c:ext xmlns:c16="http://schemas.microsoft.com/office/drawing/2014/chart" uri="{C3380CC4-5D6E-409C-BE32-E72D297353CC}">
              <c16:uniqueId val="{00000000-D25F-4D2F-9427-9DCC904ED9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345</c:v>
                </c:pt>
                <c:pt idx="5">
                  <c:v>411</c:v>
                </c:pt>
                <c:pt idx="8">
                  <c:v>403</c:v>
                </c:pt>
                <c:pt idx="11">
                  <c:v>393</c:v>
                </c:pt>
                <c:pt idx="14">
                  <c:v>378</c:v>
                </c:pt>
              </c:numCache>
            </c:numRef>
          </c:val>
          <c:extLst xmlns:c16r2="http://schemas.microsoft.com/office/drawing/2015/06/chart">
            <c:ext xmlns:c16="http://schemas.microsoft.com/office/drawing/2014/chart" uri="{C3380CC4-5D6E-409C-BE32-E72D297353CC}">
              <c16:uniqueId val="{00000001-D25F-4D2F-9427-9DCC904ED9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2150</c:v>
                </c:pt>
                <c:pt idx="5">
                  <c:v>2207</c:v>
                </c:pt>
                <c:pt idx="8">
                  <c:v>2779</c:v>
                </c:pt>
                <c:pt idx="11">
                  <c:v>3263</c:v>
                </c:pt>
                <c:pt idx="14">
                  <c:v>3671</c:v>
                </c:pt>
              </c:numCache>
            </c:numRef>
          </c:val>
          <c:extLst xmlns:c16r2="http://schemas.microsoft.com/office/drawing/2015/06/chart">
            <c:ext xmlns:c16="http://schemas.microsoft.com/office/drawing/2014/chart" uri="{C3380CC4-5D6E-409C-BE32-E72D297353CC}">
              <c16:uniqueId val="{00000002-D25F-4D2F-9427-9DCC904ED9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5F-4D2F-9427-9DCC904ED9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5F-4D2F-9427-9DCC904ED9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5F-4D2F-9427-9DCC904ED9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5F-4D2F-9427-9DCC904ED9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415</c:v>
                </c:pt>
                <c:pt idx="3">
                  <c:v>324</c:v>
                </c:pt>
                <c:pt idx="6">
                  <c:v>245</c:v>
                </c:pt>
                <c:pt idx="9">
                  <c:v>183</c:v>
                </c:pt>
                <c:pt idx="12">
                  <c:v>171</c:v>
                </c:pt>
              </c:numCache>
            </c:numRef>
          </c:val>
          <c:extLst xmlns:c16r2="http://schemas.microsoft.com/office/drawing/2015/06/chart">
            <c:ext xmlns:c16="http://schemas.microsoft.com/office/drawing/2014/chart" uri="{C3380CC4-5D6E-409C-BE32-E72D297353CC}">
              <c16:uniqueId val="{00000007-D25F-4D2F-9427-9DCC904ED9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3565</c:v>
                </c:pt>
                <c:pt idx="3">
                  <c:v>3485</c:v>
                </c:pt>
                <c:pt idx="6">
                  <c:v>3370</c:v>
                </c:pt>
                <c:pt idx="9">
                  <c:v>3167</c:v>
                </c:pt>
                <c:pt idx="12">
                  <c:v>2868</c:v>
                </c:pt>
              </c:numCache>
            </c:numRef>
          </c:val>
          <c:extLst xmlns:c16r2="http://schemas.microsoft.com/office/drawing/2015/06/chart">
            <c:ext xmlns:c16="http://schemas.microsoft.com/office/drawing/2014/chart" uri="{C3380CC4-5D6E-409C-BE32-E72D297353CC}">
              <c16:uniqueId val="{00000008-D25F-4D2F-9427-9DCC904ED9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25F-4D2F-9427-9DCC904ED9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9979</c:v>
                </c:pt>
                <c:pt idx="3">
                  <c:v>9887</c:v>
                </c:pt>
                <c:pt idx="6">
                  <c:v>9836</c:v>
                </c:pt>
                <c:pt idx="9">
                  <c:v>9463</c:v>
                </c:pt>
                <c:pt idx="12">
                  <c:v>8892</c:v>
                </c:pt>
              </c:numCache>
            </c:numRef>
          </c:val>
          <c:extLst xmlns:c16r2="http://schemas.microsoft.com/office/drawing/2015/06/chart">
            <c:ext xmlns:c16="http://schemas.microsoft.com/office/drawing/2014/chart" uri="{C3380CC4-5D6E-409C-BE32-E72D297353CC}">
              <c16:uniqueId val="{0000000A-D25F-4D2F-9427-9DCC904ED923}"/>
            </c:ext>
          </c:extLst>
        </c:ser>
        <c:dLbls>
          <c:showLegendKey val="0"/>
          <c:showVal val="0"/>
          <c:showCatName val="0"/>
          <c:showSerName val="0"/>
          <c:showPercent val="0"/>
          <c:showBubbleSize val="0"/>
        </c:dLbls>
        <c:gapWidth val="100"/>
        <c:overlap val="100"/>
        <c:axId val="506248088"/>
        <c:axId val="506242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c:v>
                </c:pt>
                <c:pt idx="2">
                  <c:v>#N/A</c:v>
                </c:pt>
                <c:pt idx="3">
                  <c:v>#N/A</c:v>
                </c:pt>
                <c:pt idx="4">
                  <c:v>45</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25F-4D2F-9427-9DCC904ED923}"/>
            </c:ext>
          </c:extLst>
        </c:ser>
        <c:dLbls>
          <c:showLegendKey val="0"/>
          <c:showVal val="0"/>
          <c:showCatName val="0"/>
          <c:showSerName val="0"/>
          <c:showPercent val="0"/>
          <c:showBubbleSize val="0"/>
        </c:dLbls>
        <c:marker val="1"/>
        <c:smooth val="0"/>
        <c:axId val="506248088"/>
        <c:axId val="506242992"/>
      </c:lineChart>
      <c:catAx>
        <c:axId val="50624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242992"/>
        <c:crosses val="autoZero"/>
        <c:auto val="1"/>
        <c:lblAlgn val="ctr"/>
        <c:lblOffset val="100"/>
        <c:tickLblSkip val="1"/>
        <c:tickMarkSkip val="1"/>
        <c:noMultiLvlLbl val="0"/>
      </c:catAx>
      <c:valAx>
        <c:axId val="50624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4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1804</c:v>
                </c:pt>
                <c:pt idx="1">
                  <c:v>2091</c:v>
                </c:pt>
                <c:pt idx="2">
                  <c:v>2292</c:v>
                </c:pt>
              </c:numCache>
            </c:numRef>
          </c:val>
          <c:extLst xmlns:c16r2="http://schemas.microsoft.com/office/drawing/2015/06/chart">
            <c:ext xmlns:c16="http://schemas.microsoft.com/office/drawing/2014/chart" uri="{C3380CC4-5D6E-409C-BE32-E72D297353CC}">
              <c16:uniqueId val="{00000000-2591-4B1E-840D-57A4519051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591-4B1E-840D-57A4519051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973</c:v>
                </c:pt>
                <c:pt idx="1">
                  <c:v>1169</c:v>
                </c:pt>
                <c:pt idx="2">
                  <c:v>1377</c:v>
                </c:pt>
              </c:numCache>
            </c:numRef>
          </c:val>
          <c:extLst xmlns:c16r2="http://schemas.microsoft.com/office/drawing/2015/06/chart">
            <c:ext xmlns:c16="http://schemas.microsoft.com/office/drawing/2014/chart" uri="{C3380CC4-5D6E-409C-BE32-E72D297353CC}">
              <c16:uniqueId val="{00000002-2591-4B1E-840D-57A4519051DC}"/>
            </c:ext>
          </c:extLst>
        </c:ser>
        <c:dLbls>
          <c:showLegendKey val="0"/>
          <c:showVal val="0"/>
          <c:showCatName val="0"/>
          <c:showSerName val="0"/>
          <c:showPercent val="0"/>
          <c:showBubbleSize val="0"/>
        </c:dLbls>
        <c:gapWidth val="120"/>
        <c:overlap val="100"/>
        <c:axId val="506249656"/>
        <c:axId val="506244952"/>
      </c:barChart>
      <c:catAx>
        <c:axId val="506249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244952"/>
        <c:crosses val="autoZero"/>
        <c:auto val="1"/>
        <c:lblAlgn val="ctr"/>
        <c:lblOffset val="100"/>
        <c:tickLblSkip val="1"/>
        <c:tickMarkSkip val="1"/>
        <c:noMultiLvlLbl val="0"/>
      </c:catAx>
      <c:valAx>
        <c:axId val="506244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249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36,999
36,390
30.21
15,088,863
14,492,425
563,459
7,919,576
8,892,331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税収は年々増加傾向であるものの、今後の税収の大幅な増加は見込めない状況であり、交付税に依存した状況には大きな変化がない。平成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宇美町企業立地及び住宅団地の開発促進条例を制定しており、これからも住宅や大型倉庫等の建築などによって企業誘致による産業の振興、雇用機会の拡大や定住促進による人口増加を図り、町税等の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年度における悪化の要因は、臨時財政対策債の減収及び操出金が増加したためである。類似団体平均も同様に推移している中、比較すると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今後も町税をはじめとした経常的一般財源の確保及び、事務事業の見直しによる経常経費の削減に徹底的に取り組む。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9207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849293"/>
          <a:ext cx="8382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122872</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75277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64</xdr:row>
      <xdr:rowOff>166053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752772"/>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166053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10664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72072</xdr:rowOff>
    </xdr:from>
    <xdr:to>
      <xdr:col>15</xdr:col>
      <xdr:colOff>133350</xdr:colOff>
      <xdr:row>63</xdr:row>
      <xdr:rowOff>2222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158449</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115253</xdr:rowOff>
    </xdr:from>
    <xdr:to>
      <xdr:col>11</xdr:col>
      <xdr:colOff>82550</xdr:colOff>
      <xdr:row>65</xdr:row>
      <xdr:rowOff>45403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30180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42863</xdr:rowOff>
    </xdr:from>
    <xdr:to>
      <xdr:col>7</xdr:col>
      <xdr:colOff>31750</xdr:colOff>
      <xdr:row>64</xdr:row>
      <xdr:rowOff>144463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129240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116,615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老朽化した公共施設の維持補修費が増大する可能性があるため、「公共施設等総合管理計画」に基づき、今後の公共施設の更新等を総合的かつ計画的な維持補修に努めることにより物件費等の更なる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73834</xdr:rowOff>
    </xdr:from>
    <xdr:to>
      <xdr:col>23</xdr:col>
      <xdr:colOff>133350</xdr:colOff>
      <xdr:row>81</xdr:row>
      <xdr:rowOff>101062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114800" y="13961284"/>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100696</xdr:rowOff>
    </xdr:from>
    <xdr:to>
      <xdr:col>19</xdr:col>
      <xdr:colOff>133350</xdr:colOff>
      <xdr:row>81</xdr:row>
      <xdr:rowOff>101062</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398814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81566</xdr:rowOff>
    </xdr:from>
    <xdr:to>
      <xdr:col>15</xdr:col>
      <xdr:colOff>82550</xdr:colOff>
      <xdr:row>81</xdr:row>
      <xdr:rowOff>100696</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3969016"/>
          <a:ext cx="889000" cy="1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167948</xdr:rowOff>
    </xdr:from>
    <xdr:to>
      <xdr:col>11</xdr:col>
      <xdr:colOff>31750</xdr:colOff>
      <xdr:row>81</xdr:row>
      <xdr:rowOff>81566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3883948"/>
          <a:ext cx="889000" cy="8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23034</xdr:rowOff>
    </xdr:from>
    <xdr:to>
      <xdr:col>23</xdr:col>
      <xdr:colOff>184150</xdr:colOff>
      <xdr:row>81</xdr:row>
      <xdr:rowOff>124634</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39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115761</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83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50262</xdr:rowOff>
    </xdr:from>
    <xdr:to>
      <xdr:col>19</xdr:col>
      <xdr:colOff>184150</xdr:colOff>
      <xdr:row>81</xdr:row>
      <xdr:rowOff>151862</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9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162039</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70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49896</xdr:rowOff>
    </xdr:from>
    <xdr:to>
      <xdr:col>15</xdr:col>
      <xdr:colOff>133350</xdr:colOff>
      <xdr:row>81</xdr:row>
      <xdr:rowOff>151496</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393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161673</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70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30766</xdr:rowOff>
    </xdr:from>
    <xdr:to>
      <xdr:col>11</xdr:col>
      <xdr:colOff>82550</xdr:colOff>
      <xdr:row>81</xdr:row>
      <xdr:rowOff>132366</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9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142543</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68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117148</xdr:rowOff>
    </xdr:from>
    <xdr:to>
      <xdr:col>7</xdr:col>
      <xdr:colOff>31750</xdr:colOff>
      <xdr:row>81</xdr:row>
      <xdr:rowOff>47298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8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57475</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6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総人件費抑制の観点から役職者数の適切な管理（ポストマネジメント）に努めるとともに、人事評価制度を活用した人事給与制度の見直しを進め、ラスパイレス指数が類似団体平均の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98778</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57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165805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88195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47390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月に定めた「人件費の抑制及び適正な人事配置についての方針」に基づき、総人件費抑制とのバランスを図りながら、多様な任用形態の職員を適切に活用し、正規職員の人件費抑制に努める。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75293</xdr:rowOff>
    </xdr:from>
    <xdr:to>
      <xdr:col>81</xdr:col>
      <xdr:colOff>44450</xdr:colOff>
      <xdr:row>58</xdr:row>
      <xdr:rowOff>95976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01939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75293</xdr:rowOff>
    </xdr:from>
    <xdr:to>
      <xdr:col>77</xdr:col>
      <xdr:colOff>44450</xdr:colOff>
      <xdr:row>58</xdr:row>
      <xdr:rowOff>109765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5290800" y="100193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108041</xdr:rowOff>
    </xdr:from>
    <xdr:to>
      <xdr:col>72</xdr:col>
      <xdr:colOff>203200</xdr:colOff>
      <xdr:row>58</xdr:row>
      <xdr:rowOff>109765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05214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106317</xdr:rowOff>
    </xdr:from>
    <xdr:to>
      <xdr:col>68</xdr:col>
      <xdr:colOff>152400</xdr:colOff>
      <xdr:row>58</xdr:row>
      <xdr:rowOff>108041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05041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45176</xdr:rowOff>
    </xdr:from>
    <xdr:to>
      <xdr:col>81</xdr:col>
      <xdr:colOff>95250</xdr:colOff>
      <xdr:row>58</xdr:row>
      <xdr:rowOff>146776</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137903</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99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24493</xdr:rowOff>
    </xdr:from>
    <xdr:to>
      <xdr:col>77</xdr:col>
      <xdr:colOff>95250</xdr:colOff>
      <xdr:row>58</xdr:row>
      <xdr:rowOff>126093</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136270</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7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58965</xdr:rowOff>
    </xdr:from>
    <xdr:to>
      <xdr:col>73</xdr:col>
      <xdr:colOff>44450</xdr:colOff>
      <xdr:row>58</xdr:row>
      <xdr:rowOff>160565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170742</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57241</xdr:rowOff>
    </xdr:from>
    <xdr:to>
      <xdr:col>68</xdr:col>
      <xdr:colOff>203200</xdr:colOff>
      <xdr:row>58</xdr:row>
      <xdr:rowOff>158841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169018</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55517</xdr:rowOff>
    </xdr:from>
    <xdr:to>
      <xdr:col>64</xdr:col>
      <xdr:colOff>152400</xdr:colOff>
      <xdr:row>58</xdr:row>
      <xdr:rowOff>157117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167294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となった。改善の要因は、元利償還金等及び算入公債費等の額がどちらも減少し、実質的な公債費負担額が前年度比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今後も新規に発行する地方債は、当該年度の元金償還金の額以内とする目標を堅持し、通常債を減少させ、地方債残高の適正な管理に努める。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93345</xdr:rowOff>
    </xdr:from>
    <xdr:to>
      <xdr:col>81</xdr:col>
      <xdr:colOff>44450</xdr:colOff>
      <xdr:row>39</xdr:row>
      <xdr:rowOff>123507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6179800" y="67798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123507</xdr:rowOff>
    </xdr:from>
    <xdr:to>
      <xdr:col>77</xdr:col>
      <xdr:colOff>44450</xdr:colOff>
      <xdr:row>39</xdr:row>
      <xdr:rowOff>147638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5290800" y="68100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147638</xdr:rowOff>
    </xdr:from>
    <xdr:to>
      <xdr:col>72</xdr:col>
      <xdr:colOff>203200</xdr:colOff>
      <xdr:row>39</xdr:row>
      <xdr:rowOff>159703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4401800" y="683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159703</xdr:rowOff>
    </xdr:from>
    <xdr:to>
      <xdr:col>68</xdr:col>
      <xdr:colOff>152400</xdr:colOff>
      <xdr:row>39</xdr:row>
      <xdr:rowOff>159703</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3512800" y="6846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59072</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657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72707</xdr:rowOff>
    </xdr:from>
    <xdr:to>
      <xdr:col>77</xdr:col>
      <xdr:colOff>95250</xdr:colOff>
      <xdr:row>40</xdr:row>
      <xdr:rowOff>2857</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159084</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96838</xdr:rowOff>
    </xdr:from>
    <xdr:to>
      <xdr:col>73</xdr:col>
      <xdr:colOff>44450</xdr:colOff>
      <xdr:row>40</xdr:row>
      <xdr:rowOff>26988</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11765</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8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108903</xdr:rowOff>
    </xdr:from>
    <xdr:to>
      <xdr:col>68</xdr:col>
      <xdr:colOff>203200</xdr:colOff>
      <xdr:row>40</xdr:row>
      <xdr:rowOff>39053</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23830</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108903</xdr:rowOff>
    </xdr:from>
    <xdr:to>
      <xdr:col>64</xdr:col>
      <xdr:colOff>152400</xdr:colOff>
      <xdr:row>40</xdr:row>
      <xdr:rowOff>39053</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23830</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8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年度以降減少を続けており、令和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年度以降は将来負担すべき額より充当可能財源が多かったため、算定されない「－」の表示となっている。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年度は地方債現在高が前年度比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570,989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）の減等により将来負担額が前年度比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882,020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今後も、一般会計の地方債残高の管理と充当可能基金の維持に努め、中長期的視点に立った財政運営に努めていく。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91259</xdr:rowOff>
    </xdr:from>
    <xdr:to>
      <xdr:col>68</xdr:col>
      <xdr:colOff>152400</xdr:colOff>
      <xdr:row>13</xdr:row>
      <xdr:rowOff>94706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3512800" y="23201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40459</xdr:rowOff>
    </xdr:from>
    <xdr:to>
      <xdr:col>68</xdr:col>
      <xdr:colOff>203200</xdr:colOff>
      <xdr:row>13</xdr:row>
      <xdr:rowOff>142059</xdr:rowOff>
    </xdr:to>
    <xdr:sp macro="" textlink="">
      <xdr:nvSpPr>
        <xdr:cNvPr id="454" name="楕円 453">
          <a:extLst>
            <a:ext uri="{FF2B5EF4-FFF2-40B4-BE49-F238E27FC236}">
              <a16:creationId xmlns:a16="http://schemas.microsoft.com/office/drawing/2014/main" xmlns="" id="{00000000-0008-0000-0300-0000C6010000}"/>
            </a:ext>
          </a:extLst>
        </xdr:cNvPr>
        <xdr:cNvSpPr/>
      </xdr:nvSpPr>
      <xdr:spPr>
        <a:xfrm>
          <a:off x="14351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152236</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0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43906</xdr:rowOff>
    </xdr:from>
    <xdr:to>
      <xdr:col>64</xdr:col>
      <xdr:colOff>152400</xdr:colOff>
      <xdr:row>13</xdr:row>
      <xdr:rowOff>145506</xdr:rowOff>
    </xdr:to>
    <xdr:sp macro="" textlink="">
      <xdr:nvSpPr>
        <xdr:cNvPr id="456" name="楕円 455">
          <a:extLst>
            <a:ext uri="{FF2B5EF4-FFF2-40B4-BE49-F238E27FC236}">
              <a16:creationId xmlns:a16="http://schemas.microsoft.com/office/drawing/2014/main" xmlns="" id="{00000000-0008-0000-0300-0000C8010000}"/>
            </a:ext>
          </a:extLst>
        </xdr:cNvPr>
        <xdr:cNvSpPr/>
      </xdr:nvSpPr>
      <xdr:spPr>
        <a:xfrm>
          <a:off x="134620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155683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0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36,999
36,390
30.21
15,088,863
14,492,425
563,459
7,919,576
8,892,331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年度に機構改革を実施し、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課増や、係増となったこと、また人事院勧告に伴う給与改定等による影響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月に定めた「人件費の抑制及び適正な人事配置についての方針」に基づき、今後も人件費を抑制しつつ、適正な人事配置に努める。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346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16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35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年度は、類似団体と同様の伸びとなっており、前年度から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ポイント上回っている。増加の要因としては、学校教育情報システムリース料をはじめとして、購入からリースへと移行している傾向であるため、使用料及び賃借料の増等が挙げられる。</a:t>
          </a:r>
        </a:p>
        <a:p>
          <a:r>
            <a:rPr kumimoji="1" lang="ja-JP" altLang="en-US" sz="1300">
              <a:latin typeface="ＭＳ Ｐゴシック" panose="020B0600070205080204" pitchFamily="50" charset="-128"/>
              <a:ea typeface="ＭＳ Ｐゴシック" panose="020B0600070205080204" pitchFamily="50" charset="-128"/>
            </a:rPr>
            <a:t>　依然として全国平均、福岡県平均、類似団体平均を上回っている状態であり、今後も経費削減に努めていく。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69850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38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1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類似団体と同様の伸びとなっており、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今後も更なる高齢化の進行等に伴い、医療費をはじめとする扶助費の増加が見込まれるため、特定健診や特定保健指導の充実、訪問指導等を実施し、できる限り緩やかな伸びとなるように努める。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831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58965</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777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ポイント増となった。増加の要因としては、当町の高齢化率の上昇に伴い、福岡県後期高齢者医療広域連合療養給付費負担金や後期高齢者医療特別会計繰出金の増が挙げられる。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今後、医療費分析の実施を進め、特定健診や特定保健指導等を充実させていくことで、町全体の医療費抑制に努めていく。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66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5703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4535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ポイント増となった。増加の要因としては、</a:t>
          </a:r>
          <a:r>
            <a:rPr kumimoji="1" lang="en-US" altLang="ja-JP" sz="1300">
              <a:latin typeface="ＭＳ Ｐゴシック" panose="020B0600070205080204" pitchFamily="50" charset="-128"/>
              <a:ea typeface="ＭＳ Ｐゴシック" panose="020B0600070205080204" pitchFamily="50" charset="-128"/>
            </a:rPr>
            <a:t>RDF</a:t>
          </a:r>
          <a:r>
            <a:rPr kumimoji="1" lang="ja-JP" altLang="en-US" sz="1300">
              <a:latin typeface="ＭＳ Ｐゴシック" panose="020B0600070205080204" pitchFamily="50" charset="-128"/>
              <a:ea typeface="ＭＳ Ｐゴシック" panose="020B0600070205080204" pitchFamily="50" charset="-128"/>
            </a:rPr>
            <a:t>処理委託料及びオンデマンドバス運行負担金の増などが挙げられる。類似団体平均等を大きく上回っているのは、特に可燃ごみの</a:t>
          </a:r>
          <a:r>
            <a:rPr kumimoji="1" lang="en-US" altLang="ja-JP" sz="1300">
              <a:latin typeface="ＭＳ Ｐゴシック" panose="020B0600070205080204" pitchFamily="50" charset="-128"/>
              <a:ea typeface="ＭＳ Ｐゴシック" panose="020B0600070205080204" pitchFamily="50" charset="-128"/>
            </a:rPr>
            <a:t>RDF</a:t>
          </a:r>
          <a:r>
            <a:rPr kumimoji="1" lang="ja-JP" altLang="en-US" sz="1300">
              <a:latin typeface="ＭＳ Ｐゴシック" panose="020B0600070205080204" pitchFamily="50" charset="-128"/>
              <a:ea typeface="ＭＳ Ｐゴシック" panose="020B0600070205080204" pitchFamily="50" charset="-128"/>
            </a:rPr>
            <a:t>処理委託料（同級他団体負担金）が多額であることと、一部事務組合負担金等によるものである。負担金は、町独自の判断での抑制は困難なため、町単独事業である公共的団体への補助金の見直しを中心に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30988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5323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21844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5323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81280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年度の決算額は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千円で、前年度に比べ</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万円の増となった。公債費の経常収支比率は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引き続き新規地方債の発行は当該年度の元金償還金の額以内とする目標を堅持し、通常債の減少に努めていく。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104139</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987800" y="13129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104139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159004</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120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年度は前年度に比べて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ポイントの増となった。増加の要因としては、扶助費及び人件費等の増が挙げられる。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月に策定した「宇美町公共施設再配置計画」に基づき、公共施設の改修、廃止、複合化を進めるとともに、事業の選択と集中をより一層進め、経常経費の削減に取り組んでいく。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79</xdr:row>
      <xdr:rowOff>10413</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449808"/>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76708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79</xdr:row>
      <xdr:rowOff>69850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39037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69850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5549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132791</xdr:rowOff>
    </xdr:from>
    <xdr:to>
      <xdr:col>29</xdr:col>
      <xdr:colOff>127000</xdr:colOff>
      <xdr:row>19</xdr:row>
      <xdr:rowOff>143650</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3437966"/>
          <a:ext cx="6477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124219</xdr:rowOff>
    </xdr:from>
    <xdr:to>
      <xdr:col>26</xdr:col>
      <xdr:colOff>50800</xdr:colOff>
      <xdr:row>19</xdr:row>
      <xdr:rowOff>143650</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4305300" y="3429394"/>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124219</xdr:rowOff>
    </xdr:from>
    <xdr:to>
      <xdr:col>22</xdr:col>
      <xdr:colOff>114300</xdr:colOff>
      <xdr:row>19</xdr:row>
      <xdr:rowOff>132548</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3429394"/>
          <a:ext cx="698500" cy="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128819</xdr:rowOff>
    </xdr:from>
    <xdr:to>
      <xdr:col>18</xdr:col>
      <xdr:colOff>177800</xdr:colOff>
      <xdr:row>19</xdr:row>
      <xdr:rowOff>132548</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a:off x="2908300" y="3433994"/>
          <a:ext cx="698500" cy="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81991</xdr:rowOff>
    </xdr:from>
    <xdr:to>
      <xdr:col>29</xdr:col>
      <xdr:colOff>177800</xdr:colOff>
      <xdr:row>20</xdr:row>
      <xdr:rowOff>12141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338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162018</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329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92850</xdr:rowOff>
    </xdr:from>
    <xdr:to>
      <xdr:col>26</xdr:col>
      <xdr:colOff>101600</xdr:colOff>
      <xdr:row>20</xdr:row>
      <xdr:rowOff>23000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339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7777</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348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73419</xdr:rowOff>
    </xdr:from>
    <xdr:to>
      <xdr:col>22</xdr:col>
      <xdr:colOff>165100</xdr:colOff>
      <xdr:row>20</xdr:row>
      <xdr:rowOff>3569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3378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159796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34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81748</xdr:rowOff>
    </xdr:from>
    <xdr:to>
      <xdr:col>19</xdr:col>
      <xdr:colOff>38100</xdr:colOff>
      <xdr:row>20</xdr:row>
      <xdr:rowOff>11898</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338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168125</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34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78019</xdr:rowOff>
    </xdr:from>
    <xdr:to>
      <xdr:col>15</xdr:col>
      <xdr:colOff>101600</xdr:colOff>
      <xdr:row>20</xdr:row>
      <xdr:rowOff>8169</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338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164396</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346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333502</xdr:rowOff>
    </xdr:from>
    <xdr:to>
      <xdr:col>29</xdr:col>
      <xdr:colOff>127000</xdr:colOff>
      <xdr:row>35</xdr:row>
      <xdr:rowOff>336131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43852"/>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318986</xdr:rowOff>
    </xdr:from>
    <xdr:to>
      <xdr:col>26</xdr:col>
      <xdr:colOff>50800</xdr:colOff>
      <xdr:row>35</xdr:row>
      <xdr:rowOff>333502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29336"/>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303175</xdr:rowOff>
    </xdr:from>
    <xdr:to>
      <xdr:col>22</xdr:col>
      <xdr:colOff>114300</xdr:colOff>
      <xdr:row>35</xdr:row>
      <xdr:rowOff>318986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913525"/>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303175</xdr:rowOff>
    </xdr:from>
    <xdr:to>
      <xdr:col>18</xdr:col>
      <xdr:colOff>177800</xdr:colOff>
      <xdr:row>35</xdr:row>
      <xdr:rowOff>322015</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913525"/>
          <a:ext cx="698500" cy="18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285331</xdr:rowOff>
    </xdr:from>
    <xdr:to>
      <xdr:col>29</xdr:col>
      <xdr:colOff>177800</xdr:colOff>
      <xdr:row>36</xdr:row>
      <xdr:rowOff>44031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9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257408</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6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282702</xdr:rowOff>
    </xdr:from>
    <xdr:to>
      <xdr:col>26</xdr:col>
      <xdr:colOff>101600</xdr:colOff>
      <xdr:row>36</xdr:row>
      <xdr:rowOff>41402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9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26179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268186</xdr:rowOff>
    </xdr:from>
    <xdr:to>
      <xdr:col>22</xdr:col>
      <xdr:colOff>165100</xdr:colOff>
      <xdr:row>36</xdr:row>
      <xdr:rowOff>26886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7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11663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6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252375</xdr:rowOff>
    </xdr:from>
    <xdr:to>
      <xdr:col>19</xdr:col>
      <xdr:colOff>38100</xdr:colOff>
      <xdr:row>36</xdr:row>
      <xdr:rowOff>11075</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86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21252</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6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271215</xdr:rowOff>
    </xdr:from>
    <xdr:to>
      <xdr:col>15</xdr:col>
      <xdr:colOff>101600</xdr:colOff>
      <xdr:row>36</xdr:row>
      <xdr:rowOff>29915</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8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14692</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9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36,999
36,390
30.21
15,088,863
14,492,425
563,459
7,919,576
8,892,331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151375</xdr:rowOff>
    </xdr:from>
    <xdr:to>
      <xdr:col>24</xdr:col>
      <xdr:colOff>63500</xdr:colOff>
      <xdr:row>38</xdr:row>
      <xdr:rowOff>170937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666475"/>
          <a:ext cx="8382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136483</xdr:rowOff>
    </xdr:from>
    <xdr:to>
      <xdr:col>19</xdr:col>
      <xdr:colOff>177800</xdr:colOff>
      <xdr:row>38</xdr:row>
      <xdr:rowOff>170937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651583"/>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136483</xdr:rowOff>
    </xdr:from>
    <xdr:to>
      <xdr:col>15</xdr:col>
      <xdr:colOff>50800</xdr:colOff>
      <xdr:row>38</xdr:row>
      <xdr:rowOff>151244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651583"/>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151244</xdr:rowOff>
    </xdr:from>
    <xdr:to>
      <xdr:col>10</xdr:col>
      <xdr:colOff>114300</xdr:colOff>
      <xdr:row>38</xdr:row>
      <xdr:rowOff>169418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6634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100575</xdr:rowOff>
    </xdr:from>
    <xdr:to>
      <xdr:col>24</xdr:col>
      <xdr:colOff>114300</xdr:colOff>
      <xdr:row>39</xdr:row>
      <xdr:rowOff>30725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6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15502</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3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120137</xdr:rowOff>
    </xdr:from>
    <xdr:to>
      <xdr:col>20</xdr:col>
      <xdr:colOff>38100</xdr:colOff>
      <xdr:row>39</xdr:row>
      <xdr:rowOff>50287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63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41414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72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85683</xdr:rowOff>
    </xdr:from>
    <xdr:to>
      <xdr:col>15</xdr:col>
      <xdr:colOff>101600</xdr:colOff>
      <xdr:row>39</xdr:row>
      <xdr:rowOff>15833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6960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100444</xdr:rowOff>
    </xdr:from>
    <xdr:to>
      <xdr:col>10</xdr:col>
      <xdr:colOff>165100</xdr:colOff>
      <xdr:row>39</xdr:row>
      <xdr:rowOff>30594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6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21721</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7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118618</xdr:rowOff>
    </xdr:from>
    <xdr:to>
      <xdr:col>6</xdr:col>
      <xdr:colOff>38100</xdr:colOff>
      <xdr:row>39</xdr:row>
      <xdr:rowOff>48768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39895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7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136029</xdr:rowOff>
    </xdr:from>
    <xdr:to>
      <xdr:col>24</xdr:col>
      <xdr:colOff>63500</xdr:colOff>
      <xdr:row>56</xdr:row>
      <xdr:rowOff>166743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737229"/>
          <a:ext cx="838200" cy="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136029</xdr:rowOff>
    </xdr:from>
    <xdr:to>
      <xdr:col>19</xdr:col>
      <xdr:colOff>177800</xdr:colOff>
      <xdr:row>56</xdr:row>
      <xdr:rowOff>143970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737229"/>
          <a:ext cx="889000" cy="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143970</xdr:rowOff>
    </xdr:from>
    <xdr:to>
      <xdr:col>15</xdr:col>
      <xdr:colOff>50800</xdr:colOff>
      <xdr:row>56</xdr:row>
      <xdr:rowOff>157101</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745170"/>
          <a:ext cx="889000" cy="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157101</xdr:rowOff>
    </xdr:from>
    <xdr:to>
      <xdr:col>10</xdr:col>
      <xdr:colOff>114300</xdr:colOff>
      <xdr:row>57</xdr:row>
      <xdr:rowOff>56897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758301"/>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115943</xdr:rowOff>
    </xdr:from>
    <xdr:to>
      <xdr:col>24</xdr:col>
      <xdr:colOff>114300</xdr:colOff>
      <xdr:row>57</xdr:row>
      <xdr:rowOff>46093</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85229</xdr:rowOff>
    </xdr:from>
    <xdr:to>
      <xdr:col>20</xdr:col>
      <xdr:colOff>38100</xdr:colOff>
      <xdr:row>57</xdr:row>
      <xdr:rowOff>15379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6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31906</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4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93170</xdr:rowOff>
    </xdr:from>
    <xdr:to>
      <xdr:col>15</xdr:col>
      <xdr:colOff>101600</xdr:colOff>
      <xdr:row>57</xdr:row>
      <xdr:rowOff>23320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6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39847</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4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106301</xdr:rowOff>
    </xdr:from>
    <xdr:to>
      <xdr:col>10</xdr:col>
      <xdr:colOff>165100</xdr:colOff>
      <xdr:row>57</xdr:row>
      <xdr:rowOff>36451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7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52978</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48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6097</xdr:rowOff>
    </xdr:from>
    <xdr:to>
      <xdr:col>6</xdr:col>
      <xdr:colOff>38100</xdr:colOff>
      <xdr:row>57</xdr:row>
      <xdr:rowOff>107697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77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98824</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8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51597</xdr:rowOff>
    </xdr:from>
    <xdr:to>
      <xdr:col>24</xdr:col>
      <xdr:colOff>63500</xdr:colOff>
      <xdr:row>78</xdr:row>
      <xdr:rowOff>62387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24697"/>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51597</xdr:rowOff>
    </xdr:from>
    <xdr:to>
      <xdr:col>19</xdr:col>
      <xdr:colOff>177800</xdr:colOff>
      <xdr:row>78</xdr:row>
      <xdr:rowOff>52420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2469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52420</xdr:rowOff>
    </xdr:from>
    <xdr:to>
      <xdr:col>15</xdr:col>
      <xdr:colOff>50800</xdr:colOff>
      <xdr:row>78</xdr:row>
      <xdr:rowOff>65863</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25520"/>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65863</xdr:rowOff>
    </xdr:from>
    <xdr:to>
      <xdr:col>10</xdr:col>
      <xdr:colOff>114300</xdr:colOff>
      <xdr:row>78</xdr:row>
      <xdr:rowOff>71028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1130300" y="13438963"/>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11587</xdr:rowOff>
    </xdr:from>
    <xdr:to>
      <xdr:col>24</xdr:col>
      <xdr:colOff>114300</xdr:colOff>
      <xdr:row>78</xdr:row>
      <xdr:rowOff>113187</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97964</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29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797</xdr:rowOff>
    </xdr:from>
    <xdr:to>
      <xdr:col>20</xdr:col>
      <xdr:colOff>38100</xdr:colOff>
      <xdr:row>78</xdr:row>
      <xdr:rowOff>102397</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93524</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1620</xdr:rowOff>
    </xdr:from>
    <xdr:to>
      <xdr:col>15</xdr:col>
      <xdr:colOff>101600</xdr:colOff>
      <xdr:row>78</xdr:row>
      <xdr:rowOff>103220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3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94347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15063</xdr:rowOff>
    </xdr:from>
    <xdr:to>
      <xdr:col>10</xdr:col>
      <xdr:colOff>165100</xdr:colOff>
      <xdr:row>78</xdr:row>
      <xdr:rowOff>116663</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107790</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20228</xdr:rowOff>
    </xdr:from>
    <xdr:to>
      <xdr:col>6</xdr:col>
      <xdr:colOff>38100</xdr:colOff>
      <xdr:row>78</xdr:row>
      <xdr:rowOff>121828</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112955</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8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127242</xdr:rowOff>
    </xdr:from>
    <xdr:to>
      <xdr:col>24</xdr:col>
      <xdr:colOff>63500</xdr:colOff>
      <xdr:row>96</xdr:row>
      <xdr:rowOff>103682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414992"/>
          <a:ext cx="838200" cy="1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106007</xdr:rowOff>
    </xdr:from>
    <xdr:to>
      <xdr:col>19</xdr:col>
      <xdr:colOff>177800</xdr:colOff>
      <xdr:row>96</xdr:row>
      <xdr:rowOff>103682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393757"/>
          <a:ext cx="889000" cy="1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106007</xdr:rowOff>
    </xdr:from>
    <xdr:to>
      <xdr:col>15</xdr:col>
      <xdr:colOff>50800</xdr:colOff>
      <xdr:row>97</xdr:row>
      <xdr:rowOff>132511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393757"/>
          <a:ext cx="889000" cy="36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132511</xdr:rowOff>
    </xdr:from>
    <xdr:to>
      <xdr:col>10</xdr:col>
      <xdr:colOff>114300</xdr:colOff>
      <xdr:row>98</xdr:row>
      <xdr:rowOff>78206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63161"/>
          <a:ext cx="889000" cy="1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76442</xdr:rowOff>
    </xdr:from>
    <xdr:to>
      <xdr:col>24</xdr:col>
      <xdr:colOff>114300</xdr:colOff>
      <xdr:row>96</xdr:row>
      <xdr:rowOff>6592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99319</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21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52882</xdr:rowOff>
    </xdr:from>
    <xdr:to>
      <xdr:col>20</xdr:col>
      <xdr:colOff>38100</xdr:colOff>
      <xdr:row>96</xdr:row>
      <xdr:rowOff>154482</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171009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2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55207</xdr:rowOff>
    </xdr:from>
    <xdr:to>
      <xdr:col>15</xdr:col>
      <xdr:colOff>101600</xdr:colOff>
      <xdr:row>95</xdr:row>
      <xdr:rowOff>156807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3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1884</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611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81711</xdr:rowOff>
    </xdr:from>
    <xdr:to>
      <xdr:col>10</xdr:col>
      <xdr:colOff>165100</xdr:colOff>
      <xdr:row>98</xdr:row>
      <xdr:rowOff>11861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7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28388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4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27406</xdr:rowOff>
    </xdr:from>
    <xdr:to>
      <xdr:col>6</xdr:col>
      <xdr:colOff>38100</xdr:colOff>
      <xdr:row>98</xdr:row>
      <xdr:rowOff>129006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120133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156943</xdr:rowOff>
    </xdr:from>
    <xdr:to>
      <xdr:col>55</xdr:col>
      <xdr:colOff>0</xdr:colOff>
      <xdr:row>38</xdr:row>
      <xdr:rowOff>73058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500593"/>
          <a:ext cx="838200" cy="8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156943</xdr:rowOff>
    </xdr:from>
    <xdr:to>
      <xdr:col>50</xdr:col>
      <xdr:colOff>114300</xdr:colOff>
      <xdr:row>38</xdr:row>
      <xdr:rowOff>113629</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500593"/>
          <a:ext cx="889000" cy="1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12751</xdr:rowOff>
    </xdr:from>
    <xdr:to>
      <xdr:col>45</xdr:col>
      <xdr:colOff>177800</xdr:colOff>
      <xdr:row>38</xdr:row>
      <xdr:rowOff>113629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5499151"/>
          <a:ext cx="889000" cy="11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12751</xdr:rowOff>
    </xdr:from>
    <xdr:to>
      <xdr:col>41</xdr:col>
      <xdr:colOff>50800</xdr:colOff>
      <xdr:row>38</xdr:row>
      <xdr:rowOff>144566</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5499151"/>
          <a:ext cx="889000" cy="11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22258</xdr:rowOff>
    </xdr:from>
    <xdr:to>
      <xdr:col>55</xdr:col>
      <xdr:colOff>50800</xdr:colOff>
      <xdr:row>38</xdr:row>
      <xdr:rowOff>123858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685</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5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106143</xdr:rowOff>
    </xdr:from>
    <xdr:to>
      <xdr:col>50</xdr:col>
      <xdr:colOff>165100</xdr:colOff>
      <xdr:row>38</xdr:row>
      <xdr:rowOff>36293</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27420</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5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62829</xdr:rowOff>
    </xdr:from>
    <xdr:to>
      <xdr:col>46</xdr:col>
      <xdr:colOff>38100</xdr:colOff>
      <xdr:row>38</xdr:row>
      <xdr:rowOff>164429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57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155556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67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133401</xdr:rowOff>
    </xdr:from>
    <xdr:to>
      <xdr:col>41</xdr:col>
      <xdr:colOff>101600</xdr:colOff>
      <xdr:row>32</xdr:row>
      <xdr:rowOff>63551</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4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54678</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61795" y="55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93766</xdr:rowOff>
    </xdr:from>
    <xdr:to>
      <xdr:col>36</xdr:col>
      <xdr:colOff>165100</xdr:colOff>
      <xdr:row>39</xdr:row>
      <xdr:rowOff>23916</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6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15043</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7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34430</xdr:rowOff>
    </xdr:from>
    <xdr:to>
      <xdr:col>55</xdr:col>
      <xdr:colOff>0</xdr:colOff>
      <xdr:row>58</xdr:row>
      <xdr:rowOff>60254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9978530"/>
          <a:ext cx="8382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17833</xdr:rowOff>
    </xdr:from>
    <xdr:to>
      <xdr:col>50</xdr:col>
      <xdr:colOff>114300</xdr:colOff>
      <xdr:row>58</xdr:row>
      <xdr:rowOff>60254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8750300" y="9961933"/>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100015</xdr:rowOff>
    </xdr:from>
    <xdr:to>
      <xdr:col>45</xdr:col>
      <xdr:colOff>177800</xdr:colOff>
      <xdr:row>58</xdr:row>
      <xdr:rowOff>17833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7861300" y="9872665"/>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12644</xdr:rowOff>
    </xdr:from>
    <xdr:to>
      <xdr:col>41</xdr:col>
      <xdr:colOff>50800</xdr:colOff>
      <xdr:row>57</xdr:row>
      <xdr:rowOff>100015</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785294"/>
          <a:ext cx="8890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155080</xdr:rowOff>
    </xdr:from>
    <xdr:to>
      <xdr:col>55</xdr:col>
      <xdr:colOff>50800</xdr:colOff>
      <xdr:row>58</xdr:row>
      <xdr:rowOff>85230</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70007</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8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9454</xdr:rowOff>
    </xdr:from>
    <xdr:to>
      <xdr:col>50</xdr:col>
      <xdr:colOff>165100</xdr:colOff>
      <xdr:row>58</xdr:row>
      <xdr:rowOff>111054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9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102181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100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138483</xdr:rowOff>
    </xdr:from>
    <xdr:to>
      <xdr:col>46</xdr:col>
      <xdr:colOff>38100</xdr:colOff>
      <xdr:row>58</xdr:row>
      <xdr:rowOff>68633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9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59760</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1000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49215</xdr:rowOff>
    </xdr:from>
    <xdr:to>
      <xdr:col>41</xdr:col>
      <xdr:colOff>101600</xdr:colOff>
      <xdr:row>57</xdr:row>
      <xdr:rowOff>150815</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8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141942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9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133294</xdr:rowOff>
    </xdr:from>
    <xdr:to>
      <xdr:col>36</xdr:col>
      <xdr:colOff>165100</xdr:colOff>
      <xdr:row>57</xdr:row>
      <xdr:rowOff>63444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7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54571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82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22352</xdr:rowOff>
    </xdr:from>
    <xdr:to>
      <xdr:col>55</xdr:col>
      <xdr:colOff>0</xdr:colOff>
      <xdr:row>79</xdr:row>
      <xdr:rowOff>39269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66902"/>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11836</xdr:rowOff>
    </xdr:from>
    <xdr:to>
      <xdr:col>50</xdr:col>
      <xdr:colOff>114300</xdr:colOff>
      <xdr:row>79</xdr:row>
      <xdr:rowOff>22352</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8750300" y="1355638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141300</xdr:rowOff>
    </xdr:from>
    <xdr:to>
      <xdr:col>45</xdr:col>
      <xdr:colOff>177800</xdr:colOff>
      <xdr:row>79</xdr:row>
      <xdr:rowOff>11836</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51440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141300</xdr:rowOff>
    </xdr:from>
    <xdr:to>
      <xdr:col>41</xdr:col>
      <xdr:colOff>50800</xdr:colOff>
      <xdr:row>79</xdr:row>
      <xdr:rowOff>41211</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6972300" y="13514400"/>
          <a:ext cx="8890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159919</xdr:rowOff>
    </xdr:from>
    <xdr:to>
      <xdr:col>55</xdr:col>
      <xdr:colOff>50800</xdr:colOff>
      <xdr:row>79</xdr:row>
      <xdr:rowOff>90069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74846</xdr:rowOff>
    </xdr:from>
    <xdr:ext cx="378565"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47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143002</xdr:rowOff>
    </xdr:from>
    <xdr:to>
      <xdr:col>50</xdr:col>
      <xdr:colOff>165100</xdr:colOff>
      <xdr:row>79</xdr:row>
      <xdr:rowOff>73152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64279</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132486</xdr:rowOff>
    </xdr:from>
    <xdr:to>
      <xdr:col>46</xdr:col>
      <xdr:colOff>38100</xdr:colOff>
      <xdr:row>79</xdr:row>
      <xdr:rowOff>62636</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53763</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15428" y="135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90500</xdr:rowOff>
    </xdr:from>
    <xdr:to>
      <xdr:col>41</xdr:col>
      <xdr:colOff>101600</xdr:colOff>
      <xdr:row>79</xdr:row>
      <xdr:rowOff>20650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11777</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26428" y="135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161861</xdr:rowOff>
    </xdr:from>
    <xdr:to>
      <xdr:col>36</xdr:col>
      <xdr:colOff>165100</xdr:colOff>
      <xdr:row>79</xdr:row>
      <xdr:rowOff>92011</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83138</xdr:rowOff>
    </xdr:from>
    <xdr:ext cx="378565"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83017" y="1362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61584</xdr:rowOff>
    </xdr:from>
    <xdr:to>
      <xdr:col>55</xdr:col>
      <xdr:colOff>0</xdr:colOff>
      <xdr:row>98</xdr:row>
      <xdr:rowOff>102929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863684"/>
          <a:ext cx="838200" cy="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66418</xdr:rowOff>
    </xdr:from>
    <xdr:to>
      <xdr:col>50</xdr:col>
      <xdr:colOff>114300</xdr:colOff>
      <xdr:row>98</xdr:row>
      <xdr:rowOff>102929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868518"/>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101687</xdr:rowOff>
    </xdr:from>
    <xdr:to>
      <xdr:col>45</xdr:col>
      <xdr:colOff>177800</xdr:colOff>
      <xdr:row>98</xdr:row>
      <xdr:rowOff>66418</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732337"/>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163855</xdr:rowOff>
    </xdr:from>
    <xdr:to>
      <xdr:col>41</xdr:col>
      <xdr:colOff>50800</xdr:colOff>
      <xdr:row>97</xdr:row>
      <xdr:rowOff>101687</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623055"/>
          <a:ext cx="889000" cy="10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10784</xdr:rowOff>
    </xdr:from>
    <xdr:to>
      <xdr:col>55</xdr:col>
      <xdr:colOff>50800</xdr:colOff>
      <xdr:row>98</xdr:row>
      <xdr:rowOff>112384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8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160661</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7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52129</xdr:rowOff>
    </xdr:from>
    <xdr:to>
      <xdr:col>50</xdr:col>
      <xdr:colOff>165100</xdr:colOff>
      <xdr:row>98</xdr:row>
      <xdr:rowOff>153729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8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144856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9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15618</xdr:rowOff>
    </xdr:from>
    <xdr:to>
      <xdr:col>46</xdr:col>
      <xdr:colOff>38100</xdr:colOff>
      <xdr:row>98</xdr:row>
      <xdr:rowOff>117218</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8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108345</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9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50887</xdr:rowOff>
    </xdr:from>
    <xdr:to>
      <xdr:col>41</xdr:col>
      <xdr:colOff>101600</xdr:colOff>
      <xdr:row>97</xdr:row>
      <xdr:rowOff>152487</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169014</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4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113055</xdr:rowOff>
    </xdr:from>
    <xdr:to>
      <xdr:col>36</xdr:col>
      <xdr:colOff>165100</xdr:colOff>
      <xdr:row>97</xdr:row>
      <xdr:rowOff>43205</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5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59732</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34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95449</xdr:rowOff>
    </xdr:from>
    <xdr:to>
      <xdr:col>85</xdr:col>
      <xdr:colOff>127000</xdr:colOff>
      <xdr:row>39</xdr:row>
      <xdr:rowOff>59853</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5481300" y="6610549"/>
          <a:ext cx="8382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56359</xdr:rowOff>
    </xdr:from>
    <xdr:to>
      <xdr:col>81</xdr:col>
      <xdr:colOff>50800</xdr:colOff>
      <xdr:row>39</xdr:row>
      <xdr:rowOff>59853</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4592300" y="6571459"/>
          <a:ext cx="889000" cy="17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56359</xdr:rowOff>
    </xdr:from>
    <xdr:to>
      <xdr:col>76</xdr:col>
      <xdr:colOff>114300</xdr:colOff>
      <xdr:row>39</xdr:row>
      <xdr:rowOff>94045</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3703300" y="6571459"/>
          <a:ext cx="889000" cy="20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94045</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flipV="1">
          <a:off x="12814300" y="6780595"/>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44649</xdr:rowOff>
    </xdr:from>
    <xdr:to>
      <xdr:col>85</xdr:col>
      <xdr:colOff>177800</xdr:colOff>
      <xdr:row>38</xdr:row>
      <xdr:rowOff>146249</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67527</xdr:rowOff>
    </xdr:from>
    <xdr:ext cx="469744"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41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9053</xdr:rowOff>
    </xdr:from>
    <xdr:to>
      <xdr:col>81</xdr:col>
      <xdr:colOff>101600</xdr:colOff>
      <xdr:row>39</xdr:row>
      <xdr:rowOff>110653</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6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101780</xdr:rowOff>
    </xdr:from>
    <xdr:ext cx="469744"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246428" y="67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5559</xdr:rowOff>
    </xdr:from>
    <xdr:to>
      <xdr:col>76</xdr:col>
      <xdr:colOff>165100</xdr:colOff>
      <xdr:row>38</xdr:row>
      <xdr:rowOff>107159</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5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123686</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357428" y="62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43245</xdr:rowOff>
    </xdr:from>
    <xdr:to>
      <xdr:col>72</xdr:col>
      <xdr:colOff>38100</xdr:colOff>
      <xdr:row>39</xdr:row>
      <xdr:rowOff>144845</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7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135972</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14017" y="682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168700</xdr:rowOff>
    </xdr:from>
    <xdr:to>
      <xdr:col>85</xdr:col>
      <xdr:colOff>127000</xdr:colOff>
      <xdr:row>77</xdr:row>
      <xdr:rowOff>3128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5481300" y="1319890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3128</xdr:rowOff>
    </xdr:from>
    <xdr:to>
      <xdr:col>81</xdr:col>
      <xdr:colOff>50800</xdr:colOff>
      <xdr:row>77</xdr:row>
      <xdr:rowOff>25237</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4592300" y="1320477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10573</xdr:rowOff>
    </xdr:from>
    <xdr:to>
      <xdr:col>76</xdr:col>
      <xdr:colOff>114300</xdr:colOff>
      <xdr:row>77</xdr:row>
      <xdr:rowOff>25237</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3212223"/>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4776</xdr:rowOff>
    </xdr:from>
    <xdr:to>
      <xdr:col>71</xdr:col>
      <xdr:colOff>177800</xdr:colOff>
      <xdr:row>77</xdr:row>
      <xdr:rowOff>10573</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814300" y="13206426"/>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117900</xdr:rowOff>
    </xdr:from>
    <xdr:to>
      <xdr:col>85</xdr:col>
      <xdr:colOff>177800</xdr:colOff>
      <xdr:row>77</xdr:row>
      <xdr:rowOff>48050</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1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96327</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31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123778</xdr:rowOff>
    </xdr:from>
    <xdr:to>
      <xdr:col>81</xdr:col>
      <xdr:colOff>101600</xdr:colOff>
      <xdr:row>77</xdr:row>
      <xdr:rowOff>53928</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15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45055</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32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145887</xdr:rowOff>
    </xdr:from>
    <xdr:to>
      <xdr:col>76</xdr:col>
      <xdr:colOff>165100</xdr:colOff>
      <xdr:row>77</xdr:row>
      <xdr:rowOff>76037</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1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67164</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326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131223</xdr:rowOff>
    </xdr:from>
    <xdr:to>
      <xdr:col>72</xdr:col>
      <xdr:colOff>38100</xdr:colOff>
      <xdr:row>77</xdr:row>
      <xdr:rowOff>61373</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31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52500</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32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125426</xdr:rowOff>
    </xdr:from>
    <xdr:to>
      <xdr:col>67</xdr:col>
      <xdr:colOff>101600</xdr:colOff>
      <xdr:row>77</xdr:row>
      <xdr:rowOff>55576</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31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46703</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32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xmlns=""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xmlns=""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xmlns=""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32538</xdr:rowOff>
    </xdr:from>
    <xdr:to>
      <xdr:col>85</xdr:col>
      <xdr:colOff>127000</xdr:colOff>
      <xdr:row>98</xdr:row>
      <xdr:rowOff>37396</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5481300" y="16834638"/>
          <a:ext cx="8382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xmlns=""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37396</xdr:rowOff>
    </xdr:from>
    <xdr:to>
      <xdr:col>81</xdr:col>
      <xdr:colOff>50800</xdr:colOff>
      <xdr:row>98</xdr:row>
      <xdr:rowOff>47830</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4592300" y="16839496"/>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41534</xdr:rowOff>
    </xdr:from>
    <xdr:to>
      <xdr:col>76</xdr:col>
      <xdr:colOff>114300</xdr:colOff>
      <xdr:row>98</xdr:row>
      <xdr:rowOff>47830</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a:off x="13703300" y="16843634"/>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41534</xdr:rowOff>
    </xdr:from>
    <xdr:to>
      <xdr:col>71</xdr:col>
      <xdr:colOff>177800</xdr:colOff>
      <xdr:row>98</xdr:row>
      <xdr:rowOff>61587</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2814300" y="16843634"/>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153188</xdr:rowOff>
    </xdr:from>
    <xdr:to>
      <xdr:col>85</xdr:col>
      <xdr:colOff>177800</xdr:colOff>
      <xdr:row>98</xdr:row>
      <xdr:rowOff>83338</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6268700" y="167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112565</xdr:rowOff>
    </xdr:from>
    <xdr:ext cx="534377" cy="259045"/>
    <xdr:sp macro="" textlink="">
      <xdr:nvSpPr>
        <xdr:cNvPr id="706" name="積立金該当値テキスト">
          <a:extLst>
            <a:ext uri="{FF2B5EF4-FFF2-40B4-BE49-F238E27FC236}">
              <a16:creationId xmlns:a16="http://schemas.microsoft.com/office/drawing/2014/main" xmlns="" id="{00000000-0008-0000-0600-0000C2020000}"/>
            </a:ext>
          </a:extLst>
        </xdr:cNvPr>
        <xdr:cNvSpPr txBox="1"/>
      </xdr:nvSpPr>
      <xdr:spPr>
        <a:xfrm>
          <a:off x="16370300" y="165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158046</xdr:rowOff>
    </xdr:from>
    <xdr:to>
      <xdr:col>81</xdr:col>
      <xdr:colOff>101600</xdr:colOff>
      <xdr:row>98</xdr:row>
      <xdr:rowOff>88196</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5430500" y="167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79323</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5214111" y="168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168480</xdr:rowOff>
    </xdr:from>
    <xdr:to>
      <xdr:col>76</xdr:col>
      <xdr:colOff>165100</xdr:colOff>
      <xdr:row>98</xdr:row>
      <xdr:rowOff>98630</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4541500" y="167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89757</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325111" y="168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162184</xdr:rowOff>
    </xdr:from>
    <xdr:to>
      <xdr:col>72</xdr:col>
      <xdr:colOff>38100</xdr:colOff>
      <xdr:row>98</xdr:row>
      <xdr:rowOff>92334</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3652500" y="167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108861</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3436111" y="1656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10787</xdr:rowOff>
    </xdr:from>
    <xdr:to>
      <xdr:col>67</xdr:col>
      <xdr:colOff>101600</xdr:colOff>
      <xdr:row>98</xdr:row>
      <xdr:rowOff>112387</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2763500" y="168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128914</xdr:rowOff>
    </xdr:from>
    <xdr:ext cx="534377"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2547111" y="1658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35001</xdr:rowOff>
    </xdr:from>
    <xdr:to>
      <xdr:col>116</xdr:col>
      <xdr:colOff>63500</xdr:colOff>
      <xdr:row>38</xdr:row>
      <xdr:rowOff>42407</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1323300" y="6550101"/>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42407</xdr:rowOff>
    </xdr:from>
    <xdr:to>
      <xdr:col>111</xdr:col>
      <xdr:colOff>177800</xdr:colOff>
      <xdr:row>38</xdr:row>
      <xdr:rowOff>72309</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557507"/>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72309</xdr:rowOff>
    </xdr:from>
    <xdr:to>
      <xdr:col>107</xdr:col>
      <xdr:colOff>50800</xdr:colOff>
      <xdr:row>38</xdr:row>
      <xdr:rowOff>81452</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58740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81269</xdr:rowOff>
    </xdr:from>
    <xdr:to>
      <xdr:col>102</xdr:col>
      <xdr:colOff>114300</xdr:colOff>
      <xdr:row>38</xdr:row>
      <xdr:rowOff>81452</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59636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155651</xdr:rowOff>
    </xdr:from>
    <xdr:to>
      <xdr:col>116</xdr:col>
      <xdr:colOff>114300</xdr:colOff>
      <xdr:row>38</xdr:row>
      <xdr:rowOff>85801</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70578</xdr:rowOff>
    </xdr:from>
    <xdr:ext cx="469744"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4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163057</xdr:rowOff>
    </xdr:from>
    <xdr:to>
      <xdr:col>112</xdr:col>
      <xdr:colOff>38100</xdr:colOff>
      <xdr:row>38</xdr:row>
      <xdr:rowOff>93207</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84334</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088428" y="659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21509</xdr:rowOff>
    </xdr:from>
    <xdr:to>
      <xdr:col>107</xdr:col>
      <xdr:colOff>101600</xdr:colOff>
      <xdr:row>38</xdr:row>
      <xdr:rowOff>123109</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114236</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5017" y="662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30652</xdr:rowOff>
    </xdr:from>
    <xdr:to>
      <xdr:col>102</xdr:col>
      <xdr:colOff>165100</xdr:colOff>
      <xdr:row>38</xdr:row>
      <xdr:rowOff>132252</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5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123379</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56017" y="66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30469</xdr:rowOff>
    </xdr:from>
    <xdr:to>
      <xdr:col>98</xdr:col>
      <xdr:colOff>38100</xdr:colOff>
      <xdr:row>38</xdr:row>
      <xdr:rowOff>132069</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123196</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67017" y="663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62433</xdr:rowOff>
    </xdr:from>
    <xdr:to>
      <xdr:col>116</xdr:col>
      <xdr:colOff>63500</xdr:colOff>
      <xdr:row>77</xdr:row>
      <xdr:rowOff>88094</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264083"/>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88094</xdr:rowOff>
    </xdr:from>
    <xdr:to>
      <xdr:col>111</xdr:col>
      <xdr:colOff>177800</xdr:colOff>
      <xdr:row>77</xdr:row>
      <xdr:rowOff>111258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28974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111258</xdr:rowOff>
    </xdr:from>
    <xdr:to>
      <xdr:col>107</xdr:col>
      <xdr:colOff>50800</xdr:colOff>
      <xdr:row>77</xdr:row>
      <xdr:rowOff>123583</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3312908"/>
          <a:ext cx="889000" cy="1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123583</xdr:rowOff>
    </xdr:from>
    <xdr:to>
      <xdr:col>102</xdr:col>
      <xdr:colOff>114300</xdr:colOff>
      <xdr:row>77</xdr:row>
      <xdr:rowOff>153245</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3325233"/>
          <a:ext cx="889000" cy="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11633</xdr:rowOff>
    </xdr:from>
    <xdr:to>
      <xdr:col>116</xdr:col>
      <xdr:colOff>114300</xdr:colOff>
      <xdr:row>77</xdr:row>
      <xdr:rowOff>113233</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2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161510</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37294</xdr:rowOff>
    </xdr:from>
    <xdr:to>
      <xdr:col>112</xdr:col>
      <xdr:colOff>38100</xdr:colOff>
      <xdr:row>77</xdr:row>
      <xdr:rowOff>138894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2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130021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3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60458</xdr:rowOff>
    </xdr:from>
    <xdr:to>
      <xdr:col>107</xdr:col>
      <xdr:colOff>101600</xdr:colOff>
      <xdr:row>77</xdr:row>
      <xdr:rowOff>162058</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2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153185</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35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72783</xdr:rowOff>
    </xdr:from>
    <xdr:to>
      <xdr:col>102</xdr:col>
      <xdr:colOff>165100</xdr:colOff>
      <xdr:row>78</xdr:row>
      <xdr:rowOff>2933</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165510</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3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102445</xdr:rowOff>
    </xdr:from>
    <xdr:to>
      <xdr:col>98</xdr:col>
      <xdr:colOff>38100</xdr:colOff>
      <xdr:row>78</xdr:row>
      <xdr:rowOff>32595</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3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23722</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3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391,698</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8,245</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最も高い構成比を占める扶助費は、住民一人当たり</a:t>
          </a:r>
          <a:r>
            <a:rPr kumimoji="1" lang="en-US" altLang="ja-JP" sz="1300">
              <a:latin typeface="ＭＳ Ｐゴシック" panose="020B0600070205080204" pitchFamily="50" charset="-128"/>
              <a:ea typeface="ＭＳ Ｐゴシック" panose="020B0600070205080204" pitchFamily="50" charset="-128"/>
            </a:rPr>
            <a:t>107,481</a:t>
          </a:r>
          <a:r>
            <a:rPr kumimoji="1" lang="ja-JP" altLang="en-US" sz="1300">
              <a:latin typeface="ＭＳ Ｐゴシック" panose="020B0600070205080204" pitchFamily="50" charset="-128"/>
              <a:ea typeface="ＭＳ Ｐゴシック" panose="020B0600070205080204" pitchFamily="50" charset="-128"/>
            </a:rPr>
            <a:t>円となっており、増加の要因は物価高騰対応重点支援給付金</a:t>
          </a:r>
          <a:r>
            <a:rPr kumimoji="1" lang="en-US" altLang="ja-JP" sz="1300">
              <a:latin typeface="ＭＳ Ｐゴシック" panose="020B0600070205080204" pitchFamily="50" charset="-128"/>
              <a:ea typeface="ＭＳ Ｐゴシック" panose="020B0600070205080204" pitchFamily="50" charset="-128"/>
            </a:rPr>
            <a:t>289,590</a:t>
          </a:r>
          <a:r>
            <a:rPr kumimoji="1" lang="ja-JP" altLang="en-US" sz="1300">
              <a:latin typeface="ＭＳ Ｐゴシック" panose="020B0600070205080204" pitchFamily="50" charset="-128"/>
              <a:ea typeface="ＭＳ Ｐゴシック" panose="020B0600070205080204" pitchFamily="50" charset="-128"/>
            </a:rPr>
            <a:t>千円や、価格高騰重点支援給付金（低所得世帯支援分）</a:t>
          </a:r>
          <a:r>
            <a:rPr kumimoji="1" lang="en-US" altLang="ja-JP" sz="1300">
              <a:latin typeface="ＭＳ Ｐゴシック" panose="020B0600070205080204" pitchFamily="50" charset="-128"/>
              <a:ea typeface="ＭＳ Ｐゴシック" panose="020B0600070205080204" pitchFamily="50" charset="-128"/>
            </a:rPr>
            <a:t>130,290</a:t>
          </a:r>
          <a:r>
            <a:rPr kumimoji="1" lang="ja-JP" altLang="en-US" sz="1300">
              <a:latin typeface="ＭＳ Ｐゴシック" panose="020B0600070205080204" pitchFamily="50" charset="-128"/>
              <a:ea typeface="ＭＳ Ｐゴシック" panose="020B0600070205080204" pitchFamily="50" charset="-128"/>
            </a:rPr>
            <a:t>千円の皆増などによるものである。</a:t>
          </a: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番目に高い構成比を占める物件費は、住民一人当たり</a:t>
          </a:r>
          <a:r>
            <a:rPr kumimoji="1" lang="en-US" altLang="ja-JP" sz="1300">
              <a:latin typeface="ＭＳ Ｐゴシック" panose="020B0600070205080204" pitchFamily="50" charset="-128"/>
              <a:ea typeface="ＭＳ Ｐゴシック" panose="020B0600070205080204" pitchFamily="50" charset="-128"/>
            </a:rPr>
            <a:t>69,085</a:t>
          </a:r>
          <a:r>
            <a:rPr kumimoji="1" lang="ja-JP" altLang="en-US" sz="1300">
              <a:latin typeface="ＭＳ Ｐゴシック" panose="020B0600070205080204" pitchFamily="50" charset="-128"/>
              <a:ea typeface="ＭＳ Ｐゴシック" panose="020B0600070205080204" pitchFamily="50" charset="-128"/>
            </a:rPr>
            <a:t>円だが、前年度比</a:t>
          </a:r>
          <a:r>
            <a:rPr kumimoji="1" lang="en-US" altLang="ja-JP" sz="1300">
              <a:latin typeface="ＭＳ Ｐゴシック" panose="020B0600070205080204" pitchFamily="50" charset="-128"/>
              <a:ea typeface="ＭＳ Ｐゴシック" panose="020B0600070205080204" pitchFamily="50" charset="-128"/>
            </a:rPr>
            <a:t>6,718</a:t>
          </a:r>
          <a:r>
            <a:rPr kumimoji="1" lang="ja-JP" altLang="en-US" sz="1300">
              <a:latin typeface="ＭＳ Ｐゴシック" panose="020B0600070205080204" pitchFamily="50" charset="-128"/>
              <a:ea typeface="ＭＳ Ｐゴシック" panose="020B0600070205080204" pitchFamily="50" charset="-128"/>
            </a:rPr>
            <a:t>円減少している。減少の要因は、新型コロナウイルスワクチン予約受付及び集団接種会場運営等業務委託料の減や、ふるさと宇美町応援寄附事業に係る運営代行手数料の減などである。</a:t>
          </a: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番目に高い構成比を占める補助費等は、住民一人当たり</a:t>
          </a:r>
          <a:r>
            <a:rPr kumimoji="1" lang="en-US" altLang="ja-JP" sz="1300">
              <a:latin typeface="ＭＳ Ｐゴシック" panose="020B0600070205080204" pitchFamily="50" charset="-128"/>
              <a:ea typeface="ＭＳ Ｐゴシック" panose="020B0600070205080204" pitchFamily="50" charset="-128"/>
            </a:rPr>
            <a:t>48,122</a:t>
          </a:r>
          <a:r>
            <a:rPr kumimoji="1" lang="ja-JP" altLang="en-US" sz="1300">
              <a:latin typeface="ＭＳ Ｐゴシック" panose="020B0600070205080204" pitchFamily="50" charset="-128"/>
              <a:ea typeface="ＭＳ Ｐゴシック" panose="020B0600070205080204" pitchFamily="50" charset="-128"/>
            </a:rPr>
            <a:t>円で、</a:t>
          </a:r>
          <a:r>
            <a:rPr kumimoji="1" lang="en-US" altLang="ja-JP" sz="1300">
              <a:latin typeface="ＭＳ Ｐゴシック" panose="020B0600070205080204" pitchFamily="50" charset="-128"/>
              <a:ea typeface="ＭＳ Ｐゴシック" panose="020B0600070205080204" pitchFamily="50" charset="-128"/>
            </a:rPr>
            <a:t>8,044</a:t>
          </a:r>
          <a:r>
            <a:rPr kumimoji="1" lang="ja-JP" altLang="en-US" sz="1300">
              <a:latin typeface="ＭＳ Ｐゴシック" panose="020B0600070205080204" pitchFamily="50" charset="-128"/>
              <a:ea typeface="ＭＳ Ｐゴシック" panose="020B0600070205080204" pitchFamily="50" charset="-128"/>
            </a:rPr>
            <a:t>円の減となった。減少の要因は生活応援地域商品券給付金</a:t>
          </a:r>
          <a:r>
            <a:rPr kumimoji="1" lang="en-US" altLang="ja-JP" sz="1300">
              <a:latin typeface="ＭＳ Ｐゴシック" panose="020B0600070205080204" pitchFamily="50" charset="-128"/>
              <a:ea typeface="ＭＳ Ｐゴシック" panose="020B0600070205080204" pitchFamily="50" charset="-128"/>
            </a:rPr>
            <a:t>181,141</a:t>
          </a:r>
          <a:r>
            <a:rPr kumimoji="1" lang="ja-JP" altLang="en-US" sz="1300">
              <a:latin typeface="ＭＳ Ｐゴシック" panose="020B0600070205080204" pitchFamily="50" charset="-128"/>
              <a:ea typeface="ＭＳ Ｐゴシック" panose="020B0600070205080204" pitchFamily="50" charset="-128"/>
            </a:rPr>
            <a:t>千円やマイナンバーカード交付促進給付金</a:t>
          </a:r>
          <a:r>
            <a:rPr kumimoji="1" lang="en-US" altLang="ja-JP" sz="1300">
              <a:latin typeface="ＭＳ Ｐゴシック" panose="020B0600070205080204" pitchFamily="50" charset="-128"/>
              <a:ea typeface="ＭＳ Ｐゴシック" panose="020B0600070205080204" pitchFamily="50" charset="-128"/>
            </a:rPr>
            <a:t>113,808</a:t>
          </a:r>
          <a:r>
            <a:rPr kumimoji="1" lang="ja-JP" altLang="en-US" sz="1300">
              <a:latin typeface="ＭＳ Ｐゴシック" panose="020B0600070205080204" pitchFamily="50" charset="-128"/>
              <a:ea typeface="ＭＳ Ｐゴシック" panose="020B0600070205080204" pitchFamily="50" charset="-128"/>
            </a:rPr>
            <a:t>千円の皆減などによるものである。</a:t>
          </a:r>
        </a:p>
        <a:p>
          <a:r>
            <a:rPr kumimoji="1" lang="ja-JP" altLang="en-US" sz="1300">
              <a:latin typeface="ＭＳ Ｐゴシック" panose="020B0600070205080204" pitchFamily="50" charset="-128"/>
              <a:ea typeface="ＭＳ Ｐゴシック" panose="020B0600070205080204" pitchFamily="50" charset="-128"/>
            </a:rPr>
            <a:t>なお、積立金については住民一人当たり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23,439</a:t>
          </a:r>
          <a:r>
            <a:rPr kumimoji="1" lang="ja-JP" altLang="en-US" sz="1300">
              <a:latin typeface="ＭＳ Ｐゴシック" panose="020B0600070205080204" pitchFamily="50" charset="-128"/>
              <a:ea typeface="ＭＳ Ｐゴシック" panose="020B0600070205080204" pitchFamily="50" charset="-128"/>
            </a:rPr>
            <a:t>円で、類似団体平均を</a:t>
          </a:r>
          <a:r>
            <a:rPr kumimoji="1" lang="en-US" altLang="ja-JP" sz="1300">
              <a:latin typeface="ＭＳ Ｐゴシック" panose="020B0600070205080204" pitchFamily="50" charset="-128"/>
              <a:ea typeface="ＭＳ Ｐゴシック" panose="020B0600070205080204" pitchFamily="50" charset="-128"/>
            </a:rPr>
            <a:t>1379</a:t>
          </a:r>
          <a:r>
            <a:rPr kumimoji="1" lang="ja-JP" altLang="en-US" sz="1300">
              <a:latin typeface="ＭＳ Ｐゴシック" panose="020B0600070205080204" pitchFamily="50" charset="-128"/>
              <a:ea typeface="ＭＳ Ｐゴシック" panose="020B0600070205080204" pitchFamily="50" charset="-128"/>
            </a:rPr>
            <a:t>円上回った。今後も事業の選択と集中の徹底を図ることで積立金に充てる財源を増やし、平成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月に新設した庁舎建設等基金へ積み立てながら、今後の財政需要に対応していく方針である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福岡県宇美町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36,999
36,390
30.21
15,088,863
14,492,425
563,459
7,919,576
8,892,331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90932</xdr:rowOff>
    </xdr:from>
    <xdr:to>
      <xdr:col>24</xdr:col>
      <xdr:colOff>63500</xdr:colOff>
      <xdr:row>37</xdr:row>
      <xdr:rowOff>118364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43458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37</xdr:row>
      <xdr:rowOff>118364</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40334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59690</xdr:rowOff>
    </xdr:from>
    <xdr:to>
      <xdr:col>15</xdr:col>
      <xdr:colOff>50800</xdr:colOff>
      <xdr:row>37</xdr:row>
      <xdr:rowOff>60833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40334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170180</xdr:rowOff>
    </xdr:from>
    <xdr:to>
      <xdr:col>10</xdr:col>
      <xdr:colOff>114300</xdr:colOff>
      <xdr:row>37</xdr:row>
      <xdr:rowOff>60833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42380"/>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40132</xdr:rowOff>
    </xdr:from>
    <xdr:to>
      <xdr:col>24</xdr:col>
      <xdr:colOff>114300</xdr:colOff>
      <xdr:row>37</xdr:row>
      <xdr:rowOff>141732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126509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9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67564</xdr:rowOff>
    </xdr:from>
    <xdr:to>
      <xdr:col>20</xdr:col>
      <xdr:colOff>38100</xdr:colOff>
      <xdr:row>37</xdr:row>
      <xdr:rowOff>169164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160291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50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xdr:rowOff>
    </xdr:from>
    <xdr:to>
      <xdr:col>15</xdr:col>
      <xdr:colOff>101600</xdr:colOff>
      <xdr:row>37</xdr:row>
      <xdr:rowOff>110490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101617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10033</xdr:rowOff>
    </xdr:from>
    <xdr:to>
      <xdr:col>10</xdr:col>
      <xdr:colOff>165100</xdr:colOff>
      <xdr:row>37</xdr:row>
      <xdr:rowOff>111633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102760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119380</xdr:rowOff>
    </xdr:from>
    <xdr:to>
      <xdr:col>6</xdr:col>
      <xdr:colOff>38100</xdr:colOff>
      <xdr:row>37</xdr:row>
      <xdr:rowOff>49530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40657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30518</xdr:rowOff>
    </xdr:from>
    <xdr:to>
      <xdr:col>24</xdr:col>
      <xdr:colOff>63500</xdr:colOff>
      <xdr:row>58</xdr:row>
      <xdr:rowOff>62825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974618"/>
          <a:ext cx="838200" cy="3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30518</xdr:rowOff>
    </xdr:from>
    <xdr:to>
      <xdr:col>19</xdr:col>
      <xdr:colOff>177800</xdr:colOff>
      <xdr:row>58</xdr:row>
      <xdr:rowOff>79487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974618"/>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59347</xdr:rowOff>
    </xdr:from>
    <xdr:to>
      <xdr:col>15</xdr:col>
      <xdr:colOff>50800</xdr:colOff>
      <xdr:row>58</xdr:row>
      <xdr:rowOff>79487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660547"/>
          <a:ext cx="889000" cy="3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59347</xdr:rowOff>
    </xdr:from>
    <xdr:to>
      <xdr:col>10</xdr:col>
      <xdr:colOff>114300</xdr:colOff>
      <xdr:row>58</xdr:row>
      <xdr:rowOff>99826</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660547"/>
          <a:ext cx="889000" cy="38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12025</xdr:rowOff>
    </xdr:from>
    <xdr:to>
      <xdr:col>24</xdr:col>
      <xdr:colOff>114300</xdr:colOff>
      <xdr:row>58</xdr:row>
      <xdr:rowOff>113625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151168</xdr:rowOff>
    </xdr:from>
    <xdr:to>
      <xdr:col>20</xdr:col>
      <xdr:colOff>38100</xdr:colOff>
      <xdr:row>58</xdr:row>
      <xdr:rowOff>81318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97845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6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28687</xdr:rowOff>
    </xdr:from>
    <xdr:to>
      <xdr:col>15</xdr:col>
      <xdr:colOff>101600</xdr:colOff>
      <xdr:row>58</xdr:row>
      <xdr:rowOff>130287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121414</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100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8547</xdr:rowOff>
    </xdr:from>
    <xdr:to>
      <xdr:col>10</xdr:col>
      <xdr:colOff>165100</xdr:colOff>
      <xdr:row>56</xdr:row>
      <xdr:rowOff>110147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6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126674</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3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49026</xdr:rowOff>
    </xdr:from>
    <xdr:to>
      <xdr:col>6</xdr:col>
      <xdr:colOff>38100</xdr:colOff>
      <xdr:row>58</xdr:row>
      <xdr:rowOff>150626</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9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141753</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0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65976</xdr:rowOff>
    </xdr:from>
    <xdr:to>
      <xdr:col>24</xdr:col>
      <xdr:colOff>63500</xdr:colOff>
      <xdr:row>77</xdr:row>
      <xdr:rowOff>8141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096176"/>
          <a:ext cx="8382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65063</xdr:rowOff>
    </xdr:from>
    <xdr:to>
      <xdr:col>19</xdr:col>
      <xdr:colOff>177800</xdr:colOff>
      <xdr:row>77</xdr:row>
      <xdr:rowOff>8141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095263"/>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65063</xdr:rowOff>
    </xdr:from>
    <xdr:to>
      <xdr:col>15</xdr:col>
      <xdr:colOff>50800</xdr:colOff>
      <xdr:row>77</xdr:row>
      <xdr:rowOff>149126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095263"/>
          <a:ext cx="889000" cy="2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149126</xdr:rowOff>
    </xdr:from>
    <xdr:to>
      <xdr:col>10</xdr:col>
      <xdr:colOff>114300</xdr:colOff>
      <xdr:row>78</xdr:row>
      <xdr:rowOff>41821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350776"/>
          <a:ext cx="8890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15176</xdr:rowOff>
    </xdr:from>
    <xdr:to>
      <xdr:col>24</xdr:col>
      <xdr:colOff>114300</xdr:colOff>
      <xdr:row>76</xdr:row>
      <xdr:rowOff>116776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38054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9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128791</xdr:rowOff>
    </xdr:from>
    <xdr:to>
      <xdr:col>20</xdr:col>
      <xdr:colOff>38100</xdr:colOff>
      <xdr:row>77</xdr:row>
      <xdr:rowOff>58941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1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50068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25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14263</xdr:rowOff>
    </xdr:from>
    <xdr:to>
      <xdr:col>15</xdr:col>
      <xdr:colOff>101600</xdr:colOff>
      <xdr:row>76</xdr:row>
      <xdr:rowOff>115863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132389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8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98326</xdr:rowOff>
    </xdr:from>
    <xdr:to>
      <xdr:col>10</xdr:col>
      <xdr:colOff>165100</xdr:colOff>
      <xdr:row>78</xdr:row>
      <xdr:rowOff>28476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2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19603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39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162471</xdr:rowOff>
    </xdr:from>
    <xdr:to>
      <xdr:col>6</xdr:col>
      <xdr:colOff>38100</xdr:colOff>
      <xdr:row>78</xdr:row>
      <xdr:rowOff>92621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83748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82468</xdr:rowOff>
    </xdr:from>
    <xdr:to>
      <xdr:col>24</xdr:col>
      <xdr:colOff>63500</xdr:colOff>
      <xdr:row>97</xdr:row>
      <xdr:rowOff>136696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3797300" y="16713118"/>
          <a:ext cx="838200" cy="5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40863</xdr:rowOff>
    </xdr:from>
    <xdr:to>
      <xdr:col>19</xdr:col>
      <xdr:colOff>177800</xdr:colOff>
      <xdr:row>97</xdr:row>
      <xdr:rowOff>82468</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667151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40863</xdr:rowOff>
    </xdr:from>
    <xdr:to>
      <xdr:col>15</xdr:col>
      <xdr:colOff>50800</xdr:colOff>
      <xdr:row>98</xdr:row>
      <xdr:rowOff>71300</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671513"/>
          <a:ext cx="889000" cy="2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71300</xdr:rowOff>
    </xdr:from>
    <xdr:to>
      <xdr:col>10</xdr:col>
      <xdr:colOff>114300</xdr:colOff>
      <xdr:row>98</xdr:row>
      <xdr:rowOff>87612</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873400"/>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85896</xdr:rowOff>
    </xdr:from>
    <xdr:to>
      <xdr:col>24</xdr:col>
      <xdr:colOff>114300</xdr:colOff>
      <xdr:row>98</xdr:row>
      <xdr:rowOff>16046</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7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64323</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6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31668</xdr:rowOff>
    </xdr:from>
    <xdr:to>
      <xdr:col>20</xdr:col>
      <xdr:colOff>38100</xdr:colOff>
      <xdr:row>97</xdr:row>
      <xdr:rowOff>133268</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6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124395</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7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161513</xdr:rowOff>
    </xdr:from>
    <xdr:to>
      <xdr:col>15</xdr:col>
      <xdr:colOff>101600</xdr:colOff>
      <xdr:row>97</xdr:row>
      <xdr:rowOff>91663</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6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108190</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39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20500</xdr:rowOff>
    </xdr:from>
    <xdr:to>
      <xdr:col>10</xdr:col>
      <xdr:colOff>165100</xdr:colOff>
      <xdr:row>98</xdr:row>
      <xdr:rowOff>122100</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113227</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9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36812</xdr:rowOff>
    </xdr:from>
    <xdr:to>
      <xdr:col>6</xdr:col>
      <xdr:colOff>38100</xdr:colOff>
      <xdr:row>98</xdr:row>
      <xdr:rowOff>138412</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8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129539</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9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99695</xdr:rowOff>
    </xdr:from>
    <xdr:to>
      <xdr:col>55</xdr:col>
      <xdr:colOff>0</xdr:colOff>
      <xdr:row>38</xdr:row>
      <xdr:rowOff>107886</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9639300" y="6614795"/>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107886</xdr:rowOff>
    </xdr:from>
    <xdr:to>
      <xdr:col>50</xdr:col>
      <xdr:colOff>114300</xdr:colOff>
      <xdr:row>38</xdr:row>
      <xdr:rowOff>119126</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662298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113982</xdr:rowOff>
    </xdr:from>
    <xdr:to>
      <xdr:col>45</xdr:col>
      <xdr:colOff>177800</xdr:colOff>
      <xdr:row>38</xdr:row>
      <xdr:rowOff>119126</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62908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113982</xdr:rowOff>
    </xdr:from>
    <xdr:to>
      <xdr:col>41</xdr:col>
      <xdr:colOff>50800</xdr:colOff>
      <xdr:row>38</xdr:row>
      <xdr:rowOff>114935</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6972300" y="6629082"/>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48895</xdr:rowOff>
    </xdr:from>
    <xdr:to>
      <xdr:col>55</xdr:col>
      <xdr:colOff>50800</xdr:colOff>
      <xdr:row>38</xdr:row>
      <xdr:rowOff>150495</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8272</xdr:rowOff>
    </xdr:from>
    <xdr:ext cx="378565"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35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57086</xdr:rowOff>
    </xdr:from>
    <xdr:to>
      <xdr:col>50</xdr:col>
      <xdr:colOff>165100</xdr:colOff>
      <xdr:row>38</xdr:row>
      <xdr:rowOff>158686</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5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3763</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50017" y="634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15003</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61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63182</xdr:rowOff>
    </xdr:from>
    <xdr:to>
      <xdr:col>41</xdr:col>
      <xdr:colOff>101600</xdr:colOff>
      <xdr:row>38</xdr:row>
      <xdr:rowOff>164782</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9860</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2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64135</xdr:rowOff>
    </xdr:from>
    <xdr:to>
      <xdr:col>36</xdr:col>
      <xdr:colOff>165100</xdr:colOff>
      <xdr:row>38</xdr:row>
      <xdr:rowOff>165735</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10812</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83017" y="635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167081</xdr:rowOff>
    </xdr:from>
    <xdr:to>
      <xdr:col>55</xdr:col>
      <xdr:colOff>0</xdr:colOff>
      <xdr:row>59</xdr:row>
      <xdr:rowOff>978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9639300" y="10111181"/>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170485</xdr:rowOff>
    </xdr:from>
    <xdr:to>
      <xdr:col>50</xdr:col>
      <xdr:colOff>114300</xdr:colOff>
      <xdr:row>59</xdr:row>
      <xdr:rowOff>978</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8750300" y="10114585"/>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166383</xdr:rowOff>
    </xdr:from>
    <xdr:to>
      <xdr:col>45</xdr:col>
      <xdr:colOff>177800</xdr:colOff>
      <xdr:row>58</xdr:row>
      <xdr:rowOff>170485</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7861300" y="10110483"/>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163093</xdr:rowOff>
    </xdr:from>
    <xdr:to>
      <xdr:col>41</xdr:col>
      <xdr:colOff>50800</xdr:colOff>
      <xdr:row>58</xdr:row>
      <xdr:rowOff>166383</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a:off x="6972300" y="10107193"/>
          <a:ext cx="8890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116281</xdr:rowOff>
    </xdr:from>
    <xdr:to>
      <xdr:col>55</xdr:col>
      <xdr:colOff>50800</xdr:colOff>
      <xdr:row>59</xdr:row>
      <xdr:rowOff>46431</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100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31208</xdr:rowOff>
    </xdr:from>
    <xdr:ext cx="469744" cy="259045"/>
    <xdr:sp macro=""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997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121628</xdr:rowOff>
    </xdr:from>
    <xdr:to>
      <xdr:col>50</xdr:col>
      <xdr:colOff>165100</xdr:colOff>
      <xdr:row>59</xdr:row>
      <xdr:rowOff>51778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9588500" y="100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42905</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04428" y="1015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119685</xdr:rowOff>
    </xdr:from>
    <xdr:to>
      <xdr:col>46</xdr:col>
      <xdr:colOff>38100</xdr:colOff>
      <xdr:row>59</xdr:row>
      <xdr:rowOff>49835</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8699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40962</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515428" y="1015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115583</xdr:rowOff>
    </xdr:from>
    <xdr:to>
      <xdr:col>41</xdr:col>
      <xdr:colOff>101600</xdr:colOff>
      <xdr:row>59</xdr:row>
      <xdr:rowOff>45733</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7810500" y="100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36860</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626428" y="101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112293</xdr:rowOff>
    </xdr:from>
    <xdr:to>
      <xdr:col>36</xdr:col>
      <xdr:colOff>165100</xdr:colOff>
      <xdr:row>59</xdr:row>
      <xdr:rowOff>42443</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6921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33570</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37428" y="1014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8826</xdr:rowOff>
    </xdr:from>
    <xdr:to>
      <xdr:col>55</xdr:col>
      <xdr:colOff>0</xdr:colOff>
      <xdr:row>79</xdr:row>
      <xdr:rowOff>20789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553376"/>
          <a:ext cx="8382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70929</xdr:rowOff>
    </xdr:from>
    <xdr:to>
      <xdr:col>50</xdr:col>
      <xdr:colOff>114300</xdr:colOff>
      <xdr:row>79</xdr:row>
      <xdr:rowOff>8826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8750300" y="13444029"/>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63919</xdr:rowOff>
    </xdr:from>
    <xdr:to>
      <xdr:col>45</xdr:col>
      <xdr:colOff>177800</xdr:colOff>
      <xdr:row>78</xdr:row>
      <xdr:rowOff>70929</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343701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63919</xdr:rowOff>
    </xdr:from>
    <xdr:to>
      <xdr:col>41</xdr:col>
      <xdr:colOff>50800</xdr:colOff>
      <xdr:row>78</xdr:row>
      <xdr:rowOff>120498</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3437019"/>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141439</xdr:rowOff>
    </xdr:from>
    <xdr:to>
      <xdr:col>55</xdr:col>
      <xdr:colOff>50800</xdr:colOff>
      <xdr:row>79</xdr:row>
      <xdr:rowOff>71589</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5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56366</xdr:rowOff>
    </xdr:from>
    <xdr:ext cx="378565"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429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129476</xdr:rowOff>
    </xdr:from>
    <xdr:to>
      <xdr:col>50</xdr:col>
      <xdr:colOff>165100</xdr:colOff>
      <xdr:row>79</xdr:row>
      <xdr:rowOff>59626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50753</xdr:rowOff>
    </xdr:from>
    <xdr:ext cx="378565"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50017" y="1359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20129</xdr:rowOff>
    </xdr:from>
    <xdr:to>
      <xdr:col>46</xdr:col>
      <xdr:colOff>38100</xdr:colOff>
      <xdr:row>78</xdr:row>
      <xdr:rowOff>121729</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3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112856</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4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13119</xdr:rowOff>
    </xdr:from>
    <xdr:to>
      <xdr:col>41</xdr:col>
      <xdr:colOff>101600</xdr:colOff>
      <xdr:row>78</xdr:row>
      <xdr:rowOff>114719</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105846</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69698</xdr:rowOff>
    </xdr:from>
    <xdr:to>
      <xdr:col>36</xdr:col>
      <xdr:colOff>165100</xdr:colOff>
      <xdr:row>78</xdr:row>
      <xdr:rowOff>171298</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162425</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53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53518</xdr:rowOff>
    </xdr:from>
    <xdr:to>
      <xdr:col>55</xdr:col>
      <xdr:colOff>0</xdr:colOff>
      <xdr:row>97</xdr:row>
      <xdr:rowOff>68072</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9639300" y="16684168"/>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30023</xdr:rowOff>
    </xdr:from>
    <xdr:to>
      <xdr:col>50</xdr:col>
      <xdr:colOff>114300</xdr:colOff>
      <xdr:row>97</xdr:row>
      <xdr:rowOff>53518</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660673"/>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14605</xdr:rowOff>
    </xdr:from>
    <xdr:to>
      <xdr:col>45</xdr:col>
      <xdr:colOff>177800</xdr:colOff>
      <xdr:row>97</xdr:row>
      <xdr:rowOff>30023</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7861300" y="16645255"/>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84455</xdr:rowOff>
    </xdr:from>
    <xdr:to>
      <xdr:col>41</xdr:col>
      <xdr:colOff>50800</xdr:colOff>
      <xdr:row>97</xdr:row>
      <xdr:rowOff>14605</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a:off x="6972300" y="16543655"/>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17272</xdr:rowOff>
    </xdr:from>
    <xdr:to>
      <xdr:col>55</xdr:col>
      <xdr:colOff>50800</xdr:colOff>
      <xdr:row>97</xdr:row>
      <xdr:rowOff>118872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6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103649</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5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2718</xdr:rowOff>
    </xdr:from>
    <xdr:to>
      <xdr:col>50</xdr:col>
      <xdr:colOff>165100</xdr:colOff>
      <xdr:row>97</xdr:row>
      <xdr:rowOff>104318</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95445</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72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150673</xdr:rowOff>
    </xdr:from>
    <xdr:to>
      <xdr:col>46</xdr:col>
      <xdr:colOff>38100</xdr:colOff>
      <xdr:row>97</xdr:row>
      <xdr:rowOff>80823</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6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71950</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67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135255</xdr:rowOff>
    </xdr:from>
    <xdr:to>
      <xdr:col>41</xdr:col>
      <xdr:colOff>101600</xdr:colOff>
      <xdr:row>97</xdr:row>
      <xdr:rowOff>65405</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56532</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6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33655</xdr:rowOff>
    </xdr:from>
    <xdr:to>
      <xdr:col>36</xdr:col>
      <xdr:colOff>165100</xdr:colOff>
      <xdr:row>96</xdr:row>
      <xdr:rowOff>135255</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126382</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5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42659</xdr:rowOff>
    </xdr:from>
    <xdr:to>
      <xdr:col>85</xdr:col>
      <xdr:colOff>127000</xdr:colOff>
      <xdr:row>38</xdr:row>
      <xdr:rowOff>71730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5481300" y="6557759"/>
          <a:ext cx="8382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49479</xdr:rowOff>
    </xdr:from>
    <xdr:to>
      <xdr:col>81</xdr:col>
      <xdr:colOff>50800</xdr:colOff>
      <xdr:row>38</xdr:row>
      <xdr:rowOff>71730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4592300" y="6564579"/>
          <a:ext cx="8890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155664</xdr:rowOff>
    </xdr:from>
    <xdr:to>
      <xdr:col>76</xdr:col>
      <xdr:colOff>114300</xdr:colOff>
      <xdr:row>38</xdr:row>
      <xdr:rowOff>49479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3703300" y="6499314"/>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155664</xdr:rowOff>
    </xdr:from>
    <xdr:to>
      <xdr:col>71</xdr:col>
      <xdr:colOff>177800</xdr:colOff>
      <xdr:row>38</xdr:row>
      <xdr:rowOff>92380</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2814300" y="6499314"/>
          <a:ext cx="889000" cy="10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163309</xdr:rowOff>
    </xdr:from>
    <xdr:to>
      <xdr:col>85</xdr:col>
      <xdr:colOff>177800</xdr:colOff>
      <xdr:row>38</xdr:row>
      <xdr:rowOff>93459</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6268700" y="65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141736</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4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20930</xdr:rowOff>
    </xdr:from>
    <xdr:to>
      <xdr:col>81</xdr:col>
      <xdr:colOff>101600</xdr:colOff>
      <xdr:row>38</xdr:row>
      <xdr:rowOff>122530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5430500" y="65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113657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6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170129</xdr:rowOff>
    </xdr:from>
    <xdr:to>
      <xdr:col>76</xdr:col>
      <xdr:colOff>165100</xdr:colOff>
      <xdr:row>38</xdr:row>
      <xdr:rowOff>100279</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4541500" y="65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91406</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60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104864</xdr:rowOff>
    </xdr:from>
    <xdr:to>
      <xdr:col>72</xdr:col>
      <xdr:colOff>38100</xdr:colOff>
      <xdr:row>38</xdr:row>
      <xdr:rowOff>35013</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3652500" y="64485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26141</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41580</xdr:rowOff>
    </xdr:from>
    <xdr:to>
      <xdr:col>67</xdr:col>
      <xdr:colOff>101600</xdr:colOff>
      <xdr:row>38</xdr:row>
      <xdr:rowOff>143180</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2763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134307</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66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46881</xdr:rowOff>
    </xdr:from>
    <xdr:to>
      <xdr:col>85</xdr:col>
      <xdr:colOff>127000</xdr:colOff>
      <xdr:row>57</xdr:row>
      <xdr:rowOff>63561</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819531"/>
          <a:ext cx="838200" cy="1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63561</xdr:rowOff>
    </xdr:from>
    <xdr:to>
      <xdr:col>81</xdr:col>
      <xdr:colOff>50800</xdr:colOff>
      <xdr:row>57</xdr:row>
      <xdr:rowOff>97790</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4592300" y="9836211"/>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160838</xdr:rowOff>
    </xdr:from>
    <xdr:to>
      <xdr:col>76</xdr:col>
      <xdr:colOff>114300</xdr:colOff>
      <xdr:row>57</xdr:row>
      <xdr:rowOff>97790</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762038"/>
          <a:ext cx="889000" cy="1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160838</xdr:rowOff>
    </xdr:from>
    <xdr:to>
      <xdr:col>71</xdr:col>
      <xdr:colOff>177800</xdr:colOff>
      <xdr:row>57</xdr:row>
      <xdr:rowOff>22923</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762038"/>
          <a:ext cx="889000" cy="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167531</xdr:rowOff>
    </xdr:from>
    <xdr:to>
      <xdr:col>85</xdr:col>
      <xdr:colOff>177800</xdr:colOff>
      <xdr:row>57</xdr:row>
      <xdr:rowOff>97681</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7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145958</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7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12761</xdr:rowOff>
    </xdr:from>
    <xdr:to>
      <xdr:col>81</xdr:col>
      <xdr:colOff>101600</xdr:colOff>
      <xdr:row>57</xdr:row>
      <xdr:rowOff>114361</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7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105488</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8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46990</xdr:rowOff>
    </xdr:from>
    <xdr:to>
      <xdr:col>76</xdr:col>
      <xdr:colOff>165100</xdr:colOff>
      <xdr:row>57</xdr:row>
      <xdr:rowOff>148590</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139717</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9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110038</xdr:rowOff>
    </xdr:from>
    <xdr:to>
      <xdr:col>72</xdr:col>
      <xdr:colOff>38100</xdr:colOff>
      <xdr:row>57</xdr:row>
      <xdr:rowOff>40188</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7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31315</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8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143573</xdr:rowOff>
    </xdr:from>
    <xdr:to>
      <xdr:col>67</xdr:col>
      <xdr:colOff>101600</xdr:colOff>
      <xdr:row>57</xdr:row>
      <xdr:rowOff>73723</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7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64850</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8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95450</xdr:rowOff>
    </xdr:from>
    <xdr:to>
      <xdr:col>85</xdr:col>
      <xdr:colOff>127000</xdr:colOff>
      <xdr:row>79</xdr:row>
      <xdr:rowOff>59854</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5481300" y="13468550"/>
          <a:ext cx="838200" cy="13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56359</xdr:rowOff>
    </xdr:from>
    <xdr:to>
      <xdr:col>81</xdr:col>
      <xdr:colOff>50800</xdr:colOff>
      <xdr:row>79</xdr:row>
      <xdr:rowOff>59854</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3429459"/>
          <a:ext cx="889000" cy="17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56359</xdr:rowOff>
    </xdr:from>
    <xdr:to>
      <xdr:col>76</xdr:col>
      <xdr:colOff>114300</xdr:colOff>
      <xdr:row>79</xdr:row>
      <xdr:rowOff>94045</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3703300" y="13429459"/>
          <a:ext cx="889000" cy="20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94045</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2814300" y="13638595"/>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44650</xdr:rowOff>
    </xdr:from>
    <xdr:to>
      <xdr:col>85</xdr:col>
      <xdr:colOff>177800</xdr:colOff>
      <xdr:row>78</xdr:row>
      <xdr:rowOff>146250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34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67527</xdr:rowOff>
    </xdr:from>
    <xdr:ext cx="469744" cy="259045"/>
    <xdr:sp macro=""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32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9054</xdr:rowOff>
    </xdr:from>
    <xdr:to>
      <xdr:col>81</xdr:col>
      <xdr:colOff>101600</xdr:colOff>
      <xdr:row>79</xdr:row>
      <xdr:rowOff>110654</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35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101781</xdr:rowOff>
    </xdr:from>
    <xdr:ext cx="469744"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46428" y="1364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5559</xdr:rowOff>
    </xdr:from>
    <xdr:to>
      <xdr:col>76</xdr:col>
      <xdr:colOff>165100</xdr:colOff>
      <xdr:row>78</xdr:row>
      <xdr:rowOff>107159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33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123686</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357428" y="1315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43245</xdr:rowOff>
    </xdr:from>
    <xdr:to>
      <xdr:col>72</xdr:col>
      <xdr:colOff>38100</xdr:colOff>
      <xdr:row>79</xdr:row>
      <xdr:rowOff>144845</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35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135972</xdr:rowOff>
    </xdr:from>
    <xdr:ext cx="378565"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514017" y="136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168700</xdr:rowOff>
    </xdr:from>
    <xdr:to>
      <xdr:col>85</xdr:col>
      <xdr:colOff>127000</xdr:colOff>
      <xdr:row>97</xdr:row>
      <xdr:rowOff>3128</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5481300" y="1662790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3128</xdr:rowOff>
    </xdr:from>
    <xdr:to>
      <xdr:col>81</xdr:col>
      <xdr:colOff>50800</xdr:colOff>
      <xdr:row>97</xdr:row>
      <xdr:rowOff>25237</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4592300" y="1663377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10573</xdr:rowOff>
    </xdr:from>
    <xdr:to>
      <xdr:col>76</xdr:col>
      <xdr:colOff>114300</xdr:colOff>
      <xdr:row>97</xdr:row>
      <xdr:rowOff>25237</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3703300" y="16641223"/>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4776</xdr:rowOff>
    </xdr:from>
    <xdr:to>
      <xdr:col>71</xdr:col>
      <xdr:colOff>177800</xdr:colOff>
      <xdr:row>97</xdr:row>
      <xdr:rowOff>10573</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2814300" y="16635426"/>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117900</xdr:rowOff>
    </xdr:from>
    <xdr:to>
      <xdr:col>85</xdr:col>
      <xdr:colOff>177800</xdr:colOff>
      <xdr:row>97</xdr:row>
      <xdr:rowOff>48050</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6268700" y="16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96327</xdr:rowOff>
    </xdr:from>
    <xdr:ext cx="534377" cy="259045"/>
    <xdr:sp macro=""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65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123778</xdr:rowOff>
    </xdr:from>
    <xdr:to>
      <xdr:col>81</xdr:col>
      <xdr:colOff>101600</xdr:colOff>
      <xdr:row>97</xdr:row>
      <xdr:rowOff>53928</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5430500" y="165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45055</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14111" y="1667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145887</xdr:rowOff>
    </xdr:from>
    <xdr:to>
      <xdr:col>76</xdr:col>
      <xdr:colOff>165100</xdr:colOff>
      <xdr:row>97</xdr:row>
      <xdr:rowOff>76037</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4541500" y="166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67164</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66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131223</xdr:rowOff>
    </xdr:from>
    <xdr:to>
      <xdr:col>72</xdr:col>
      <xdr:colOff>38100</xdr:colOff>
      <xdr:row>97</xdr:row>
      <xdr:rowOff>61373</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3652500" y="165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52500</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66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125426</xdr:rowOff>
    </xdr:from>
    <xdr:to>
      <xdr:col>67</xdr:col>
      <xdr:colOff>101600</xdr:colOff>
      <xdr:row>97</xdr:row>
      <xdr:rowOff>55576</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2763500" y="165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46703</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667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164,675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14,910</a:t>
          </a:r>
          <a:r>
            <a:rPr kumimoji="1" lang="ja-JP" altLang="en-US" sz="1300">
              <a:latin typeface="ＭＳ Ｐゴシック" panose="020B0600070205080204" pitchFamily="50" charset="-128"/>
              <a:ea typeface="ＭＳ Ｐゴシック" panose="020B0600070205080204" pitchFamily="50" charset="-128"/>
            </a:rPr>
            <a:t>円の減となった。この要因は、令和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年度に実施した住民税非課税世帯等に対する臨時特別給付金支給事業費の前年度国庫支出金返還金の皆減などによるものである。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63,540</a:t>
          </a:r>
          <a:r>
            <a:rPr kumimoji="1" lang="ja-JP" altLang="en-US" sz="1300">
              <a:latin typeface="ＭＳ Ｐゴシック" panose="020B0600070205080204" pitchFamily="50" charset="-128"/>
              <a:ea typeface="ＭＳ Ｐゴシック" panose="020B0600070205080204" pitchFamily="50" charset="-128"/>
            </a:rPr>
            <a:t>円となり、</a:t>
          </a:r>
          <a:r>
            <a:rPr kumimoji="1" lang="en-US" altLang="ja-JP" sz="1300">
              <a:latin typeface="ＭＳ Ｐゴシック" panose="020B0600070205080204" pitchFamily="50" charset="-128"/>
              <a:ea typeface="ＭＳ Ｐゴシック" panose="020B0600070205080204" pitchFamily="50" charset="-128"/>
            </a:rPr>
            <a:t>9,893</a:t>
          </a:r>
          <a:r>
            <a:rPr kumimoji="1" lang="ja-JP" altLang="en-US" sz="1300">
              <a:latin typeface="ＭＳ Ｐゴシック" panose="020B0600070205080204" pitchFamily="50" charset="-128"/>
              <a:ea typeface="ＭＳ Ｐゴシック" panose="020B0600070205080204" pitchFamily="50" charset="-128"/>
            </a:rPr>
            <a:t>円の減となっている。要因としては、生活応援地域商品券給付金</a:t>
          </a:r>
          <a:r>
            <a:rPr kumimoji="1" lang="en-US" altLang="ja-JP" sz="1300">
              <a:latin typeface="ＭＳ Ｐゴシック" panose="020B0600070205080204" pitchFamily="50" charset="-128"/>
              <a:ea typeface="ＭＳ Ｐゴシック" panose="020B0600070205080204" pitchFamily="50" charset="-128"/>
            </a:rPr>
            <a:t>181,141</a:t>
          </a:r>
          <a:r>
            <a:rPr kumimoji="1" lang="ja-JP" altLang="en-US" sz="1300">
              <a:latin typeface="ＭＳ Ｐゴシック" panose="020B0600070205080204" pitchFamily="50" charset="-128"/>
              <a:ea typeface="ＭＳ Ｐゴシック" panose="020B0600070205080204" pitchFamily="50" charset="-128"/>
            </a:rPr>
            <a:t>千円の皆減や、ふるさと宇美町応援寄附事業に係る運営代行手数料</a:t>
          </a:r>
          <a:r>
            <a:rPr kumimoji="1" lang="en-US" altLang="ja-JP" sz="1300">
              <a:latin typeface="ＭＳ Ｐゴシック" panose="020B0600070205080204" pitchFamily="50" charset="-128"/>
              <a:ea typeface="ＭＳ Ｐゴシック" panose="020B0600070205080204" pitchFamily="50" charset="-128"/>
            </a:rPr>
            <a:t>113,983</a:t>
          </a:r>
          <a:r>
            <a:rPr kumimoji="1" lang="ja-JP" altLang="en-US" sz="1300">
              <a:latin typeface="ＭＳ Ｐゴシック" panose="020B0600070205080204" pitchFamily="50" charset="-128"/>
              <a:ea typeface="ＭＳ Ｐゴシック" panose="020B0600070205080204" pitchFamily="50" charset="-128"/>
            </a:rPr>
            <a:t>千円の減などが挙げられる。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44,681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2,189</a:t>
          </a:r>
          <a:r>
            <a:rPr kumimoji="1" lang="ja-JP" altLang="en-US" sz="1300">
              <a:latin typeface="ＭＳ Ｐゴシック" panose="020B0600070205080204" pitchFamily="50" charset="-128"/>
              <a:ea typeface="ＭＳ Ｐゴシック" panose="020B0600070205080204" pitchFamily="50" charset="-128"/>
            </a:rPr>
            <a:t>円の増となった。この要因は、宇美小学校体育施設整備工事請負費</a:t>
          </a:r>
          <a:r>
            <a:rPr kumimoji="1" lang="en-US" altLang="ja-JP" sz="1300">
              <a:latin typeface="ＭＳ Ｐゴシック" panose="020B0600070205080204" pitchFamily="50" charset="-128"/>
              <a:ea typeface="ＭＳ Ｐゴシック" panose="020B0600070205080204" pitchFamily="50" charset="-128"/>
            </a:rPr>
            <a:t>137,610</a:t>
          </a:r>
          <a:r>
            <a:rPr kumimoji="1" lang="ja-JP" altLang="en-US" sz="1300">
              <a:latin typeface="ＭＳ Ｐゴシック" panose="020B0600070205080204" pitchFamily="50" charset="-128"/>
              <a:ea typeface="ＭＳ Ｐゴシック" panose="020B0600070205080204" pitchFamily="50" charset="-128"/>
            </a:rPr>
            <a:t>千円の皆増や、宇美東小学校体育施設整備工事請負費</a:t>
          </a:r>
          <a:r>
            <a:rPr kumimoji="1" lang="en-US" altLang="ja-JP" sz="1300">
              <a:latin typeface="ＭＳ Ｐゴシック" panose="020B0600070205080204" pitchFamily="50" charset="-128"/>
              <a:ea typeface="ＭＳ Ｐゴシック" panose="020B0600070205080204" pitchFamily="50" charset="-128"/>
            </a:rPr>
            <a:t>32,450</a:t>
          </a:r>
          <a:r>
            <a:rPr kumimoji="1" lang="ja-JP" altLang="en-US" sz="1300">
              <a:latin typeface="ＭＳ Ｐゴシック" panose="020B0600070205080204" pitchFamily="50" charset="-128"/>
              <a:ea typeface="ＭＳ Ｐゴシック" panose="020B0600070205080204" pitchFamily="50" charset="-128"/>
            </a:rPr>
            <a:t>千円の皆増などによるものである。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38,684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3,321</a:t>
          </a:r>
          <a:r>
            <a:rPr kumimoji="1" lang="ja-JP" altLang="en-US" sz="1300">
              <a:latin typeface="ＭＳ Ｐゴシック" panose="020B0600070205080204" pitchFamily="50" charset="-128"/>
              <a:ea typeface="ＭＳ Ｐゴシック" panose="020B0600070205080204" pitchFamily="50" charset="-128"/>
            </a:rPr>
            <a:t>円の減となった。要因として、新型コロナウイルスワクチン予約受付及び集団接種会場運営等業務委託料の</a:t>
          </a:r>
          <a:r>
            <a:rPr kumimoji="1" lang="en-US" altLang="ja-JP" sz="1300">
              <a:latin typeface="ＭＳ Ｐゴシック" panose="020B0600070205080204" pitchFamily="50" charset="-128"/>
              <a:ea typeface="ＭＳ Ｐゴシック" panose="020B0600070205080204" pitchFamily="50" charset="-128"/>
            </a:rPr>
            <a:t>127,275</a:t>
          </a:r>
          <a:r>
            <a:rPr kumimoji="1" lang="ja-JP" altLang="en-US" sz="1300">
              <a:latin typeface="ＭＳ Ｐゴシック" panose="020B0600070205080204" pitchFamily="50" charset="-128"/>
              <a:ea typeface="ＭＳ Ｐゴシック" panose="020B0600070205080204" pitchFamily="50" charset="-128"/>
            </a:rPr>
            <a:t>千円の減などが挙げられる。</a:t>
          </a:r>
        </a:p>
        <a:p>
          <a:r>
            <a:rPr kumimoji="1" lang="ja-JP" altLang="en-US" sz="1300">
              <a:latin typeface="ＭＳ Ｐゴシック" panose="020B0600070205080204" pitchFamily="50" charset="-128"/>
              <a:ea typeface="ＭＳ Ｐゴシック" panose="020B0600070205080204" pitchFamily="50" charset="-128"/>
            </a:rPr>
            <a:t>なお、災害復旧費は、住民一人当たり</a:t>
          </a:r>
          <a:r>
            <a:rPr kumimoji="1" lang="en-US" altLang="ja-JP" sz="1300">
              <a:latin typeface="ＭＳ Ｐゴシック" panose="020B0600070205080204" pitchFamily="50" charset="-128"/>
              <a:ea typeface="ＭＳ Ｐゴシック" panose="020B0600070205080204" pitchFamily="50" charset="-128"/>
            </a:rPr>
            <a:t>5,355</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4,160</a:t>
          </a:r>
          <a:r>
            <a:rPr kumimoji="1" lang="ja-JP" altLang="en-US" sz="1300">
              <a:latin typeface="ＭＳ Ｐゴシック" panose="020B0600070205080204" pitchFamily="50" charset="-128"/>
              <a:ea typeface="ＭＳ Ｐゴシック" panose="020B0600070205080204" pitchFamily="50" charset="-128"/>
            </a:rPr>
            <a:t>円の増となった。要因は、令和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年度の大雨により、法面復旧工事中の表層部分の崩壊が再び発生し、災害復旧費が増額となったことによるものである。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各指標の前提となる標準財政規模は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1,957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千円（対前年度比</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4,344</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千円増）であり、財政調整基金残高は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9,245</a:t>
          </a:r>
          <a:r>
            <a:rPr kumimoji="1" lang="ja-JP" altLang="en-US" sz="1400">
              <a:latin typeface="ＭＳ ゴシック" pitchFamily="49" charset="-128"/>
              <a:ea typeface="ＭＳ ゴシック" pitchFamily="49" charset="-128"/>
            </a:rPr>
            <a:t>万円（対前年度比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千円増）となった。なお、基金については、財政調整基金を取り崩すことなく、標準財政規模の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％程度を維持していく方針である。今後も、事業の選択と集中の徹底を図ることで積立金に充てる財源を維持し、今後の財政需要に対応していく。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年度の各特別会計の実質収支額は、前年度比で、国保特会は</a:t>
          </a:r>
          <a:r>
            <a:rPr kumimoji="1" lang="en-US" altLang="ja-JP" sz="1300">
              <a:latin typeface="ＭＳ ゴシック" pitchFamily="49" charset="-128"/>
              <a:ea typeface="ＭＳ ゴシック" pitchFamily="49" charset="-128"/>
            </a:rPr>
            <a:t>699</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千円の黒字減、後期特会は</a:t>
          </a:r>
          <a:r>
            <a:rPr kumimoji="1" lang="en-US" altLang="ja-JP" sz="1300">
              <a:latin typeface="ＭＳ ゴシック" pitchFamily="49" charset="-128"/>
              <a:ea typeface="ＭＳ ゴシック" pitchFamily="49" charset="-128"/>
            </a:rPr>
            <a:t>195</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千円の黒字増、上水道会計は</a:t>
          </a:r>
          <a:r>
            <a:rPr kumimoji="1" lang="en-US" altLang="ja-JP" sz="1300">
              <a:latin typeface="ＭＳ ゴシック" pitchFamily="49" charset="-128"/>
              <a:ea typeface="ＭＳ ゴシック" pitchFamily="49" charset="-128"/>
            </a:rPr>
            <a:t>2,929</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千円の黒字減、下水道特会は</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千円の黒字減となっている。</a:t>
          </a:r>
        </a:p>
        <a:p>
          <a:r>
            <a:rPr kumimoji="1" lang="ja-JP" altLang="en-US" sz="1300">
              <a:latin typeface="ＭＳ ゴシック" pitchFamily="49" charset="-128"/>
              <a:ea typeface="ＭＳ ゴシック" pitchFamily="49" charset="-128"/>
            </a:rPr>
            <a:t>　国保特会は、平成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年度に国民健康保険の保険税率改定を行ったことで赤字の縮減に繋がり、令和元年度に黒字化となっている。後期特会は令和元年度より</a:t>
          </a:r>
          <a:r>
            <a:rPr kumimoji="1" lang="en-US" altLang="ja-JP" sz="1300">
              <a:latin typeface="ＭＳ ゴシック" pitchFamily="49" charset="-128"/>
              <a:ea typeface="ＭＳ ゴシック" pitchFamily="49" charset="-128"/>
            </a:rPr>
            <a:t>2,000</a:t>
          </a:r>
          <a:r>
            <a:rPr kumimoji="1" lang="ja-JP" altLang="en-US" sz="1300">
              <a:latin typeface="ＭＳ ゴシック" pitchFamily="49" charset="-128"/>
              <a:ea typeface="ＭＳ ゴシック" pitchFamily="49" charset="-128"/>
            </a:rPr>
            <a:t>万円～</a:t>
          </a:r>
          <a:r>
            <a:rPr kumimoji="1" lang="en-US" altLang="ja-JP" sz="1300">
              <a:latin typeface="ＭＳ ゴシック" pitchFamily="49" charset="-128"/>
              <a:ea typeface="ＭＳ ゴシック" pitchFamily="49" charset="-128"/>
            </a:rPr>
            <a:t>2,600</a:t>
          </a:r>
          <a:r>
            <a:rPr kumimoji="1" lang="ja-JP" altLang="en-US" sz="1300">
              <a:latin typeface="ＭＳ ゴシック" pitchFamily="49" charset="-128"/>
              <a:ea typeface="ＭＳ ゴシック" pitchFamily="49" charset="-128"/>
            </a:rPr>
            <a:t>万円程の黒字額で推移している。下水道特会は平成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年度まで</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で推移しており、令和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1,975</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千円程の黒字となり、令和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千円程の黒字となったものの、令和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年度に再び収支額</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となっている。上水道会計は、令和元年度から</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億円前後の黒字額となっている。</a:t>
          </a:r>
        </a:p>
        <a:p>
          <a:r>
            <a:rPr kumimoji="1" lang="ja-JP" altLang="en-US" sz="1300">
              <a:latin typeface="ＭＳ ゴシック" pitchFamily="49" charset="-128"/>
              <a:ea typeface="ＭＳ ゴシック" pitchFamily="49" charset="-128"/>
            </a:rPr>
            <a:t>　国保特会は、平成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年度に行った税率改定の影響により、医療費に対する収入不足が解消され、国民健康保険税（現年度分）の収納額の増に繋がった。平成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は、行財政改革の一環として、収納体制の強化を図りこれまで以上に差し押さえ等を強化している。また、特定健診や保健指導の受診率向上、頻回受診者に対する訪問指導を引き続き実施等することで、医療費の抑制に努める必要がある。</a:t>
          </a:r>
        </a:p>
        <a:p>
          <a:r>
            <a:rPr kumimoji="1" lang="ja-JP" altLang="en-US" sz="1300">
              <a:latin typeface="ＭＳ ゴシック" pitchFamily="49" charset="-128"/>
              <a:ea typeface="ＭＳ ゴシック" pitchFamily="49" charset="-128"/>
            </a:rPr>
            <a:t>　上水道会計は将来的な収支不足の予測をもとに、平成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月に料金改定を行っており、今後も健全な経営に努める。下水道特会は非常に厳しい財政状況のため、今後の事業計画を早急に再検討する必要がある。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カ年平均）は前年度と比べて</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となった。要因としては、元利償還金等及び算入公債費等の額がどちらも減少し、実質的な公債費負担額が前年度比</a:t>
          </a:r>
          <a:r>
            <a:rPr kumimoji="1" lang="en-US" altLang="ja-JP" sz="1400">
              <a:latin typeface="ＭＳ ゴシック" pitchFamily="49" charset="-128"/>
              <a:ea typeface="ＭＳ ゴシック" pitchFamily="49" charset="-128"/>
            </a:rPr>
            <a:t>6,564</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）減となったことが挙げられる。</a:t>
          </a:r>
        </a:p>
        <a:p>
          <a:r>
            <a:rPr kumimoji="1" lang="ja-JP" altLang="en-US" sz="1400">
              <a:latin typeface="ＭＳ ゴシック" pitchFamily="49" charset="-128"/>
              <a:ea typeface="ＭＳ ゴシック" pitchFamily="49" charset="-128"/>
            </a:rPr>
            <a:t>　今後も引き続き、下水道工事等の見直しや下水道料金の改定等を検討して下水道費繰出金の抑制するなど、引き続き地方債残高の適切な管理に努める。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福岡県宇美町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年度に引き続き、将来負担すべき額より充当可能財源が多かったため算定されていない。</a:t>
          </a:r>
        </a:p>
        <a:p>
          <a:r>
            <a:rPr kumimoji="1" lang="ja-JP" altLang="en-US" sz="1400">
              <a:latin typeface="ＭＳ ゴシック" pitchFamily="49" charset="-128"/>
              <a:ea typeface="ＭＳ ゴシック" pitchFamily="49" charset="-128"/>
            </a:rPr>
            <a:t>　減少の理由としては、公共施設改修等に伴う地方債の借入額が減少したことや、臨時財政対策債が減少したことが挙げられる。</a:t>
          </a:r>
        </a:p>
        <a:p>
          <a:r>
            <a:rPr kumimoji="1" lang="ja-JP" altLang="en-US" sz="1400">
              <a:latin typeface="ＭＳ ゴシック" pitchFamily="49" charset="-128"/>
              <a:ea typeface="ＭＳ ゴシック" pitchFamily="49" charset="-128"/>
            </a:rPr>
            <a:t>　今後も、新発債の抑制（当該年度の元金償還金の額以内の新発債の発行を堅持）による地方債の適正な管理を行うとともに、基金に頼らない財政運営に取り組み、退職手当の見込みや一部事務組合負担金などの将来負担にも留意し、中長期的視点に立っ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福岡県宇美町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年度から特定目的基金である、ふるさと応援基金を設立し約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万円の積み立てを行った。更に生じた財源剰余額については、財政調整基金に積立てを行ったため、基金全体で約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については、当初予算編成時の取崩額の積戻しを除いては、特定目的基金に想定される事業費分を優先的に積立てを行い、基金の使途の明確化を図る。更に生じた剰余額については、災害等の不測の事態に備えるため財政調整基金に積立て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・宇美町庁舎建設等基金：役場本庁舎等公共施設の建設費等（新設、増築及び改築、改修、設備の更新等）へ充当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・宇美町ふるさと応援基金：ふるさと応援寄附金を活用し、魅力あるまちづくりを推進する事業に要する経費に充当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・宇美町歩み出そう次の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年基金：町制施行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周年を契機として、次の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年を歩み出すための活力を創生する事業に要する経費に充当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・宇美町農業振興事業費財政基金：宇美町農業振興事業費へ充当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・宇美町森林環境譲与税基金：森林の整備及びその促進に要する経費の財源に充当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・宇美町庁舎建設等基金：今後想定される公共施設等の改修等に備えるため、約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・宇美町ふるさと応援基金：魅力あるまちづくりを推進する事業に要する経費へ充当するため約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・宇美町歩み出そう次の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年基金：事業に要する経費へ充当するため、約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・宇美町庁舎建設等基金：平成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策定した公共施設等再配置計画に基づき、町内の各施設の改修等を進めていく方針であるが、多額の財源が必要となるため、現在の積立額では到底足りない状況である。よって、前年度決算剰余金等を財源としてできる限り当該基金に優先的に積み立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・宇美町ふるさと応援基金：当町を応援するために寄せられた寄附金を積み立て、魅力あるまちづくりを推進する事業に要する経費の財源とする方針である。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・宇美町歩み出そう次の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年基金：引き続き、次の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年を歩み出すための活力を創生する事業に要する経費の財源とする方針である。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・宇美町農業振興事業費財政基金：当該基金の目的と実情が合致しないなどの理由により、運用方法等の見直しを行う方針である。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・前年度決算剰余金等について、特定目的基金に想定される事業費分を優先的に積立を行ったが、さらに剰余額が生じたため、財政調整基金に補正予算編成時の取崩分の差引額を含めて約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・基本的には災害等の不測の事態に備えて、標準財政規模の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15088863</v>
      </c>
      <c r="BO4" s="371"/>
      <c r="BP4" s="371"/>
      <c r="BQ4" s="371"/>
      <c r="BR4" s="371"/>
      <c r="BS4" s="371"/>
      <c r="BT4" s="371"/>
      <c r="BU4" s="372"/>
      <c r="BV4" s="370">
        <v>15048643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14492425</v>
      </c>
      <c r="BO5" s="408"/>
      <c r="BP5" s="408"/>
      <c r="BQ5" s="408"/>
      <c r="BR5" s="408"/>
      <c r="BS5" s="408"/>
      <c r="BT5" s="408"/>
      <c r="BU5" s="409"/>
      <c r="BV5" s="407">
        <v>14233378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90.9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596438</v>
      </c>
      <c r="BO6" s="408"/>
      <c r="BP6" s="408"/>
      <c r="BQ6" s="408"/>
      <c r="BR6" s="408"/>
      <c r="BS6" s="408"/>
      <c r="BT6" s="408"/>
      <c r="BU6" s="409"/>
      <c r="BV6" s="407">
        <v>815265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93.8</v>
      </c>
      <c r="CU6" s="445"/>
      <c r="CV6" s="445"/>
      <c r="CW6" s="445"/>
      <c r="CX6" s="445"/>
      <c r="CY6" s="445"/>
      <c r="CZ6" s="445"/>
      <c r="DA6" s="446"/>
      <c r="DB6" s="444">
        <v>92.5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32979</v>
      </c>
      <c r="BO7" s="408"/>
      <c r="BP7" s="408"/>
      <c r="BQ7" s="408"/>
      <c r="BR7" s="408"/>
      <c r="BS7" s="408"/>
      <c r="BT7" s="408"/>
      <c r="BU7" s="409"/>
      <c r="BV7" s="407">
        <v>196011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7919576</v>
      </c>
      <c r="CU7" s="408"/>
      <c r="CV7" s="408"/>
      <c r="CW7" s="408"/>
      <c r="CX7" s="408"/>
      <c r="CY7" s="408"/>
      <c r="CZ7" s="408"/>
      <c r="DA7" s="409"/>
      <c r="DB7" s="407">
        <v>7776127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563459</v>
      </c>
      <c r="BO8" s="408"/>
      <c r="BP8" s="408"/>
      <c r="BQ8" s="408"/>
      <c r="BR8" s="408"/>
      <c r="BS8" s="408"/>
      <c r="BT8" s="408"/>
      <c r="BU8" s="409"/>
      <c r="BV8" s="407">
        <v>619254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0.57999999999999996</v>
      </c>
      <c r="CU8" s="448"/>
      <c r="CV8" s="448"/>
      <c r="CW8" s="448"/>
      <c r="CX8" s="448"/>
      <c r="CY8" s="448"/>
      <c r="CZ8" s="448"/>
      <c r="DA8" s="449"/>
      <c r="DB8" s="447">
        <v>0.59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37671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-55795</v>
      </c>
      <c r="BO9" s="408"/>
      <c r="BP9" s="408"/>
      <c r="BQ9" s="408"/>
      <c r="BR9" s="408"/>
      <c r="BS9" s="408"/>
      <c r="BT9" s="408"/>
      <c r="BU9" s="409"/>
      <c r="BV9" s="407">
        <v>-18052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8.9</v>
      </c>
      <c r="CU9" s="405"/>
      <c r="CV9" s="405"/>
      <c r="CW9" s="405"/>
      <c r="CX9" s="405"/>
      <c r="CY9" s="405"/>
      <c r="CZ9" s="405"/>
      <c r="DA9" s="406"/>
      <c r="DB9" s="404">
        <v>9.1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37927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651510</v>
      </c>
      <c r="BO10" s="408"/>
      <c r="BP10" s="408"/>
      <c r="BQ10" s="408"/>
      <c r="BR10" s="408"/>
      <c r="BS10" s="408"/>
      <c r="BT10" s="408"/>
      <c r="BU10" s="409"/>
      <c r="BV10" s="407">
        <v>621146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36999</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450505</v>
      </c>
      <c r="BO12" s="408"/>
      <c r="BP12" s="408"/>
      <c r="BQ12" s="408"/>
      <c r="BR12" s="408"/>
      <c r="BS12" s="408"/>
      <c r="BT12" s="408"/>
      <c r="BU12" s="409"/>
      <c r="BV12" s="407">
        <v>333730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36390</v>
      </c>
      <c r="S13" s="492"/>
      <c r="T13" s="492"/>
      <c r="U13" s="492"/>
      <c r="V13" s="493"/>
      <c r="W13" s="423" t="s">
        <v>130</v>
      </c>
      <c r="X13" s="424"/>
      <c r="Y13" s="424"/>
      <c r="Z13" s="424"/>
      <c r="AA13" s="424"/>
      <c r="AB13" s="414"/>
      <c r="AC13" s="458">
        <v>94</v>
      </c>
      <c r="AD13" s="459"/>
      <c r="AE13" s="459"/>
      <c r="AF13" s="459"/>
      <c r="AG13" s="501"/>
      <c r="AH13" s="458">
        <v>127</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145210</v>
      </c>
      <c r="BO13" s="408"/>
      <c r="BP13" s="408"/>
      <c r="BQ13" s="408"/>
      <c r="BR13" s="408"/>
      <c r="BS13" s="408"/>
      <c r="BT13" s="408"/>
      <c r="BU13" s="409"/>
      <c r="BV13" s="407">
        <v>269364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6.6</v>
      </c>
      <c r="CU13" s="405"/>
      <c r="CV13" s="405"/>
      <c r="CW13" s="405"/>
      <c r="CX13" s="405"/>
      <c r="CY13" s="405"/>
      <c r="CZ13" s="405"/>
      <c r="DA13" s="406"/>
      <c r="DB13" s="404">
        <v>7.1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37119</v>
      </c>
      <c r="S14" s="492"/>
      <c r="T14" s="492"/>
      <c r="U14" s="492"/>
      <c r="V14" s="493"/>
      <c r="W14" s="397"/>
      <c r="X14" s="398"/>
      <c r="Y14" s="398"/>
      <c r="Z14" s="398"/>
      <c r="AA14" s="398"/>
      <c r="AB14" s="387"/>
      <c r="AC14" s="494">
        <v>0.6</v>
      </c>
      <c r="AD14" s="495"/>
      <c r="AE14" s="495"/>
      <c r="AF14" s="495"/>
      <c r="AG14" s="496"/>
      <c r="AH14" s="494">
        <v>0.7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36628</v>
      </c>
      <c r="S15" s="492"/>
      <c r="T15" s="492"/>
      <c r="U15" s="492"/>
      <c r="V15" s="493"/>
      <c r="W15" s="423" t="s">
        <v>137</v>
      </c>
      <c r="X15" s="424"/>
      <c r="Y15" s="424"/>
      <c r="Z15" s="424"/>
      <c r="AA15" s="424"/>
      <c r="AB15" s="414"/>
      <c r="AC15" s="458">
        <v>4039</v>
      </c>
      <c r="AD15" s="459"/>
      <c r="AE15" s="459"/>
      <c r="AF15" s="459"/>
      <c r="AG15" s="501"/>
      <c r="AH15" s="458">
        <v>4341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4017428</v>
      </c>
      <c r="BO15" s="371"/>
      <c r="BP15" s="371"/>
      <c r="BQ15" s="371"/>
      <c r="BR15" s="371"/>
      <c r="BS15" s="371"/>
      <c r="BT15" s="371"/>
      <c r="BU15" s="372"/>
      <c r="BV15" s="370">
        <v>3902941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v>
      </c>
      <c r="AD16" s="495"/>
      <c r="AE16" s="495"/>
      <c r="AF16" s="495"/>
      <c r="AG16" s="496"/>
      <c r="AH16" s="494">
        <v>25.4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6851459</v>
      </c>
      <c r="BO16" s="408"/>
      <c r="BP16" s="408"/>
      <c r="BQ16" s="408"/>
      <c r="BR16" s="408"/>
      <c r="BS16" s="408"/>
      <c r="BT16" s="408"/>
      <c r="BU16" s="409"/>
      <c r="BV16" s="407">
        <v>6651768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12727</v>
      </c>
      <c r="AD17" s="459"/>
      <c r="AE17" s="459"/>
      <c r="AF17" s="459"/>
      <c r="AG17" s="501"/>
      <c r="AH17" s="458">
        <v>12590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5020254</v>
      </c>
      <c r="BO17" s="408"/>
      <c r="BP17" s="408"/>
      <c r="BQ17" s="408"/>
      <c r="BR17" s="408"/>
      <c r="BS17" s="408"/>
      <c r="BT17" s="408"/>
      <c r="BU17" s="409"/>
      <c r="BV17" s="407">
        <v>4883278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30.21</v>
      </c>
      <c r="M18" s="531"/>
      <c r="N18" s="531"/>
      <c r="O18" s="531"/>
      <c r="P18" s="531"/>
      <c r="Q18" s="531"/>
      <c r="R18" s="532"/>
      <c r="S18" s="532"/>
      <c r="T18" s="532"/>
      <c r="U18" s="532"/>
      <c r="V18" s="533"/>
      <c r="W18" s="425"/>
      <c r="X18" s="426"/>
      <c r="Y18" s="426"/>
      <c r="Z18" s="426"/>
      <c r="AA18" s="426"/>
      <c r="AB18" s="417"/>
      <c r="AC18" s="534">
        <v>75.5</v>
      </c>
      <c r="AD18" s="535"/>
      <c r="AE18" s="535"/>
      <c r="AF18" s="535"/>
      <c r="AG18" s="536"/>
      <c r="AH18" s="534">
        <v>73.8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7519895</v>
      </c>
      <c r="BO18" s="408"/>
      <c r="BP18" s="408"/>
      <c r="BQ18" s="408"/>
      <c r="BR18" s="408"/>
      <c r="BS18" s="408"/>
      <c r="BT18" s="408"/>
      <c r="BU18" s="409"/>
      <c r="BV18" s="407">
        <v>7220427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10830141</v>
      </c>
      <c r="BO19" s="408"/>
      <c r="BP19" s="408"/>
      <c r="BQ19" s="408"/>
      <c r="BR19" s="408"/>
      <c r="BS19" s="408"/>
      <c r="BT19" s="408"/>
      <c r="BU19" s="409"/>
      <c r="BV19" s="407">
        <v>10499619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14093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8892331</v>
      </c>
      <c r="BO22" s="371"/>
      <c r="BP22" s="371"/>
      <c r="BQ22" s="371"/>
      <c r="BR22" s="371"/>
      <c r="BS22" s="371"/>
      <c r="BT22" s="371"/>
      <c r="BU22" s="372"/>
      <c r="BV22" s="370">
        <v>9463320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8569306</v>
      </c>
      <c r="BO23" s="408"/>
      <c r="BP23" s="408"/>
      <c r="BQ23" s="408"/>
      <c r="BR23" s="408"/>
      <c r="BS23" s="408"/>
      <c r="BT23" s="408"/>
      <c r="BU23" s="409"/>
      <c r="BV23" s="407">
        <v>9142586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8340</v>
      </c>
      <c r="R24" s="459"/>
      <c r="S24" s="459"/>
      <c r="T24" s="459"/>
      <c r="U24" s="459"/>
      <c r="V24" s="501"/>
      <c r="W24" s="553"/>
      <c r="X24" s="554"/>
      <c r="Y24" s="555"/>
      <c r="Z24" s="457" t="s">
        <v>162</v>
      </c>
      <c r="AA24" s="437"/>
      <c r="AB24" s="437"/>
      <c r="AC24" s="437"/>
      <c r="AD24" s="437"/>
      <c r="AE24" s="437"/>
      <c r="AF24" s="437"/>
      <c r="AG24" s="438"/>
      <c r="AH24" s="458">
        <v>170</v>
      </c>
      <c r="AI24" s="459"/>
      <c r="AJ24" s="459"/>
      <c r="AK24" s="459"/>
      <c r="AL24" s="501"/>
      <c r="AM24" s="458">
        <v>517820</v>
      </c>
      <c r="AN24" s="459"/>
      <c r="AO24" s="459"/>
      <c r="AP24" s="459"/>
      <c r="AQ24" s="459"/>
      <c r="AR24" s="501"/>
      <c r="AS24" s="458">
        <v>3046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4054247</v>
      </c>
      <c r="BO24" s="408"/>
      <c r="BP24" s="408"/>
      <c r="BQ24" s="408"/>
      <c r="BR24" s="408"/>
      <c r="BS24" s="408"/>
      <c r="BT24" s="408"/>
      <c r="BU24" s="409"/>
      <c r="BV24" s="407">
        <v>4172582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6740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871188</v>
      </c>
      <c r="BO25" s="371"/>
      <c r="BP25" s="371"/>
      <c r="BQ25" s="371"/>
      <c r="BR25" s="371"/>
      <c r="BS25" s="371"/>
      <c r="BT25" s="371"/>
      <c r="BU25" s="372"/>
      <c r="BV25" s="370">
        <v>547673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6260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3530</v>
      </c>
      <c r="R27" s="459"/>
      <c r="S27" s="459"/>
      <c r="T27" s="459"/>
      <c r="U27" s="459"/>
      <c r="V27" s="501"/>
      <c r="W27" s="553"/>
      <c r="X27" s="554"/>
      <c r="Y27" s="555"/>
      <c r="Z27" s="457" t="s">
        <v>172</v>
      </c>
      <c r="AA27" s="437"/>
      <c r="AB27" s="437"/>
      <c r="AC27" s="437"/>
      <c r="AD27" s="437"/>
      <c r="AE27" s="437"/>
      <c r="AF27" s="437"/>
      <c r="AG27" s="438"/>
      <c r="AH27" s="458">
        <v>1</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2960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2292450</v>
      </c>
      <c r="BO28" s="371"/>
      <c r="BP28" s="371"/>
      <c r="BQ28" s="371"/>
      <c r="BR28" s="371"/>
      <c r="BS28" s="371"/>
      <c r="BT28" s="371"/>
      <c r="BU28" s="372"/>
      <c r="BV28" s="370">
        <v>2091445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2750</v>
      </c>
      <c r="R29" s="459"/>
      <c r="S29" s="459"/>
      <c r="T29" s="459"/>
      <c r="U29" s="459"/>
      <c r="V29" s="501"/>
      <c r="W29" s="556"/>
      <c r="X29" s="557"/>
      <c r="Y29" s="558"/>
      <c r="Z29" s="457" t="s">
        <v>178</v>
      </c>
      <c r="AA29" s="437"/>
      <c r="AB29" s="437"/>
      <c r="AC29" s="437"/>
      <c r="AD29" s="437"/>
      <c r="AE29" s="437"/>
      <c r="AF29" s="437"/>
      <c r="AG29" s="438"/>
      <c r="AH29" s="458">
        <v>171</v>
      </c>
      <c r="AI29" s="459"/>
      <c r="AJ29" s="459"/>
      <c r="AK29" s="459"/>
      <c r="AL29" s="501"/>
      <c r="AM29" s="458">
        <v>521884</v>
      </c>
      <c r="AN29" s="459"/>
      <c r="AO29" s="459"/>
      <c r="AP29" s="459"/>
      <c r="AQ29" s="459"/>
      <c r="AR29" s="501"/>
      <c r="AS29" s="458">
        <v>3052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121</v>
      </c>
      <c r="BO29" s="408"/>
      <c r="BP29" s="408"/>
      <c r="BQ29" s="408"/>
      <c r="BR29" s="408"/>
      <c r="BS29" s="408"/>
      <c r="BT29" s="408"/>
      <c r="BU29" s="409"/>
      <c r="BV29" s="407" t="s">
        <v>121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1376661</v>
      </c>
      <c r="BO30" s="527"/>
      <c r="BP30" s="527"/>
      <c r="BQ30" s="527"/>
      <c r="BR30" s="527"/>
      <c r="BS30" s="527"/>
      <c r="BT30" s="527"/>
      <c r="BU30" s="528"/>
      <c r="BV30" s="526">
        <v>1169064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宇美町国民健康保険特別会計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宇美町上水道事業会計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宇美コミュニティー・センター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宇美町後期高齢者医療特別会計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宇美町流域関連公共下水道事業会計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福岡県市町村職員退職手当組合（基金特別会計）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福岡県自治会館管理組合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糟屋郡自治会館組合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糟屋郡篠栗町外一市五町財産組合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北筑昇華苑組合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粕屋南部消防組合（一般会計）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粕屋南部消防組合（休日診療所特別会計）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福岡地区水道企業団</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Cp1swrRRMXCZ5LPQ61PXY8p/U9Z1lkV1D+SLhgjhk2502pT0oMzWRCcAn+2WU+iEzH4t+Ri2QFveZiKoGoxeQ==" saltValue="4wHWzUBedgC1hoj41dMT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3956990</v>
      </c>
      <c r="S5" s="613"/>
      <c r="T5" s="613"/>
      <c r="U5" s="613"/>
      <c r="V5" s="613"/>
      <c r="W5" s="613"/>
      <c r="X5" s="613"/>
      <c r="Y5" s="614"/>
      <c r="Z5" s="615">
        <v>26.2</v>
      </c>
      <c r="AA5" s="615"/>
      <c r="AB5" s="615"/>
      <c r="AC5" s="615"/>
      <c r="AD5" s="616">
        <v>3956990</v>
      </c>
      <c r="AE5" s="616"/>
      <c r="AF5" s="616"/>
      <c r="AG5" s="616"/>
      <c r="AH5" s="616"/>
      <c r="AI5" s="616"/>
      <c r="AJ5" s="616"/>
      <c r="AK5" s="616"/>
      <c r="AL5" s="617">
        <v>49.4</v>
      </c>
      <c r="AM5" s="618"/>
      <c r="AN5" s="618"/>
      <c r="AO5" s="619"/>
      <c r="AP5" s="609" t="s">
        <v>217</v>
      </c>
      <c r="AQ5" s="610"/>
      <c r="AR5" s="610"/>
      <c r="AS5" s="610"/>
      <c r="AT5" s="610"/>
      <c r="AU5" s="610"/>
      <c r="AV5" s="610"/>
      <c r="AW5" s="610"/>
      <c r="AX5" s="610"/>
      <c r="AY5" s="610"/>
      <c r="AZ5" s="610"/>
      <c r="BA5" s="610"/>
      <c r="BB5" s="610"/>
      <c r="BC5" s="610"/>
      <c r="BD5" s="610"/>
      <c r="BE5" s="610"/>
      <c r="BF5" s="611"/>
      <c r="BG5" s="623">
        <v>3956990</v>
      </c>
      <c r="BH5" s="624"/>
      <c r="BI5" s="624"/>
      <c r="BJ5" s="624"/>
      <c r="BK5" s="624"/>
      <c r="BL5" s="624"/>
      <c r="BM5" s="624"/>
      <c r="BN5" s="625"/>
      <c r="BO5" s="626">
        <v>100</v>
      </c>
      <c r="BP5" s="626"/>
      <c r="BQ5" s="626"/>
      <c r="BR5" s="626"/>
      <c r="BS5" s="627">
        <v>65053</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94942</v>
      </c>
      <c r="S6" s="624"/>
      <c r="T6" s="624"/>
      <c r="U6" s="624"/>
      <c r="V6" s="624"/>
      <c r="W6" s="624"/>
      <c r="X6" s="624"/>
      <c r="Y6" s="625"/>
      <c r="Z6" s="626">
        <v>0.6</v>
      </c>
      <c r="AA6" s="626"/>
      <c r="AB6" s="626"/>
      <c r="AC6" s="626"/>
      <c r="AD6" s="627">
        <v>94942</v>
      </c>
      <c r="AE6" s="627"/>
      <c r="AF6" s="627"/>
      <c r="AG6" s="627"/>
      <c r="AH6" s="627"/>
      <c r="AI6" s="627"/>
      <c r="AJ6" s="627"/>
      <c r="AK6" s="627"/>
      <c r="AL6" s="628">
        <v>1.2</v>
      </c>
      <c r="AM6" s="629"/>
      <c r="AN6" s="629"/>
      <c r="AO6" s="630"/>
      <c r="AP6" s="620" t="s">
        <v>222</v>
      </c>
      <c r="AQ6" s="621"/>
      <c r="AR6" s="621"/>
      <c r="AS6" s="621"/>
      <c r="AT6" s="621"/>
      <c r="AU6" s="621"/>
      <c r="AV6" s="621"/>
      <c r="AW6" s="621"/>
      <c r="AX6" s="621"/>
      <c r="AY6" s="621"/>
      <c r="AZ6" s="621"/>
      <c r="BA6" s="621"/>
      <c r="BB6" s="621"/>
      <c r="BC6" s="621"/>
      <c r="BD6" s="621"/>
      <c r="BE6" s="621"/>
      <c r="BF6" s="622"/>
      <c r="BG6" s="623">
        <v>3956990</v>
      </c>
      <c r="BH6" s="624"/>
      <c r="BI6" s="624"/>
      <c r="BJ6" s="624"/>
      <c r="BK6" s="624"/>
      <c r="BL6" s="624"/>
      <c r="BM6" s="624"/>
      <c r="BN6" s="625"/>
      <c r="BO6" s="626">
        <v>100</v>
      </c>
      <c r="BP6" s="626"/>
      <c r="BQ6" s="626"/>
      <c r="BR6" s="626"/>
      <c r="BS6" s="627">
        <v>65053</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102770</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102770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1019</v>
      </c>
      <c r="S7" s="624"/>
      <c r="T7" s="624"/>
      <c r="U7" s="624"/>
      <c r="V7" s="624"/>
      <c r="W7" s="624"/>
      <c r="X7" s="624"/>
      <c r="Y7" s="625"/>
      <c r="Z7" s="626">
        <v>0</v>
      </c>
      <c r="AA7" s="626"/>
      <c r="AB7" s="626"/>
      <c r="AC7" s="626"/>
      <c r="AD7" s="627">
        <v>1019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1877479</v>
      </c>
      <c r="BH7" s="624"/>
      <c r="BI7" s="624"/>
      <c r="BJ7" s="624"/>
      <c r="BK7" s="624"/>
      <c r="BL7" s="624"/>
      <c r="BM7" s="624"/>
      <c r="BN7" s="625"/>
      <c r="BO7" s="626">
        <v>47.4</v>
      </c>
      <c r="BP7" s="626"/>
      <c r="BQ7" s="626"/>
      <c r="BR7" s="626"/>
      <c r="BS7" s="627">
        <v>65053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2350915</v>
      </c>
      <c r="CS7" s="624"/>
      <c r="CT7" s="624"/>
      <c r="CU7" s="624"/>
      <c r="CV7" s="624"/>
      <c r="CW7" s="624"/>
      <c r="CX7" s="624"/>
      <c r="CY7" s="625"/>
      <c r="CZ7" s="626">
        <v>16.2</v>
      </c>
      <c r="DA7" s="626"/>
      <c r="DB7" s="626"/>
      <c r="DC7" s="626"/>
      <c r="DD7" s="632">
        <v>37193</v>
      </c>
      <c r="DE7" s="624"/>
      <c r="DF7" s="624"/>
      <c r="DG7" s="624"/>
      <c r="DH7" s="624"/>
      <c r="DI7" s="624"/>
      <c r="DJ7" s="624"/>
      <c r="DK7" s="624"/>
      <c r="DL7" s="624"/>
      <c r="DM7" s="624"/>
      <c r="DN7" s="624"/>
      <c r="DO7" s="624"/>
      <c r="DP7" s="625"/>
      <c r="DQ7" s="632">
        <v>2222880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21050</v>
      </c>
      <c r="S8" s="624"/>
      <c r="T8" s="624"/>
      <c r="U8" s="624"/>
      <c r="V8" s="624"/>
      <c r="W8" s="624"/>
      <c r="X8" s="624"/>
      <c r="Y8" s="625"/>
      <c r="Z8" s="626">
        <v>0.1</v>
      </c>
      <c r="AA8" s="626"/>
      <c r="AB8" s="626"/>
      <c r="AC8" s="626"/>
      <c r="AD8" s="627">
        <v>21050</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62331</v>
      </c>
      <c r="BH8" s="624"/>
      <c r="BI8" s="624"/>
      <c r="BJ8" s="624"/>
      <c r="BK8" s="624"/>
      <c r="BL8" s="624"/>
      <c r="BM8" s="624"/>
      <c r="BN8" s="625"/>
      <c r="BO8" s="626">
        <v>1.6</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6092799</v>
      </c>
      <c r="CS8" s="624"/>
      <c r="CT8" s="624"/>
      <c r="CU8" s="624"/>
      <c r="CV8" s="624"/>
      <c r="CW8" s="624"/>
      <c r="CX8" s="624"/>
      <c r="CY8" s="625"/>
      <c r="CZ8" s="626">
        <v>42</v>
      </c>
      <c r="DA8" s="626"/>
      <c r="DB8" s="626"/>
      <c r="DC8" s="626"/>
      <c r="DD8" s="632">
        <v>160481</v>
      </c>
      <c r="DE8" s="624"/>
      <c r="DF8" s="624"/>
      <c r="DG8" s="624"/>
      <c r="DH8" s="624"/>
      <c r="DI8" s="624"/>
      <c r="DJ8" s="624"/>
      <c r="DK8" s="624"/>
      <c r="DL8" s="624"/>
      <c r="DM8" s="624"/>
      <c r="DN8" s="624"/>
      <c r="DO8" s="624"/>
      <c r="DP8" s="625"/>
      <c r="DQ8" s="632">
        <v>3121071</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26068</v>
      </c>
      <c r="S9" s="624"/>
      <c r="T9" s="624"/>
      <c r="U9" s="624"/>
      <c r="V9" s="624"/>
      <c r="W9" s="624"/>
      <c r="X9" s="624"/>
      <c r="Y9" s="625"/>
      <c r="Z9" s="626">
        <v>0.2</v>
      </c>
      <c r="AA9" s="626"/>
      <c r="AB9" s="626"/>
      <c r="AC9" s="626"/>
      <c r="AD9" s="627">
        <v>26068</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1542527</v>
      </c>
      <c r="BH9" s="624"/>
      <c r="BI9" s="624"/>
      <c r="BJ9" s="624"/>
      <c r="BK9" s="624"/>
      <c r="BL9" s="624"/>
      <c r="BM9" s="624"/>
      <c r="BN9" s="625"/>
      <c r="BO9" s="626">
        <v>39</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1431257</v>
      </c>
      <c r="CS9" s="624"/>
      <c r="CT9" s="624"/>
      <c r="CU9" s="624"/>
      <c r="CV9" s="624"/>
      <c r="CW9" s="624"/>
      <c r="CX9" s="624"/>
      <c r="CY9" s="625"/>
      <c r="CZ9" s="626">
        <v>9.9</v>
      </c>
      <c r="DA9" s="626"/>
      <c r="DB9" s="626"/>
      <c r="DC9" s="626"/>
      <c r="DD9" s="632">
        <v>28555</v>
      </c>
      <c r="DE9" s="624"/>
      <c r="DF9" s="624"/>
      <c r="DG9" s="624"/>
      <c r="DH9" s="624"/>
      <c r="DI9" s="624"/>
      <c r="DJ9" s="624"/>
      <c r="DK9" s="624"/>
      <c r="DL9" s="624"/>
      <c r="DM9" s="624"/>
      <c r="DN9" s="624"/>
      <c r="DO9" s="624"/>
      <c r="DP9" s="625"/>
      <c r="DQ9" s="632">
        <v>1123423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105968</v>
      </c>
      <c r="BH10" s="624"/>
      <c r="BI10" s="624"/>
      <c r="BJ10" s="624"/>
      <c r="BK10" s="624"/>
      <c r="BL10" s="624"/>
      <c r="BM10" s="624"/>
      <c r="BN10" s="625"/>
      <c r="BO10" s="626">
        <v>2.7</v>
      </c>
      <c r="BP10" s="626"/>
      <c r="BQ10" s="626"/>
      <c r="BR10" s="626"/>
      <c r="BS10" s="627">
        <v>17583</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22567</v>
      </c>
      <c r="CS10" s="624"/>
      <c r="CT10" s="624"/>
      <c r="CU10" s="624"/>
      <c r="CV10" s="624"/>
      <c r="CW10" s="624"/>
      <c r="CX10" s="624"/>
      <c r="CY10" s="625"/>
      <c r="CZ10" s="626">
        <v>0.2</v>
      </c>
      <c r="DA10" s="626"/>
      <c r="DB10" s="626"/>
      <c r="DC10" s="626"/>
      <c r="DD10" s="632" t="s">
        <v>121</v>
      </c>
      <c r="DE10" s="624"/>
      <c r="DF10" s="624"/>
      <c r="DG10" s="624"/>
      <c r="DH10" s="624"/>
      <c r="DI10" s="624"/>
      <c r="DJ10" s="624"/>
      <c r="DK10" s="624"/>
      <c r="DL10" s="624"/>
      <c r="DM10" s="624"/>
      <c r="DN10" s="624"/>
      <c r="DO10" s="624"/>
      <c r="DP10" s="625"/>
      <c r="DQ10" s="632">
        <v>22567</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877421</v>
      </c>
      <c r="S11" s="624"/>
      <c r="T11" s="624"/>
      <c r="U11" s="624"/>
      <c r="V11" s="624"/>
      <c r="W11" s="624"/>
      <c r="X11" s="624"/>
      <c r="Y11" s="625"/>
      <c r="Z11" s="628">
        <v>5.8</v>
      </c>
      <c r="AA11" s="629"/>
      <c r="AB11" s="629"/>
      <c r="AC11" s="635"/>
      <c r="AD11" s="632">
        <v>877421</v>
      </c>
      <c r="AE11" s="624"/>
      <c r="AF11" s="624"/>
      <c r="AG11" s="624"/>
      <c r="AH11" s="624"/>
      <c r="AI11" s="624"/>
      <c r="AJ11" s="624"/>
      <c r="AK11" s="625"/>
      <c r="AL11" s="628">
        <v>10.9</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166653</v>
      </c>
      <c r="BH11" s="624"/>
      <c r="BI11" s="624"/>
      <c r="BJ11" s="624"/>
      <c r="BK11" s="624"/>
      <c r="BL11" s="624"/>
      <c r="BM11" s="624"/>
      <c r="BN11" s="625"/>
      <c r="BO11" s="626">
        <v>4.2</v>
      </c>
      <c r="BP11" s="626"/>
      <c r="BQ11" s="626"/>
      <c r="BR11" s="626"/>
      <c r="BS11" s="627">
        <v>47470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142224</v>
      </c>
      <c r="CS11" s="624"/>
      <c r="CT11" s="624"/>
      <c r="CU11" s="624"/>
      <c r="CV11" s="624"/>
      <c r="CW11" s="624"/>
      <c r="CX11" s="624"/>
      <c r="CY11" s="625"/>
      <c r="CZ11" s="626">
        <v>1</v>
      </c>
      <c r="DA11" s="626"/>
      <c r="DB11" s="626"/>
      <c r="DC11" s="626"/>
      <c r="DD11" s="632">
        <v>77571</v>
      </c>
      <c r="DE11" s="624"/>
      <c r="DF11" s="624"/>
      <c r="DG11" s="624"/>
      <c r="DH11" s="624"/>
      <c r="DI11" s="624"/>
      <c r="DJ11" s="624"/>
      <c r="DK11" s="624"/>
      <c r="DL11" s="624"/>
      <c r="DM11" s="624"/>
      <c r="DN11" s="624"/>
      <c r="DO11" s="624"/>
      <c r="DP11" s="625"/>
      <c r="DQ11" s="632">
        <v>59960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1671732</v>
      </c>
      <c r="BH12" s="624"/>
      <c r="BI12" s="624"/>
      <c r="BJ12" s="624"/>
      <c r="BK12" s="624"/>
      <c r="BL12" s="624"/>
      <c r="BM12" s="624"/>
      <c r="BN12" s="625"/>
      <c r="BO12" s="626">
        <v>42.2</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22984</v>
      </c>
      <c r="CS12" s="624"/>
      <c r="CT12" s="624"/>
      <c r="CU12" s="624"/>
      <c r="CV12" s="624"/>
      <c r="CW12" s="624"/>
      <c r="CX12" s="624"/>
      <c r="CY12" s="625"/>
      <c r="CZ12" s="626">
        <v>0.2</v>
      </c>
      <c r="DA12" s="626"/>
      <c r="DB12" s="626"/>
      <c r="DC12" s="626"/>
      <c r="DD12" s="632" t="s">
        <v>121</v>
      </c>
      <c r="DE12" s="624"/>
      <c r="DF12" s="624"/>
      <c r="DG12" s="624"/>
      <c r="DH12" s="624"/>
      <c r="DI12" s="624"/>
      <c r="DJ12" s="624"/>
      <c r="DK12" s="624"/>
      <c r="DL12" s="624"/>
      <c r="DM12" s="624"/>
      <c r="DN12" s="624"/>
      <c r="DO12" s="624"/>
      <c r="DP12" s="625"/>
      <c r="DQ12" s="632">
        <v>22270</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1665778</v>
      </c>
      <c r="BH13" s="624"/>
      <c r="BI13" s="624"/>
      <c r="BJ13" s="624"/>
      <c r="BK13" s="624"/>
      <c r="BL13" s="624"/>
      <c r="BM13" s="624"/>
      <c r="BN13" s="625"/>
      <c r="BO13" s="626">
        <v>42.1</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930162</v>
      </c>
      <c r="CS13" s="624"/>
      <c r="CT13" s="624"/>
      <c r="CU13" s="624"/>
      <c r="CV13" s="624"/>
      <c r="CW13" s="624"/>
      <c r="CX13" s="624"/>
      <c r="CY13" s="625"/>
      <c r="CZ13" s="626">
        <v>6.4</v>
      </c>
      <c r="DA13" s="626"/>
      <c r="DB13" s="626"/>
      <c r="DC13" s="626"/>
      <c r="DD13" s="632">
        <v>260965</v>
      </c>
      <c r="DE13" s="624"/>
      <c r="DF13" s="624"/>
      <c r="DG13" s="624"/>
      <c r="DH13" s="624"/>
      <c r="DI13" s="624"/>
      <c r="DJ13" s="624"/>
      <c r="DK13" s="624"/>
      <c r="DL13" s="624"/>
      <c r="DM13" s="624"/>
      <c r="DN13" s="624"/>
      <c r="DO13" s="624"/>
      <c r="DP13" s="625"/>
      <c r="DQ13" s="632">
        <v>684165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917</v>
      </c>
      <c r="S14" s="624"/>
      <c r="T14" s="624"/>
      <c r="U14" s="624"/>
      <c r="V14" s="624"/>
      <c r="W14" s="624"/>
      <c r="X14" s="624"/>
      <c r="Y14" s="625"/>
      <c r="Z14" s="626">
        <v>0</v>
      </c>
      <c r="AA14" s="626"/>
      <c r="AB14" s="626"/>
      <c r="AC14" s="626"/>
      <c r="AD14" s="627">
        <v>917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122239</v>
      </c>
      <c r="BH14" s="624"/>
      <c r="BI14" s="624"/>
      <c r="BJ14" s="624"/>
      <c r="BK14" s="624"/>
      <c r="BL14" s="624"/>
      <c r="BM14" s="624"/>
      <c r="BN14" s="625"/>
      <c r="BO14" s="626">
        <v>3.1</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538221</v>
      </c>
      <c r="CS14" s="624"/>
      <c r="CT14" s="624"/>
      <c r="CU14" s="624"/>
      <c r="CV14" s="624"/>
      <c r="CW14" s="624"/>
      <c r="CX14" s="624"/>
      <c r="CY14" s="625"/>
      <c r="CZ14" s="626">
        <v>3.7</v>
      </c>
      <c r="DA14" s="626"/>
      <c r="DB14" s="626"/>
      <c r="DC14" s="626"/>
      <c r="DD14" s="632">
        <v>29348</v>
      </c>
      <c r="DE14" s="624"/>
      <c r="DF14" s="624"/>
      <c r="DG14" s="624"/>
      <c r="DH14" s="624"/>
      <c r="DI14" s="624"/>
      <c r="DJ14" s="624"/>
      <c r="DK14" s="624"/>
      <c r="DL14" s="624"/>
      <c r="DM14" s="624"/>
      <c r="DN14" s="624"/>
      <c r="DO14" s="624"/>
      <c r="DP14" s="625"/>
      <c r="DQ14" s="632">
        <v>507517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285540</v>
      </c>
      <c r="BH15" s="624"/>
      <c r="BI15" s="624"/>
      <c r="BJ15" s="624"/>
      <c r="BK15" s="624"/>
      <c r="BL15" s="624"/>
      <c r="BM15" s="624"/>
      <c r="BN15" s="625"/>
      <c r="BO15" s="626">
        <v>7.2</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1653140</v>
      </c>
      <c r="CS15" s="624"/>
      <c r="CT15" s="624"/>
      <c r="CU15" s="624"/>
      <c r="CV15" s="624"/>
      <c r="CW15" s="624"/>
      <c r="CX15" s="624"/>
      <c r="CY15" s="625"/>
      <c r="CZ15" s="626">
        <v>11.4</v>
      </c>
      <c r="DA15" s="626"/>
      <c r="DB15" s="626"/>
      <c r="DC15" s="626"/>
      <c r="DD15" s="632">
        <v>287002</v>
      </c>
      <c r="DE15" s="624"/>
      <c r="DF15" s="624"/>
      <c r="DG15" s="624"/>
      <c r="DH15" s="624"/>
      <c r="DI15" s="624"/>
      <c r="DJ15" s="624"/>
      <c r="DK15" s="624"/>
      <c r="DL15" s="624"/>
      <c r="DM15" s="624"/>
      <c r="DN15" s="624"/>
      <c r="DO15" s="624"/>
      <c r="DP15" s="625"/>
      <c r="DQ15" s="632">
        <v>1293628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16321</v>
      </c>
      <c r="S16" s="624"/>
      <c r="T16" s="624"/>
      <c r="U16" s="624"/>
      <c r="V16" s="624"/>
      <c r="W16" s="624"/>
      <c r="X16" s="624"/>
      <c r="Y16" s="625"/>
      <c r="Z16" s="626">
        <v>0.1</v>
      </c>
      <c r="AA16" s="626"/>
      <c r="AB16" s="626"/>
      <c r="AC16" s="626"/>
      <c r="AD16" s="627">
        <v>16321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198119</v>
      </c>
      <c r="CS16" s="624"/>
      <c r="CT16" s="624"/>
      <c r="CU16" s="624"/>
      <c r="CV16" s="624"/>
      <c r="CW16" s="624"/>
      <c r="CX16" s="624"/>
      <c r="CY16" s="625"/>
      <c r="CZ16" s="626">
        <v>1.4</v>
      </c>
      <c r="DA16" s="626"/>
      <c r="DB16" s="626"/>
      <c r="DC16" s="626"/>
      <c r="DD16" s="632" t="s">
        <v>121</v>
      </c>
      <c r="DE16" s="624"/>
      <c r="DF16" s="624"/>
      <c r="DG16" s="624"/>
      <c r="DH16" s="624"/>
      <c r="DI16" s="624"/>
      <c r="DJ16" s="624"/>
      <c r="DK16" s="624"/>
      <c r="DL16" s="624"/>
      <c r="DM16" s="624"/>
      <c r="DN16" s="624"/>
      <c r="DO16" s="624"/>
      <c r="DP16" s="625"/>
      <c r="DQ16" s="632">
        <v>114931</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77592</v>
      </c>
      <c r="S17" s="624"/>
      <c r="T17" s="624"/>
      <c r="U17" s="624"/>
      <c r="V17" s="624"/>
      <c r="W17" s="624"/>
      <c r="X17" s="624"/>
      <c r="Y17" s="625"/>
      <c r="Z17" s="626">
        <v>0.5</v>
      </c>
      <c r="AA17" s="626"/>
      <c r="AB17" s="626"/>
      <c r="AC17" s="626"/>
      <c r="AD17" s="627">
        <v>77592</v>
      </c>
      <c r="AE17" s="627"/>
      <c r="AF17" s="627"/>
      <c r="AG17" s="627"/>
      <c r="AH17" s="627"/>
      <c r="AI17" s="627"/>
      <c r="AJ17" s="627"/>
      <c r="AK17" s="627"/>
      <c r="AL17" s="628">
        <v>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1007267</v>
      </c>
      <c r="CS17" s="624"/>
      <c r="CT17" s="624"/>
      <c r="CU17" s="624"/>
      <c r="CV17" s="624"/>
      <c r="CW17" s="624"/>
      <c r="CX17" s="624"/>
      <c r="CY17" s="625"/>
      <c r="CZ17" s="626">
        <v>7</v>
      </c>
      <c r="DA17" s="626"/>
      <c r="DB17" s="626"/>
      <c r="DC17" s="626"/>
      <c r="DD17" s="632" t="s">
        <v>121</v>
      </c>
      <c r="DE17" s="624"/>
      <c r="DF17" s="624"/>
      <c r="DG17" s="624"/>
      <c r="DH17" s="624"/>
      <c r="DI17" s="624"/>
      <c r="DJ17" s="624"/>
      <c r="DK17" s="624"/>
      <c r="DL17" s="624"/>
      <c r="DM17" s="624"/>
      <c r="DN17" s="624"/>
      <c r="DO17" s="624"/>
      <c r="DP17" s="625"/>
      <c r="DQ17" s="632">
        <v>958521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65201</v>
      </c>
      <c r="S18" s="624"/>
      <c r="T18" s="624"/>
      <c r="U18" s="624"/>
      <c r="V18" s="624"/>
      <c r="W18" s="624"/>
      <c r="X18" s="624"/>
      <c r="Y18" s="625"/>
      <c r="Z18" s="626">
        <v>0.4</v>
      </c>
      <c r="AA18" s="626"/>
      <c r="AB18" s="626"/>
      <c r="AC18" s="626"/>
      <c r="AD18" s="627">
        <v>65201</v>
      </c>
      <c r="AE18" s="627"/>
      <c r="AF18" s="627"/>
      <c r="AG18" s="627"/>
      <c r="AH18" s="627"/>
      <c r="AI18" s="627"/>
      <c r="AJ18" s="627"/>
      <c r="AK18" s="627"/>
      <c r="AL18" s="628">
        <v>0.8</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50440</v>
      </c>
      <c r="S19" s="624"/>
      <c r="T19" s="624"/>
      <c r="U19" s="624"/>
      <c r="V19" s="624"/>
      <c r="W19" s="624"/>
      <c r="X19" s="624"/>
      <c r="Y19" s="625"/>
      <c r="Z19" s="626">
        <v>0.3</v>
      </c>
      <c r="AA19" s="626"/>
      <c r="AB19" s="626"/>
      <c r="AC19" s="626"/>
      <c r="AD19" s="627">
        <v>50440</v>
      </c>
      <c r="AE19" s="627"/>
      <c r="AF19" s="627"/>
      <c r="AG19" s="627"/>
      <c r="AH19" s="627"/>
      <c r="AI19" s="627"/>
      <c r="AJ19" s="627"/>
      <c r="AK19" s="627"/>
      <c r="AL19" s="628">
        <v>0.6</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14761</v>
      </c>
      <c r="S20" s="624"/>
      <c r="T20" s="624"/>
      <c r="U20" s="624"/>
      <c r="V20" s="624"/>
      <c r="W20" s="624"/>
      <c r="X20" s="624"/>
      <c r="Y20" s="625"/>
      <c r="Z20" s="626">
        <v>0.1</v>
      </c>
      <c r="AA20" s="626"/>
      <c r="AB20" s="626"/>
      <c r="AC20" s="626"/>
      <c r="AD20" s="627">
        <v>14761</v>
      </c>
      <c r="AE20" s="627"/>
      <c r="AF20" s="627"/>
      <c r="AG20" s="627"/>
      <c r="AH20" s="627"/>
      <c r="AI20" s="627"/>
      <c r="AJ20" s="627"/>
      <c r="AK20" s="627"/>
      <c r="AL20" s="628">
        <v>0.2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14492425</v>
      </c>
      <c r="CS20" s="624"/>
      <c r="CT20" s="624"/>
      <c r="CU20" s="624"/>
      <c r="CV20" s="624"/>
      <c r="CW20" s="624"/>
      <c r="CX20" s="624"/>
      <c r="CY20" s="625"/>
      <c r="CZ20" s="626">
        <v>100</v>
      </c>
      <c r="DA20" s="626"/>
      <c r="DB20" s="626"/>
      <c r="DC20" s="626"/>
      <c r="DD20" s="632">
        <v>881115</v>
      </c>
      <c r="DE20" s="624"/>
      <c r="DF20" s="624"/>
      <c r="DG20" s="624"/>
      <c r="DH20" s="624"/>
      <c r="DI20" s="624"/>
      <c r="DJ20" s="624"/>
      <c r="DK20" s="624"/>
      <c r="DL20" s="624"/>
      <c r="DM20" s="624"/>
      <c r="DN20" s="624"/>
      <c r="DO20" s="624"/>
      <c r="DP20" s="625"/>
      <c r="DQ20" s="632">
        <v>10233703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3151186</v>
      </c>
      <c r="S21" s="624"/>
      <c r="T21" s="624"/>
      <c r="U21" s="624"/>
      <c r="V21" s="624"/>
      <c r="W21" s="624"/>
      <c r="X21" s="624"/>
      <c r="Y21" s="625"/>
      <c r="Z21" s="626">
        <v>20.9</v>
      </c>
      <c r="AA21" s="626"/>
      <c r="AB21" s="626"/>
      <c r="AC21" s="626"/>
      <c r="AD21" s="627">
        <v>2834031</v>
      </c>
      <c r="AE21" s="627"/>
      <c r="AF21" s="627"/>
      <c r="AG21" s="627"/>
      <c r="AH21" s="627"/>
      <c r="AI21" s="627"/>
      <c r="AJ21" s="627"/>
      <c r="AK21" s="627"/>
      <c r="AL21" s="628">
        <v>35.4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2834031</v>
      </c>
      <c r="S22" s="624"/>
      <c r="T22" s="624"/>
      <c r="U22" s="624"/>
      <c r="V22" s="624"/>
      <c r="W22" s="624"/>
      <c r="X22" s="624"/>
      <c r="Y22" s="625"/>
      <c r="Z22" s="626">
        <v>18.8</v>
      </c>
      <c r="AA22" s="626"/>
      <c r="AB22" s="626"/>
      <c r="AC22" s="626"/>
      <c r="AD22" s="627">
        <v>2834031</v>
      </c>
      <c r="AE22" s="627"/>
      <c r="AF22" s="627"/>
      <c r="AG22" s="627"/>
      <c r="AH22" s="627"/>
      <c r="AI22" s="627"/>
      <c r="AJ22" s="627"/>
      <c r="AK22" s="627"/>
      <c r="AL22" s="628">
        <v>35.4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317155</v>
      </c>
      <c r="S23" s="624"/>
      <c r="T23" s="624"/>
      <c r="U23" s="624"/>
      <c r="V23" s="624"/>
      <c r="W23" s="624"/>
      <c r="X23" s="624"/>
      <c r="Y23" s="625"/>
      <c r="Z23" s="626">
        <v>2.1</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6733448</v>
      </c>
      <c r="CS24" s="613"/>
      <c r="CT24" s="613"/>
      <c r="CU24" s="613"/>
      <c r="CV24" s="613"/>
      <c r="CW24" s="613"/>
      <c r="CX24" s="613"/>
      <c r="CY24" s="614"/>
      <c r="CZ24" s="617">
        <v>46.5</v>
      </c>
      <c r="DA24" s="618"/>
      <c r="DB24" s="618"/>
      <c r="DC24" s="634"/>
      <c r="DD24" s="658">
        <v>3984801</v>
      </c>
      <c r="DE24" s="613"/>
      <c r="DF24" s="613"/>
      <c r="DG24" s="613"/>
      <c r="DH24" s="613"/>
      <c r="DI24" s="613"/>
      <c r="DJ24" s="613"/>
      <c r="DK24" s="614"/>
      <c r="DL24" s="658">
        <v>3479470</v>
      </c>
      <c r="DM24" s="613"/>
      <c r="DN24" s="613"/>
      <c r="DO24" s="613"/>
      <c r="DP24" s="613"/>
      <c r="DQ24" s="613"/>
      <c r="DR24" s="613"/>
      <c r="DS24" s="613"/>
      <c r="DT24" s="613"/>
      <c r="DU24" s="613"/>
      <c r="DV24" s="614"/>
      <c r="DW24" s="617">
        <v>43.1</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8288707</v>
      </c>
      <c r="S25" s="624"/>
      <c r="T25" s="624"/>
      <c r="U25" s="624"/>
      <c r="V25" s="624"/>
      <c r="W25" s="624"/>
      <c r="X25" s="624"/>
      <c r="Y25" s="625"/>
      <c r="Z25" s="626">
        <v>54.9</v>
      </c>
      <c r="AA25" s="626"/>
      <c r="AB25" s="626"/>
      <c r="AC25" s="626"/>
      <c r="AD25" s="627">
        <v>7971552</v>
      </c>
      <c r="AE25" s="627"/>
      <c r="AF25" s="627"/>
      <c r="AG25" s="627"/>
      <c r="AH25" s="627"/>
      <c r="AI25" s="627"/>
      <c r="AJ25" s="627"/>
      <c r="AK25" s="627"/>
      <c r="AL25" s="628">
        <v>99.5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1749490</v>
      </c>
      <c r="CS25" s="655"/>
      <c r="CT25" s="655"/>
      <c r="CU25" s="655"/>
      <c r="CV25" s="655"/>
      <c r="CW25" s="655"/>
      <c r="CX25" s="655"/>
      <c r="CY25" s="656"/>
      <c r="CZ25" s="628">
        <v>12.1</v>
      </c>
      <c r="DA25" s="653"/>
      <c r="DB25" s="653"/>
      <c r="DC25" s="657"/>
      <c r="DD25" s="632">
        <v>1580907</v>
      </c>
      <c r="DE25" s="655"/>
      <c r="DF25" s="655"/>
      <c r="DG25" s="655"/>
      <c r="DH25" s="655"/>
      <c r="DI25" s="655"/>
      <c r="DJ25" s="655"/>
      <c r="DK25" s="656"/>
      <c r="DL25" s="632">
        <v>1574712</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4254</v>
      </c>
      <c r="S26" s="624"/>
      <c r="T26" s="624"/>
      <c r="U26" s="624"/>
      <c r="V26" s="624"/>
      <c r="W26" s="624"/>
      <c r="X26" s="624"/>
      <c r="Y26" s="625"/>
      <c r="Z26" s="626">
        <v>0</v>
      </c>
      <c r="AA26" s="626"/>
      <c r="AB26" s="626"/>
      <c r="AC26" s="626"/>
      <c r="AD26" s="627">
        <v>4254</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970623</v>
      </c>
      <c r="CS26" s="624"/>
      <c r="CT26" s="624"/>
      <c r="CU26" s="624"/>
      <c r="CV26" s="624"/>
      <c r="CW26" s="624"/>
      <c r="CX26" s="624"/>
      <c r="CY26" s="625"/>
      <c r="CZ26" s="628">
        <v>6.7</v>
      </c>
      <c r="DA26" s="653"/>
      <c r="DB26" s="653"/>
      <c r="DC26" s="657"/>
      <c r="DD26" s="632">
        <v>853656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230977</v>
      </c>
      <c r="S27" s="624"/>
      <c r="T27" s="624"/>
      <c r="U27" s="624"/>
      <c r="V27" s="624"/>
      <c r="W27" s="624"/>
      <c r="X27" s="624"/>
      <c r="Y27" s="625"/>
      <c r="Z27" s="626">
        <v>1.5</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3956990</v>
      </c>
      <c r="BH27" s="624"/>
      <c r="BI27" s="624"/>
      <c r="BJ27" s="624"/>
      <c r="BK27" s="624"/>
      <c r="BL27" s="624"/>
      <c r="BM27" s="624"/>
      <c r="BN27" s="625"/>
      <c r="BO27" s="626">
        <v>100</v>
      </c>
      <c r="BP27" s="626"/>
      <c r="BQ27" s="626"/>
      <c r="BR27" s="626"/>
      <c r="BS27" s="627">
        <v>65053</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3976691</v>
      </c>
      <c r="CS27" s="655"/>
      <c r="CT27" s="655"/>
      <c r="CU27" s="655"/>
      <c r="CV27" s="655"/>
      <c r="CW27" s="655"/>
      <c r="CX27" s="655"/>
      <c r="CY27" s="656"/>
      <c r="CZ27" s="628">
        <v>27.4</v>
      </c>
      <c r="DA27" s="653"/>
      <c r="DB27" s="653"/>
      <c r="DC27" s="657"/>
      <c r="DD27" s="632">
        <v>1445373</v>
      </c>
      <c r="DE27" s="655"/>
      <c r="DF27" s="655"/>
      <c r="DG27" s="655"/>
      <c r="DH27" s="655"/>
      <c r="DI27" s="655"/>
      <c r="DJ27" s="655"/>
      <c r="DK27" s="656"/>
      <c r="DL27" s="632">
        <v>946237</v>
      </c>
      <c r="DM27" s="655"/>
      <c r="DN27" s="655"/>
      <c r="DO27" s="655"/>
      <c r="DP27" s="655"/>
      <c r="DQ27" s="655"/>
      <c r="DR27" s="655"/>
      <c r="DS27" s="655"/>
      <c r="DT27" s="655"/>
      <c r="DU27" s="655"/>
      <c r="DV27" s="656"/>
      <c r="DW27" s="628">
        <v>11.7</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114071</v>
      </c>
      <c r="S28" s="624"/>
      <c r="T28" s="624"/>
      <c r="U28" s="624"/>
      <c r="V28" s="624"/>
      <c r="W28" s="624"/>
      <c r="X28" s="624"/>
      <c r="Y28" s="625"/>
      <c r="Z28" s="626">
        <v>0.8</v>
      </c>
      <c r="AA28" s="626"/>
      <c r="AB28" s="626"/>
      <c r="AC28" s="626"/>
      <c r="AD28" s="627">
        <v>17017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1007267</v>
      </c>
      <c r="CS28" s="624"/>
      <c r="CT28" s="624"/>
      <c r="CU28" s="624"/>
      <c r="CV28" s="624"/>
      <c r="CW28" s="624"/>
      <c r="CX28" s="624"/>
      <c r="CY28" s="625"/>
      <c r="CZ28" s="628">
        <v>7</v>
      </c>
      <c r="DA28" s="653"/>
      <c r="DB28" s="653"/>
      <c r="DC28" s="657"/>
      <c r="DD28" s="632">
        <v>958521</v>
      </c>
      <c r="DE28" s="624"/>
      <c r="DF28" s="624"/>
      <c r="DG28" s="624"/>
      <c r="DH28" s="624"/>
      <c r="DI28" s="624"/>
      <c r="DJ28" s="624"/>
      <c r="DK28" s="625"/>
      <c r="DL28" s="632">
        <v>958521</v>
      </c>
      <c r="DM28" s="624"/>
      <c r="DN28" s="624"/>
      <c r="DO28" s="624"/>
      <c r="DP28" s="624"/>
      <c r="DQ28" s="624"/>
      <c r="DR28" s="624"/>
      <c r="DS28" s="624"/>
      <c r="DT28" s="624"/>
      <c r="DU28" s="624"/>
      <c r="DV28" s="625"/>
      <c r="DW28" s="628">
        <v>11.9</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113463</v>
      </c>
      <c r="S29" s="624"/>
      <c r="T29" s="624"/>
      <c r="U29" s="624"/>
      <c r="V29" s="624"/>
      <c r="W29" s="624"/>
      <c r="X29" s="624"/>
      <c r="Y29" s="625"/>
      <c r="Z29" s="626">
        <v>0.8</v>
      </c>
      <c r="AA29" s="626"/>
      <c r="AB29" s="626"/>
      <c r="AC29" s="626"/>
      <c r="AD29" s="627">
        <v>25</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1007267</v>
      </c>
      <c r="CS29" s="655"/>
      <c r="CT29" s="655"/>
      <c r="CU29" s="655"/>
      <c r="CV29" s="655"/>
      <c r="CW29" s="655"/>
      <c r="CX29" s="655"/>
      <c r="CY29" s="656"/>
      <c r="CZ29" s="628">
        <v>7</v>
      </c>
      <c r="DA29" s="653"/>
      <c r="DB29" s="653"/>
      <c r="DC29" s="657"/>
      <c r="DD29" s="632">
        <v>958521</v>
      </c>
      <c r="DE29" s="655"/>
      <c r="DF29" s="655"/>
      <c r="DG29" s="655"/>
      <c r="DH29" s="655"/>
      <c r="DI29" s="655"/>
      <c r="DJ29" s="655"/>
      <c r="DK29" s="656"/>
      <c r="DL29" s="632">
        <v>958521</v>
      </c>
      <c r="DM29" s="655"/>
      <c r="DN29" s="655"/>
      <c r="DO29" s="655"/>
      <c r="DP29" s="655"/>
      <c r="DQ29" s="655"/>
      <c r="DR29" s="655"/>
      <c r="DS29" s="655"/>
      <c r="DT29" s="655"/>
      <c r="DU29" s="655"/>
      <c r="DV29" s="656"/>
      <c r="DW29" s="628">
        <v>11.9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2863870</v>
      </c>
      <c r="S30" s="624"/>
      <c r="T30" s="624"/>
      <c r="U30" s="624"/>
      <c r="V30" s="624"/>
      <c r="W30" s="624"/>
      <c r="X30" s="624"/>
      <c r="Y30" s="625"/>
      <c r="Z30" s="626">
        <v>19</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975590</v>
      </c>
      <c r="CS30" s="624"/>
      <c r="CT30" s="624"/>
      <c r="CU30" s="624"/>
      <c r="CV30" s="624"/>
      <c r="CW30" s="624"/>
      <c r="CX30" s="624"/>
      <c r="CY30" s="625"/>
      <c r="CZ30" s="628">
        <v>6.7</v>
      </c>
      <c r="DA30" s="653"/>
      <c r="DB30" s="653"/>
      <c r="DC30" s="657"/>
      <c r="DD30" s="632">
        <v>952761</v>
      </c>
      <c r="DE30" s="624"/>
      <c r="DF30" s="624"/>
      <c r="DG30" s="624"/>
      <c r="DH30" s="624"/>
      <c r="DI30" s="624"/>
      <c r="DJ30" s="624"/>
      <c r="DK30" s="625"/>
      <c r="DL30" s="632">
        <v>952761</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96</v>
      </c>
      <c r="BN31" s="667"/>
      <c r="BO31" s="667"/>
      <c r="BP31" s="667"/>
      <c r="BQ31" s="668"/>
      <c r="BR31" s="679">
        <v>98.9</v>
      </c>
      <c r="BS31" s="667"/>
      <c r="BT31" s="667"/>
      <c r="BU31" s="667"/>
      <c r="BV31" s="667"/>
      <c r="BW31" s="667"/>
      <c r="BX31" s="618">
        <v>95.6</v>
      </c>
      <c r="BY31" s="667"/>
      <c r="BZ31" s="667"/>
      <c r="CA31" s="667"/>
      <c r="CB31" s="668"/>
      <c r="CD31" s="661"/>
      <c r="CE31" s="662"/>
      <c r="CF31" s="620" t="s">
        <v>301</v>
      </c>
      <c r="CG31" s="621"/>
      <c r="CH31" s="621"/>
      <c r="CI31" s="621"/>
      <c r="CJ31" s="621"/>
      <c r="CK31" s="621"/>
      <c r="CL31" s="621"/>
      <c r="CM31" s="621"/>
      <c r="CN31" s="621"/>
      <c r="CO31" s="621"/>
      <c r="CP31" s="621"/>
      <c r="CQ31" s="622"/>
      <c r="CR31" s="623">
        <v>31677</v>
      </c>
      <c r="CS31" s="655"/>
      <c r="CT31" s="655"/>
      <c r="CU31" s="655"/>
      <c r="CV31" s="655"/>
      <c r="CW31" s="655"/>
      <c r="CX31" s="655"/>
      <c r="CY31" s="656"/>
      <c r="CZ31" s="628">
        <v>0.2</v>
      </c>
      <c r="DA31" s="653"/>
      <c r="DB31" s="653"/>
      <c r="DC31" s="657"/>
      <c r="DD31" s="632">
        <v>5760</v>
      </c>
      <c r="DE31" s="655"/>
      <c r="DF31" s="655"/>
      <c r="DG31" s="655"/>
      <c r="DH31" s="655"/>
      <c r="DI31" s="655"/>
      <c r="DJ31" s="655"/>
      <c r="DK31" s="656"/>
      <c r="DL31" s="632">
        <v>5760</v>
      </c>
      <c r="DM31" s="655"/>
      <c r="DN31" s="655"/>
      <c r="DO31" s="655"/>
      <c r="DP31" s="655"/>
      <c r="DQ31" s="655"/>
      <c r="DR31" s="655"/>
      <c r="DS31" s="655"/>
      <c r="DT31" s="655"/>
      <c r="DU31" s="655"/>
      <c r="DV31" s="656"/>
      <c r="DW31" s="628">
        <v>0.1</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1285035</v>
      </c>
      <c r="S32" s="624"/>
      <c r="T32" s="624"/>
      <c r="U32" s="624"/>
      <c r="V32" s="624"/>
      <c r="W32" s="624"/>
      <c r="X32" s="624"/>
      <c r="Y32" s="625"/>
      <c r="Z32" s="626">
        <v>8.5</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303</v>
      </c>
      <c r="AX32" s="620" t="s">
        <v>304</v>
      </c>
      <c r="AY32" s="621"/>
      <c r="AZ32" s="621"/>
      <c r="BA32" s="621"/>
      <c r="BB32" s="621"/>
      <c r="BC32" s="621"/>
      <c r="BD32" s="621"/>
      <c r="BE32" s="621"/>
      <c r="BF32" s="622"/>
      <c r="BG32" s="680">
        <v>98.8</v>
      </c>
      <c r="BH32" s="655"/>
      <c r="BI32" s="655"/>
      <c r="BJ32" s="655"/>
      <c r="BK32" s="655"/>
      <c r="BL32" s="655"/>
      <c r="BM32" s="629">
        <v>95.3</v>
      </c>
      <c r="BN32" s="655"/>
      <c r="BO32" s="655"/>
      <c r="BP32" s="655"/>
      <c r="BQ32" s="678"/>
      <c r="BR32" s="680">
        <v>98.7</v>
      </c>
      <c r="BS32" s="655"/>
      <c r="BT32" s="655"/>
      <c r="BU32" s="655"/>
      <c r="BV32" s="655"/>
      <c r="BW32" s="655"/>
      <c r="BX32" s="629">
        <v>95.1</v>
      </c>
      <c r="BY32" s="655"/>
      <c r="BZ32" s="655"/>
      <c r="CA32" s="655"/>
      <c r="CB32" s="678"/>
      <c r="CD32" s="663"/>
      <c r="CE32" s="664"/>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7"/>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12692</v>
      </c>
      <c r="S33" s="624"/>
      <c r="T33" s="624"/>
      <c r="U33" s="624"/>
      <c r="V33" s="624"/>
      <c r="W33" s="624"/>
      <c r="X33" s="624"/>
      <c r="Y33" s="625"/>
      <c r="Z33" s="626">
        <v>0.1</v>
      </c>
      <c r="AA33" s="626"/>
      <c r="AB33" s="626"/>
      <c r="AC33" s="626"/>
      <c r="AD33" s="627">
        <v>11802</v>
      </c>
      <c r="AE33" s="627"/>
      <c r="AF33" s="627"/>
      <c r="AG33" s="627"/>
      <c r="AH33" s="627"/>
      <c r="AI33" s="627"/>
      <c r="AJ33" s="627"/>
      <c r="AK33" s="627"/>
      <c r="AL33" s="628">
        <v>0.1</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99.3</v>
      </c>
      <c r="BH33" s="682"/>
      <c r="BI33" s="682"/>
      <c r="BJ33" s="682"/>
      <c r="BK33" s="682"/>
      <c r="BL33" s="682"/>
      <c r="BM33" s="683">
        <v>96.2</v>
      </c>
      <c r="BN33" s="682"/>
      <c r="BO33" s="682"/>
      <c r="BP33" s="682"/>
      <c r="BQ33" s="684"/>
      <c r="BR33" s="681">
        <v>99</v>
      </c>
      <c r="BS33" s="682"/>
      <c r="BT33" s="682"/>
      <c r="BU33" s="682"/>
      <c r="BV33" s="682"/>
      <c r="BW33" s="682"/>
      <c r="BX33" s="683">
        <v>95.4</v>
      </c>
      <c r="BY33" s="682"/>
      <c r="BZ33" s="682"/>
      <c r="CA33" s="682"/>
      <c r="CB33" s="684"/>
      <c r="CD33" s="620" t="s">
        <v>308</v>
      </c>
      <c r="CE33" s="621"/>
      <c r="CF33" s="621"/>
      <c r="CG33" s="621"/>
      <c r="CH33" s="621"/>
      <c r="CI33" s="621"/>
      <c r="CJ33" s="621"/>
      <c r="CK33" s="621"/>
      <c r="CL33" s="621"/>
      <c r="CM33" s="621"/>
      <c r="CN33" s="621"/>
      <c r="CO33" s="621"/>
      <c r="CP33" s="621"/>
      <c r="CQ33" s="622"/>
      <c r="CR33" s="623">
        <v>6679743</v>
      </c>
      <c r="CS33" s="655"/>
      <c r="CT33" s="655"/>
      <c r="CU33" s="655"/>
      <c r="CV33" s="655"/>
      <c r="CW33" s="655"/>
      <c r="CX33" s="655"/>
      <c r="CY33" s="656"/>
      <c r="CZ33" s="628">
        <v>46.1</v>
      </c>
      <c r="DA33" s="653"/>
      <c r="DB33" s="653"/>
      <c r="DC33" s="657"/>
      <c r="DD33" s="632">
        <v>5826411</v>
      </c>
      <c r="DE33" s="655"/>
      <c r="DF33" s="655"/>
      <c r="DG33" s="655"/>
      <c r="DH33" s="655"/>
      <c r="DI33" s="655"/>
      <c r="DJ33" s="655"/>
      <c r="DK33" s="656"/>
      <c r="DL33" s="632">
        <v>4040425</v>
      </c>
      <c r="DM33" s="655"/>
      <c r="DN33" s="655"/>
      <c r="DO33" s="655"/>
      <c r="DP33" s="655"/>
      <c r="DQ33" s="655"/>
      <c r="DR33" s="655"/>
      <c r="DS33" s="655"/>
      <c r="DT33" s="655"/>
      <c r="DU33" s="655"/>
      <c r="DV33" s="656"/>
      <c r="DW33" s="628">
        <v>50</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368471</v>
      </c>
      <c r="S34" s="624"/>
      <c r="T34" s="624"/>
      <c r="U34" s="624"/>
      <c r="V34" s="624"/>
      <c r="W34" s="624"/>
      <c r="X34" s="624"/>
      <c r="Y34" s="625"/>
      <c r="Z34" s="626">
        <v>2.4</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2556067</v>
      </c>
      <c r="CS34" s="624"/>
      <c r="CT34" s="624"/>
      <c r="CU34" s="624"/>
      <c r="CV34" s="624"/>
      <c r="CW34" s="624"/>
      <c r="CX34" s="624"/>
      <c r="CY34" s="625"/>
      <c r="CZ34" s="628">
        <v>17.600000000000001</v>
      </c>
      <c r="DA34" s="653"/>
      <c r="DB34" s="653"/>
      <c r="DC34" s="657"/>
      <c r="DD34" s="632">
        <v>2049740</v>
      </c>
      <c r="DE34" s="624"/>
      <c r="DF34" s="624"/>
      <c r="DG34" s="624"/>
      <c r="DH34" s="624"/>
      <c r="DI34" s="624"/>
      <c r="DJ34" s="624"/>
      <c r="DK34" s="625"/>
      <c r="DL34" s="632">
        <v>1611929</v>
      </c>
      <c r="DM34" s="624"/>
      <c r="DN34" s="624"/>
      <c r="DO34" s="624"/>
      <c r="DP34" s="624"/>
      <c r="DQ34" s="624"/>
      <c r="DR34" s="624"/>
      <c r="DS34" s="624"/>
      <c r="DT34" s="624"/>
      <c r="DU34" s="624"/>
      <c r="DV34" s="625"/>
      <c r="DW34" s="628">
        <v>20</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458627</v>
      </c>
      <c r="S35" s="624"/>
      <c r="T35" s="624"/>
      <c r="U35" s="624"/>
      <c r="V35" s="624"/>
      <c r="W35" s="624"/>
      <c r="X35" s="624"/>
      <c r="Y35" s="625"/>
      <c r="Z35" s="626">
        <v>3</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62575</v>
      </c>
      <c r="CS35" s="655"/>
      <c r="CT35" s="655"/>
      <c r="CU35" s="655"/>
      <c r="CV35" s="655"/>
      <c r="CW35" s="655"/>
      <c r="CX35" s="655"/>
      <c r="CY35" s="656"/>
      <c r="CZ35" s="628">
        <v>0.4</v>
      </c>
      <c r="DA35" s="653"/>
      <c r="DB35" s="653"/>
      <c r="DC35" s="657"/>
      <c r="DD35" s="632">
        <v>55233</v>
      </c>
      <c r="DE35" s="655"/>
      <c r="DF35" s="655"/>
      <c r="DG35" s="655"/>
      <c r="DH35" s="655"/>
      <c r="DI35" s="655"/>
      <c r="DJ35" s="655"/>
      <c r="DK35" s="656"/>
      <c r="DL35" s="632">
        <v>55233</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815265</v>
      </c>
      <c r="S36" s="624"/>
      <c r="T36" s="624"/>
      <c r="U36" s="624"/>
      <c r="V36" s="624"/>
      <c r="W36" s="624"/>
      <c r="X36" s="624"/>
      <c r="Y36" s="625"/>
      <c r="Z36" s="626">
        <v>5.4</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1808982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62261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1780453</v>
      </c>
      <c r="CS36" s="624"/>
      <c r="CT36" s="624"/>
      <c r="CU36" s="624"/>
      <c r="CV36" s="624"/>
      <c r="CW36" s="624"/>
      <c r="CX36" s="624"/>
      <c r="CY36" s="625"/>
      <c r="CZ36" s="628">
        <v>12.3</v>
      </c>
      <c r="DA36" s="653"/>
      <c r="DB36" s="653"/>
      <c r="DC36" s="657"/>
      <c r="DD36" s="632">
        <v>1741589</v>
      </c>
      <c r="DE36" s="624"/>
      <c r="DF36" s="624"/>
      <c r="DG36" s="624"/>
      <c r="DH36" s="624"/>
      <c r="DI36" s="624"/>
      <c r="DJ36" s="624"/>
      <c r="DK36" s="625"/>
      <c r="DL36" s="632">
        <v>1446880</v>
      </c>
      <c r="DM36" s="624"/>
      <c r="DN36" s="624"/>
      <c r="DO36" s="624"/>
      <c r="DP36" s="624"/>
      <c r="DQ36" s="624"/>
      <c r="DR36" s="624"/>
      <c r="DS36" s="624"/>
      <c r="DT36" s="624"/>
      <c r="DU36" s="624"/>
      <c r="DV36" s="625"/>
      <c r="DW36" s="628">
        <v>17.899999999999999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128830</v>
      </c>
      <c r="S37" s="624"/>
      <c r="T37" s="624"/>
      <c r="U37" s="624"/>
      <c r="V37" s="624"/>
      <c r="W37" s="624"/>
      <c r="X37" s="624"/>
      <c r="Y37" s="625"/>
      <c r="Z37" s="626">
        <v>0.9</v>
      </c>
      <c r="AA37" s="626"/>
      <c r="AB37" s="626"/>
      <c r="AC37" s="626"/>
      <c r="AD37" s="627">
        <v>9508</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394400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-10773</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616881</v>
      </c>
      <c r="CS37" s="655"/>
      <c r="CT37" s="655"/>
      <c r="CU37" s="655"/>
      <c r="CV37" s="655"/>
      <c r="CW37" s="655"/>
      <c r="CX37" s="655"/>
      <c r="CY37" s="656"/>
      <c r="CZ37" s="628">
        <v>4.3</v>
      </c>
      <c r="DA37" s="653"/>
      <c r="DB37" s="653"/>
      <c r="DC37" s="657"/>
      <c r="DD37" s="632">
        <v>616881</v>
      </c>
      <c r="DE37" s="655"/>
      <c r="DF37" s="655"/>
      <c r="DG37" s="655"/>
      <c r="DH37" s="655"/>
      <c r="DI37" s="655"/>
      <c r="DJ37" s="655"/>
      <c r="DK37" s="656"/>
      <c r="DL37" s="632">
        <v>562046</v>
      </c>
      <c r="DM37" s="655"/>
      <c r="DN37" s="655"/>
      <c r="DO37" s="655"/>
      <c r="DP37" s="655"/>
      <c r="DQ37" s="655"/>
      <c r="DR37" s="655"/>
      <c r="DS37" s="655"/>
      <c r="DT37" s="655"/>
      <c r="DU37" s="655"/>
      <c r="DV37" s="656"/>
      <c r="DW37" s="628">
        <v>7</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404601</v>
      </c>
      <c r="S38" s="624"/>
      <c r="T38" s="624"/>
      <c r="U38" s="624"/>
      <c r="V38" s="624"/>
      <c r="W38" s="624"/>
      <c r="X38" s="624"/>
      <c r="Y38" s="625"/>
      <c r="Z38" s="626">
        <v>2.7</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43538</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4349</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1371044</v>
      </c>
      <c r="CS38" s="624"/>
      <c r="CT38" s="624"/>
      <c r="CU38" s="624"/>
      <c r="CV38" s="624"/>
      <c r="CW38" s="624"/>
      <c r="CX38" s="624"/>
      <c r="CY38" s="625"/>
      <c r="CZ38" s="628">
        <v>9.5</v>
      </c>
      <c r="DA38" s="653"/>
      <c r="DB38" s="653"/>
      <c r="DC38" s="657"/>
      <c r="DD38" s="632">
        <v>1092283</v>
      </c>
      <c r="DE38" s="624"/>
      <c r="DF38" s="624"/>
      <c r="DG38" s="624"/>
      <c r="DH38" s="624"/>
      <c r="DI38" s="624"/>
      <c r="DJ38" s="624"/>
      <c r="DK38" s="625"/>
      <c r="DL38" s="632">
        <v>926383</v>
      </c>
      <c r="DM38" s="624"/>
      <c r="DN38" s="624"/>
      <c r="DO38" s="624"/>
      <c r="DP38" s="624"/>
      <c r="DQ38" s="624"/>
      <c r="DR38" s="624"/>
      <c r="DS38" s="624"/>
      <c r="DT38" s="624"/>
      <c r="DU38" s="624"/>
      <c r="DV38" s="625"/>
      <c r="DW38" s="628">
        <v>11.5</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t="s">
        <v>121</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6671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867229</v>
      </c>
      <c r="CS39" s="655"/>
      <c r="CT39" s="655"/>
      <c r="CU39" s="655"/>
      <c r="CV39" s="655"/>
      <c r="CW39" s="655"/>
      <c r="CX39" s="655"/>
      <c r="CY39" s="656"/>
      <c r="CZ39" s="628">
        <v>6</v>
      </c>
      <c r="DA39" s="653"/>
      <c r="DB39" s="653"/>
      <c r="DC39" s="657"/>
      <c r="DD39" s="632">
        <v>867191</v>
      </c>
      <c r="DE39" s="655"/>
      <c r="DF39" s="655"/>
      <c r="DG39" s="655"/>
      <c r="DH39" s="655"/>
      <c r="DI39" s="655"/>
      <c r="DJ39" s="655"/>
      <c r="DK39" s="656"/>
      <c r="DL39" s="632" t="s">
        <v>121</v>
      </c>
      <c r="DM39" s="655"/>
      <c r="DN39" s="655"/>
      <c r="DO39" s="655"/>
      <c r="DP39" s="655"/>
      <c r="DQ39" s="655"/>
      <c r="DR39" s="655"/>
      <c r="DS39" s="655"/>
      <c r="DT39" s="655"/>
      <c r="DU39" s="655"/>
      <c r="DV39" s="656"/>
      <c r="DW39" s="628" t="s">
        <v>121</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65291</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103</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42375</v>
      </c>
      <c r="CS40" s="624"/>
      <c r="CT40" s="624"/>
      <c r="CU40" s="624"/>
      <c r="CV40" s="624"/>
      <c r="CW40" s="624"/>
      <c r="CX40" s="624"/>
      <c r="CY40" s="625"/>
      <c r="CZ40" s="628">
        <v>0.3</v>
      </c>
      <c r="DA40" s="653"/>
      <c r="DB40" s="653"/>
      <c r="DC40" s="657"/>
      <c r="DD40" s="632">
        <v>20375</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15088863</v>
      </c>
      <c r="S41" s="696"/>
      <c r="T41" s="696"/>
      <c r="U41" s="696"/>
      <c r="V41" s="696"/>
      <c r="W41" s="696"/>
      <c r="X41" s="696"/>
      <c r="Y41" s="700"/>
      <c r="Z41" s="701">
        <v>100</v>
      </c>
      <c r="AA41" s="701"/>
      <c r="AB41" s="701"/>
      <c r="AC41" s="701"/>
      <c r="AD41" s="702">
        <v>8014158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369600</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55"/>
      <c r="CT41" s="655"/>
      <c r="CU41" s="655"/>
      <c r="CV41" s="655"/>
      <c r="CW41" s="655"/>
      <c r="CX41" s="655"/>
      <c r="CY41" s="656"/>
      <c r="CZ41" s="628" t="s">
        <v>121</v>
      </c>
      <c r="DA41" s="653"/>
      <c r="DB41" s="653"/>
      <c r="DC41" s="657"/>
      <c r="DD41" s="632" t="s">
        <v>121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1001444</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419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1079234</v>
      </c>
      <c r="CS42" s="655"/>
      <c r="CT42" s="655"/>
      <c r="CU42" s="655"/>
      <c r="CV42" s="655"/>
      <c r="CW42" s="655"/>
      <c r="CX42" s="655"/>
      <c r="CY42" s="656"/>
      <c r="CZ42" s="628">
        <v>7.4</v>
      </c>
      <c r="DA42" s="653"/>
      <c r="DB42" s="653"/>
      <c r="DC42" s="657"/>
      <c r="DD42" s="632">
        <v>422491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31852</v>
      </c>
      <c r="CS43" s="655"/>
      <c r="CT43" s="655"/>
      <c r="CU43" s="655"/>
      <c r="CV43" s="655"/>
      <c r="CW43" s="655"/>
      <c r="CX43" s="655"/>
      <c r="CY43" s="656"/>
      <c r="CZ43" s="628">
        <v>0.2</v>
      </c>
      <c r="DA43" s="653"/>
      <c r="DB43" s="653"/>
      <c r="DC43" s="657"/>
      <c r="DD43" s="632">
        <v>30952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881115</v>
      </c>
      <c r="CS44" s="624"/>
      <c r="CT44" s="624"/>
      <c r="CU44" s="624"/>
      <c r="CV44" s="624"/>
      <c r="CW44" s="624"/>
      <c r="CX44" s="624"/>
      <c r="CY44" s="625"/>
      <c r="CZ44" s="628">
        <v>6.1</v>
      </c>
      <c r="DA44" s="629"/>
      <c r="DB44" s="629"/>
      <c r="DC44" s="635"/>
      <c r="DD44" s="632">
        <v>307560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538014</v>
      </c>
      <c r="CS45" s="655"/>
      <c r="CT45" s="655"/>
      <c r="CU45" s="655"/>
      <c r="CV45" s="655"/>
      <c r="CW45" s="655"/>
      <c r="CX45" s="655"/>
      <c r="CY45" s="656"/>
      <c r="CZ45" s="628">
        <v>3.7</v>
      </c>
      <c r="DA45" s="653"/>
      <c r="DB45" s="653"/>
      <c r="DC45" s="657"/>
      <c r="DD45" s="632">
        <v>126266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325877</v>
      </c>
      <c r="CS46" s="624"/>
      <c r="CT46" s="624"/>
      <c r="CU46" s="624"/>
      <c r="CV46" s="624"/>
      <c r="CW46" s="624"/>
      <c r="CX46" s="624"/>
      <c r="CY46" s="625"/>
      <c r="CZ46" s="628">
        <v>2.2000000000000002</v>
      </c>
      <c r="DA46" s="629"/>
      <c r="DB46" s="629"/>
      <c r="DC46" s="635"/>
      <c r="DD46" s="632">
        <v>178670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198119</v>
      </c>
      <c r="CS47" s="655"/>
      <c r="CT47" s="655"/>
      <c r="CU47" s="655"/>
      <c r="CV47" s="655"/>
      <c r="CW47" s="655"/>
      <c r="CX47" s="655"/>
      <c r="CY47" s="656"/>
      <c r="CZ47" s="628">
        <v>1.4</v>
      </c>
      <c r="DA47" s="653"/>
      <c r="DB47" s="653"/>
      <c r="DC47" s="657"/>
      <c r="DD47" s="632">
        <v>114931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14492425</v>
      </c>
      <c r="CS49" s="682"/>
      <c r="CT49" s="682"/>
      <c r="CU49" s="682"/>
      <c r="CV49" s="682"/>
      <c r="CW49" s="682"/>
      <c r="CX49" s="682"/>
      <c r="CY49" s="711"/>
      <c r="CZ49" s="703">
        <v>100</v>
      </c>
      <c r="DA49" s="712"/>
      <c r="DB49" s="712"/>
      <c r="DC49" s="713"/>
      <c r="DD49" s="714">
        <v>10233703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xLx4+1LFaEOfWML+O9YhSfjzhQMTCqInInK+vYwSUIuAx+YvN7b7h4Ao2YfMEEP/PspZwYXKNo5AnmhKzhv7g==" saltValue="Il52L8wTDNsogCXgxWoT7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15089</v>
      </c>
      <c r="R7" s="753"/>
      <c r="S7" s="753"/>
      <c r="T7" s="753"/>
      <c r="U7" s="753"/>
      <c r="V7" s="753">
        <v>14492</v>
      </c>
      <c r="W7" s="753"/>
      <c r="X7" s="753"/>
      <c r="Y7" s="753"/>
      <c r="Z7" s="753"/>
      <c r="AA7" s="753">
        <v>596</v>
      </c>
      <c r="AB7" s="753"/>
      <c r="AC7" s="753"/>
      <c r="AD7" s="753"/>
      <c r="AE7" s="754"/>
      <c r="AF7" s="755">
        <v>563</v>
      </c>
      <c r="AG7" s="756"/>
      <c r="AH7" s="756"/>
      <c r="AI7" s="756"/>
      <c r="AJ7" s="757"/>
      <c r="AK7" s="758">
        <v>459</v>
      </c>
      <c r="AL7" s="759"/>
      <c r="AM7" s="759"/>
      <c r="AN7" s="759"/>
      <c r="AO7" s="759"/>
      <c r="AP7" s="759">
        <v>8892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543</v>
      </c>
      <c r="BT7" s="747"/>
      <c r="BU7" s="747"/>
      <c r="BV7" s="747"/>
      <c r="BW7" s="747"/>
      <c r="BX7" s="747"/>
      <c r="BY7" s="747"/>
      <c r="BZ7" s="747"/>
      <c r="CA7" s="747"/>
      <c r="CB7" s="747"/>
      <c r="CC7" s="747"/>
      <c r="CD7" s="747"/>
      <c r="CE7" s="747"/>
      <c r="CF7" s="747"/>
      <c r="CG7" s="762"/>
      <c r="CH7" s="743">
        <v>16</v>
      </c>
      <c r="CI7" s="744"/>
      <c r="CJ7" s="744"/>
      <c r="CK7" s="744"/>
      <c r="CL7" s="745"/>
      <c r="CM7" s="743">
        <v>572</v>
      </c>
      <c r="CN7" s="744"/>
      <c r="CO7" s="744"/>
      <c r="CP7" s="744"/>
      <c r="CQ7" s="745"/>
      <c r="CR7" s="743">
        <v>300</v>
      </c>
      <c r="CS7" s="744"/>
      <c r="CT7" s="744"/>
      <c r="CU7" s="744"/>
      <c r="CV7" s="745"/>
      <c r="CW7" s="743" t="s">
        <v>574</v>
      </c>
      <c r="CX7" s="744"/>
      <c r="CY7" s="744"/>
      <c r="CZ7" s="744"/>
      <c r="DA7" s="745"/>
      <c r="DB7" s="743" t="s">
        <v>574</v>
      </c>
      <c r="DC7" s="744"/>
      <c r="DD7" s="744"/>
      <c r="DE7" s="744"/>
      <c r="DF7" s="745"/>
      <c r="DG7" s="743" t="s">
        <v>574</v>
      </c>
      <c r="DH7" s="744"/>
      <c r="DI7" s="744"/>
      <c r="DJ7" s="744"/>
      <c r="DK7" s="745"/>
      <c r="DL7" s="743" t="s">
        <v>574</v>
      </c>
      <c r="DM7" s="744"/>
      <c r="DN7" s="744"/>
      <c r="DO7" s="744"/>
      <c r="DP7" s="745"/>
      <c r="DQ7" s="743" t="s">
        <v>574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15089</v>
      </c>
      <c r="R23" s="793"/>
      <c r="S23" s="793"/>
      <c r="T23" s="793"/>
      <c r="U23" s="793"/>
      <c r="V23" s="793">
        <v>14492</v>
      </c>
      <c r="W23" s="793"/>
      <c r="X23" s="793"/>
      <c r="Y23" s="793"/>
      <c r="Z23" s="793"/>
      <c r="AA23" s="793">
        <v>596</v>
      </c>
      <c r="AB23" s="793"/>
      <c r="AC23" s="793"/>
      <c r="AD23" s="793"/>
      <c r="AE23" s="794"/>
      <c r="AF23" s="795">
        <v>563</v>
      </c>
      <c r="AG23" s="793"/>
      <c r="AH23" s="793"/>
      <c r="AI23" s="793"/>
      <c r="AJ23" s="796"/>
      <c r="AK23" s="797"/>
      <c r="AL23" s="798"/>
      <c r="AM23" s="798"/>
      <c r="AN23" s="798"/>
      <c r="AO23" s="798"/>
      <c r="AP23" s="793">
        <v>8892</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4032</v>
      </c>
      <c r="R28" s="823"/>
      <c r="S28" s="823"/>
      <c r="T28" s="823"/>
      <c r="U28" s="823"/>
      <c r="V28" s="823">
        <v>3969</v>
      </c>
      <c r="W28" s="823"/>
      <c r="X28" s="823"/>
      <c r="Y28" s="823"/>
      <c r="Z28" s="823"/>
      <c r="AA28" s="823">
        <v>62</v>
      </c>
      <c r="AB28" s="823"/>
      <c r="AC28" s="823"/>
      <c r="AD28" s="823"/>
      <c r="AE28" s="824"/>
      <c r="AF28" s="825">
        <v>62</v>
      </c>
      <c r="AG28" s="823"/>
      <c r="AH28" s="823"/>
      <c r="AI28" s="823"/>
      <c r="AJ28" s="826"/>
      <c r="AK28" s="827">
        <v>370</v>
      </c>
      <c r="AL28" s="828"/>
      <c r="AM28" s="828"/>
      <c r="AN28" s="828"/>
      <c r="AO28" s="828"/>
      <c r="AP28" s="828" t="s">
        <v>542</v>
      </c>
      <c r="AQ28" s="828"/>
      <c r="AR28" s="828"/>
      <c r="AS28" s="828"/>
      <c r="AT28" s="828"/>
      <c r="AU28" s="828" t="s">
        <v>542</v>
      </c>
      <c r="AV28" s="828"/>
      <c r="AW28" s="828"/>
      <c r="AX28" s="828"/>
      <c r="AY28" s="828"/>
      <c r="AZ28" s="829" t="s">
        <v>542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551</v>
      </c>
      <c r="R29" s="784"/>
      <c r="S29" s="784"/>
      <c r="T29" s="784"/>
      <c r="U29" s="784"/>
      <c r="V29" s="784">
        <v>525</v>
      </c>
      <c r="W29" s="784"/>
      <c r="X29" s="784"/>
      <c r="Y29" s="784"/>
      <c r="Z29" s="784"/>
      <c r="AA29" s="784">
        <v>26</v>
      </c>
      <c r="AB29" s="784"/>
      <c r="AC29" s="784"/>
      <c r="AD29" s="784"/>
      <c r="AE29" s="785"/>
      <c r="AF29" s="786">
        <v>26</v>
      </c>
      <c r="AG29" s="787"/>
      <c r="AH29" s="787"/>
      <c r="AI29" s="787"/>
      <c r="AJ29" s="788"/>
      <c r="AK29" s="834">
        <v>151</v>
      </c>
      <c r="AL29" s="830"/>
      <c r="AM29" s="830"/>
      <c r="AN29" s="830"/>
      <c r="AO29" s="830"/>
      <c r="AP29" s="830" t="s">
        <v>542</v>
      </c>
      <c r="AQ29" s="830"/>
      <c r="AR29" s="830"/>
      <c r="AS29" s="830"/>
      <c r="AT29" s="830"/>
      <c r="AU29" s="830" t="s">
        <v>542</v>
      </c>
      <c r="AV29" s="830"/>
      <c r="AW29" s="830"/>
      <c r="AX29" s="830"/>
      <c r="AY29" s="830"/>
      <c r="AZ29" s="831" t="s">
        <v>542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746</v>
      </c>
      <c r="R30" s="784"/>
      <c r="S30" s="784"/>
      <c r="T30" s="784"/>
      <c r="U30" s="784"/>
      <c r="V30" s="784">
        <v>696</v>
      </c>
      <c r="W30" s="784"/>
      <c r="X30" s="784"/>
      <c r="Y30" s="784"/>
      <c r="Z30" s="784"/>
      <c r="AA30" s="784">
        <v>49</v>
      </c>
      <c r="AB30" s="784"/>
      <c r="AC30" s="784"/>
      <c r="AD30" s="784"/>
      <c r="AE30" s="785"/>
      <c r="AF30" s="786">
        <v>499</v>
      </c>
      <c r="AG30" s="787"/>
      <c r="AH30" s="787"/>
      <c r="AI30" s="787"/>
      <c r="AJ30" s="788"/>
      <c r="AK30" s="834">
        <v>1</v>
      </c>
      <c r="AL30" s="830"/>
      <c r="AM30" s="830"/>
      <c r="AN30" s="830"/>
      <c r="AO30" s="830"/>
      <c r="AP30" s="830">
        <v>423</v>
      </c>
      <c r="AQ30" s="830"/>
      <c r="AR30" s="830"/>
      <c r="AS30" s="830"/>
      <c r="AT30" s="830"/>
      <c r="AU30" s="830">
        <v>2</v>
      </c>
      <c r="AV30" s="830"/>
      <c r="AW30" s="830"/>
      <c r="AX30" s="830"/>
      <c r="AY30" s="830"/>
      <c r="AZ30" s="831" t="s">
        <v>542</v>
      </c>
      <c r="BA30" s="831"/>
      <c r="BB30" s="831"/>
      <c r="BC30" s="831"/>
      <c r="BD30" s="831"/>
      <c r="BE30" s="832" t="s">
        <v>392</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890</v>
      </c>
      <c r="R31" s="784"/>
      <c r="S31" s="784"/>
      <c r="T31" s="784"/>
      <c r="U31" s="784"/>
      <c r="V31" s="784">
        <v>807</v>
      </c>
      <c r="W31" s="784"/>
      <c r="X31" s="784"/>
      <c r="Y31" s="784"/>
      <c r="Z31" s="784"/>
      <c r="AA31" s="784">
        <v>83</v>
      </c>
      <c r="AB31" s="784"/>
      <c r="AC31" s="784"/>
      <c r="AD31" s="784"/>
      <c r="AE31" s="785"/>
      <c r="AF31" s="786">
        <v>0</v>
      </c>
      <c r="AG31" s="787"/>
      <c r="AH31" s="787"/>
      <c r="AI31" s="787"/>
      <c r="AJ31" s="788"/>
      <c r="AK31" s="834">
        <v>394</v>
      </c>
      <c r="AL31" s="830"/>
      <c r="AM31" s="830"/>
      <c r="AN31" s="830"/>
      <c r="AO31" s="830"/>
      <c r="AP31" s="830">
        <v>5470</v>
      </c>
      <c r="AQ31" s="830"/>
      <c r="AR31" s="830"/>
      <c r="AS31" s="830"/>
      <c r="AT31" s="830"/>
      <c r="AU31" s="830">
        <v>2866</v>
      </c>
      <c r="AV31" s="830"/>
      <c r="AW31" s="830"/>
      <c r="AX31" s="830"/>
      <c r="AY31" s="830"/>
      <c r="AZ31" s="831" t="s">
        <v>542</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588</v>
      </c>
      <c r="AG63" s="844"/>
      <c r="AH63" s="844"/>
      <c r="AI63" s="844"/>
      <c r="AJ63" s="845"/>
      <c r="AK63" s="846"/>
      <c r="AL63" s="841"/>
      <c r="AM63" s="841"/>
      <c r="AN63" s="841"/>
      <c r="AO63" s="841"/>
      <c r="AP63" s="844">
        <v>5893</v>
      </c>
      <c r="AQ63" s="844"/>
      <c r="AR63" s="844"/>
      <c r="AS63" s="844"/>
      <c r="AT63" s="844"/>
      <c r="AU63" s="844">
        <v>2868</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548</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571</v>
      </c>
      <c r="AL68" s="866"/>
      <c r="AM68" s="866"/>
      <c r="AN68" s="866"/>
      <c r="AO68" s="866"/>
      <c r="AP68" s="866" t="s">
        <v>547</v>
      </c>
      <c r="AQ68" s="866"/>
      <c r="AR68" s="866"/>
      <c r="AS68" s="866"/>
      <c r="AT68" s="866"/>
      <c r="AU68" s="866" t="s">
        <v>547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549</v>
      </c>
      <c r="C69" s="874"/>
      <c r="D69" s="874"/>
      <c r="E69" s="874"/>
      <c r="F69" s="874"/>
      <c r="G69" s="874"/>
      <c r="H69" s="874"/>
      <c r="I69" s="874"/>
      <c r="J69" s="874"/>
      <c r="K69" s="874"/>
      <c r="L69" s="874"/>
      <c r="M69" s="874"/>
      <c r="N69" s="874"/>
      <c r="O69" s="874"/>
      <c r="P69" s="875"/>
      <c r="Q69" s="876">
        <v>7658</v>
      </c>
      <c r="R69" s="830"/>
      <c r="S69" s="830"/>
      <c r="T69" s="830"/>
      <c r="U69" s="830"/>
      <c r="V69" s="830">
        <v>7653</v>
      </c>
      <c r="W69" s="830"/>
      <c r="X69" s="830"/>
      <c r="Y69" s="830"/>
      <c r="Z69" s="830"/>
      <c r="AA69" s="830">
        <v>5</v>
      </c>
      <c r="AB69" s="830"/>
      <c r="AC69" s="830"/>
      <c r="AD69" s="830"/>
      <c r="AE69" s="830"/>
      <c r="AF69" s="830">
        <v>5</v>
      </c>
      <c r="AG69" s="830"/>
      <c r="AH69" s="830"/>
      <c r="AI69" s="830"/>
      <c r="AJ69" s="830"/>
      <c r="AK69" s="830" t="s">
        <v>570</v>
      </c>
      <c r="AL69" s="830"/>
      <c r="AM69" s="830"/>
      <c r="AN69" s="830"/>
      <c r="AO69" s="830"/>
      <c r="AP69" s="830" t="s">
        <v>547</v>
      </c>
      <c r="AQ69" s="830"/>
      <c r="AR69" s="830"/>
      <c r="AS69" s="830"/>
      <c r="AT69" s="830"/>
      <c r="AU69" s="830" t="s">
        <v>547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96</v>
      </c>
      <c r="R70" s="830"/>
      <c r="S70" s="830"/>
      <c r="T70" s="830"/>
      <c r="U70" s="830"/>
      <c r="V70" s="830">
        <v>96</v>
      </c>
      <c r="W70" s="830"/>
      <c r="X70" s="830"/>
      <c r="Y70" s="830"/>
      <c r="Z70" s="830"/>
      <c r="AA70" s="830" t="s">
        <v>570</v>
      </c>
      <c r="AB70" s="830"/>
      <c r="AC70" s="830"/>
      <c r="AD70" s="830"/>
      <c r="AE70" s="830"/>
      <c r="AF70" s="830">
        <v>0</v>
      </c>
      <c r="AG70" s="830"/>
      <c r="AH70" s="830"/>
      <c r="AI70" s="830"/>
      <c r="AJ70" s="830"/>
      <c r="AK70" s="830" t="s">
        <v>570</v>
      </c>
      <c r="AL70" s="830"/>
      <c r="AM70" s="830"/>
      <c r="AN70" s="830"/>
      <c r="AO70" s="830"/>
      <c r="AP70" s="830" t="s">
        <v>547</v>
      </c>
      <c r="AQ70" s="830"/>
      <c r="AR70" s="830"/>
      <c r="AS70" s="830"/>
      <c r="AT70" s="830"/>
      <c r="AU70" s="830" t="s">
        <v>547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202</v>
      </c>
      <c r="R71" s="830"/>
      <c r="S71" s="830"/>
      <c r="T71" s="830"/>
      <c r="U71" s="830"/>
      <c r="V71" s="830">
        <v>187</v>
      </c>
      <c r="W71" s="830"/>
      <c r="X71" s="830"/>
      <c r="Y71" s="830"/>
      <c r="Z71" s="830"/>
      <c r="AA71" s="830">
        <v>15</v>
      </c>
      <c r="AB71" s="830"/>
      <c r="AC71" s="830"/>
      <c r="AD71" s="830"/>
      <c r="AE71" s="830"/>
      <c r="AF71" s="830">
        <v>15</v>
      </c>
      <c r="AG71" s="830"/>
      <c r="AH71" s="830"/>
      <c r="AI71" s="830"/>
      <c r="AJ71" s="830"/>
      <c r="AK71" s="830" t="s">
        <v>570</v>
      </c>
      <c r="AL71" s="830"/>
      <c r="AM71" s="830"/>
      <c r="AN71" s="830"/>
      <c r="AO71" s="830"/>
      <c r="AP71" s="830" t="s">
        <v>547</v>
      </c>
      <c r="AQ71" s="830"/>
      <c r="AR71" s="830"/>
      <c r="AS71" s="830"/>
      <c r="AT71" s="830"/>
      <c r="AU71" s="830" t="s">
        <v>547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552</v>
      </c>
      <c r="C72" s="874"/>
      <c r="D72" s="874"/>
      <c r="E72" s="874"/>
      <c r="F72" s="874"/>
      <c r="G72" s="874"/>
      <c r="H72" s="874"/>
      <c r="I72" s="874"/>
      <c r="J72" s="874"/>
      <c r="K72" s="874"/>
      <c r="L72" s="874"/>
      <c r="M72" s="874"/>
      <c r="N72" s="874"/>
      <c r="O72" s="874"/>
      <c r="P72" s="875"/>
      <c r="Q72" s="876">
        <v>22</v>
      </c>
      <c r="R72" s="830"/>
      <c r="S72" s="830"/>
      <c r="T72" s="830"/>
      <c r="U72" s="830"/>
      <c r="V72" s="830">
        <v>21</v>
      </c>
      <c r="W72" s="830"/>
      <c r="X72" s="830"/>
      <c r="Y72" s="830"/>
      <c r="Z72" s="830"/>
      <c r="AA72" s="830">
        <v>1</v>
      </c>
      <c r="AB72" s="830"/>
      <c r="AC72" s="830"/>
      <c r="AD72" s="830"/>
      <c r="AE72" s="830"/>
      <c r="AF72" s="830">
        <v>1</v>
      </c>
      <c r="AG72" s="830"/>
      <c r="AH72" s="830"/>
      <c r="AI72" s="830"/>
      <c r="AJ72" s="830"/>
      <c r="AK72" s="830" t="s">
        <v>570</v>
      </c>
      <c r="AL72" s="830"/>
      <c r="AM72" s="830"/>
      <c r="AN72" s="830"/>
      <c r="AO72" s="830"/>
      <c r="AP72" s="830" t="s">
        <v>547</v>
      </c>
      <c r="AQ72" s="830"/>
      <c r="AR72" s="830"/>
      <c r="AS72" s="830"/>
      <c r="AT72" s="830"/>
      <c r="AU72" s="830" t="s">
        <v>547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553</v>
      </c>
      <c r="C73" s="874"/>
      <c r="D73" s="874"/>
      <c r="E73" s="874"/>
      <c r="F73" s="874"/>
      <c r="G73" s="874"/>
      <c r="H73" s="874"/>
      <c r="I73" s="874"/>
      <c r="J73" s="874"/>
      <c r="K73" s="874"/>
      <c r="L73" s="874"/>
      <c r="M73" s="874"/>
      <c r="N73" s="874"/>
      <c r="O73" s="874"/>
      <c r="P73" s="875"/>
      <c r="Q73" s="876">
        <v>118</v>
      </c>
      <c r="R73" s="830"/>
      <c r="S73" s="830"/>
      <c r="T73" s="830"/>
      <c r="U73" s="830"/>
      <c r="V73" s="830">
        <v>75</v>
      </c>
      <c r="W73" s="830"/>
      <c r="X73" s="830"/>
      <c r="Y73" s="830"/>
      <c r="Z73" s="830"/>
      <c r="AA73" s="830">
        <v>43</v>
      </c>
      <c r="AB73" s="830"/>
      <c r="AC73" s="830"/>
      <c r="AD73" s="830"/>
      <c r="AE73" s="830"/>
      <c r="AF73" s="830">
        <v>43</v>
      </c>
      <c r="AG73" s="830"/>
      <c r="AH73" s="830"/>
      <c r="AI73" s="830"/>
      <c r="AJ73" s="830"/>
      <c r="AK73" s="830">
        <v>18</v>
      </c>
      <c r="AL73" s="830"/>
      <c r="AM73" s="830"/>
      <c r="AN73" s="830"/>
      <c r="AO73" s="830"/>
      <c r="AP73" s="830" t="s">
        <v>547</v>
      </c>
      <c r="AQ73" s="830"/>
      <c r="AR73" s="830"/>
      <c r="AS73" s="830"/>
      <c r="AT73" s="830"/>
      <c r="AU73" s="830" t="s">
        <v>547</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554</v>
      </c>
      <c r="C74" s="874"/>
      <c r="D74" s="874"/>
      <c r="E74" s="874"/>
      <c r="F74" s="874"/>
      <c r="G74" s="874"/>
      <c r="H74" s="874"/>
      <c r="I74" s="874"/>
      <c r="J74" s="874"/>
      <c r="K74" s="874"/>
      <c r="L74" s="874"/>
      <c r="M74" s="874"/>
      <c r="N74" s="874"/>
      <c r="O74" s="874"/>
      <c r="P74" s="875"/>
      <c r="Q74" s="876">
        <v>420</v>
      </c>
      <c r="R74" s="830"/>
      <c r="S74" s="830"/>
      <c r="T74" s="830"/>
      <c r="U74" s="830"/>
      <c r="V74" s="830">
        <v>342</v>
      </c>
      <c r="W74" s="830"/>
      <c r="X74" s="830"/>
      <c r="Y74" s="830"/>
      <c r="Z74" s="830"/>
      <c r="AA74" s="830">
        <v>79</v>
      </c>
      <c r="AB74" s="830"/>
      <c r="AC74" s="830"/>
      <c r="AD74" s="830"/>
      <c r="AE74" s="830"/>
      <c r="AF74" s="830">
        <v>79</v>
      </c>
      <c r="AG74" s="830"/>
      <c r="AH74" s="830"/>
      <c r="AI74" s="830"/>
      <c r="AJ74" s="830"/>
      <c r="AK74" s="830">
        <v>11</v>
      </c>
      <c r="AL74" s="830"/>
      <c r="AM74" s="830"/>
      <c r="AN74" s="830"/>
      <c r="AO74" s="830"/>
      <c r="AP74" s="830" t="s">
        <v>547</v>
      </c>
      <c r="AQ74" s="830"/>
      <c r="AR74" s="830"/>
      <c r="AS74" s="830"/>
      <c r="AT74" s="830"/>
      <c r="AU74" s="830" t="s">
        <v>547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555</v>
      </c>
      <c r="C75" s="874"/>
      <c r="D75" s="874"/>
      <c r="E75" s="874"/>
      <c r="F75" s="874"/>
      <c r="G75" s="874"/>
      <c r="H75" s="874"/>
      <c r="I75" s="874"/>
      <c r="J75" s="874"/>
      <c r="K75" s="874"/>
      <c r="L75" s="874"/>
      <c r="M75" s="874"/>
      <c r="N75" s="874"/>
      <c r="O75" s="874"/>
      <c r="P75" s="875"/>
      <c r="Q75" s="877">
        <v>2402</v>
      </c>
      <c r="R75" s="878"/>
      <c r="S75" s="878"/>
      <c r="T75" s="878"/>
      <c r="U75" s="834"/>
      <c r="V75" s="879">
        <v>2365</v>
      </c>
      <c r="W75" s="878"/>
      <c r="X75" s="878"/>
      <c r="Y75" s="878"/>
      <c r="Z75" s="834"/>
      <c r="AA75" s="879">
        <v>37</v>
      </c>
      <c r="AB75" s="878"/>
      <c r="AC75" s="878"/>
      <c r="AD75" s="878"/>
      <c r="AE75" s="834"/>
      <c r="AF75" s="879">
        <v>37</v>
      </c>
      <c r="AG75" s="878"/>
      <c r="AH75" s="878"/>
      <c r="AI75" s="878"/>
      <c r="AJ75" s="834"/>
      <c r="AK75" s="879" t="s">
        <v>570</v>
      </c>
      <c r="AL75" s="878"/>
      <c r="AM75" s="878"/>
      <c r="AN75" s="878"/>
      <c r="AO75" s="834"/>
      <c r="AP75" s="879">
        <v>911</v>
      </c>
      <c r="AQ75" s="878"/>
      <c r="AR75" s="878"/>
      <c r="AS75" s="878"/>
      <c r="AT75" s="834"/>
      <c r="AU75" s="879">
        <v>166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556</v>
      </c>
      <c r="C76" s="874"/>
      <c r="D76" s="874"/>
      <c r="E76" s="874"/>
      <c r="F76" s="874"/>
      <c r="G76" s="874"/>
      <c r="H76" s="874"/>
      <c r="I76" s="874"/>
      <c r="J76" s="874"/>
      <c r="K76" s="874"/>
      <c r="L76" s="874"/>
      <c r="M76" s="874"/>
      <c r="N76" s="874"/>
      <c r="O76" s="874"/>
      <c r="P76" s="875"/>
      <c r="Q76" s="877">
        <v>82</v>
      </c>
      <c r="R76" s="878"/>
      <c r="S76" s="878"/>
      <c r="T76" s="878"/>
      <c r="U76" s="834"/>
      <c r="V76" s="879">
        <v>42</v>
      </c>
      <c r="W76" s="878"/>
      <c r="X76" s="878"/>
      <c r="Y76" s="878"/>
      <c r="Z76" s="834"/>
      <c r="AA76" s="879">
        <v>40</v>
      </c>
      <c r="AB76" s="878"/>
      <c r="AC76" s="878"/>
      <c r="AD76" s="878"/>
      <c r="AE76" s="834"/>
      <c r="AF76" s="879">
        <v>40</v>
      </c>
      <c r="AG76" s="878"/>
      <c r="AH76" s="878"/>
      <c r="AI76" s="878"/>
      <c r="AJ76" s="834"/>
      <c r="AK76" s="879" t="s">
        <v>570</v>
      </c>
      <c r="AL76" s="878"/>
      <c r="AM76" s="878"/>
      <c r="AN76" s="878"/>
      <c r="AO76" s="834"/>
      <c r="AP76" s="879" t="s">
        <v>547</v>
      </c>
      <c r="AQ76" s="878"/>
      <c r="AR76" s="878"/>
      <c r="AS76" s="878"/>
      <c r="AT76" s="834"/>
      <c r="AU76" s="879" t="s">
        <v>547</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557</v>
      </c>
      <c r="C77" s="874"/>
      <c r="D77" s="874"/>
      <c r="E77" s="874"/>
      <c r="F77" s="874"/>
      <c r="G77" s="874"/>
      <c r="H77" s="874"/>
      <c r="I77" s="874"/>
      <c r="J77" s="874"/>
      <c r="K77" s="874"/>
      <c r="L77" s="874"/>
      <c r="M77" s="874"/>
      <c r="N77" s="874"/>
      <c r="O77" s="874"/>
      <c r="P77" s="875"/>
      <c r="Q77" s="877">
        <v>11870</v>
      </c>
      <c r="R77" s="878"/>
      <c r="S77" s="878"/>
      <c r="T77" s="878"/>
      <c r="U77" s="834"/>
      <c r="V77" s="879">
        <v>11710</v>
      </c>
      <c r="W77" s="878"/>
      <c r="X77" s="878"/>
      <c r="Y77" s="878"/>
      <c r="Z77" s="834"/>
      <c r="AA77" s="879">
        <v>160</v>
      </c>
      <c r="AB77" s="878"/>
      <c r="AC77" s="878"/>
      <c r="AD77" s="878"/>
      <c r="AE77" s="834"/>
      <c r="AF77" s="879">
        <v>7439</v>
      </c>
      <c r="AG77" s="878"/>
      <c r="AH77" s="878"/>
      <c r="AI77" s="878"/>
      <c r="AJ77" s="834"/>
      <c r="AK77" s="879">
        <v>1641</v>
      </c>
      <c r="AL77" s="878"/>
      <c r="AM77" s="878"/>
      <c r="AN77" s="878"/>
      <c r="AO77" s="834"/>
      <c r="AP77" s="879">
        <v>6254</v>
      </c>
      <c r="AQ77" s="878"/>
      <c r="AR77" s="878"/>
      <c r="AS77" s="878"/>
      <c r="AT77" s="834"/>
      <c r="AU77" s="879" t="s">
        <v>547</v>
      </c>
      <c r="AV77" s="878"/>
      <c r="AW77" s="878"/>
      <c r="AX77" s="878"/>
      <c r="AY77" s="834"/>
      <c r="AZ77" s="832" t="s">
        <v>573</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558</v>
      </c>
      <c r="C78" s="874"/>
      <c r="D78" s="874"/>
      <c r="E78" s="874"/>
      <c r="F78" s="874"/>
      <c r="G78" s="874"/>
      <c r="H78" s="874"/>
      <c r="I78" s="874"/>
      <c r="J78" s="874"/>
      <c r="K78" s="874"/>
      <c r="L78" s="874"/>
      <c r="M78" s="874"/>
      <c r="N78" s="874"/>
      <c r="O78" s="874"/>
      <c r="P78" s="875"/>
      <c r="Q78" s="876">
        <v>211</v>
      </c>
      <c r="R78" s="830"/>
      <c r="S78" s="830"/>
      <c r="T78" s="830"/>
      <c r="U78" s="830"/>
      <c r="V78" s="830">
        <v>206</v>
      </c>
      <c r="W78" s="830"/>
      <c r="X78" s="830"/>
      <c r="Y78" s="830"/>
      <c r="Z78" s="830"/>
      <c r="AA78" s="830">
        <v>5</v>
      </c>
      <c r="AB78" s="830"/>
      <c r="AC78" s="830"/>
      <c r="AD78" s="830"/>
      <c r="AE78" s="830"/>
      <c r="AF78" s="830">
        <v>5</v>
      </c>
      <c r="AG78" s="830"/>
      <c r="AH78" s="830"/>
      <c r="AI78" s="830"/>
      <c r="AJ78" s="830"/>
      <c r="AK78" s="830">
        <v>15</v>
      </c>
      <c r="AL78" s="830"/>
      <c r="AM78" s="830"/>
      <c r="AN78" s="830"/>
      <c r="AO78" s="830"/>
      <c r="AP78" s="830" t="s">
        <v>547</v>
      </c>
      <c r="AQ78" s="830"/>
      <c r="AR78" s="830"/>
      <c r="AS78" s="830"/>
      <c r="AT78" s="830"/>
      <c r="AU78" s="830" t="s">
        <v>547</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559</v>
      </c>
      <c r="C79" s="874"/>
      <c r="D79" s="874"/>
      <c r="E79" s="874"/>
      <c r="F79" s="874"/>
      <c r="G79" s="874"/>
      <c r="H79" s="874"/>
      <c r="I79" s="874"/>
      <c r="J79" s="874"/>
      <c r="K79" s="874"/>
      <c r="L79" s="874"/>
      <c r="M79" s="874"/>
      <c r="N79" s="874"/>
      <c r="O79" s="874"/>
      <c r="P79" s="875"/>
      <c r="Q79" s="876">
        <v>70</v>
      </c>
      <c r="R79" s="830"/>
      <c r="S79" s="830"/>
      <c r="T79" s="830"/>
      <c r="U79" s="830"/>
      <c r="V79" s="830">
        <v>70</v>
      </c>
      <c r="W79" s="830"/>
      <c r="X79" s="830"/>
      <c r="Y79" s="830"/>
      <c r="Z79" s="830"/>
      <c r="AA79" s="830" t="s">
        <v>570</v>
      </c>
      <c r="AB79" s="830"/>
      <c r="AC79" s="830"/>
      <c r="AD79" s="830"/>
      <c r="AE79" s="830"/>
      <c r="AF79" s="830">
        <v>0</v>
      </c>
      <c r="AG79" s="830"/>
      <c r="AH79" s="830"/>
      <c r="AI79" s="830"/>
      <c r="AJ79" s="830"/>
      <c r="AK79" s="830" t="s">
        <v>570</v>
      </c>
      <c r="AL79" s="830"/>
      <c r="AM79" s="830"/>
      <c r="AN79" s="830"/>
      <c r="AO79" s="830"/>
      <c r="AP79" s="830" t="s">
        <v>547</v>
      </c>
      <c r="AQ79" s="830"/>
      <c r="AR79" s="830"/>
      <c r="AS79" s="830"/>
      <c r="AT79" s="830"/>
      <c r="AU79" s="830" t="s">
        <v>547</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560</v>
      </c>
      <c r="C80" s="874"/>
      <c r="D80" s="874"/>
      <c r="E80" s="874"/>
      <c r="F80" s="874"/>
      <c r="G80" s="874"/>
      <c r="H80" s="874"/>
      <c r="I80" s="874"/>
      <c r="J80" s="874"/>
      <c r="K80" s="874"/>
      <c r="L80" s="874"/>
      <c r="M80" s="874"/>
      <c r="N80" s="874"/>
      <c r="O80" s="874"/>
      <c r="P80" s="875"/>
      <c r="Q80" s="876">
        <v>550</v>
      </c>
      <c r="R80" s="830"/>
      <c r="S80" s="830"/>
      <c r="T80" s="830"/>
      <c r="U80" s="830"/>
      <c r="V80" s="830">
        <v>530</v>
      </c>
      <c r="W80" s="830"/>
      <c r="X80" s="830"/>
      <c r="Y80" s="830"/>
      <c r="Z80" s="830"/>
      <c r="AA80" s="830">
        <v>20</v>
      </c>
      <c r="AB80" s="830"/>
      <c r="AC80" s="830"/>
      <c r="AD80" s="830"/>
      <c r="AE80" s="830"/>
      <c r="AF80" s="830">
        <v>20</v>
      </c>
      <c r="AG80" s="830"/>
      <c r="AH80" s="830"/>
      <c r="AI80" s="830"/>
      <c r="AJ80" s="830"/>
      <c r="AK80" s="830" t="s">
        <v>570</v>
      </c>
      <c r="AL80" s="830"/>
      <c r="AM80" s="830"/>
      <c r="AN80" s="830"/>
      <c r="AO80" s="830"/>
      <c r="AP80" s="830" t="s">
        <v>547</v>
      </c>
      <c r="AQ80" s="830"/>
      <c r="AR80" s="830"/>
      <c r="AS80" s="830"/>
      <c r="AT80" s="830"/>
      <c r="AU80" s="830" t="s">
        <v>547</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561</v>
      </c>
      <c r="C81" s="874"/>
      <c r="D81" s="874"/>
      <c r="E81" s="874"/>
      <c r="F81" s="874"/>
      <c r="G81" s="874"/>
      <c r="H81" s="874"/>
      <c r="I81" s="874"/>
      <c r="J81" s="874"/>
      <c r="K81" s="874"/>
      <c r="L81" s="874"/>
      <c r="M81" s="874"/>
      <c r="N81" s="874"/>
      <c r="O81" s="874"/>
      <c r="P81" s="875"/>
      <c r="Q81" s="876">
        <v>31</v>
      </c>
      <c r="R81" s="830"/>
      <c r="S81" s="830"/>
      <c r="T81" s="830"/>
      <c r="U81" s="830"/>
      <c r="V81" s="830">
        <v>31</v>
      </c>
      <c r="W81" s="830"/>
      <c r="X81" s="830"/>
      <c r="Y81" s="830"/>
      <c r="Z81" s="830"/>
      <c r="AA81" s="830" t="s">
        <v>570</v>
      </c>
      <c r="AB81" s="830"/>
      <c r="AC81" s="830"/>
      <c r="AD81" s="830"/>
      <c r="AE81" s="830"/>
      <c r="AF81" s="830">
        <v>0</v>
      </c>
      <c r="AG81" s="830"/>
      <c r="AH81" s="830"/>
      <c r="AI81" s="830"/>
      <c r="AJ81" s="830"/>
      <c r="AK81" s="830">
        <v>31</v>
      </c>
      <c r="AL81" s="830"/>
      <c r="AM81" s="830"/>
      <c r="AN81" s="830"/>
      <c r="AO81" s="830"/>
      <c r="AP81" s="830" t="s">
        <v>547</v>
      </c>
      <c r="AQ81" s="830"/>
      <c r="AR81" s="830"/>
      <c r="AS81" s="830"/>
      <c r="AT81" s="830"/>
      <c r="AU81" s="830" t="s">
        <v>547</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562</v>
      </c>
      <c r="C82" s="874"/>
      <c r="D82" s="874"/>
      <c r="E82" s="874"/>
      <c r="F82" s="874"/>
      <c r="G82" s="874"/>
      <c r="H82" s="874"/>
      <c r="I82" s="874"/>
      <c r="J82" s="874"/>
      <c r="K82" s="874"/>
      <c r="L82" s="874"/>
      <c r="M82" s="874"/>
      <c r="N82" s="874"/>
      <c r="O82" s="874"/>
      <c r="P82" s="875"/>
      <c r="Q82" s="876">
        <v>5869</v>
      </c>
      <c r="R82" s="830"/>
      <c r="S82" s="830"/>
      <c r="T82" s="830"/>
      <c r="U82" s="830"/>
      <c r="V82" s="830">
        <v>5852</v>
      </c>
      <c r="W82" s="830"/>
      <c r="X82" s="830"/>
      <c r="Y82" s="830"/>
      <c r="Z82" s="830"/>
      <c r="AA82" s="830">
        <v>17</v>
      </c>
      <c r="AB82" s="830"/>
      <c r="AC82" s="830"/>
      <c r="AD82" s="830"/>
      <c r="AE82" s="830"/>
      <c r="AF82" s="830">
        <v>17</v>
      </c>
      <c r="AG82" s="830"/>
      <c r="AH82" s="830"/>
      <c r="AI82" s="830"/>
      <c r="AJ82" s="830"/>
      <c r="AK82" s="830" t="s">
        <v>570</v>
      </c>
      <c r="AL82" s="830"/>
      <c r="AM82" s="830"/>
      <c r="AN82" s="830"/>
      <c r="AO82" s="830"/>
      <c r="AP82" s="830" t="s">
        <v>547</v>
      </c>
      <c r="AQ82" s="830"/>
      <c r="AR82" s="830"/>
      <c r="AS82" s="830"/>
      <c r="AT82" s="830"/>
      <c r="AU82" s="880" t="s">
        <v>547</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563</v>
      </c>
      <c r="C83" s="874"/>
      <c r="D83" s="874"/>
      <c r="E83" s="874"/>
      <c r="F83" s="874"/>
      <c r="G83" s="874"/>
      <c r="H83" s="874"/>
      <c r="I83" s="874"/>
      <c r="J83" s="874"/>
      <c r="K83" s="874"/>
      <c r="L83" s="874"/>
      <c r="M83" s="874"/>
      <c r="N83" s="874"/>
      <c r="O83" s="874"/>
      <c r="P83" s="875"/>
      <c r="Q83" s="876">
        <v>451</v>
      </c>
      <c r="R83" s="830"/>
      <c r="S83" s="830"/>
      <c r="T83" s="830"/>
      <c r="U83" s="830"/>
      <c r="V83" s="830">
        <v>435</v>
      </c>
      <c r="W83" s="830"/>
      <c r="X83" s="830"/>
      <c r="Y83" s="830"/>
      <c r="Z83" s="830"/>
      <c r="AA83" s="830">
        <v>16</v>
      </c>
      <c r="AB83" s="830"/>
      <c r="AC83" s="830"/>
      <c r="AD83" s="830"/>
      <c r="AE83" s="830"/>
      <c r="AF83" s="830">
        <v>16</v>
      </c>
      <c r="AG83" s="830"/>
      <c r="AH83" s="830"/>
      <c r="AI83" s="830"/>
      <c r="AJ83" s="830"/>
      <c r="AK83" s="830" t="s">
        <v>570</v>
      </c>
      <c r="AL83" s="830"/>
      <c r="AM83" s="830"/>
      <c r="AN83" s="830"/>
      <c r="AO83" s="830"/>
      <c r="AP83" s="830">
        <v>9</v>
      </c>
      <c r="AQ83" s="830"/>
      <c r="AR83" s="830"/>
      <c r="AS83" s="830"/>
      <c r="AT83" s="830"/>
      <c r="AU83" s="830">
        <v>5</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564</v>
      </c>
      <c r="C84" s="874"/>
      <c r="D84" s="874"/>
      <c r="E84" s="874"/>
      <c r="F84" s="874"/>
      <c r="G84" s="874"/>
      <c r="H84" s="874"/>
      <c r="I84" s="874"/>
      <c r="J84" s="874"/>
      <c r="K84" s="874"/>
      <c r="L84" s="874"/>
      <c r="M84" s="874"/>
      <c r="N84" s="874"/>
      <c r="O84" s="874"/>
      <c r="P84" s="875"/>
      <c r="Q84" s="876">
        <v>1881</v>
      </c>
      <c r="R84" s="830"/>
      <c r="S84" s="830"/>
      <c r="T84" s="830"/>
      <c r="U84" s="830"/>
      <c r="V84" s="830">
        <v>1841</v>
      </c>
      <c r="W84" s="830"/>
      <c r="X84" s="830"/>
      <c r="Y84" s="830"/>
      <c r="Z84" s="830"/>
      <c r="AA84" s="830">
        <v>40</v>
      </c>
      <c r="AB84" s="830"/>
      <c r="AC84" s="830"/>
      <c r="AD84" s="830"/>
      <c r="AE84" s="830"/>
      <c r="AF84" s="830">
        <v>40</v>
      </c>
      <c r="AG84" s="830"/>
      <c r="AH84" s="830"/>
      <c r="AI84" s="830"/>
      <c r="AJ84" s="830"/>
      <c r="AK84" s="830" t="s">
        <v>570</v>
      </c>
      <c r="AL84" s="830"/>
      <c r="AM84" s="830"/>
      <c r="AN84" s="830"/>
      <c r="AO84" s="830"/>
      <c r="AP84" s="830" t="s">
        <v>547</v>
      </c>
      <c r="AQ84" s="830"/>
      <c r="AR84" s="830"/>
      <c r="AS84" s="830"/>
      <c r="AT84" s="830"/>
      <c r="AU84" s="830" t="s">
        <v>547</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t="s">
        <v>565</v>
      </c>
      <c r="C85" s="874"/>
      <c r="D85" s="874"/>
      <c r="E85" s="874"/>
      <c r="F85" s="874"/>
      <c r="G85" s="874"/>
      <c r="H85" s="874"/>
      <c r="I85" s="874"/>
      <c r="J85" s="874"/>
      <c r="K85" s="874"/>
      <c r="L85" s="874"/>
      <c r="M85" s="874"/>
      <c r="N85" s="874"/>
      <c r="O85" s="874"/>
      <c r="P85" s="875"/>
      <c r="Q85" s="876">
        <v>74476</v>
      </c>
      <c r="R85" s="830"/>
      <c r="S85" s="830"/>
      <c r="T85" s="830"/>
      <c r="U85" s="830"/>
      <c r="V85" s="830">
        <v>71449</v>
      </c>
      <c r="W85" s="830"/>
      <c r="X85" s="830"/>
      <c r="Y85" s="830"/>
      <c r="Z85" s="830"/>
      <c r="AA85" s="830">
        <v>3027</v>
      </c>
      <c r="AB85" s="830"/>
      <c r="AC85" s="830"/>
      <c r="AD85" s="830"/>
      <c r="AE85" s="830"/>
      <c r="AF85" s="830">
        <v>3027</v>
      </c>
      <c r="AG85" s="830"/>
      <c r="AH85" s="830"/>
      <c r="AI85" s="830"/>
      <c r="AJ85" s="830"/>
      <c r="AK85" s="830">
        <v>1043</v>
      </c>
      <c r="AL85" s="830"/>
      <c r="AM85" s="830"/>
      <c r="AN85" s="830"/>
      <c r="AO85" s="830"/>
      <c r="AP85" s="830" t="s">
        <v>547</v>
      </c>
      <c r="AQ85" s="830"/>
      <c r="AR85" s="830"/>
      <c r="AS85" s="830"/>
      <c r="AT85" s="830"/>
      <c r="AU85" s="830" t="s">
        <v>547</v>
      </c>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t="s">
        <v>566</v>
      </c>
      <c r="C86" s="874"/>
      <c r="D86" s="874"/>
      <c r="E86" s="874"/>
      <c r="F86" s="874"/>
      <c r="G86" s="874"/>
      <c r="H86" s="874"/>
      <c r="I86" s="874"/>
      <c r="J86" s="874"/>
      <c r="K86" s="874"/>
      <c r="L86" s="874"/>
      <c r="M86" s="874"/>
      <c r="N86" s="874"/>
      <c r="O86" s="874"/>
      <c r="P86" s="875"/>
      <c r="Q86" s="876">
        <v>204</v>
      </c>
      <c r="R86" s="830"/>
      <c r="S86" s="830"/>
      <c r="T86" s="830"/>
      <c r="U86" s="830"/>
      <c r="V86" s="830">
        <v>176</v>
      </c>
      <c r="W86" s="830"/>
      <c r="X86" s="830"/>
      <c r="Y86" s="830"/>
      <c r="Z86" s="830"/>
      <c r="AA86" s="830">
        <v>28</v>
      </c>
      <c r="AB86" s="830"/>
      <c r="AC86" s="830"/>
      <c r="AD86" s="830"/>
      <c r="AE86" s="830"/>
      <c r="AF86" s="830">
        <v>28</v>
      </c>
      <c r="AG86" s="830"/>
      <c r="AH86" s="830"/>
      <c r="AI86" s="830"/>
      <c r="AJ86" s="830"/>
      <c r="AK86" s="830" t="s">
        <v>572</v>
      </c>
      <c r="AL86" s="830"/>
      <c r="AM86" s="830"/>
      <c r="AN86" s="830"/>
      <c r="AO86" s="830"/>
      <c r="AP86" s="830" t="s">
        <v>547</v>
      </c>
      <c r="AQ86" s="830"/>
      <c r="AR86" s="830"/>
      <c r="AS86" s="830"/>
      <c r="AT86" s="830"/>
      <c r="AU86" s="830" t="s">
        <v>547</v>
      </c>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73" t="s">
        <v>567</v>
      </c>
      <c r="C87" s="874"/>
      <c r="D87" s="874"/>
      <c r="E87" s="874"/>
      <c r="F87" s="874"/>
      <c r="G87" s="874"/>
      <c r="H87" s="874"/>
      <c r="I87" s="874"/>
      <c r="J87" s="874"/>
      <c r="K87" s="874"/>
      <c r="L87" s="874"/>
      <c r="M87" s="874"/>
      <c r="N87" s="874"/>
      <c r="O87" s="874"/>
      <c r="P87" s="875"/>
      <c r="Q87" s="881">
        <v>854731</v>
      </c>
      <c r="R87" s="882"/>
      <c r="S87" s="882"/>
      <c r="T87" s="882"/>
      <c r="U87" s="882"/>
      <c r="V87" s="882">
        <v>844450</v>
      </c>
      <c r="W87" s="882"/>
      <c r="X87" s="882"/>
      <c r="Y87" s="882"/>
      <c r="Z87" s="882"/>
      <c r="AA87" s="882">
        <v>10282</v>
      </c>
      <c r="AB87" s="882"/>
      <c r="AC87" s="882"/>
      <c r="AD87" s="882"/>
      <c r="AE87" s="882"/>
      <c r="AF87" s="882">
        <v>10056</v>
      </c>
      <c r="AG87" s="882"/>
      <c r="AH87" s="882"/>
      <c r="AI87" s="882"/>
      <c r="AJ87" s="882"/>
      <c r="AK87" s="882" t="s">
        <v>571</v>
      </c>
      <c r="AL87" s="882"/>
      <c r="AM87" s="882"/>
      <c r="AN87" s="882"/>
      <c r="AO87" s="882"/>
      <c r="AP87" s="882" t="s">
        <v>547</v>
      </c>
      <c r="AQ87" s="882"/>
      <c r="AR87" s="882"/>
      <c r="AS87" s="882"/>
      <c r="AT87" s="882"/>
      <c r="AU87" s="882" t="s">
        <v>547</v>
      </c>
      <c r="AV87" s="882"/>
      <c r="AW87" s="882"/>
      <c r="AX87" s="882"/>
      <c r="AY87" s="882"/>
      <c r="AZ87" s="883"/>
      <c r="BA87" s="883"/>
      <c r="BB87" s="883"/>
      <c r="BC87" s="883"/>
      <c r="BD87" s="884"/>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20870</v>
      </c>
      <c r="AG88" s="844"/>
      <c r="AH88" s="844"/>
      <c r="AI88" s="844"/>
      <c r="AJ88" s="844"/>
      <c r="AK88" s="841"/>
      <c r="AL88" s="841"/>
      <c r="AM88" s="841"/>
      <c r="AN88" s="841"/>
      <c r="AO88" s="841"/>
      <c r="AP88" s="844">
        <v>7174</v>
      </c>
      <c r="AQ88" s="844"/>
      <c r="AR88" s="844"/>
      <c r="AS88" s="844"/>
      <c r="AT88" s="844"/>
      <c r="AU88" s="844">
        <v>171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5"/>
      <c r="CI102" s="886"/>
      <c r="CJ102" s="886"/>
      <c r="CK102" s="886"/>
      <c r="CL102" s="887"/>
      <c r="CM102" s="885"/>
      <c r="CN102" s="886"/>
      <c r="CO102" s="886"/>
      <c r="CP102" s="886"/>
      <c r="CQ102" s="887"/>
      <c r="CR102" s="888">
        <v>300</v>
      </c>
      <c r="CS102" s="852"/>
      <c r="CT102" s="852"/>
      <c r="CU102" s="852"/>
      <c r="CV102" s="889"/>
      <c r="CW102" s="888" t="s">
        <v>574</v>
      </c>
      <c r="CX102" s="852"/>
      <c r="CY102" s="852"/>
      <c r="CZ102" s="852"/>
      <c r="DA102" s="889"/>
      <c r="DB102" s="888" t="s">
        <v>574</v>
      </c>
      <c r="DC102" s="852"/>
      <c r="DD102" s="852"/>
      <c r="DE102" s="852"/>
      <c r="DF102" s="889"/>
      <c r="DG102" s="888" t="s">
        <v>574</v>
      </c>
      <c r="DH102" s="852"/>
      <c r="DI102" s="852"/>
      <c r="DJ102" s="852"/>
      <c r="DK102" s="889"/>
      <c r="DL102" s="888" t="s">
        <v>574</v>
      </c>
      <c r="DM102" s="852"/>
      <c r="DN102" s="852"/>
      <c r="DO102" s="852"/>
      <c r="DP102" s="889"/>
      <c r="DQ102" s="888" t="s">
        <v>574</v>
      </c>
      <c r="DR102" s="852"/>
      <c r="DS102" s="852"/>
      <c r="DT102" s="852"/>
      <c r="DU102" s="889"/>
      <c r="DV102" s="789"/>
      <c r="DW102" s="790"/>
      <c r="DX102" s="790"/>
      <c r="DY102" s="790"/>
      <c r="DZ102" s="91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3" t="s">
        <v>401</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4" t="s">
        <v>402</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5" t="s">
        <v>405</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406</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30" customFormat="1" ht="26.25" customHeight="1" x14ac:dyDescent="0.15">
      <c r="A109" s="910" t="s">
        <v>407</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408</v>
      </c>
      <c r="AB109" s="891"/>
      <c r="AC109" s="891"/>
      <c r="AD109" s="891"/>
      <c r="AE109" s="892"/>
      <c r="AF109" s="890" t="s">
        <v>409</v>
      </c>
      <c r="AG109" s="891"/>
      <c r="AH109" s="891"/>
      <c r="AI109" s="891"/>
      <c r="AJ109" s="892"/>
      <c r="AK109" s="890" t="s">
        <v>295</v>
      </c>
      <c r="AL109" s="891"/>
      <c r="AM109" s="891"/>
      <c r="AN109" s="891"/>
      <c r="AO109" s="892"/>
      <c r="AP109" s="890" t="s">
        <v>410</v>
      </c>
      <c r="AQ109" s="891"/>
      <c r="AR109" s="891"/>
      <c r="AS109" s="891"/>
      <c r="AT109" s="893"/>
      <c r="AU109" s="910" t="s">
        <v>407</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408</v>
      </c>
      <c r="BR109" s="891"/>
      <c r="BS109" s="891"/>
      <c r="BT109" s="891"/>
      <c r="BU109" s="892"/>
      <c r="BV109" s="890" t="s">
        <v>409</v>
      </c>
      <c r="BW109" s="891"/>
      <c r="BX109" s="891"/>
      <c r="BY109" s="891"/>
      <c r="BZ109" s="892"/>
      <c r="CA109" s="890" t="s">
        <v>295</v>
      </c>
      <c r="CB109" s="891"/>
      <c r="CC109" s="891"/>
      <c r="CD109" s="891"/>
      <c r="CE109" s="892"/>
      <c r="CF109" s="911" t="s">
        <v>410</v>
      </c>
      <c r="CG109" s="911"/>
      <c r="CH109" s="911"/>
      <c r="CI109" s="911"/>
      <c r="CJ109" s="911"/>
      <c r="CK109" s="890" t="s">
        <v>411</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408</v>
      </c>
      <c r="DH109" s="891"/>
      <c r="DI109" s="891"/>
      <c r="DJ109" s="891"/>
      <c r="DK109" s="892"/>
      <c r="DL109" s="890" t="s">
        <v>409</v>
      </c>
      <c r="DM109" s="891"/>
      <c r="DN109" s="891"/>
      <c r="DO109" s="891"/>
      <c r="DP109" s="892"/>
      <c r="DQ109" s="890" t="s">
        <v>295</v>
      </c>
      <c r="DR109" s="891"/>
      <c r="DS109" s="891"/>
      <c r="DT109" s="891"/>
      <c r="DU109" s="892"/>
      <c r="DV109" s="890" t="s">
        <v>410</v>
      </c>
      <c r="DW109" s="891"/>
      <c r="DX109" s="891"/>
      <c r="DY109" s="891"/>
      <c r="DZ109" s="893"/>
    </row>
    <row r="110" spans="1:131" s="230" customFormat="1" ht="26.25" customHeight="1" x14ac:dyDescent="0.15">
      <c r="A110" s="894" t="s">
        <v>412</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950265</v>
      </c>
      <c r="AB110" s="898"/>
      <c r="AC110" s="898"/>
      <c r="AD110" s="898"/>
      <c r="AE110" s="899"/>
      <c r="AF110" s="900">
        <v>997157</v>
      </c>
      <c r="AG110" s="898"/>
      <c r="AH110" s="898"/>
      <c r="AI110" s="898"/>
      <c r="AJ110" s="899"/>
      <c r="AK110" s="900">
        <v>1007267</v>
      </c>
      <c r="AL110" s="898"/>
      <c r="AM110" s="898"/>
      <c r="AN110" s="898"/>
      <c r="AO110" s="899"/>
      <c r="AP110" s="901">
        <v>14.4</v>
      </c>
      <c r="AQ110" s="902"/>
      <c r="AR110" s="902"/>
      <c r="AS110" s="902"/>
      <c r="AT110" s="903"/>
      <c r="AU110" s="904" t="s">
        <v>69</v>
      </c>
      <c r="AV110" s="905"/>
      <c r="AW110" s="905"/>
      <c r="AX110" s="905"/>
      <c r="AY110" s="905"/>
      <c r="AZ110" s="927" t="s">
        <v>413</v>
      </c>
      <c r="BA110" s="895"/>
      <c r="BB110" s="895"/>
      <c r="BC110" s="895"/>
      <c r="BD110" s="895"/>
      <c r="BE110" s="895"/>
      <c r="BF110" s="895"/>
      <c r="BG110" s="895"/>
      <c r="BH110" s="895"/>
      <c r="BI110" s="895"/>
      <c r="BJ110" s="895"/>
      <c r="BK110" s="895"/>
      <c r="BL110" s="895"/>
      <c r="BM110" s="895"/>
      <c r="BN110" s="895"/>
      <c r="BO110" s="895"/>
      <c r="BP110" s="896"/>
      <c r="BQ110" s="928">
        <v>9835714</v>
      </c>
      <c r="BR110" s="929"/>
      <c r="BS110" s="929"/>
      <c r="BT110" s="929"/>
      <c r="BU110" s="929"/>
      <c r="BV110" s="929">
        <v>9463320</v>
      </c>
      <c r="BW110" s="929"/>
      <c r="BX110" s="929"/>
      <c r="BY110" s="929"/>
      <c r="BZ110" s="929"/>
      <c r="CA110" s="929">
        <v>8892331</v>
      </c>
      <c r="CB110" s="929"/>
      <c r="CC110" s="929"/>
      <c r="CD110" s="929"/>
      <c r="CE110" s="929"/>
      <c r="CF110" s="942">
        <v>127</v>
      </c>
      <c r="CG110" s="943"/>
      <c r="CH110" s="943"/>
      <c r="CI110" s="943"/>
      <c r="CJ110" s="943"/>
      <c r="CK110" s="944" t="s">
        <v>414</v>
      </c>
      <c r="CL110" s="945"/>
      <c r="CM110" s="927" t="s">
        <v>415</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121</v>
      </c>
      <c r="DH110" s="929"/>
      <c r="DI110" s="929"/>
      <c r="DJ110" s="929"/>
      <c r="DK110" s="929"/>
      <c r="DL110" s="929" t="s">
        <v>121</v>
      </c>
      <c r="DM110" s="929"/>
      <c r="DN110" s="929"/>
      <c r="DO110" s="929"/>
      <c r="DP110" s="929"/>
      <c r="DQ110" s="929" t="s">
        <v>121</v>
      </c>
      <c r="DR110" s="929"/>
      <c r="DS110" s="929"/>
      <c r="DT110" s="929"/>
      <c r="DU110" s="929"/>
      <c r="DV110" s="930" t="s">
        <v>121</v>
      </c>
      <c r="DW110" s="930"/>
      <c r="DX110" s="930"/>
      <c r="DY110" s="930"/>
      <c r="DZ110" s="931"/>
    </row>
    <row r="111" spans="1:131" s="230" customFormat="1" ht="26.25" customHeight="1" x14ac:dyDescent="0.15">
      <c r="A111" s="932" t="s">
        <v>416</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121</v>
      </c>
      <c r="AB111" s="936"/>
      <c r="AC111" s="936"/>
      <c r="AD111" s="936"/>
      <c r="AE111" s="937"/>
      <c r="AF111" s="938" t="s">
        <v>121</v>
      </c>
      <c r="AG111" s="936"/>
      <c r="AH111" s="936"/>
      <c r="AI111" s="936"/>
      <c r="AJ111" s="937"/>
      <c r="AK111" s="938" t="s">
        <v>121</v>
      </c>
      <c r="AL111" s="936"/>
      <c r="AM111" s="936"/>
      <c r="AN111" s="936"/>
      <c r="AO111" s="937"/>
      <c r="AP111" s="939" t="s">
        <v>121</v>
      </c>
      <c r="AQ111" s="940"/>
      <c r="AR111" s="940"/>
      <c r="AS111" s="940"/>
      <c r="AT111" s="941"/>
      <c r="AU111" s="906"/>
      <c r="AV111" s="907"/>
      <c r="AW111" s="907"/>
      <c r="AX111" s="907"/>
      <c r="AY111" s="907"/>
      <c r="AZ111" s="920" t="s">
        <v>417</v>
      </c>
      <c r="BA111" s="921"/>
      <c r="BB111" s="921"/>
      <c r="BC111" s="921"/>
      <c r="BD111" s="921"/>
      <c r="BE111" s="921"/>
      <c r="BF111" s="921"/>
      <c r="BG111" s="921"/>
      <c r="BH111" s="921"/>
      <c r="BI111" s="921"/>
      <c r="BJ111" s="921"/>
      <c r="BK111" s="921"/>
      <c r="BL111" s="921"/>
      <c r="BM111" s="921"/>
      <c r="BN111" s="921"/>
      <c r="BO111" s="921"/>
      <c r="BP111" s="922"/>
      <c r="BQ111" s="923" t="s">
        <v>121</v>
      </c>
      <c r="BR111" s="924"/>
      <c r="BS111" s="924"/>
      <c r="BT111" s="924"/>
      <c r="BU111" s="924"/>
      <c r="BV111" s="924" t="s">
        <v>121</v>
      </c>
      <c r="BW111" s="924"/>
      <c r="BX111" s="924"/>
      <c r="BY111" s="924"/>
      <c r="BZ111" s="924"/>
      <c r="CA111" s="924" t="s">
        <v>121</v>
      </c>
      <c r="CB111" s="924"/>
      <c r="CC111" s="924"/>
      <c r="CD111" s="924"/>
      <c r="CE111" s="924"/>
      <c r="CF111" s="918" t="s">
        <v>121</v>
      </c>
      <c r="CG111" s="919"/>
      <c r="CH111" s="919"/>
      <c r="CI111" s="919"/>
      <c r="CJ111" s="919"/>
      <c r="CK111" s="946"/>
      <c r="CL111" s="947"/>
      <c r="CM111" s="920" t="s">
        <v>418</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121</v>
      </c>
      <c r="DH111" s="924"/>
      <c r="DI111" s="924"/>
      <c r="DJ111" s="924"/>
      <c r="DK111" s="924"/>
      <c r="DL111" s="924" t="s">
        <v>121</v>
      </c>
      <c r="DM111" s="924"/>
      <c r="DN111" s="924"/>
      <c r="DO111" s="924"/>
      <c r="DP111" s="924"/>
      <c r="DQ111" s="924" t="s">
        <v>121</v>
      </c>
      <c r="DR111" s="924"/>
      <c r="DS111" s="924"/>
      <c r="DT111" s="924"/>
      <c r="DU111" s="924"/>
      <c r="DV111" s="925" t="s">
        <v>121</v>
      </c>
      <c r="DW111" s="925"/>
      <c r="DX111" s="925"/>
      <c r="DY111" s="925"/>
      <c r="DZ111" s="926"/>
    </row>
    <row r="112" spans="1:131" s="230" customFormat="1" ht="26.25" customHeight="1" x14ac:dyDescent="0.15">
      <c r="A112" s="950" t="s">
        <v>419</v>
      </c>
      <c r="B112" s="951"/>
      <c r="C112" s="921" t="s">
        <v>420</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121</v>
      </c>
      <c r="AB112" s="957"/>
      <c r="AC112" s="957"/>
      <c r="AD112" s="957"/>
      <c r="AE112" s="958"/>
      <c r="AF112" s="959" t="s">
        <v>121</v>
      </c>
      <c r="AG112" s="957"/>
      <c r="AH112" s="957"/>
      <c r="AI112" s="957"/>
      <c r="AJ112" s="958"/>
      <c r="AK112" s="959" t="s">
        <v>121</v>
      </c>
      <c r="AL112" s="957"/>
      <c r="AM112" s="957"/>
      <c r="AN112" s="957"/>
      <c r="AO112" s="958"/>
      <c r="AP112" s="960" t="s">
        <v>121</v>
      </c>
      <c r="AQ112" s="961"/>
      <c r="AR112" s="961"/>
      <c r="AS112" s="961"/>
      <c r="AT112" s="962"/>
      <c r="AU112" s="906"/>
      <c r="AV112" s="907"/>
      <c r="AW112" s="907"/>
      <c r="AX112" s="907"/>
      <c r="AY112" s="907"/>
      <c r="AZ112" s="920" t="s">
        <v>421</v>
      </c>
      <c r="BA112" s="921"/>
      <c r="BB112" s="921"/>
      <c r="BC112" s="921"/>
      <c r="BD112" s="921"/>
      <c r="BE112" s="921"/>
      <c r="BF112" s="921"/>
      <c r="BG112" s="921"/>
      <c r="BH112" s="921"/>
      <c r="BI112" s="921"/>
      <c r="BJ112" s="921"/>
      <c r="BK112" s="921"/>
      <c r="BL112" s="921"/>
      <c r="BM112" s="921"/>
      <c r="BN112" s="921"/>
      <c r="BO112" s="921"/>
      <c r="BP112" s="922"/>
      <c r="BQ112" s="923">
        <v>3370109</v>
      </c>
      <c r="BR112" s="924"/>
      <c r="BS112" s="924"/>
      <c r="BT112" s="924"/>
      <c r="BU112" s="924"/>
      <c r="BV112" s="924">
        <v>3167173</v>
      </c>
      <c r="BW112" s="924"/>
      <c r="BX112" s="924"/>
      <c r="BY112" s="924"/>
      <c r="BZ112" s="924"/>
      <c r="CA112" s="924">
        <v>2868091</v>
      </c>
      <c r="CB112" s="924"/>
      <c r="CC112" s="924"/>
      <c r="CD112" s="924"/>
      <c r="CE112" s="924"/>
      <c r="CF112" s="918">
        <v>41</v>
      </c>
      <c r="CG112" s="919"/>
      <c r="CH112" s="919"/>
      <c r="CI112" s="919"/>
      <c r="CJ112" s="919"/>
      <c r="CK112" s="946"/>
      <c r="CL112" s="947"/>
      <c r="CM112" s="920" t="s">
        <v>422</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121</v>
      </c>
      <c r="DH112" s="924"/>
      <c r="DI112" s="924"/>
      <c r="DJ112" s="924"/>
      <c r="DK112" s="924"/>
      <c r="DL112" s="924" t="s">
        <v>121</v>
      </c>
      <c r="DM112" s="924"/>
      <c r="DN112" s="924"/>
      <c r="DO112" s="924"/>
      <c r="DP112" s="924"/>
      <c r="DQ112" s="924" t="s">
        <v>121</v>
      </c>
      <c r="DR112" s="924"/>
      <c r="DS112" s="924"/>
      <c r="DT112" s="924"/>
      <c r="DU112" s="924"/>
      <c r="DV112" s="925" t="s">
        <v>121</v>
      </c>
      <c r="DW112" s="925"/>
      <c r="DX112" s="925"/>
      <c r="DY112" s="925"/>
      <c r="DZ112" s="926"/>
    </row>
    <row r="113" spans="1:130" s="230" customFormat="1" ht="26.25" customHeight="1" x14ac:dyDescent="0.15">
      <c r="A113" s="952"/>
      <c r="B113" s="953"/>
      <c r="C113" s="921" t="s">
        <v>423</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390517</v>
      </c>
      <c r="AB113" s="936"/>
      <c r="AC113" s="936"/>
      <c r="AD113" s="936"/>
      <c r="AE113" s="937"/>
      <c r="AF113" s="938">
        <v>351645</v>
      </c>
      <c r="AG113" s="936"/>
      <c r="AH113" s="936"/>
      <c r="AI113" s="936"/>
      <c r="AJ113" s="937"/>
      <c r="AK113" s="938">
        <v>341530</v>
      </c>
      <c r="AL113" s="936"/>
      <c r="AM113" s="936"/>
      <c r="AN113" s="936"/>
      <c r="AO113" s="937"/>
      <c r="AP113" s="939">
        <v>4.9000000000000004</v>
      </c>
      <c r="AQ113" s="940"/>
      <c r="AR113" s="940"/>
      <c r="AS113" s="940"/>
      <c r="AT113" s="941"/>
      <c r="AU113" s="906"/>
      <c r="AV113" s="907"/>
      <c r="AW113" s="907"/>
      <c r="AX113" s="907"/>
      <c r="AY113" s="907"/>
      <c r="AZ113" s="920" t="s">
        <v>424</v>
      </c>
      <c r="BA113" s="921"/>
      <c r="BB113" s="921"/>
      <c r="BC113" s="921"/>
      <c r="BD113" s="921"/>
      <c r="BE113" s="921"/>
      <c r="BF113" s="921"/>
      <c r="BG113" s="921"/>
      <c r="BH113" s="921"/>
      <c r="BI113" s="921"/>
      <c r="BJ113" s="921"/>
      <c r="BK113" s="921"/>
      <c r="BL113" s="921"/>
      <c r="BM113" s="921"/>
      <c r="BN113" s="921"/>
      <c r="BO113" s="921"/>
      <c r="BP113" s="922"/>
      <c r="BQ113" s="923">
        <v>245439</v>
      </c>
      <c r="BR113" s="924"/>
      <c r="BS113" s="924"/>
      <c r="BT113" s="924"/>
      <c r="BU113" s="924"/>
      <c r="BV113" s="924">
        <v>182548</v>
      </c>
      <c r="BW113" s="924"/>
      <c r="BX113" s="924"/>
      <c r="BY113" s="924"/>
      <c r="BZ113" s="924"/>
      <c r="CA113" s="924">
        <v>170599</v>
      </c>
      <c r="CB113" s="924"/>
      <c r="CC113" s="924"/>
      <c r="CD113" s="924"/>
      <c r="CE113" s="924"/>
      <c r="CF113" s="918">
        <v>2.4</v>
      </c>
      <c r="CG113" s="919"/>
      <c r="CH113" s="919"/>
      <c r="CI113" s="919"/>
      <c r="CJ113" s="919"/>
      <c r="CK113" s="946"/>
      <c r="CL113" s="947"/>
      <c r="CM113" s="920" t="s">
        <v>425</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121</v>
      </c>
      <c r="DH113" s="957"/>
      <c r="DI113" s="957"/>
      <c r="DJ113" s="957"/>
      <c r="DK113" s="958"/>
      <c r="DL113" s="959" t="s">
        <v>121</v>
      </c>
      <c r="DM113" s="957"/>
      <c r="DN113" s="957"/>
      <c r="DO113" s="957"/>
      <c r="DP113" s="958"/>
      <c r="DQ113" s="959" t="s">
        <v>121</v>
      </c>
      <c r="DR113" s="957"/>
      <c r="DS113" s="957"/>
      <c r="DT113" s="957"/>
      <c r="DU113" s="958"/>
      <c r="DV113" s="960" t="s">
        <v>121</v>
      </c>
      <c r="DW113" s="961"/>
      <c r="DX113" s="961"/>
      <c r="DY113" s="961"/>
      <c r="DZ113" s="962"/>
    </row>
    <row r="114" spans="1:130" s="230" customFormat="1" ht="26.25" customHeight="1" x14ac:dyDescent="0.15">
      <c r="A114" s="952"/>
      <c r="B114" s="953"/>
      <c r="C114" s="921" t="s">
        <v>426</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v>1947</v>
      </c>
      <c r="AB114" s="957"/>
      <c r="AC114" s="957"/>
      <c r="AD114" s="957"/>
      <c r="AE114" s="958"/>
      <c r="AF114" s="959">
        <v>2324</v>
      </c>
      <c r="AG114" s="957"/>
      <c r="AH114" s="957"/>
      <c r="AI114" s="957"/>
      <c r="AJ114" s="958"/>
      <c r="AK114" s="959">
        <v>1787</v>
      </c>
      <c r="AL114" s="957"/>
      <c r="AM114" s="957"/>
      <c r="AN114" s="957"/>
      <c r="AO114" s="958"/>
      <c r="AP114" s="960">
        <v>0</v>
      </c>
      <c r="AQ114" s="961"/>
      <c r="AR114" s="961"/>
      <c r="AS114" s="961"/>
      <c r="AT114" s="962"/>
      <c r="AU114" s="906"/>
      <c r="AV114" s="907"/>
      <c r="AW114" s="907"/>
      <c r="AX114" s="907"/>
      <c r="AY114" s="907"/>
      <c r="AZ114" s="920" t="s">
        <v>427</v>
      </c>
      <c r="BA114" s="921"/>
      <c r="BB114" s="921"/>
      <c r="BC114" s="921"/>
      <c r="BD114" s="921"/>
      <c r="BE114" s="921"/>
      <c r="BF114" s="921"/>
      <c r="BG114" s="921"/>
      <c r="BH114" s="921"/>
      <c r="BI114" s="921"/>
      <c r="BJ114" s="921"/>
      <c r="BK114" s="921"/>
      <c r="BL114" s="921"/>
      <c r="BM114" s="921"/>
      <c r="BN114" s="921"/>
      <c r="BO114" s="921"/>
      <c r="BP114" s="922"/>
      <c r="BQ114" s="923" t="s">
        <v>121</v>
      </c>
      <c r="BR114" s="924"/>
      <c r="BS114" s="924"/>
      <c r="BT114" s="924"/>
      <c r="BU114" s="924"/>
      <c r="BV114" s="924" t="s">
        <v>121</v>
      </c>
      <c r="BW114" s="924"/>
      <c r="BX114" s="924"/>
      <c r="BY114" s="924"/>
      <c r="BZ114" s="924"/>
      <c r="CA114" s="924" t="s">
        <v>121</v>
      </c>
      <c r="CB114" s="924"/>
      <c r="CC114" s="924"/>
      <c r="CD114" s="924"/>
      <c r="CE114" s="924"/>
      <c r="CF114" s="918" t="s">
        <v>121</v>
      </c>
      <c r="CG114" s="919"/>
      <c r="CH114" s="919"/>
      <c r="CI114" s="919"/>
      <c r="CJ114" s="919"/>
      <c r="CK114" s="946"/>
      <c r="CL114" s="947"/>
      <c r="CM114" s="920" t="s">
        <v>428</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121</v>
      </c>
      <c r="DH114" s="957"/>
      <c r="DI114" s="957"/>
      <c r="DJ114" s="957"/>
      <c r="DK114" s="958"/>
      <c r="DL114" s="959" t="s">
        <v>121</v>
      </c>
      <c r="DM114" s="957"/>
      <c r="DN114" s="957"/>
      <c r="DO114" s="957"/>
      <c r="DP114" s="958"/>
      <c r="DQ114" s="959" t="s">
        <v>121</v>
      </c>
      <c r="DR114" s="957"/>
      <c r="DS114" s="957"/>
      <c r="DT114" s="957"/>
      <c r="DU114" s="958"/>
      <c r="DV114" s="960" t="s">
        <v>121</v>
      </c>
      <c r="DW114" s="961"/>
      <c r="DX114" s="961"/>
      <c r="DY114" s="961"/>
      <c r="DZ114" s="962"/>
    </row>
    <row r="115" spans="1:130" s="230" customFormat="1" ht="26.25" customHeight="1" x14ac:dyDescent="0.15">
      <c r="A115" s="952"/>
      <c r="B115" s="953"/>
      <c r="C115" s="921" t="s">
        <v>429</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v>93331</v>
      </c>
      <c r="AB115" s="936"/>
      <c r="AC115" s="936"/>
      <c r="AD115" s="936"/>
      <c r="AE115" s="937"/>
      <c r="AF115" s="938">
        <v>75256</v>
      </c>
      <c r="AG115" s="936"/>
      <c r="AH115" s="936"/>
      <c r="AI115" s="936"/>
      <c r="AJ115" s="937"/>
      <c r="AK115" s="938">
        <v>62412</v>
      </c>
      <c r="AL115" s="936"/>
      <c r="AM115" s="936"/>
      <c r="AN115" s="936"/>
      <c r="AO115" s="937"/>
      <c r="AP115" s="939">
        <v>0.9</v>
      </c>
      <c r="AQ115" s="940"/>
      <c r="AR115" s="940"/>
      <c r="AS115" s="940"/>
      <c r="AT115" s="941"/>
      <c r="AU115" s="906"/>
      <c r="AV115" s="907"/>
      <c r="AW115" s="907"/>
      <c r="AX115" s="907"/>
      <c r="AY115" s="907"/>
      <c r="AZ115" s="920" t="s">
        <v>430</v>
      </c>
      <c r="BA115" s="921"/>
      <c r="BB115" s="921"/>
      <c r="BC115" s="921"/>
      <c r="BD115" s="921"/>
      <c r="BE115" s="921"/>
      <c r="BF115" s="921"/>
      <c r="BG115" s="921"/>
      <c r="BH115" s="921"/>
      <c r="BI115" s="921"/>
      <c r="BJ115" s="921"/>
      <c r="BK115" s="921"/>
      <c r="BL115" s="921"/>
      <c r="BM115" s="921"/>
      <c r="BN115" s="921"/>
      <c r="BO115" s="921"/>
      <c r="BP115" s="922"/>
      <c r="BQ115" s="923" t="s">
        <v>121</v>
      </c>
      <c r="BR115" s="924"/>
      <c r="BS115" s="924"/>
      <c r="BT115" s="924"/>
      <c r="BU115" s="924"/>
      <c r="BV115" s="924" t="s">
        <v>121</v>
      </c>
      <c r="BW115" s="924"/>
      <c r="BX115" s="924"/>
      <c r="BY115" s="924"/>
      <c r="BZ115" s="924"/>
      <c r="CA115" s="924" t="s">
        <v>121</v>
      </c>
      <c r="CB115" s="924"/>
      <c r="CC115" s="924"/>
      <c r="CD115" s="924"/>
      <c r="CE115" s="924"/>
      <c r="CF115" s="918" t="s">
        <v>121</v>
      </c>
      <c r="CG115" s="919"/>
      <c r="CH115" s="919"/>
      <c r="CI115" s="919"/>
      <c r="CJ115" s="919"/>
      <c r="CK115" s="946"/>
      <c r="CL115" s="947"/>
      <c r="CM115" s="920" t="s">
        <v>431</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121</v>
      </c>
      <c r="DH115" s="957"/>
      <c r="DI115" s="957"/>
      <c r="DJ115" s="957"/>
      <c r="DK115" s="958"/>
      <c r="DL115" s="959" t="s">
        <v>121</v>
      </c>
      <c r="DM115" s="957"/>
      <c r="DN115" s="957"/>
      <c r="DO115" s="957"/>
      <c r="DP115" s="958"/>
      <c r="DQ115" s="959" t="s">
        <v>121</v>
      </c>
      <c r="DR115" s="957"/>
      <c r="DS115" s="957"/>
      <c r="DT115" s="957"/>
      <c r="DU115" s="958"/>
      <c r="DV115" s="960" t="s">
        <v>121</v>
      </c>
      <c r="DW115" s="961"/>
      <c r="DX115" s="961"/>
      <c r="DY115" s="961"/>
      <c r="DZ115" s="962"/>
    </row>
    <row r="116" spans="1:130" s="230" customFormat="1" ht="26.25" customHeight="1" x14ac:dyDescent="0.15">
      <c r="A116" s="954"/>
      <c r="B116" s="955"/>
      <c r="C116" s="963" t="s">
        <v>432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121</v>
      </c>
      <c r="AB116" s="957"/>
      <c r="AC116" s="957"/>
      <c r="AD116" s="957"/>
      <c r="AE116" s="958"/>
      <c r="AF116" s="959" t="s">
        <v>121</v>
      </c>
      <c r="AG116" s="957"/>
      <c r="AH116" s="957"/>
      <c r="AI116" s="957"/>
      <c r="AJ116" s="958"/>
      <c r="AK116" s="959" t="s">
        <v>121</v>
      </c>
      <c r="AL116" s="957"/>
      <c r="AM116" s="957"/>
      <c r="AN116" s="957"/>
      <c r="AO116" s="958"/>
      <c r="AP116" s="960" t="s">
        <v>121</v>
      </c>
      <c r="AQ116" s="961"/>
      <c r="AR116" s="961"/>
      <c r="AS116" s="961"/>
      <c r="AT116" s="962"/>
      <c r="AU116" s="906"/>
      <c r="AV116" s="907"/>
      <c r="AW116" s="907"/>
      <c r="AX116" s="907"/>
      <c r="AY116" s="907"/>
      <c r="AZ116" s="965" t="s">
        <v>433</v>
      </c>
      <c r="BA116" s="966"/>
      <c r="BB116" s="966"/>
      <c r="BC116" s="966"/>
      <c r="BD116" s="966"/>
      <c r="BE116" s="966"/>
      <c r="BF116" s="966"/>
      <c r="BG116" s="966"/>
      <c r="BH116" s="966"/>
      <c r="BI116" s="966"/>
      <c r="BJ116" s="966"/>
      <c r="BK116" s="966"/>
      <c r="BL116" s="966"/>
      <c r="BM116" s="966"/>
      <c r="BN116" s="966"/>
      <c r="BO116" s="966"/>
      <c r="BP116" s="967"/>
      <c r="BQ116" s="923" t="s">
        <v>121</v>
      </c>
      <c r="BR116" s="924"/>
      <c r="BS116" s="924"/>
      <c r="BT116" s="924"/>
      <c r="BU116" s="924"/>
      <c r="BV116" s="924" t="s">
        <v>121</v>
      </c>
      <c r="BW116" s="924"/>
      <c r="BX116" s="924"/>
      <c r="BY116" s="924"/>
      <c r="BZ116" s="924"/>
      <c r="CA116" s="924" t="s">
        <v>121</v>
      </c>
      <c r="CB116" s="924"/>
      <c r="CC116" s="924"/>
      <c r="CD116" s="924"/>
      <c r="CE116" s="924"/>
      <c r="CF116" s="918" t="s">
        <v>121</v>
      </c>
      <c r="CG116" s="919"/>
      <c r="CH116" s="919"/>
      <c r="CI116" s="919"/>
      <c r="CJ116" s="919"/>
      <c r="CK116" s="946"/>
      <c r="CL116" s="947"/>
      <c r="CM116" s="920" t="s">
        <v>434</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121</v>
      </c>
      <c r="DH116" s="957"/>
      <c r="DI116" s="957"/>
      <c r="DJ116" s="957"/>
      <c r="DK116" s="958"/>
      <c r="DL116" s="959" t="s">
        <v>121</v>
      </c>
      <c r="DM116" s="957"/>
      <c r="DN116" s="957"/>
      <c r="DO116" s="957"/>
      <c r="DP116" s="958"/>
      <c r="DQ116" s="959" t="s">
        <v>121</v>
      </c>
      <c r="DR116" s="957"/>
      <c r="DS116" s="957"/>
      <c r="DT116" s="957"/>
      <c r="DU116" s="958"/>
      <c r="DV116" s="960" t="s">
        <v>121</v>
      </c>
      <c r="DW116" s="961"/>
      <c r="DX116" s="961"/>
      <c r="DY116" s="961"/>
      <c r="DZ116" s="962"/>
    </row>
    <row r="117" spans="1:130" s="230" customFormat="1" ht="26.25" customHeight="1" x14ac:dyDescent="0.15">
      <c r="A117" s="910" t="s">
        <v>178</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435</v>
      </c>
      <c r="Z117" s="892"/>
      <c r="AA117" s="976">
        <v>1436060</v>
      </c>
      <c r="AB117" s="977"/>
      <c r="AC117" s="977"/>
      <c r="AD117" s="977"/>
      <c r="AE117" s="978"/>
      <c r="AF117" s="979">
        <v>1426382</v>
      </c>
      <c r="AG117" s="977"/>
      <c r="AH117" s="977"/>
      <c r="AI117" s="977"/>
      <c r="AJ117" s="978"/>
      <c r="AK117" s="979">
        <v>1412996</v>
      </c>
      <c r="AL117" s="977"/>
      <c r="AM117" s="977"/>
      <c r="AN117" s="977"/>
      <c r="AO117" s="978"/>
      <c r="AP117" s="980"/>
      <c r="AQ117" s="981"/>
      <c r="AR117" s="981"/>
      <c r="AS117" s="981"/>
      <c r="AT117" s="982"/>
      <c r="AU117" s="906"/>
      <c r="AV117" s="907"/>
      <c r="AW117" s="907"/>
      <c r="AX117" s="907"/>
      <c r="AY117" s="907"/>
      <c r="AZ117" s="972" t="s">
        <v>436</v>
      </c>
      <c r="BA117" s="973"/>
      <c r="BB117" s="973"/>
      <c r="BC117" s="973"/>
      <c r="BD117" s="973"/>
      <c r="BE117" s="973"/>
      <c r="BF117" s="973"/>
      <c r="BG117" s="973"/>
      <c r="BH117" s="973"/>
      <c r="BI117" s="973"/>
      <c r="BJ117" s="973"/>
      <c r="BK117" s="973"/>
      <c r="BL117" s="973"/>
      <c r="BM117" s="973"/>
      <c r="BN117" s="973"/>
      <c r="BO117" s="973"/>
      <c r="BP117" s="974"/>
      <c r="BQ117" s="923" t="s">
        <v>121</v>
      </c>
      <c r="BR117" s="924"/>
      <c r="BS117" s="924"/>
      <c r="BT117" s="924"/>
      <c r="BU117" s="924"/>
      <c r="BV117" s="924" t="s">
        <v>121</v>
      </c>
      <c r="BW117" s="924"/>
      <c r="BX117" s="924"/>
      <c r="BY117" s="924"/>
      <c r="BZ117" s="924"/>
      <c r="CA117" s="924" t="s">
        <v>121</v>
      </c>
      <c r="CB117" s="924"/>
      <c r="CC117" s="924"/>
      <c r="CD117" s="924"/>
      <c r="CE117" s="924"/>
      <c r="CF117" s="918" t="s">
        <v>121</v>
      </c>
      <c r="CG117" s="919"/>
      <c r="CH117" s="919"/>
      <c r="CI117" s="919"/>
      <c r="CJ117" s="919"/>
      <c r="CK117" s="946"/>
      <c r="CL117" s="947"/>
      <c r="CM117" s="920" t="s">
        <v>437</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121</v>
      </c>
      <c r="DH117" s="957"/>
      <c r="DI117" s="957"/>
      <c r="DJ117" s="957"/>
      <c r="DK117" s="958"/>
      <c r="DL117" s="959" t="s">
        <v>121</v>
      </c>
      <c r="DM117" s="957"/>
      <c r="DN117" s="957"/>
      <c r="DO117" s="957"/>
      <c r="DP117" s="958"/>
      <c r="DQ117" s="959" t="s">
        <v>121</v>
      </c>
      <c r="DR117" s="957"/>
      <c r="DS117" s="957"/>
      <c r="DT117" s="957"/>
      <c r="DU117" s="958"/>
      <c r="DV117" s="960" t="s">
        <v>121</v>
      </c>
      <c r="DW117" s="961"/>
      <c r="DX117" s="961"/>
      <c r="DY117" s="961"/>
      <c r="DZ117" s="962"/>
    </row>
    <row r="118" spans="1:130" s="230" customFormat="1" ht="26.25" customHeight="1" x14ac:dyDescent="0.15">
      <c r="A118" s="910" t="s">
        <v>411</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408</v>
      </c>
      <c r="AB118" s="891"/>
      <c r="AC118" s="891"/>
      <c r="AD118" s="891"/>
      <c r="AE118" s="892"/>
      <c r="AF118" s="890" t="s">
        <v>409</v>
      </c>
      <c r="AG118" s="891"/>
      <c r="AH118" s="891"/>
      <c r="AI118" s="891"/>
      <c r="AJ118" s="892"/>
      <c r="AK118" s="890" t="s">
        <v>295</v>
      </c>
      <c r="AL118" s="891"/>
      <c r="AM118" s="891"/>
      <c r="AN118" s="891"/>
      <c r="AO118" s="892"/>
      <c r="AP118" s="968" t="s">
        <v>410</v>
      </c>
      <c r="AQ118" s="969"/>
      <c r="AR118" s="969"/>
      <c r="AS118" s="969"/>
      <c r="AT118" s="970"/>
      <c r="AU118" s="906"/>
      <c r="AV118" s="907"/>
      <c r="AW118" s="907"/>
      <c r="AX118" s="907"/>
      <c r="AY118" s="907"/>
      <c r="AZ118" s="971" t="s">
        <v>438</v>
      </c>
      <c r="BA118" s="963"/>
      <c r="BB118" s="963"/>
      <c r="BC118" s="963"/>
      <c r="BD118" s="963"/>
      <c r="BE118" s="963"/>
      <c r="BF118" s="963"/>
      <c r="BG118" s="963"/>
      <c r="BH118" s="963"/>
      <c r="BI118" s="963"/>
      <c r="BJ118" s="963"/>
      <c r="BK118" s="963"/>
      <c r="BL118" s="963"/>
      <c r="BM118" s="963"/>
      <c r="BN118" s="963"/>
      <c r="BO118" s="963"/>
      <c r="BP118" s="964"/>
      <c r="BQ118" s="997" t="s">
        <v>121</v>
      </c>
      <c r="BR118" s="998"/>
      <c r="BS118" s="998"/>
      <c r="BT118" s="998"/>
      <c r="BU118" s="998"/>
      <c r="BV118" s="998" t="s">
        <v>121</v>
      </c>
      <c r="BW118" s="998"/>
      <c r="BX118" s="998"/>
      <c r="BY118" s="998"/>
      <c r="BZ118" s="998"/>
      <c r="CA118" s="998" t="s">
        <v>121</v>
      </c>
      <c r="CB118" s="998"/>
      <c r="CC118" s="998"/>
      <c r="CD118" s="998"/>
      <c r="CE118" s="998"/>
      <c r="CF118" s="918" t="s">
        <v>121</v>
      </c>
      <c r="CG118" s="919"/>
      <c r="CH118" s="919"/>
      <c r="CI118" s="919"/>
      <c r="CJ118" s="919"/>
      <c r="CK118" s="946"/>
      <c r="CL118" s="947"/>
      <c r="CM118" s="920" t="s">
        <v>439</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121</v>
      </c>
      <c r="DH118" s="957"/>
      <c r="DI118" s="957"/>
      <c r="DJ118" s="957"/>
      <c r="DK118" s="958"/>
      <c r="DL118" s="959" t="s">
        <v>121</v>
      </c>
      <c r="DM118" s="957"/>
      <c r="DN118" s="957"/>
      <c r="DO118" s="957"/>
      <c r="DP118" s="958"/>
      <c r="DQ118" s="959" t="s">
        <v>121</v>
      </c>
      <c r="DR118" s="957"/>
      <c r="DS118" s="957"/>
      <c r="DT118" s="957"/>
      <c r="DU118" s="958"/>
      <c r="DV118" s="960" t="s">
        <v>121</v>
      </c>
      <c r="DW118" s="961"/>
      <c r="DX118" s="961"/>
      <c r="DY118" s="961"/>
      <c r="DZ118" s="962"/>
    </row>
    <row r="119" spans="1:130" s="230" customFormat="1" ht="26.25" customHeight="1" x14ac:dyDescent="0.15">
      <c r="A119" s="1054" t="s">
        <v>414</v>
      </c>
      <c r="B119" s="945"/>
      <c r="C119" s="927" t="s">
        <v>415</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121</v>
      </c>
      <c r="AB119" s="898"/>
      <c r="AC119" s="898"/>
      <c r="AD119" s="898"/>
      <c r="AE119" s="899"/>
      <c r="AF119" s="900" t="s">
        <v>121</v>
      </c>
      <c r="AG119" s="898"/>
      <c r="AH119" s="898"/>
      <c r="AI119" s="898"/>
      <c r="AJ119" s="899"/>
      <c r="AK119" s="900" t="s">
        <v>121</v>
      </c>
      <c r="AL119" s="898"/>
      <c r="AM119" s="898"/>
      <c r="AN119" s="898"/>
      <c r="AO119" s="899"/>
      <c r="AP119" s="901" t="s">
        <v>121</v>
      </c>
      <c r="AQ119" s="902"/>
      <c r="AR119" s="902"/>
      <c r="AS119" s="902"/>
      <c r="AT119" s="903"/>
      <c r="AU119" s="908"/>
      <c r="AV119" s="909"/>
      <c r="AW119" s="909"/>
      <c r="AX119" s="909"/>
      <c r="AY119" s="909"/>
      <c r="AZ119" s="251" t="s">
        <v>178</v>
      </c>
      <c r="BA119" s="251"/>
      <c r="BB119" s="251"/>
      <c r="BC119" s="251"/>
      <c r="BD119" s="251"/>
      <c r="BE119" s="251"/>
      <c r="BF119" s="251"/>
      <c r="BG119" s="251"/>
      <c r="BH119" s="251"/>
      <c r="BI119" s="251"/>
      <c r="BJ119" s="251"/>
      <c r="BK119" s="251"/>
      <c r="BL119" s="251"/>
      <c r="BM119" s="251"/>
      <c r="BN119" s="251"/>
      <c r="BO119" s="975" t="s">
        <v>440</v>
      </c>
      <c r="BP119" s="1003"/>
      <c r="BQ119" s="997">
        <v>13451262</v>
      </c>
      <c r="BR119" s="998"/>
      <c r="BS119" s="998"/>
      <c r="BT119" s="998"/>
      <c r="BU119" s="998"/>
      <c r="BV119" s="998">
        <v>12813041</v>
      </c>
      <c r="BW119" s="998"/>
      <c r="BX119" s="998"/>
      <c r="BY119" s="998"/>
      <c r="BZ119" s="998"/>
      <c r="CA119" s="998">
        <v>11931021</v>
      </c>
      <c r="CB119" s="998"/>
      <c r="CC119" s="998"/>
      <c r="CD119" s="998"/>
      <c r="CE119" s="998"/>
      <c r="CF119" s="999"/>
      <c r="CG119" s="1000"/>
      <c r="CH119" s="1000"/>
      <c r="CI119" s="1000"/>
      <c r="CJ119" s="1001"/>
      <c r="CK119" s="948"/>
      <c r="CL119" s="949"/>
      <c r="CM119" s="971" t="s">
        <v>441</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121</v>
      </c>
      <c r="DH119" s="984"/>
      <c r="DI119" s="984"/>
      <c r="DJ119" s="984"/>
      <c r="DK119" s="985"/>
      <c r="DL119" s="983" t="s">
        <v>121</v>
      </c>
      <c r="DM119" s="984"/>
      <c r="DN119" s="984"/>
      <c r="DO119" s="984"/>
      <c r="DP119" s="985"/>
      <c r="DQ119" s="983" t="s">
        <v>121</v>
      </c>
      <c r="DR119" s="984"/>
      <c r="DS119" s="984"/>
      <c r="DT119" s="984"/>
      <c r="DU119" s="985"/>
      <c r="DV119" s="986" t="s">
        <v>121</v>
      </c>
      <c r="DW119" s="987"/>
      <c r="DX119" s="987"/>
      <c r="DY119" s="987"/>
      <c r="DZ119" s="988"/>
    </row>
    <row r="120" spans="1:130" s="230" customFormat="1" ht="26.25" customHeight="1" x14ac:dyDescent="0.15">
      <c r="A120" s="1055"/>
      <c r="B120" s="947"/>
      <c r="C120" s="920" t="s">
        <v>418</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121</v>
      </c>
      <c r="AB120" s="957"/>
      <c r="AC120" s="957"/>
      <c r="AD120" s="957"/>
      <c r="AE120" s="958"/>
      <c r="AF120" s="959" t="s">
        <v>121</v>
      </c>
      <c r="AG120" s="957"/>
      <c r="AH120" s="957"/>
      <c r="AI120" s="957"/>
      <c r="AJ120" s="958"/>
      <c r="AK120" s="959" t="s">
        <v>121</v>
      </c>
      <c r="AL120" s="957"/>
      <c r="AM120" s="957"/>
      <c r="AN120" s="957"/>
      <c r="AO120" s="958"/>
      <c r="AP120" s="960" t="s">
        <v>121</v>
      </c>
      <c r="AQ120" s="961"/>
      <c r="AR120" s="961"/>
      <c r="AS120" s="961"/>
      <c r="AT120" s="962"/>
      <c r="AU120" s="989" t="s">
        <v>442</v>
      </c>
      <c r="AV120" s="990"/>
      <c r="AW120" s="990"/>
      <c r="AX120" s="990"/>
      <c r="AY120" s="991"/>
      <c r="AZ120" s="927" t="s">
        <v>443</v>
      </c>
      <c r="BA120" s="895"/>
      <c r="BB120" s="895"/>
      <c r="BC120" s="895"/>
      <c r="BD120" s="895"/>
      <c r="BE120" s="895"/>
      <c r="BF120" s="895"/>
      <c r="BG120" s="895"/>
      <c r="BH120" s="895"/>
      <c r="BI120" s="895"/>
      <c r="BJ120" s="895"/>
      <c r="BK120" s="895"/>
      <c r="BL120" s="895"/>
      <c r="BM120" s="895"/>
      <c r="BN120" s="895"/>
      <c r="BO120" s="895"/>
      <c r="BP120" s="896"/>
      <c r="BQ120" s="928">
        <v>2779308</v>
      </c>
      <c r="BR120" s="929"/>
      <c r="BS120" s="929"/>
      <c r="BT120" s="929"/>
      <c r="BU120" s="929"/>
      <c r="BV120" s="929">
        <v>3262509</v>
      </c>
      <c r="BW120" s="929"/>
      <c r="BX120" s="929"/>
      <c r="BY120" s="929"/>
      <c r="BZ120" s="929"/>
      <c r="CA120" s="929">
        <v>3671111</v>
      </c>
      <c r="CB120" s="929"/>
      <c r="CC120" s="929"/>
      <c r="CD120" s="929"/>
      <c r="CE120" s="929"/>
      <c r="CF120" s="942">
        <v>52.4</v>
      </c>
      <c r="CG120" s="943"/>
      <c r="CH120" s="943"/>
      <c r="CI120" s="943"/>
      <c r="CJ120" s="943"/>
      <c r="CK120" s="1004" t="s">
        <v>444</v>
      </c>
      <c r="CL120" s="1005"/>
      <c r="CM120" s="1005"/>
      <c r="CN120" s="1005"/>
      <c r="CO120" s="1006"/>
      <c r="CP120" s="1012" t="s">
        <v>393</v>
      </c>
      <c r="CQ120" s="1013"/>
      <c r="CR120" s="1013"/>
      <c r="CS120" s="1013"/>
      <c r="CT120" s="1013"/>
      <c r="CU120" s="1013"/>
      <c r="CV120" s="1013"/>
      <c r="CW120" s="1013"/>
      <c r="CX120" s="1013"/>
      <c r="CY120" s="1013"/>
      <c r="CZ120" s="1013"/>
      <c r="DA120" s="1013"/>
      <c r="DB120" s="1013"/>
      <c r="DC120" s="1013"/>
      <c r="DD120" s="1013"/>
      <c r="DE120" s="1013"/>
      <c r="DF120" s="1014"/>
      <c r="DG120" s="928">
        <v>3368773</v>
      </c>
      <c r="DH120" s="929"/>
      <c r="DI120" s="929"/>
      <c r="DJ120" s="929"/>
      <c r="DK120" s="929"/>
      <c r="DL120" s="929">
        <v>3164985</v>
      </c>
      <c r="DM120" s="929"/>
      <c r="DN120" s="929"/>
      <c r="DO120" s="929"/>
      <c r="DP120" s="929"/>
      <c r="DQ120" s="929">
        <v>2866399</v>
      </c>
      <c r="DR120" s="929"/>
      <c r="DS120" s="929"/>
      <c r="DT120" s="929"/>
      <c r="DU120" s="929"/>
      <c r="DV120" s="930">
        <v>40.9</v>
      </c>
      <c r="DW120" s="930"/>
      <c r="DX120" s="930"/>
      <c r="DY120" s="930"/>
      <c r="DZ120" s="931"/>
    </row>
    <row r="121" spans="1:130" s="230" customFormat="1" ht="26.25" customHeight="1" x14ac:dyDescent="0.15">
      <c r="A121" s="1055"/>
      <c r="B121" s="947"/>
      <c r="C121" s="972" t="s">
        <v>445</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121</v>
      </c>
      <c r="AB121" s="957"/>
      <c r="AC121" s="957"/>
      <c r="AD121" s="957"/>
      <c r="AE121" s="958"/>
      <c r="AF121" s="959" t="s">
        <v>121</v>
      </c>
      <c r="AG121" s="957"/>
      <c r="AH121" s="957"/>
      <c r="AI121" s="957"/>
      <c r="AJ121" s="958"/>
      <c r="AK121" s="959" t="s">
        <v>121</v>
      </c>
      <c r="AL121" s="957"/>
      <c r="AM121" s="957"/>
      <c r="AN121" s="957"/>
      <c r="AO121" s="958"/>
      <c r="AP121" s="960" t="s">
        <v>121</v>
      </c>
      <c r="AQ121" s="961"/>
      <c r="AR121" s="961"/>
      <c r="AS121" s="961"/>
      <c r="AT121" s="962"/>
      <c r="AU121" s="992"/>
      <c r="AV121" s="993"/>
      <c r="AW121" s="993"/>
      <c r="AX121" s="993"/>
      <c r="AY121" s="994"/>
      <c r="AZ121" s="920" t="s">
        <v>446</v>
      </c>
      <c r="BA121" s="921"/>
      <c r="BB121" s="921"/>
      <c r="BC121" s="921"/>
      <c r="BD121" s="921"/>
      <c r="BE121" s="921"/>
      <c r="BF121" s="921"/>
      <c r="BG121" s="921"/>
      <c r="BH121" s="921"/>
      <c r="BI121" s="921"/>
      <c r="BJ121" s="921"/>
      <c r="BK121" s="921"/>
      <c r="BL121" s="921"/>
      <c r="BM121" s="921"/>
      <c r="BN121" s="921"/>
      <c r="BO121" s="921"/>
      <c r="BP121" s="922"/>
      <c r="BQ121" s="923">
        <v>402734</v>
      </c>
      <c r="BR121" s="924"/>
      <c r="BS121" s="924"/>
      <c r="BT121" s="924"/>
      <c r="BU121" s="924"/>
      <c r="BV121" s="924">
        <v>392810</v>
      </c>
      <c r="BW121" s="924"/>
      <c r="BX121" s="924"/>
      <c r="BY121" s="924"/>
      <c r="BZ121" s="924"/>
      <c r="CA121" s="924">
        <v>377788</v>
      </c>
      <c r="CB121" s="924"/>
      <c r="CC121" s="924"/>
      <c r="CD121" s="924"/>
      <c r="CE121" s="924"/>
      <c r="CF121" s="918">
        <v>5.4</v>
      </c>
      <c r="CG121" s="919"/>
      <c r="CH121" s="919"/>
      <c r="CI121" s="919"/>
      <c r="CJ121" s="919"/>
      <c r="CK121" s="1007"/>
      <c r="CL121" s="1008"/>
      <c r="CM121" s="1008"/>
      <c r="CN121" s="1008"/>
      <c r="CO121" s="1009"/>
      <c r="CP121" s="1017" t="s">
        <v>391</v>
      </c>
      <c r="CQ121" s="1018"/>
      <c r="CR121" s="1018"/>
      <c r="CS121" s="1018"/>
      <c r="CT121" s="1018"/>
      <c r="CU121" s="1018"/>
      <c r="CV121" s="1018"/>
      <c r="CW121" s="1018"/>
      <c r="CX121" s="1018"/>
      <c r="CY121" s="1018"/>
      <c r="CZ121" s="1018"/>
      <c r="DA121" s="1018"/>
      <c r="DB121" s="1018"/>
      <c r="DC121" s="1018"/>
      <c r="DD121" s="1018"/>
      <c r="DE121" s="1018"/>
      <c r="DF121" s="1019"/>
      <c r="DG121" s="923">
        <v>1336</v>
      </c>
      <c r="DH121" s="924"/>
      <c r="DI121" s="924"/>
      <c r="DJ121" s="924"/>
      <c r="DK121" s="924"/>
      <c r="DL121" s="924">
        <v>2188</v>
      </c>
      <c r="DM121" s="924"/>
      <c r="DN121" s="924"/>
      <c r="DO121" s="924"/>
      <c r="DP121" s="924"/>
      <c r="DQ121" s="924">
        <v>1692</v>
      </c>
      <c r="DR121" s="924"/>
      <c r="DS121" s="924"/>
      <c r="DT121" s="924"/>
      <c r="DU121" s="924"/>
      <c r="DV121" s="925">
        <v>0</v>
      </c>
      <c r="DW121" s="925"/>
      <c r="DX121" s="925"/>
      <c r="DY121" s="925"/>
      <c r="DZ121" s="926"/>
    </row>
    <row r="122" spans="1:130" s="230" customFormat="1" ht="26.25" customHeight="1" x14ac:dyDescent="0.15">
      <c r="A122" s="1055"/>
      <c r="B122" s="947"/>
      <c r="C122" s="920" t="s">
        <v>428</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121</v>
      </c>
      <c r="AB122" s="957"/>
      <c r="AC122" s="957"/>
      <c r="AD122" s="957"/>
      <c r="AE122" s="958"/>
      <c r="AF122" s="959" t="s">
        <v>121</v>
      </c>
      <c r="AG122" s="957"/>
      <c r="AH122" s="957"/>
      <c r="AI122" s="957"/>
      <c r="AJ122" s="958"/>
      <c r="AK122" s="959" t="s">
        <v>121</v>
      </c>
      <c r="AL122" s="957"/>
      <c r="AM122" s="957"/>
      <c r="AN122" s="957"/>
      <c r="AO122" s="958"/>
      <c r="AP122" s="960" t="s">
        <v>121</v>
      </c>
      <c r="AQ122" s="961"/>
      <c r="AR122" s="961"/>
      <c r="AS122" s="961"/>
      <c r="AT122" s="962"/>
      <c r="AU122" s="992"/>
      <c r="AV122" s="993"/>
      <c r="AW122" s="993"/>
      <c r="AX122" s="993"/>
      <c r="AY122" s="994"/>
      <c r="AZ122" s="971" t="s">
        <v>447</v>
      </c>
      <c r="BA122" s="963"/>
      <c r="BB122" s="963"/>
      <c r="BC122" s="963"/>
      <c r="BD122" s="963"/>
      <c r="BE122" s="963"/>
      <c r="BF122" s="963"/>
      <c r="BG122" s="963"/>
      <c r="BH122" s="963"/>
      <c r="BI122" s="963"/>
      <c r="BJ122" s="963"/>
      <c r="BK122" s="963"/>
      <c r="BL122" s="963"/>
      <c r="BM122" s="963"/>
      <c r="BN122" s="963"/>
      <c r="BO122" s="963"/>
      <c r="BP122" s="964"/>
      <c r="BQ122" s="997">
        <v>10775174</v>
      </c>
      <c r="BR122" s="998"/>
      <c r="BS122" s="998"/>
      <c r="BT122" s="998"/>
      <c r="BU122" s="998"/>
      <c r="BV122" s="998">
        <v>10308319</v>
      </c>
      <c r="BW122" s="998"/>
      <c r="BX122" s="998"/>
      <c r="BY122" s="998"/>
      <c r="BZ122" s="998"/>
      <c r="CA122" s="998">
        <v>8640485</v>
      </c>
      <c r="CB122" s="998"/>
      <c r="CC122" s="998"/>
      <c r="CD122" s="998"/>
      <c r="CE122" s="998"/>
      <c r="CF122" s="1015">
        <v>123.4</v>
      </c>
      <c r="CG122" s="1016"/>
      <c r="CH122" s="1016"/>
      <c r="CI122" s="1016"/>
      <c r="CJ122" s="1016"/>
      <c r="CK122" s="1007"/>
      <c r="CL122" s="1008"/>
      <c r="CM122" s="1008"/>
      <c r="CN122" s="1008"/>
      <c r="CO122" s="1009"/>
      <c r="CP122" s="1017"/>
      <c r="CQ122" s="1018"/>
      <c r="CR122" s="1018"/>
      <c r="CS122" s="1018"/>
      <c r="CT122" s="1018"/>
      <c r="CU122" s="1018"/>
      <c r="CV122" s="1018"/>
      <c r="CW122" s="1018"/>
      <c r="CX122" s="1018"/>
      <c r="CY122" s="1018"/>
      <c r="CZ122" s="1018"/>
      <c r="DA122" s="1018"/>
      <c r="DB122" s="1018"/>
      <c r="DC122" s="1018"/>
      <c r="DD122" s="1018"/>
      <c r="DE122" s="1018"/>
      <c r="DF122" s="1019"/>
      <c r="DG122" s="923"/>
      <c r="DH122" s="924"/>
      <c r="DI122" s="924"/>
      <c r="DJ122" s="924"/>
      <c r="DK122" s="924"/>
      <c r="DL122" s="924"/>
      <c r="DM122" s="924"/>
      <c r="DN122" s="924"/>
      <c r="DO122" s="924"/>
      <c r="DP122" s="924"/>
      <c r="DQ122" s="924"/>
      <c r="DR122" s="924"/>
      <c r="DS122" s="924"/>
      <c r="DT122" s="924"/>
      <c r="DU122" s="924"/>
      <c r="DV122" s="925"/>
      <c r="DW122" s="925"/>
      <c r="DX122" s="925"/>
      <c r="DY122" s="925"/>
      <c r="DZ122" s="926"/>
    </row>
    <row r="123" spans="1:130" s="230" customFormat="1" ht="26.25" customHeight="1" x14ac:dyDescent="0.15">
      <c r="A123" s="1055"/>
      <c r="B123" s="947"/>
      <c r="C123" s="920" t="s">
        <v>434</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121</v>
      </c>
      <c r="AB123" s="957"/>
      <c r="AC123" s="957"/>
      <c r="AD123" s="957"/>
      <c r="AE123" s="958"/>
      <c r="AF123" s="959" t="s">
        <v>121</v>
      </c>
      <c r="AG123" s="957"/>
      <c r="AH123" s="957"/>
      <c r="AI123" s="957"/>
      <c r="AJ123" s="958"/>
      <c r="AK123" s="959" t="s">
        <v>121</v>
      </c>
      <c r="AL123" s="957"/>
      <c r="AM123" s="957"/>
      <c r="AN123" s="957"/>
      <c r="AO123" s="958"/>
      <c r="AP123" s="960" t="s">
        <v>121</v>
      </c>
      <c r="AQ123" s="961"/>
      <c r="AR123" s="961"/>
      <c r="AS123" s="961"/>
      <c r="AT123" s="962"/>
      <c r="AU123" s="995"/>
      <c r="AV123" s="996"/>
      <c r="AW123" s="996"/>
      <c r="AX123" s="996"/>
      <c r="AY123" s="996"/>
      <c r="AZ123" s="251" t="s">
        <v>178</v>
      </c>
      <c r="BA123" s="251"/>
      <c r="BB123" s="251"/>
      <c r="BC123" s="251"/>
      <c r="BD123" s="251"/>
      <c r="BE123" s="251"/>
      <c r="BF123" s="251"/>
      <c r="BG123" s="251"/>
      <c r="BH123" s="251"/>
      <c r="BI123" s="251"/>
      <c r="BJ123" s="251"/>
      <c r="BK123" s="251"/>
      <c r="BL123" s="251"/>
      <c r="BM123" s="251"/>
      <c r="BN123" s="251"/>
      <c r="BO123" s="975" t="s">
        <v>448</v>
      </c>
      <c r="BP123" s="1003"/>
      <c r="BQ123" s="1061">
        <v>13957216</v>
      </c>
      <c r="BR123" s="1062"/>
      <c r="BS123" s="1062"/>
      <c r="BT123" s="1062"/>
      <c r="BU123" s="1062"/>
      <c r="BV123" s="1062">
        <v>13963638</v>
      </c>
      <c r="BW123" s="1062"/>
      <c r="BX123" s="1062"/>
      <c r="BY123" s="1062"/>
      <c r="BZ123" s="1062"/>
      <c r="CA123" s="1062">
        <v>12689384</v>
      </c>
      <c r="CB123" s="1062"/>
      <c r="CC123" s="1062"/>
      <c r="CD123" s="1062"/>
      <c r="CE123" s="1062"/>
      <c r="CF123" s="999"/>
      <c r="CG123" s="1000"/>
      <c r="CH123" s="1000"/>
      <c r="CI123" s="1000"/>
      <c r="CJ123" s="1001"/>
      <c r="CK123" s="1007"/>
      <c r="CL123" s="1008"/>
      <c r="CM123" s="1008"/>
      <c r="CN123" s="1008"/>
      <c r="CO123" s="1009"/>
      <c r="CP123" s="1017"/>
      <c r="CQ123" s="1018"/>
      <c r="CR123" s="1018"/>
      <c r="CS123" s="1018"/>
      <c r="CT123" s="1018"/>
      <c r="CU123" s="1018"/>
      <c r="CV123" s="1018"/>
      <c r="CW123" s="1018"/>
      <c r="CX123" s="1018"/>
      <c r="CY123" s="1018"/>
      <c r="CZ123" s="1018"/>
      <c r="DA123" s="1018"/>
      <c r="DB123" s="1018"/>
      <c r="DC123" s="1018"/>
      <c r="DD123" s="1018"/>
      <c r="DE123" s="1018"/>
      <c r="DF123" s="1019"/>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230" customFormat="1" ht="26.25" customHeight="1" thickBot="1" x14ac:dyDescent="0.2">
      <c r="A124" s="1055"/>
      <c r="B124" s="947"/>
      <c r="C124" s="920" t="s">
        <v>437</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121</v>
      </c>
      <c r="AB124" s="957"/>
      <c r="AC124" s="957"/>
      <c r="AD124" s="957"/>
      <c r="AE124" s="958"/>
      <c r="AF124" s="959" t="s">
        <v>121</v>
      </c>
      <c r="AG124" s="957"/>
      <c r="AH124" s="957"/>
      <c r="AI124" s="957"/>
      <c r="AJ124" s="958"/>
      <c r="AK124" s="959" t="s">
        <v>121</v>
      </c>
      <c r="AL124" s="957"/>
      <c r="AM124" s="957"/>
      <c r="AN124" s="957"/>
      <c r="AO124" s="958"/>
      <c r="AP124" s="960" t="s">
        <v>121</v>
      </c>
      <c r="AQ124" s="961"/>
      <c r="AR124" s="961"/>
      <c r="AS124" s="961"/>
      <c r="AT124" s="962"/>
      <c r="AU124" s="1057" t="s">
        <v>449</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121</v>
      </c>
      <c r="BR124" s="1025"/>
      <c r="BS124" s="1025"/>
      <c r="BT124" s="1025"/>
      <c r="BU124" s="1025"/>
      <c r="BV124" s="1025" t="s">
        <v>121</v>
      </c>
      <c r="BW124" s="1025"/>
      <c r="BX124" s="1025"/>
      <c r="BY124" s="1025"/>
      <c r="BZ124" s="1025"/>
      <c r="CA124" s="1025" t="s">
        <v>121</v>
      </c>
      <c r="CB124" s="1025"/>
      <c r="CC124" s="1025"/>
      <c r="CD124" s="1025"/>
      <c r="CE124" s="1025"/>
      <c r="CF124" s="1026"/>
      <c r="CG124" s="1027"/>
      <c r="CH124" s="1027"/>
      <c r="CI124" s="1027"/>
      <c r="CJ124" s="1028"/>
      <c r="CK124" s="1010"/>
      <c r="CL124" s="1010"/>
      <c r="CM124" s="1010"/>
      <c r="CN124" s="1010"/>
      <c r="CO124" s="1011"/>
      <c r="CP124" s="1017" t="s">
        <v>450</v>
      </c>
      <c r="CQ124" s="1018"/>
      <c r="CR124" s="1018"/>
      <c r="CS124" s="1018"/>
      <c r="CT124" s="1018"/>
      <c r="CU124" s="1018"/>
      <c r="CV124" s="1018"/>
      <c r="CW124" s="1018"/>
      <c r="CX124" s="1018"/>
      <c r="CY124" s="1018"/>
      <c r="CZ124" s="1018"/>
      <c r="DA124" s="1018"/>
      <c r="DB124" s="1018"/>
      <c r="DC124" s="1018"/>
      <c r="DD124" s="1018"/>
      <c r="DE124" s="1018"/>
      <c r="DF124" s="1019"/>
      <c r="DG124" s="1002" t="s">
        <v>121</v>
      </c>
      <c r="DH124" s="984"/>
      <c r="DI124" s="984"/>
      <c r="DJ124" s="984"/>
      <c r="DK124" s="985"/>
      <c r="DL124" s="983" t="s">
        <v>121</v>
      </c>
      <c r="DM124" s="984"/>
      <c r="DN124" s="984"/>
      <c r="DO124" s="984"/>
      <c r="DP124" s="985"/>
      <c r="DQ124" s="983" t="s">
        <v>121</v>
      </c>
      <c r="DR124" s="984"/>
      <c r="DS124" s="984"/>
      <c r="DT124" s="984"/>
      <c r="DU124" s="985"/>
      <c r="DV124" s="986" t="s">
        <v>121</v>
      </c>
      <c r="DW124" s="987"/>
      <c r="DX124" s="987"/>
      <c r="DY124" s="987"/>
      <c r="DZ124" s="988"/>
    </row>
    <row r="125" spans="1:130" s="230" customFormat="1" ht="26.25" customHeight="1" x14ac:dyDescent="0.15">
      <c r="A125" s="1055"/>
      <c r="B125" s="947"/>
      <c r="C125" s="920" t="s">
        <v>439</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121</v>
      </c>
      <c r="AB125" s="957"/>
      <c r="AC125" s="957"/>
      <c r="AD125" s="957"/>
      <c r="AE125" s="958"/>
      <c r="AF125" s="959" t="s">
        <v>121</v>
      </c>
      <c r="AG125" s="957"/>
      <c r="AH125" s="957"/>
      <c r="AI125" s="957"/>
      <c r="AJ125" s="958"/>
      <c r="AK125" s="959" t="s">
        <v>121</v>
      </c>
      <c r="AL125" s="957"/>
      <c r="AM125" s="957"/>
      <c r="AN125" s="957"/>
      <c r="AO125" s="958"/>
      <c r="AP125" s="960" t="s">
        <v>121</v>
      </c>
      <c r="AQ125" s="961"/>
      <c r="AR125" s="961"/>
      <c r="AS125" s="961"/>
      <c r="AT125" s="9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0" t="s">
        <v>451</v>
      </c>
      <c r="CL125" s="1005"/>
      <c r="CM125" s="1005"/>
      <c r="CN125" s="1005"/>
      <c r="CO125" s="1006"/>
      <c r="CP125" s="927" t="s">
        <v>452</v>
      </c>
      <c r="CQ125" s="895"/>
      <c r="CR125" s="895"/>
      <c r="CS125" s="895"/>
      <c r="CT125" s="895"/>
      <c r="CU125" s="895"/>
      <c r="CV125" s="895"/>
      <c r="CW125" s="895"/>
      <c r="CX125" s="895"/>
      <c r="CY125" s="895"/>
      <c r="CZ125" s="895"/>
      <c r="DA125" s="895"/>
      <c r="DB125" s="895"/>
      <c r="DC125" s="895"/>
      <c r="DD125" s="895"/>
      <c r="DE125" s="895"/>
      <c r="DF125" s="896"/>
      <c r="DG125" s="928" t="s">
        <v>121</v>
      </c>
      <c r="DH125" s="929"/>
      <c r="DI125" s="929"/>
      <c r="DJ125" s="929"/>
      <c r="DK125" s="929"/>
      <c r="DL125" s="929" t="s">
        <v>121</v>
      </c>
      <c r="DM125" s="929"/>
      <c r="DN125" s="929"/>
      <c r="DO125" s="929"/>
      <c r="DP125" s="929"/>
      <c r="DQ125" s="929" t="s">
        <v>121</v>
      </c>
      <c r="DR125" s="929"/>
      <c r="DS125" s="929"/>
      <c r="DT125" s="929"/>
      <c r="DU125" s="929"/>
      <c r="DV125" s="930" t="s">
        <v>121</v>
      </c>
      <c r="DW125" s="930"/>
      <c r="DX125" s="930"/>
      <c r="DY125" s="930"/>
      <c r="DZ125" s="931"/>
    </row>
    <row r="126" spans="1:130" s="230" customFormat="1" ht="26.25" customHeight="1" thickBot="1" x14ac:dyDescent="0.2">
      <c r="A126" s="1055"/>
      <c r="B126" s="947"/>
      <c r="C126" s="920" t="s">
        <v>441</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121</v>
      </c>
      <c r="AB126" s="957"/>
      <c r="AC126" s="957"/>
      <c r="AD126" s="957"/>
      <c r="AE126" s="958"/>
      <c r="AF126" s="959" t="s">
        <v>121</v>
      </c>
      <c r="AG126" s="957"/>
      <c r="AH126" s="957"/>
      <c r="AI126" s="957"/>
      <c r="AJ126" s="958"/>
      <c r="AK126" s="959" t="s">
        <v>121</v>
      </c>
      <c r="AL126" s="957"/>
      <c r="AM126" s="957"/>
      <c r="AN126" s="957"/>
      <c r="AO126" s="958"/>
      <c r="AP126" s="960" t="s">
        <v>121</v>
      </c>
      <c r="AQ126" s="961"/>
      <c r="AR126" s="961"/>
      <c r="AS126" s="961"/>
      <c r="AT126" s="9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1"/>
      <c r="CL126" s="1008"/>
      <c r="CM126" s="1008"/>
      <c r="CN126" s="1008"/>
      <c r="CO126" s="1009"/>
      <c r="CP126" s="920" t="s">
        <v>453</v>
      </c>
      <c r="CQ126" s="921"/>
      <c r="CR126" s="921"/>
      <c r="CS126" s="921"/>
      <c r="CT126" s="921"/>
      <c r="CU126" s="921"/>
      <c r="CV126" s="921"/>
      <c r="CW126" s="921"/>
      <c r="CX126" s="921"/>
      <c r="CY126" s="921"/>
      <c r="CZ126" s="921"/>
      <c r="DA126" s="921"/>
      <c r="DB126" s="921"/>
      <c r="DC126" s="921"/>
      <c r="DD126" s="921"/>
      <c r="DE126" s="921"/>
      <c r="DF126" s="922"/>
      <c r="DG126" s="923" t="s">
        <v>121</v>
      </c>
      <c r="DH126" s="924"/>
      <c r="DI126" s="924"/>
      <c r="DJ126" s="924"/>
      <c r="DK126" s="924"/>
      <c r="DL126" s="924" t="s">
        <v>121</v>
      </c>
      <c r="DM126" s="924"/>
      <c r="DN126" s="924"/>
      <c r="DO126" s="924"/>
      <c r="DP126" s="924"/>
      <c r="DQ126" s="924" t="s">
        <v>121</v>
      </c>
      <c r="DR126" s="924"/>
      <c r="DS126" s="924"/>
      <c r="DT126" s="924"/>
      <c r="DU126" s="924"/>
      <c r="DV126" s="925" t="s">
        <v>121</v>
      </c>
      <c r="DW126" s="925"/>
      <c r="DX126" s="925"/>
      <c r="DY126" s="925"/>
      <c r="DZ126" s="926"/>
    </row>
    <row r="127" spans="1:130" s="230" customFormat="1" ht="26.25" customHeight="1" x14ac:dyDescent="0.15">
      <c r="A127" s="1056"/>
      <c r="B127" s="949"/>
      <c r="C127" s="971" t="s">
        <v>454</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v>93331</v>
      </c>
      <c r="AB127" s="957"/>
      <c r="AC127" s="957"/>
      <c r="AD127" s="957"/>
      <c r="AE127" s="958"/>
      <c r="AF127" s="959">
        <v>75256</v>
      </c>
      <c r="AG127" s="957"/>
      <c r="AH127" s="957"/>
      <c r="AI127" s="957"/>
      <c r="AJ127" s="958"/>
      <c r="AK127" s="959">
        <v>62412</v>
      </c>
      <c r="AL127" s="957"/>
      <c r="AM127" s="957"/>
      <c r="AN127" s="957"/>
      <c r="AO127" s="958"/>
      <c r="AP127" s="960">
        <v>0.9</v>
      </c>
      <c r="AQ127" s="961"/>
      <c r="AR127" s="961"/>
      <c r="AS127" s="961"/>
      <c r="AT127" s="962"/>
      <c r="AU127" s="232"/>
      <c r="AV127" s="232"/>
      <c r="AW127" s="232"/>
      <c r="AX127" s="1029" t="s">
        <v>455</v>
      </c>
      <c r="AY127" s="1030"/>
      <c r="AZ127" s="1030"/>
      <c r="BA127" s="1030"/>
      <c r="BB127" s="1030"/>
      <c r="BC127" s="1030"/>
      <c r="BD127" s="1030"/>
      <c r="BE127" s="1031"/>
      <c r="BF127" s="1032" t="s">
        <v>456</v>
      </c>
      <c r="BG127" s="1030"/>
      <c r="BH127" s="1030"/>
      <c r="BI127" s="1030"/>
      <c r="BJ127" s="1030"/>
      <c r="BK127" s="1030"/>
      <c r="BL127" s="1031"/>
      <c r="BM127" s="1032" t="s">
        <v>457</v>
      </c>
      <c r="BN127" s="1030"/>
      <c r="BO127" s="1030"/>
      <c r="BP127" s="1030"/>
      <c r="BQ127" s="1030"/>
      <c r="BR127" s="1030"/>
      <c r="BS127" s="1031"/>
      <c r="BT127" s="1032" t="s">
        <v>458</v>
      </c>
      <c r="BU127" s="1030"/>
      <c r="BV127" s="1030"/>
      <c r="BW127" s="1030"/>
      <c r="BX127" s="1030"/>
      <c r="BY127" s="1030"/>
      <c r="BZ127" s="1053"/>
      <c r="CA127" s="232"/>
      <c r="CB127" s="232"/>
      <c r="CC127" s="232"/>
      <c r="CD127" s="255"/>
      <c r="CE127" s="255"/>
      <c r="CF127" s="255"/>
      <c r="CG127" s="232"/>
      <c r="CH127" s="232"/>
      <c r="CI127" s="232"/>
      <c r="CJ127" s="254"/>
      <c r="CK127" s="1021"/>
      <c r="CL127" s="1008"/>
      <c r="CM127" s="1008"/>
      <c r="CN127" s="1008"/>
      <c r="CO127" s="1009"/>
      <c r="CP127" s="920" t="s">
        <v>459</v>
      </c>
      <c r="CQ127" s="921"/>
      <c r="CR127" s="921"/>
      <c r="CS127" s="921"/>
      <c r="CT127" s="921"/>
      <c r="CU127" s="921"/>
      <c r="CV127" s="921"/>
      <c r="CW127" s="921"/>
      <c r="CX127" s="921"/>
      <c r="CY127" s="921"/>
      <c r="CZ127" s="921"/>
      <c r="DA127" s="921"/>
      <c r="DB127" s="921"/>
      <c r="DC127" s="921"/>
      <c r="DD127" s="921"/>
      <c r="DE127" s="921"/>
      <c r="DF127" s="922"/>
      <c r="DG127" s="923" t="s">
        <v>121</v>
      </c>
      <c r="DH127" s="924"/>
      <c r="DI127" s="924"/>
      <c r="DJ127" s="924"/>
      <c r="DK127" s="924"/>
      <c r="DL127" s="924" t="s">
        <v>121</v>
      </c>
      <c r="DM127" s="924"/>
      <c r="DN127" s="924"/>
      <c r="DO127" s="924"/>
      <c r="DP127" s="924"/>
      <c r="DQ127" s="924" t="s">
        <v>121</v>
      </c>
      <c r="DR127" s="924"/>
      <c r="DS127" s="924"/>
      <c r="DT127" s="924"/>
      <c r="DU127" s="924"/>
      <c r="DV127" s="925" t="s">
        <v>121</v>
      </c>
      <c r="DW127" s="925"/>
      <c r="DX127" s="925"/>
      <c r="DY127" s="925"/>
      <c r="DZ127" s="926"/>
    </row>
    <row r="128" spans="1:130" s="230" customFormat="1" ht="26.25" customHeight="1" thickBot="1" x14ac:dyDescent="0.2">
      <c r="A128" s="1039" t="s">
        <v>460</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461</v>
      </c>
      <c r="X128" s="1041"/>
      <c r="Y128" s="1041"/>
      <c r="Z128" s="1042"/>
      <c r="AA128" s="1043">
        <v>11339</v>
      </c>
      <c r="AB128" s="1044"/>
      <c r="AC128" s="1044"/>
      <c r="AD128" s="1044"/>
      <c r="AE128" s="1045"/>
      <c r="AF128" s="1046">
        <v>40539</v>
      </c>
      <c r="AG128" s="1044"/>
      <c r="AH128" s="1044"/>
      <c r="AI128" s="1044"/>
      <c r="AJ128" s="1045"/>
      <c r="AK128" s="1046">
        <v>48746</v>
      </c>
      <c r="AL128" s="1044"/>
      <c r="AM128" s="1044"/>
      <c r="AN128" s="1044"/>
      <c r="AO128" s="1045"/>
      <c r="AP128" s="1047"/>
      <c r="AQ128" s="1048"/>
      <c r="AR128" s="1048"/>
      <c r="AS128" s="1048"/>
      <c r="AT128" s="1049"/>
      <c r="AU128" s="232"/>
      <c r="AV128" s="232"/>
      <c r="AW128" s="232"/>
      <c r="AX128" s="894" t="s">
        <v>462</v>
      </c>
      <c r="AY128" s="895"/>
      <c r="AZ128" s="895"/>
      <c r="BA128" s="895"/>
      <c r="BB128" s="895"/>
      <c r="BC128" s="895"/>
      <c r="BD128" s="895"/>
      <c r="BE128" s="896"/>
      <c r="BF128" s="1050" t="s">
        <v>121</v>
      </c>
      <c r="BG128" s="1051"/>
      <c r="BH128" s="1051"/>
      <c r="BI128" s="1051"/>
      <c r="BJ128" s="1051"/>
      <c r="BK128" s="1051"/>
      <c r="BL128" s="1052"/>
      <c r="BM128" s="1050">
        <v>13.77</v>
      </c>
      <c r="BN128" s="1051"/>
      <c r="BO128" s="1051"/>
      <c r="BP128" s="1051"/>
      <c r="BQ128" s="1051"/>
      <c r="BR128" s="1051"/>
      <c r="BS128" s="1052"/>
      <c r="BT128" s="1050">
        <v>20</v>
      </c>
      <c r="BU128" s="1051"/>
      <c r="BV128" s="1051"/>
      <c r="BW128" s="1051"/>
      <c r="BX128" s="1051"/>
      <c r="BY128" s="1051"/>
      <c r="BZ128" s="1074"/>
      <c r="CA128" s="255"/>
      <c r="CB128" s="255"/>
      <c r="CC128" s="255"/>
      <c r="CD128" s="255"/>
      <c r="CE128" s="255"/>
      <c r="CF128" s="255"/>
      <c r="CG128" s="232"/>
      <c r="CH128" s="232"/>
      <c r="CI128" s="232"/>
      <c r="CJ128" s="254"/>
      <c r="CK128" s="1022"/>
      <c r="CL128" s="1023"/>
      <c r="CM128" s="1023"/>
      <c r="CN128" s="1023"/>
      <c r="CO128" s="1024"/>
      <c r="CP128" s="1033" t="s">
        <v>463</v>
      </c>
      <c r="CQ128" s="726"/>
      <c r="CR128" s="726"/>
      <c r="CS128" s="726"/>
      <c r="CT128" s="726"/>
      <c r="CU128" s="726"/>
      <c r="CV128" s="726"/>
      <c r="CW128" s="726"/>
      <c r="CX128" s="726"/>
      <c r="CY128" s="726"/>
      <c r="CZ128" s="726"/>
      <c r="DA128" s="726"/>
      <c r="DB128" s="726"/>
      <c r="DC128" s="726"/>
      <c r="DD128" s="726"/>
      <c r="DE128" s="726"/>
      <c r="DF128" s="1034"/>
      <c r="DG128" s="1035" t="s">
        <v>121</v>
      </c>
      <c r="DH128" s="1036"/>
      <c r="DI128" s="1036"/>
      <c r="DJ128" s="1036"/>
      <c r="DK128" s="1036"/>
      <c r="DL128" s="1036" t="s">
        <v>121</v>
      </c>
      <c r="DM128" s="1036"/>
      <c r="DN128" s="1036"/>
      <c r="DO128" s="1036"/>
      <c r="DP128" s="1036"/>
      <c r="DQ128" s="1036" t="s">
        <v>121</v>
      </c>
      <c r="DR128" s="1036"/>
      <c r="DS128" s="1036"/>
      <c r="DT128" s="1036"/>
      <c r="DU128" s="1036"/>
      <c r="DV128" s="1037" t="s">
        <v>121</v>
      </c>
      <c r="DW128" s="1037"/>
      <c r="DX128" s="1037"/>
      <c r="DY128" s="1037"/>
      <c r="DZ128" s="1038"/>
    </row>
    <row r="129" spans="1:131" s="230" customFormat="1" ht="26.25" customHeight="1" x14ac:dyDescent="0.15">
      <c r="A129" s="932" t="s">
        <v>102</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464</v>
      </c>
      <c r="X129" s="1069"/>
      <c r="Y129" s="1069"/>
      <c r="Z129" s="1070"/>
      <c r="AA129" s="956">
        <v>7849313</v>
      </c>
      <c r="AB129" s="957"/>
      <c r="AC129" s="957"/>
      <c r="AD129" s="957"/>
      <c r="AE129" s="958"/>
      <c r="AF129" s="959">
        <v>7776127</v>
      </c>
      <c r="AG129" s="957"/>
      <c r="AH129" s="957"/>
      <c r="AI129" s="957"/>
      <c r="AJ129" s="958"/>
      <c r="AK129" s="959">
        <v>7919576</v>
      </c>
      <c r="AL129" s="957"/>
      <c r="AM129" s="957"/>
      <c r="AN129" s="957"/>
      <c r="AO129" s="958"/>
      <c r="AP129" s="1071"/>
      <c r="AQ129" s="1072"/>
      <c r="AR129" s="1072"/>
      <c r="AS129" s="1072"/>
      <c r="AT129" s="1073"/>
      <c r="AU129" s="233"/>
      <c r="AV129" s="233"/>
      <c r="AW129" s="233"/>
      <c r="AX129" s="1063" t="s">
        <v>465</v>
      </c>
      <c r="AY129" s="921"/>
      <c r="AZ129" s="921"/>
      <c r="BA129" s="921"/>
      <c r="BB129" s="921"/>
      <c r="BC129" s="921"/>
      <c r="BD129" s="921"/>
      <c r="BE129" s="922"/>
      <c r="BF129" s="1064" t="s">
        <v>121</v>
      </c>
      <c r="BG129" s="1065"/>
      <c r="BH129" s="1065"/>
      <c r="BI129" s="1065"/>
      <c r="BJ129" s="1065"/>
      <c r="BK129" s="1065"/>
      <c r="BL129" s="1066"/>
      <c r="BM129" s="1064">
        <v>18.77</v>
      </c>
      <c r="BN129" s="1065"/>
      <c r="BO129" s="1065"/>
      <c r="BP129" s="1065"/>
      <c r="BQ129" s="1065"/>
      <c r="BR129" s="1065"/>
      <c r="BS129" s="1066"/>
      <c r="BT129" s="1064">
        <v>30</v>
      </c>
      <c r="BU129" s="1065"/>
      <c r="BV129" s="1065"/>
      <c r="BW129" s="1065"/>
      <c r="BX129" s="1065"/>
      <c r="BY129" s="1065"/>
      <c r="BZ129" s="106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2" t="s">
        <v>466</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467</v>
      </c>
      <c r="X130" s="1069"/>
      <c r="Y130" s="1069"/>
      <c r="Z130" s="1070"/>
      <c r="AA130" s="956">
        <v>943362</v>
      </c>
      <c r="AB130" s="957"/>
      <c r="AC130" s="957"/>
      <c r="AD130" s="957"/>
      <c r="AE130" s="958"/>
      <c r="AF130" s="959">
        <v>934476</v>
      </c>
      <c r="AG130" s="957"/>
      <c r="AH130" s="957"/>
      <c r="AI130" s="957"/>
      <c r="AJ130" s="958"/>
      <c r="AK130" s="959">
        <v>919447</v>
      </c>
      <c r="AL130" s="957"/>
      <c r="AM130" s="957"/>
      <c r="AN130" s="957"/>
      <c r="AO130" s="958"/>
      <c r="AP130" s="1071"/>
      <c r="AQ130" s="1072"/>
      <c r="AR130" s="1072"/>
      <c r="AS130" s="1072"/>
      <c r="AT130" s="1073"/>
      <c r="AU130" s="233"/>
      <c r="AV130" s="233"/>
      <c r="AW130" s="233"/>
      <c r="AX130" s="1063" t="s">
        <v>468</v>
      </c>
      <c r="AY130" s="921"/>
      <c r="AZ130" s="921"/>
      <c r="BA130" s="921"/>
      <c r="BB130" s="921"/>
      <c r="BC130" s="921"/>
      <c r="BD130" s="921"/>
      <c r="BE130" s="922"/>
      <c r="BF130" s="1099">
        <v>6.6</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469</v>
      </c>
      <c r="X131" s="1106"/>
      <c r="Y131" s="1106"/>
      <c r="Z131" s="1107"/>
      <c r="AA131" s="1002">
        <v>6905951</v>
      </c>
      <c r="AB131" s="984"/>
      <c r="AC131" s="984"/>
      <c r="AD131" s="984"/>
      <c r="AE131" s="985"/>
      <c r="AF131" s="983">
        <v>6841651</v>
      </c>
      <c r="AG131" s="984"/>
      <c r="AH131" s="984"/>
      <c r="AI131" s="984"/>
      <c r="AJ131" s="985"/>
      <c r="AK131" s="983">
        <v>7000129</v>
      </c>
      <c r="AL131" s="984"/>
      <c r="AM131" s="984"/>
      <c r="AN131" s="984"/>
      <c r="AO131" s="985"/>
      <c r="AP131" s="1108"/>
      <c r="AQ131" s="1109"/>
      <c r="AR131" s="1109"/>
      <c r="AS131" s="1109"/>
      <c r="AT131" s="1110"/>
      <c r="AU131" s="233"/>
      <c r="AV131" s="233"/>
      <c r="AW131" s="233"/>
      <c r="AX131" s="1081" t="s">
        <v>470</v>
      </c>
      <c r="AY131" s="726"/>
      <c r="AZ131" s="726"/>
      <c r="BA131" s="726"/>
      <c r="BB131" s="726"/>
      <c r="BC131" s="726"/>
      <c r="BD131" s="726"/>
      <c r="BE131" s="1034"/>
      <c r="BF131" s="1082" t="s">
        <v>121</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8" t="s">
        <v>471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472</v>
      </c>
      <c r="W132" s="1092"/>
      <c r="X132" s="1092"/>
      <c r="Y132" s="1092"/>
      <c r="Z132" s="1093"/>
      <c r="AA132" s="1094">
        <v>6.9702058410000003</v>
      </c>
      <c r="AB132" s="1095"/>
      <c r="AC132" s="1095"/>
      <c r="AD132" s="1095"/>
      <c r="AE132" s="1096"/>
      <c r="AF132" s="1097">
        <v>6.5973403199999998</v>
      </c>
      <c r="AG132" s="1095"/>
      <c r="AH132" s="1095"/>
      <c r="AI132" s="1095"/>
      <c r="AJ132" s="1096"/>
      <c r="AK132" s="1097">
        <v>6.3542114720000002</v>
      </c>
      <c r="AL132" s="1095"/>
      <c r="AM132" s="1095"/>
      <c r="AN132" s="1095"/>
      <c r="AO132" s="1096"/>
      <c r="AP132" s="999"/>
      <c r="AQ132" s="1000"/>
      <c r="AR132" s="1000"/>
      <c r="AS132" s="1000"/>
      <c r="AT132" s="109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473</v>
      </c>
      <c r="W133" s="1075"/>
      <c r="X133" s="1075"/>
      <c r="Y133" s="1075"/>
      <c r="Z133" s="1076"/>
      <c r="AA133" s="1077">
        <v>7.5</v>
      </c>
      <c r="AB133" s="1078"/>
      <c r="AC133" s="1078"/>
      <c r="AD133" s="1078"/>
      <c r="AE133" s="1079"/>
      <c r="AF133" s="1077">
        <v>7.1</v>
      </c>
      <c r="AG133" s="1078"/>
      <c r="AH133" s="1078"/>
      <c r="AI133" s="1078"/>
      <c r="AJ133" s="1079"/>
      <c r="AK133" s="1077">
        <v>6.6</v>
      </c>
      <c r="AL133" s="1078"/>
      <c r="AM133" s="1078"/>
      <c r="AN133" s="1078"/>
      <c r="AO133" s="1079"/>
      <c r="AP133" s="1026"/>
      <c r="AQ133" s="1027"/>
      <c r="AR133" s="1027"/>
      <c r="AS133" s="1027"/>
      <c r="AT133" s="108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3liqaK1xy/dAYOelaOpnzIHgRnAesIJjPhLfynn7mXrOR7C94vBoI71tiikaNxYCcpdumqUZrRpchrEPEJrkA==" saltValue="CprrF08fZQGUDQd5KzQe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33LJqSv/AMJvAzlFBDPv5hByp7wj2i1ddKJgh96oruBBRp9Zbone5GTQfJscXyznAgWO6Vhh3Et+Dhm3kVytQ==" saltValue="x5rS5itykaEveLhQVgfg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seHBRujTI4VIxi8u3VF1hG5wJGMLtk+GpxcQ2t+5/AVsKpZiVkaudF0VdQClVsEiKgZEF5+QSUOiVBTH3xQeg==" saltValue="mpmYthfmVH51OM+5xwcWQ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2"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3"/>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4" t="s">
        <v>482</v>
      </c>
      <c r="AL9" s="1115"/>
      <c r="AM9" s="1115"/>
      <c r="AN9" s="1116"/>
      <c r="AO9" s="281">
        <v>1749490</v>
      </c>
      <c r="AP9" s="281">
        <v>47285</v>
      </c>
      <c r="AQ9" s="282">
        <v>67248</v>
      </c>
      <c r="AR9" s="283">
        <v>-29.7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4" t="s">
        <v>483</v>
      </c>
      <c r="AL10" s="1115"/>
      <c r="AM10" s="1115"/>
      <c r="AN10" s="1116"/>
      <c r="AO10" s="284">
        <v>266434</v>
      </c>
      <c r="AP10" s="284">
        <v>7201</v>
      </c>
      <c r="AQ10" s="285">
        <v>9038</v>
      </c>
      <c r="AR10" s="286">
        <v>-20.3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4" t="s">
        <v>484</v>
      </c>
      <c r="AL11" s="1115"/>
      <c r="AM11" s="1115"/>
      <c r="AN11" s="1116"/>
      <c r="AO11" s="284">
        <v>12287</v>
      </c>
      <c r="AP11" s="284">
        <v>332</v>
      </c>
      <c r="AQ11" s="285">
        <v>320</v>
      </c>
      <c r="AR11" s="286">
        <v>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4" t="s">
        <v>485</v>
      </c>
      <c r="AL12" s="1115"/>
      <c r="AM12" s="1115"/>
      <c r="AN12" s="1116"/>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4" t="s">
        <v>487</v>
      </c>
      <c r="AL13" s="1115"/>
      <c r="AM13" s="1115"/>
      <c r="AN13" s="1116"/>
      <c r="AO13" s="284">
        <v>57558</v>
      </c>
      <c r="AP13" s="284">
        <v>1556</v>
      </c>
      <c r="AQ13" s="285">
        <v>2764</v>
      </c>
      <c r="AR13" s="286">
        <v>-43.7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4" t="s">
        <v>488</v>
      </c>
      <c r="AL14" s="1115"/>
      <c r="AM14" s="1115"/>
      <c r="AN14" s="1116"/>
      <c r="AO14" s="284">
        <v>31852</v>
      </c>
      <c r="AP14" s="284">
        <v>861</v>
      </c>
      <c r="AQ14" s="285">
        <v>1165</v>
      </c>
      <c r="AR14" s="286">
        <v>-26.1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7" t="s">
        <v>489</v>
      </c>
      <c r="AL15" s="1118"/>
      <c r="AM15" s="1118"/>
      <c r="AN15" s="1119"/>
      <c r="AO15" s="284">
        <v>-85352</v>
      </c>
      <c r="AP15" s="284">
        <v>-2307</v>
      </c>
      <c r="AQ15" s="285">
        <v>-3941</v>
      </c>
      <c r="AR15" s="286">
        <v>-41.5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7" t="s">
        <v>178</v>
      </c>
      <c r="AL16" s="1118"/>
      <c r="AM16" s="1118"/>
      <c r="AN16" s="1119"/>
      <c r="AO16" s="284">
        <v>2032269</v>
      </c>
      <c r="AP16" s="284">
        <v>54928</v>
      </c>
      <c r="AQ16" s="285">
        <v>76616</v>
      </c>
      <c r="AR16" s="286">
        <v>-28.3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0" t="s">
        <v>494</v>
      </c>
      <c r="AL21" s="1121"/>
      <c r="AM21" s="1121"/>
      <c r="AN21" s="1122"/>
      <c r="AO21" s="297">
        <v>4.62</v>
      </c>
      <c r="AP21" s="298">
        <v>6.73</v>
      </c>
      <c r="AQ21" s="299">
        <v>-2.11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0" t="s">
        <v>495</v>
      </c>
      <c r="AL22" s="1121"/>
      <c r="AM22" s="1121"/>
      <c r="AN22" s="1122"/>
      <c r="AO22" s="302">
        <v>95.8</v>
      </c>
      <c r="AP22" s="303">
        <v>96.9</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1" t="s">
        <v>496</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2"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3"/>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8" t="s">
        <v>499</v>
      </c>
      <c r="AL32" s="1129"/>
      <c r="AM32" s="1129"/>
      <c r="AN32" s="1130"/>
      <c r="AO32" s="312">
        <v>1007267</v>
      </c>
      <c r="AP32" s="312">
        <v>27224</v>
      </c>
      <c r="AQ32" s="313">
        <v>33390</v>
      </c>
      <c r="AR32" s="314">
        <v>-18.5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8" t="s">
        <v>500</v>
      </c>
      <c r="AL33" s="1129"/>
      <c r="AM33" s="1129"/>
      <c r="AN33" s="1130"/>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8" t="s">
        <v>501</v>
      </c>
      <c r="AL34" s="1129"/>
      <c r="AM34" s="1129"/>
      <c r="AN34" s="1130"/>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8" t="s">
        <v>502</v>
      </c>
      <c r="AL35" s="1129"/>
      <c r="AM35" s="1129"/>
      <c r="AN35" s="1130"/>
      <c r="AO35" s="312">
        <v>341530</v>
      </c>
      <c r="AP35" s="312">
        <v>9231</v>
      </c>
      <c r="AQ35" s="313">
        <v>8851</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8" t="s">
        <v>503</v>
      </c>
      <c r="AL36" s="1129"/>
      <c r="AM36" s="1129"/>
      <c r="AN36" s="1130"/>
      <c r="AO36" s="312">
        <v>1787</v>
      </c>
      <c r="AP36" s="312">
        <v>48</v>
      </c>
      <c r="AQ36" s="313">
        <v>2033</v>
      </c>
      <c r="AR36" s="314">
        <v>-97.6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8" t="s">
        <v>504</v>
      </c>
      <c r="AL37" s="1129"/>
      <c r="AM37" s="1129"/>
      <c r="AN37" s="1130"/>
      <c r="AO37" s="312">
        <v>62412</v>
      </c>
      <c r="AP37" s="312">
        <v>1687</v>
      </c>
      <c r="AQ37" s="313">
        <v>640</v>
      </c>
      <c r="AR37" s="314">
        <v>163.6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1" t="s">
        <v>505</v>
      </c>
      <c r="AL38" s="1132"/>
      <c r="AM38" s="1132"/>
      <c r="AN38" s="1133"/>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1" t="s">
        <v>506</v>
      </c>
      <c r="AL39" s="1132"/>
      <c r="AM39" s="1132"/>
      <c r="AN39" s="1133"/>
      <c r="AO39" s="312">
        <v>-48746</v>
      </c>
      <c r="AP39" s="312">
        <v>-1317</v>
      </c>
      <c r="AQ39" s="313">
        <v>-3025</v>
      </c>
      <c r="AR39" s="314">
        <v>-56.5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8" t="s">
        <v>507</v>
      </c>
      <c r="AL40" s="1129"/>
      <c r="AM40" s="1129"/>
      <c r="AN40" s="1130"/>
      <c r="AO40" s="312">
        <v>-919447</v>
      </c>
      <c r="AP40" s="312">
        <v>-24851</v>
      </c>
      <c r="AQ40" s="313">
        <v>-26876</v>
      </c>
      <c r="AR40" s="314">
        <v>-7.5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4" t="s">
        <v>288</v>
      </c>
      <c r="AL41" s="1135"/>
      <c r="AM41" s="1135"/>
      <c r="AN41" s="1136"/>
      <c r="AO41" s="312">
        <v>444803</v>
      </c>
      <c r="AP41" s="312">
        <v>12022</v>
      </c>
      <c r="AQ41" s="313">
        <v>15015</v>
      </c>
      <c r="AR41" s="314">
        <v>-19.899999999999999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3" t="s">
        <v>477</v>
      </c>
      <c r="AN49" s="1125" t="s">
        <v>510</v>
      </c>
      <c r="AO49" s="1126"/>
      <c r="AP49" s="1126"/>
      <c r="AQ49" s="1126"/>
      <c r="AR49" s="112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1837256</v>
      </c>
      <c r="AN51" s="334">
        <v>49174</v>
      </c>
      <c r="AO51" s="335">
        <v>215.7</v>
      </c>
      <c r="AP51" s="336">
        <v>51264</v>
      </c>
      <c r="AQ51" s="337">
        <v>8.1999999999999993</v>
      </c>
      <c r="AR51" s="338">
        <v>207.5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701924</v>
      </c>
      <c r="AN52" s="342">
        <v>18787</v>
      </c>
      <c r="AO52" s="343">
        <v>171.2</v>
      </c>
      <c r="AP52" s="344">
        <v>26040</v>
      </c>
      <c r="AQ52" s="345">
        <v>4.5</v>
      </c>
      <c r="AR52" s="346">
        <v>166.7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1408214</v>
      </c>
      <c r="AN53" s="334">
        <v>37708</v>
      </c>
      <c r="AO53" s="335">
        <v>-23.3</v>
      </c>
      <c r="AP53" s="336">
        <v>52068</v>
      </c>
      <c r="AQ53" s="337">
        <v>1.6</v>
      </c>
      <c r="AR53" s="338">
        <v>-24.9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663162</v>
      </c>
      <c r="AN54" s="342">
        <v>17758</v>
      </c>
      <c r="AO54" s="343">
        <v>-5.5</v>
      </c>
      <c r="AP54" s="344">
        <v>26936</v>
      </c>
      <c r="AQ54" s="345">
        <v>3.4</v>
      </c>
      <c r="AR54" s="346">
        <v>-8.9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968229</v>
      </c>
      <c r="AN55" s="334">
        <v>25993</v>
      </c>
      <c r="AO55" s="335">
        <v>-31.1</v>
      </c>
      <c r="AP55" s="336">
        <v>47161</v>
      </c>
      <c r="AQ55" s="337">
        <v>-9.4</v>
      </c>
      <c r="AR55" s="338">
        <v>-21.7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577880</v>
      </c>
      <c r="AN56" s="342">
        <v>15514</v>
      </c>
      <c r="AO56" s="343">
        <v>-12.6</v>
      </c>
      <c r="AP56" s="344">
        <v>24595</v>
      </c>
      <c r="AQ56" s="345">
        <v>-8.6999999999999993</v>
      </c>
      <c r="AR56" s="346">
        <v>-3.9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758210</v>
      </c>
      <c r="AN57" s="334">
        <v>20426</v>
      </c>
      <c r="AO57" s="335">
        <v>-21.4</v>
      </c>
      <c r="AP57" s="336">
        <v>43423</v>
      </c>
      <c r="AQ57" s="337">
        <v>-7.9</v>
      </c>
      <c r="AR57" s="338">
        <v>-13.5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487063</v>
      </c>
      <c r="AN58" s="342">
        <v>13122</v>
      </c>
      <c r="AO58" s="343">
        <v>-15.4</v>
      </c>
      <c r="AP58" s="344">
        <v>22207</v>
      </c>
      <c r="AQ58" s="345">
        <v>-9.6999999999999993</v>
      </c>
      <c r="AR58" s="346">
        <v>-5.7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881115</v>
      </c>
      <c r="AN59" s="334">
        <v>23815</v>
      </c>
      <c r="AO59" s="335">
        <v>16.600000000000001</v>
      </c>
      <c r="AP59" s="336">
        <v>45265</v>
      </c>
      <c r="AQ59" s="337">
        <v>4.2</v>
      </c>
      <c r="AR59" s="338">
        <v>12.4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325877</v>
      </c>
      <c r="AN60" s="342">
        <v>8808</v>
      </c>
      <c r="AO60" s="343">
        <v>-32.9</v>
      </c>
      <c r="AP60" s="344">
        <v>22600</v>
      </c>
      <c r="AQ60" s="345">
        <v>1.8</v>
      </c>
      <c r="AR60" s="346">
        <v>-34.700000000000003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1170605</v>
      </c>
      <c r="AN61" s="349">
        <v>31423</v>
      </c>
      <c r="AO61" s="350">
        <v>31.3</v>
      </c>
      <c r="AP61" s="351">
        <v>47836</v>
      </c>
      <c r="AQ61" s="352">
        <v>-0.7</v>
      </c>
      <c r="AR61" s="338">
        <v>32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551181</v>
      </c>
      <c r="AN62" s="342">
        <v>14798</v>
      </c>
      <c r="AO62" s="343">
        <v>21</v>
      </c>
      <c r="AP62" s="344">
        <v>24476</v>
      </c>
      <c r="AQ62" s="345">
        <v>-1.7</v>
      </c>
      <c r="AR62" s="346">
        <v>22.7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pfko9r/r8iSkiDVHCHfOoCXlC0lx6XKE7QCvO7PWbiEK4QpjGigS2GTskaSyTmWmNwEgNKy3curBFqtYMpuhg==" saltValue="lmEbc7W8F0lKH2QUwcR+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WIR2vUnfu9wQohMz2Nmfy2+8obcg1FImTii/aoYzX4oFIgBTRc3p/zk4sykX+5mZLVgrS7uVZgxeENHAb9Lfww==" saltValue="rh9CSsEPrRfoVb2vqFyS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fyMIR/0orqCdtHy7gmJU5m2tD9xsAIxf7nfOkZIph1Ju2lwRA/gq39VHa6nminum4IRzmB4+ZJZ/2BPMFkVdWg==" saltValue="wSJ95IKYIajeXDOFi9zp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20.48</v>
      </c>
      <c r="G47" s="12">
        <v>20.74</v>
      </c>
      <c r="H47" s="12">
        <v>22.98</v>
      </c>
      <c r="I47" s="12">
        <v>26.9</v>
      </c>
      <c r="J47" s="13">
        <v>28.95</v>
      </c>
    </row>
    <row r="48" spans="2:10" ht="57.75" customHeight="1" x14ac:dyDescent="0.15">
      <c r="B48" s="14"/>
      <c r="C48" s="1139" t="s">
        <v>4</v>
      </c>
      <c r="D48" s="1139"/>
      <c r="E48" s="1140"/>
      <c r="F48" s="15">
        <v>4.4400000000000004</v>
      </c>
      <c r="G48" s="16">
        <v>6.13</v>
      </c>
      <c r="H48" s="16">
        <v>8.1199999999999992</v>
      </c>
      <c r="I48" s="16">
        <v>7.96</v>
      </c>
      <c r="J48" s="17">
        <v>7.11</v>
      </c>
    </row>
    <row r="49" spans="2:10" ht="57.75" customHeight="1" thickBot="1" x14ac:dyDescent="0.2">
      <c r="B49" s="18"/>
      <c r="C49" s="1141" t="s">
        <v>5</v>
      </c>
      <c r="D49" s="1141"/>
      <c r="E49" s="1142"/>
      <c r="F49" s="19" t="s">
        <v>529</v>
      </c>
      <c r="G49" s="20">
        <v>2.85</v>
      </c>
      <c r="H49" s="20">
        <v>5.64</v>
      </c>
      <c r="I49" s="20">
        <v>3.46</v>
      </c>
      <c r="J49" s="21">
        <v>1.83</v>
      </c>
    </row>
    <row r="50" spans="2:10" x14ac:dyDescent="0.15"/>
  </sheetData>
  <sheetProtection algorithmName="SHA-512" hashValue="OIzF/4Hi6Qc6Vu4fCVVnwF+79c/MgaErF7vs470lV4Gd9PC9lXuM7EcqRAe5Dt4VBeROvDRdKC0g1gbAss4UAg==" saltValue="Qxp2HNl3B2bBka7B6bmB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530</v>
      </c>
      <c r="D34" s="1149"/>
      <c r="E34" s="1150"/>
      <c r="F34" s="32">
        <v>4.4400000000000004</v>
      </c>
      <c r="G34" s="33">
        <v>6.12</v>
      </c>
      <c r="H34" s="33">
        <v>8.11</v>
      </c>
      <c r="I34" s="33">
        <v>7.96</v>
      </c>
      <c r="J34" s="34">
        <v>7.11</v>
      </c>
      <c r="K34" s="22"/>
      <c r="L34" s="22"/>
      <c r="M34" s="22"/>
      <c r="N34" s="22"/>
      <c r="O34" s="22"/>
      <c r="P34" s="22"/>
    </row>
    <row r="35" spans="1:16" ht="39" customHeight="1" x14ac:dyDescent="0.15">
      <c r="A35" s="22"/>
      <c r="B35" s="35"/>
      <c r="C35" s="1143" t="s">
        <v>531</v>
      </c>
      <c r="D35" s="1144"/>
      <c r="E35" s="1145"/>
      <c r="F35" s="36">
        <v>6.98</v>
      </c>
      <c r="G35" s="37">
        <v>6.86</v>
      </c>
      <c r="H35" s="37">
        <v>6.52</v>
      </c>
      <c r="I35" s="37">
        <v>6.79</v>
      </c>
      <c r="J35" s="38">
        <v>6.3</v>
      </c>
      <c r="K35" s="22"/>
      <c r="L35" s="22"/>
      <c r="M35" s="22"/>
      <c r="N35" s="22"/>
      <c r="O35" s="22"/>
      <c r="P35" s="22"/>
    </row>
    <row r="36" spans="1:16" ht="39" customHeight="1" x14ac:dyDescent="0.15">
      <c r="A36" s="22"/>
      <c r="B36" s="35"/>
      <c r="C36" s="1143" t="s">
        <v>532</v>
      </c>
      <c r="D36" s="1144"/>
      <c r="E36" s="1145"/>
      <c r="F36" s="36">
        <v>1.62</v>
      </c>
      <c r="G36" s="37">
        <v>7.0000000000000007E-2</v>
      </c>
      <c r="H36" s="37">
        <v>4.7699999999999996</v>
      </c>
      <c r="I36" s="37">
        <v>0.89</v>
      </c>
      <c r="J36" s="38">
        <v>0.78</v>
      </c>
      <c r="K36" s="22"/>
      <c r="L36" s="22"/>
      <c r="M36" s="22"/>
      <c r="N36" s="22"/>
      <c r="O36" s="22"/>
      <c r="P36" s="22"/>
    </row>
    <row r="37" spans="1:16" ht="39" customHeight="1" x14ac:dyDescent="0.15">
      <c r="A37" s="22"/>
      <c r="B37" s="35"/>
      <c r="C37" s="1143" t="s">
        <v>533</v>
      </c>
      <c r="D37" s="1144"/>
      <c r="E37" s="1145"/>
      <c r="F37" s="36">
        <v>0.28000000000000003</v>
      </c>
      <c r="G37" s="37">
        <v>0.28000000000000003</v>
      </c>
      <c r="H37" s="37">
        <v>0.27</v>
      </c>
      <c r="I37" s="37">
        <v>0.31</v>
      </c>
      <c r="J37" s="38">
        <v>0.33</v>
      </c>
      <c r="K37" s="22"/>
      <c r="L37" s="22"/>
      <c r="M37" s="22"/>
      <c r="N37" s="22"/>
      <c r="O37" s="22"/>
      <c r="P37" s="22"/>
    </row>
    <row r="38" spans="1:16" ht="39" customHeight="1" x14ac:dyDescent="0.15">
      <c r="A38" s="22"/>
      <c r="B38" s="35"/>
      <c r="C38" s="1143" t="s">
        <v>534</v>
      </c>
      <c r="D38" s="1144"/>
      <c r="E38" s="1145"/>
      <c r="F38" s="36">
        <v>0</v>
      </c>
      <c r="G38" s="37">
        <v>0</v>
      </c>
      <c r="H38" s="37">
        <v>0.25</v>
      </c>
      <c r="I38" s="37">
        <v>0</v>
      </c>
      <c r="J38" s="38">
        <v>0</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535</v>
      </c>
      <c r="D42" s="1144"/>
      <c r="E42" s="1145"/>
      <c r="F42" s="36" t="s">
        <v>486</v>
      </c>
      <c r="G42" s="37" t="s">
        <v>486</v>
      </c>
      <c r="H42" s="37" t="s">
        <v>486</v>
      </c>
      <c r="I42" s="37" t="s">
        <v>486</v>
      </c>
      <c r="J42" s="38" t="s">
        <v>486</v>
      </c>
      <c r="K42" s="22"/>
      <c r="L42" s="22"/>
      <c r="M42" s="22"/>
      <c r="N42" s="22"/>
      <c r="O42" s="22"/>
      <c r="P42" s="22"/>
    </row>
    <row r="43" spans="1:16" ht="39" customHeight="1" thickBot="1" x14ac:dyDescent="0.2">
      <c r="A43" s="22"/>
      <c r="B43" s="40"/>
      <c r="C43" s="1146" t="s">
        <v>536</v>
      </c>
      <c r="D43" s="1147"/>
      <c r="E43" s="1148"/>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HCOYV5DVCgwP4wVqzajAevrkzfNihGJxrb8pO/hHaQkptVMtqg4ebSE5VKOM6ySWdOvA2Q8uI7yBvP8IG1FaA==" saltValue="Kyc5JsiU+Pz/L+Y7xe8G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1" t="s">
        <v>9</v>
      </c>
      <c r="C45" s="1152"/>
      <c r="D45" s="58"/>
      <c r="E45" s="1157" t="s">
        <v>10</v>
      </c>
      <c r="F45" s="1157"/>
      <c r="G45" s="1157"/>
      <c r="H45" s="1157"/>
      <c r="I45" s="1157"/>
      <c r="J45" s="1158"/>
      <c r="K45" s="59">
        <v>1000</v>
      </c>
      <c r="L45" s="60">
        <v>986</v>
      </c>
      <c r="M45" s="60">
        <v>950</v>
      </c>
      <c r="N45" s="60">
        <v>997</v>
      </c>
      <c r="O45" s="61">
        <v>1007</v>
      </c>
      <c r="P45" s="48"/>
      <c r="Q45" s="48"/>
      <c r="R45" s="48"/>
      <c r="S45" s="48"/>
      <c r="T45" s="48"/>
      <c r="U45" s="48"/>
    </row>
    <row r="46" spans="1:21" ht="30.75" customHeight="1" x14ac:dyDescent="0.15">
      <c r="A46" s="48"/>
      <c r="B46" s="1153"/>
      <c r="C46" s="1154"/>
      <c r="D46" s="62"/>
      <c r="E46" s="1159" t="s">
        <v>11</v>
      </c>
      <c r="F46" s="1159"/>
      <c r="G46" s="1159"/>
      <c r="H46" s="1159"/>
      <c r="I46" s="1159"/>
      <c r="J46" s="1160"/>
      <c r="K46" s="63" t="s">
        <v>486</v>
      </c>
      <c r="L46" s="64" t="s">
        <v>486</v>
      </c>
      <c r="M46" s="64" t="s">
        <v>486</v>
      </c>
      <c r="N46" s="64" t="s">
        <v>486</v>
      </c>
      <c r="O46" s="65" t="s">
        <v>486</v>
      </c>
      <c r="P46" s="48"/>
      <c r="Q46" s="48"/>
      <c r="R46" s="48"/>
      <c r="S46" s="48"/>
      <c r="T46" s="48"/>
      <c r="U46" s="48"/>
    </row>
    <row r="47" spans="1:21" ht="30.75" customHeight="1" x14ac:dyDescent="0.15">
      <c r="A47" s="48"/>
      <c r="B47" s="1153"/>
      <c r="C47" s="1154"/>
      <c r="D47" s="62"/>
      <c r="E47" s="1159" t="s">
        <v>12</v>
      </c>
      <c r="F47" s="1159"/>
      <c r="G47" s="1159"/>
      <c r="H47" s="1159"/>
      <c r="I47" s="1159"/>
      <c r="J47" s="1160"/>
      <c r="K47" s="63" t="s">
        <v>486</v>
      </c>
      <c r="L47" s="64" t="s">
        <v>486</v>
      </c>
      <c r="M47" s="64" t="s">
        <v>486</v>
      </c>
      <c r="N47" s="64" t="s">
        <v>486</v>
      </c>
      <c r="O47" s="65" t="s">
        <v>486</v>
      </c>
      <c r="P47" s="48"/>
      <c r="Q47" s="48"/>
      <c r="R47" s="48"/>
      <c r="S47" s="48"/>
      <c r="T47" s="48"/>
      <c r="U47" s="48"/>
    </row>
    <row r="48" spans="1:21" ht="30.75" customHeight="1" x14ac:dyDescent="0.15">
      <c r="A48" s="48"/>
      <c r="B48" s="1153"/>
      <c r="C48" s="1154"/>
      <c r="D48" s="62"/>
      <c r="E48" s="1159" t="s">
        <v>13</v>
      </c>
      <c r="F48" s="1159"/>
      <c r="G48" s="1159"/>
      <c r="H48" s="1159"/>
      <c r="I48" s="1159"/>
      <c r="J48" s="1160"/>
      <c r="K48" s="63">
        <v>370</v>
      </c>
      <c r="L48" s="64">
        <v>415</v>
      </c>
      <c r="M48" s="64">
        <v>391</v>
      </c>
      <c r="N48" s="64">
        <v>352</v>
      </c>
      <c r="O48" s="65">
        <v>342</v>
      </c>
      <c r="P48" s="48"/>
      <c r="Q48" s="48"/>
      <c r="R48" s="48"/>
      <c r="S48" s="48"/>
      <c r="T48" s="48"/>
      <c r="U48" s="48"/>
    </row>
    <row r="49" spans="1:21" ht="30.75" customHeight="1" x14ac:dyDescent="0.15">
      <c r="A49" s="48"/>
      <c r="B49" s="1153"/>
      <c r="C49" s="1154"/>
      <c r="D49" s="62"/>
      <c r="E49" s="1159" t="s">
        <v>14</v>
      </c>
      <c r="F49" s="1159"/>
      <c r="G49" s="1159"/>
      <c r="H49" s="1159"/>
      <c r="I49" s="1159"/>
      <c r="J49" s="1160"/>
      <c r="K49" s="63">
        <v>4</v>
      </c>
      <c r="L49" s="64">
        <v>3</v>
      </c>
      <c r="M49" s="64">
        <v>2</v>
      </c>
      <c r="N49" s="64">
        <v>2</v>
      </c>
      <c r="O49" s="65">
        <v>2</v>
      </c>
      <c r="P49" s="48"/>
      <c r="Q49" s="48"/>
      <c r="R49" s="48"/>
      <c r="S49" s="48"/>
      <c r="T49" s="48"/>
      <c r="U49" s="48"/>
    </row>
    <row r="50" spans="1:21" ht="30.75" customHeight="1" x14ac:dyDescent="0.15">
      <c r="A50" s="48"/>
      <c r="B50" s="1153"/>
      <c r="C50" s="1154"/>
      <c r="D50" s="62"/>
      <c r="E50" s="1159" t="s">
        <v>15</v>
      </c>
      <c r="F50" s="1159"/>
      <c r="G50" s="1159"/>
      <c r="H50" s="1159"/>
      <c r="I50" s="1159"/>
      <c r="J50" s="1160"/>
      <c r="K50" s="63">
        <v>111</v>
      </c>
      <c r="L50" s="64">
        <v>111</v>
      </c>
      <c r="M50" s="64">
        <v>93</v>
      </c>
      <c r="N50" s="64">
        <v>75</v>
      </c>
      <c r="O50" s="65">
        <v>62</v>
      </c>
      <c r="P50" s="48"/>
      <c r="Q50" s="48"/>
      <c r="R50" s="48"/>
      <c r="S50" s="48"/>
      <c r="T50" s="48"/>
      <c r="U50" s="48"/>
    </row>
    <row r="51" spans="1:21" ht="30.75" customHeight="1" x14ac:dyDescent="0.15">
      <c r="A51" s="48"/>
      <c r="B51" s="1155"/>
      <c r="C51" s="1156"/>
      <c r="D51" s="66"/>
      <c r="E51" s="1159" t="s">
        <v>16</v>
      </c>
      <c r="F51" s="1159"/>
      <c r="G51" s="1159"/>
      <c r="H51" s="1159"/>
      <c r="I51" s="1159"/>
      <c r="J51" s="1160"/>
      <c r="K51" s="63" t="s">
        <v>486</v>
      </c>
      <c r="L51" s="64" t="s">
        <v>486</v>
      </c>
      <c r="M51" s="64" t="s">
        <v>486</v>
      </c>
      <c r="N51" s="64" t="s">
        <v>486</v>
      </c>
      <c r="O51" s="65" t="s">
        <v>486</v>
      </c>
      <c r="P51" s="48"/>
      <c r="Q51" s="48"/>
      <c r="R51" s="48"/>
      <c r="S51" s="48"/>
      <c r="T51" s="48"/>
      <c r="U51" s="48"/>
    </row>
    <row r="52" spans="1:21" ht="30.75" customHeight="1" x14ac:dyDescent="0.15">
      <c r="A52" s="48"/>
      <c r="B52" s="1161" t="s">
        <v>17</v>
      </c>
      <c r="C52" s="1162"/>
      <c r="D52" s="66"/>
      <c r="E52" s="1159" t="s">
        <v>18</v>
      </c>
      <c r="F52" s="1159"/>
      <c r="G52" s="1159"/>
      <c r="H52" s="1159"/>
      <c r="I52" s="1159"/>
      <c r="J52" s="1160"/>
      <c r="K52" s="63">
        <v>1008</v>
      </c>
      <c r="L52" s="64">
        <v>1002</v>
      </c>
      <c r="M52" s="64">
        <v>955</v>
      </c>
      <c r="N52" s="64">
        <v>976</v>
      </c>
      <c r="O52" s="65">
        <v>969</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477</v>
      </c>
      <c r="L53" s="69">
        <v>513</v>
      </c>
      <c r="M53" s="69">
        <v>481</v>
      </c>
      <c r="N53" s="69">
        <v>450</v>
      </c>
      <c r="O53" s="70">
        <v>444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7" t="s">
        <v>24</v>
      </c>
      <c r="C58" s="1168"/>
      <c r="D58" s="1173" t="s">
        <v>25</v>
      </c>
      <c r="E58" s="1174"/>
      <c r="F58" s="1174"/>
      <c r="G58" s="1174"/>
      <c r="H58" s="1174"/>
      <c r="I58" s="1174"/>
      <c r="J58" s="1175"/>
      <c r="K58" s="83"/>
      <c r="L58" s="84"/>
      <c r="M58" s="84"/>
      <c r="N58" s="84"/>
      <c r="O58" s="85"/>
    </row>
    <row r="59" spans="1:21" ht="31.5" customHeight="1" x14ac:dyDescent="0.15">
      <c r="B59" s="1169"/>
      <c r="C59" s="1170"/>
      <c r="D59" s="1176" t="s">
        <v>26</v>
      </c>
      <c r="E59" s="1177"/>
      <c r="F59" s="1177"/>
      <c r="G59" s="1177"/>
      <c r="H59" s="1177"/>
      <c r="I59" s="1177"/>
      <c r="J59" s="1178"/>
      <c r="K59" s="86"/>
      <c r="L59" s="87"/>
      <c r="M59" s="87"/>
      <c r="N59" s="87"/>
      <c r="O59" s="88"/>
    </row>
    <row r="60" spans="1:21" ht="31.5" customHeight="1" thickBot="1" x14ac:dyDescent="0.2">
      <c r="B60" s="1171"/>
      <c r="C60" s="1172"/>
      <c r="D60" s="1179" t="s">
        <v>27</v>
      </c>
      <c r="E60" s="1180"/>
      <c r="F60" s="1180"/>
      <c r="G60" s="1180"/>
      <c r="H60" s="1180"/>
      <c r="I60" s="1180"/>
      <c r="J60" s="1181"/>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IIGdF4i2dk4oQxSdOUiVQVvfODigdD4aW+NdGiYnA4Ie9V8p6VT4QtMdOvDjmis8u8bTgLGjRjOHVwyJ35nUg==" saltValue="NPAs9mAdPQfJuheNlrXf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2" t="s">
        <v>30</v>
      </c>
      <c r="C41" s="1183"/>
      <c r="D41" s="105"/>
      <c r="E41" s="1188" t="s">
        <v>31</v>
      </c>
      <c r="F41" s="1188"/>
      <c r="G41" s="1188"/>
      <c r="H41" s="1189"/>
      <c r="I41" s="355">
        <v>9979</v>
      </c>
      <c r="J41" s="356">
        <v>9887</v>
      </c>
      <c r="K41" s="356">
        <v>9836</v>
      </c>
      <c r="L41" s="356">
        <v>9463</v>
      </c>
      <c r="M41" s="357">
        <v>8892</v>
      </c>
    </row>
    <row r="42" spans="2:13" ht="27.75" customHeight="1" x14ac:dyDescent="0.15">
      <c r="B42" s="1184"/>
      <c r="C42" s="1185"/>
      <c r="D42" s="106"/>
      <c r="E42" s="1190" t="s">
        <v>32</v>
      </c>
      <c r="F42" s="1190"/>
      <c r="G42" s="1190"/>
      <c r="H42" s="1191"/>
      <c r="I42" s="358" t="s">
        <v>486</v>
      </c>
      <c r="J42" s="359" t="s">
        <v>486</v>
      </c>
      <c r="K42" s="359" t="s">
        <v>486</v>
      </c>
      <c r="L42" s="359" t="s">
        <v>486</v>
      </c>
      <c r="M42" s="360" t="s">
        <v>486</v>
      </c>
    </row>
    <row r="43" spans="2:13" ht="27.75" customHeight="1" x14ac:dyDescent="0.15">
      <c r="B43" s="1184"/>
      <c r="C43" s="1185"/>
      <c r="D43" s="106"/>
      <c r="E43" s="1190" t="s">
        <v>33</v>
      </c>
      <c r="F43" s="1190"/>
      <c r="G43" s="1190"/>
      <c r="H43" s="1191"/>
      <c r="I43" s="358">
        <v>3565</v>
      </c>
      <c r="J43" s="359">
        <v>3485</v>
      </c>
      <c r="K43" s="359">
        <v>3370</v>
      </c>
      <c r="L43" s="359">
        <v>3167</v>
      </c>
      <c r="M43" s="360">
        <v>2868</v>
      </c>
    </row>
    <row r="44" spans="2:13" ht="27.75" customHeight="1" x14ac:dyDescent="0.15">
      <c r="B44" s="1184"/>
      <c r="C44" s="1185"/>
      <c r="D44" s="106"/>
      <c r="E44" s="1190" t="s">
        <v>34</v>
      </c>
      <c r="F44" s="1190"/>
      <c r="G44" s="1190"/>
      <c r="H44" s="1191"/>
      <c r="I44" s="358">
        <v>415</v>
      </c>
      <c r="J44" s="359">
        <v>324</v>
      </c>
      <c r="K44" s="359">
        <v>245</v>
      </c>
      <c r="L44" s="359">
        <v>183</v>
      </c>
      <c r="M44" s="360">
        <v>171</v>
      </c>
    </row>
    <row r="45" spans="2:13" ht="27.75" customHeight="1" x14ac:dyDescent="0.15">
      <c r="B45" s="1184"/>
      <c r="C45" s="1185"/>
      <c r="D45" s="106"/>
      <c r="E45" s="1190" t="s">
        <v>35</v>
      </c>
      <c r="F45" s="1190"/>
      <c r="G45" s="1190"/>
      <c r="H45" s="1191"/>
      <c r="I45" s="358" t="s">
        <v>486</v>
      </c>
      <c r="J45" s="359" t="s">
        <v>486</v>
      </c>
      <c r="K45" s="359" t="s">
        <v>486</v>
      </c>
      <c r="L45" s="359" t="s">
        <v>486</v>
      </c>
      <c r="M45" s="360" t="s">
        <v>486</v>
      </c>
    </row>
    <row r="46" spans="2:13" ht="27.75" customHeight="1" x14ac:dyDescent="0.15">
      <c r="B46" s="1184"/>
      <c r="C46" s="1185"/>
      <c r="D46" s="107"/>
      <c r="E46" s="1190" t="s">
        <v>36</v>
      </c>
      <c r="F46" s="1190"/>
      <c r="G46" s="1190"/>
      <c r="H46" s="1191"/>
      <c r="I46" s="358" t="s">
        <v>486</v>
      </c>
      <c r="J46" s="359" t="s">
        <v>486</v>
      </c>
      <c r="K46" s="359" t="s">
        <v>486</v>
      </c>
      <c r="L46" s="359" t="s">
        <v>486</v>
      </c>
      <c r="M46" s="360" t="s">
        <v>486</v>
      </c>
    </row>
    <row r="47" spans="2:13" ht="27.75" customHeight="1" x14ac:dyDescent="0.15">
      <c r="B47" s="1184"/>
      <c r="C47" s="1185"/>
      <c r="D47" s="108"/>
      <c r="E47" s="1192" t="s">
        <v>37</v>
      </c>
      <c r="F47" s="1193"/>
      <c r="G47" s="1193"/>
      <c r="H47" s="1194"/>
      <c r="I47" s="358" t="s">
        <v>486</v>
      </c>
      <c r="J47" s="359" t="s">
        <v>486</v>
      </c>
      <c r="K47" s="359" t="s">
        <v>486</v>
      </c>
      <c r="L47" s="359" t="s">
        <v>486</v>
      </c>
      <c r="M47" s="360" t="s">
        <v>486</v>
      </c>
    </row>
    <row r="48" spans="2:13" ht="27.75" customHeight="1" x14ac:dyDescent="0.15">
      <c r="B48" s="1184"/>
      <c r="C48" s="1185"/>
      <c r="D48" s="106"/>
      <c r="E48" s="1190" t="s">
        <v>38</v>
      </c>
      <c r="F48" s="1190"/>
      <c r="G48" s="1190"/>
      <c r="H48" s="1191"/>
      <c r="I48" s="358" t="s">
        <v>486</v>
      </c>
      <c r="J48" s="359" t="s">
        <v>486</v>
      </c>
      <c r="K48" s="359" t="s">
        <v>486</v>
      </c>
      <c r="L48" s="359" t="s">
        <v>486</v>
      </c>
      <c r="M48" s="360" t="s">
        <v>486</v>
      </c>
    </row>
    <row r="49" spans="2:13" ht="27.75" customHeight="1" x14ac:dyDescent="0.15">
      <c r="B49" s="1186"/>
      <c r="C49" s="1187"/>
      <c r="D49" s="106"/>
      <c r="E49" s="1190" t="s">
        <v>39</v>
      </c>
      <c r="F49" s="1190"/>
      <c r="G49" s="1190"/>
      <c r="H49" s="1191"/>
      <c r="I49" s="358" t="s">
        <v>486</v>
      </c>
      <c r="J49" s="359" t="s">
        <v>486</v>
      </c>
      <c r="K49" s="359" t="s">
        <v>486</v>
      </c>
      <c r="L49" s="359" t="s">
        <v>486</v>
      </c>
      <c r="M49" s="360" t="s">
        <v>486</v>
      </c>
    </row>
    <row r="50" spans="2:13" ht="27.75" customHeight="1" x14ac:dyDescent="0.15">
      <c r="B50" s="1195" t="s">
        <v>40</v>
      </c>
      <c r="C50" s="1196"/>
      <c r="D50" s="109"/>
      <c r="E50" s="1190" t="s">
        <v>41</v>
      </c>
      <c r="F50" s="1190"/>
      <c r="G50" s="1190"/>
      <c r="H50" s="1191"/>
      <c r="I50" s="358">
        <v>2150</v>
      </c>
      <c r="J50" s="359">
        <v>2207</v>
      </c>
      <c r="K50" s="359">
        <v>2779</v>
      </c>
      <c r="L50" s="359">
        <v>3263</v>
      </c>
      <c r="M50" s="360">
        <v>3671</v>
      </c>
    </row>
    <row r="51" spans="2:13" ht="27.75" customHeight="1" x14ac:dyDescent="0.15">
      <c r="B51" s="1184"/>
      <c r="C51" s="1185"/>
      <c r="D51" s="106"/>
      <c r="E51" s="1190" t="s">
        <v>42</v>
      </c>
      <c r="F51" s="1190"/>
      <c r="G51" s="1190"/>
      <c r="H51" s="1191"/>
      <c r="I51" s="358">
        <v>345</v>
      </c>
      <c r="J51" s="359">
        <v>411</v>
      </c>
      <c r="K51" s="359">
        <v>403</v>
      </c>
      <c r="L51" s="359">
        <v>393</v>
      </c>
      <c r="M51" s="360">
        <v>378</v>
      </c>
    </row>
    <row r="52" spans="2:13" ht="27.75" customHeight="1" x14ac:dyDescent="0.15">
      <c r="B52" s="1186"/>
      <c r="C52" s="1187"/>
      <c r="D52" s="106"/>
      <c r="E52" s="1190" t="s">
        <v>43</v>
      </c>
      <c r="F52" s="1190"/>
      <c r="G52" s="1190"/>
      <c r="H52" s="1191"/>
      <c r="I52" s="358">
        <v>11407</v>
      </c>
      <c r="J52" s="359">
        <v>11033</v>
      </c>
      <c r="K52" s="359">
        <v>10775</v>
      </c>
      <c r="L52" s="359">
        <v>10308</v>
      </c>
      <c r="M52" s="360">
        <v>8640</v>
      </c>
    </row>
    <row r="53" spans="2:13" ht="27.75" customHeight="1" thickBot="1" x14ac:dyDescent="0.2">
      <c r="B53" s="1197" t="s">
        <v>19</v>
      </c>
      <c r="C53" s="1198"/>
      <c r="D53" s="110"/>
      <c r="E53" s="1199" t="s">
        <v>44</v>
      </c>
      <c r="F53" s="1199"/>
      <c r="G53" s="1199"/>
      <c r="H53" s="1200"/>
      <c r="I53" s="361">
        <v>56</v>
      </c>
      <c r="J53" s="362">
        <v>45</v>
      </c>
      <c r="K53" s="362">
        <v>-506</v>
      </c>
      <c r="L53" s="362">
        <v>-1151</v>
      </c>
      <c r="M53" s="363">
        <v>-758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dF93VZ8XKklA8RtLV61LpeguAf8zeO3tFwNqR8VId3dLAEC2dxakSOAt02toKKlw4cw+KwkLFRIS6EWJXy3Pxw==" saltValue="jjLudhAMLeD7SKt0j84Q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9" t="s">
        <v>46</v>
      </c>
      <c r="D55" s="1209"/>
      <c r="E55" s="1210"/>
      <c r="F55" s="122">
        <v>1804</v>
      </c>
      <c r="G55" s="122">
        <v>2091</v>
      </c>
      <c r="H55" s="123">
        <v>2292</v>
      </c>
    </row>
    <row r="56" spans="2:8" ht="52.5" customHeight="1" x14ac:dyDescent="0.15">
      <c r="B56" s="124"/>
      <c r="C56" s="1211" t="s">
        <v>47</v>
      </c>
      <c r="D56" s="1211"/>
      <c r="E56" s="1212"/>
      <c r="F56" s="125" t="s">
        <v>486</v>
      </c>
      <c r="G56" s="125" t="s">
        <v>486</v>
      </c>
      <c r="H56" s="126" t="s">
        <v>486</v>
      </c>
    </row>
    <row r="57" spans="2:8" ht="53.25" customHeight="1" x14ac:dyDescent="0.15">
      <c r="B57" s="124"/>
      <c r="C57" s="1213" t="s">
        <v>48</v>
      </c>
      <c r="D57" s="1213"/>
      <c r="E57" s="1214"/>
      <c r="F57" s="127">
        <v>973</v>
      </c>
      <c r="G57" s="127">
        <v>1169</v>
      </c>
      <c r="H57" s="128">
        <v>1377</v>
      </c>
    </row>
    <row r="58" spans="2:8" ht="45.75" customHeight="1" x14ac:dyDescent="0.15">
      <c r="B58" s="129"/>
      <c r="C58" s="1201" t="s">
        <v>544</v>
      </c>
      <c r="D58" s="1202"/>
      <c r="E58" s="1203"/>
      <c r="F58" s="130">
        <v>901</v>
      </c>
      <c r="G58" s="130">
        <v>1109</v>
      </c>
      <c r="H58" s="131">
        <v>1179</v>
      </c>
    </row>
    <row r="59" spans="2:8" ht="45.75" customHeight="1" x14ac:dyDescent="0.15">
      <c r="B59" s="129"/>
      <c r="C59" s="1201" t="s">
        <v>568</v>
      </c>
      <c r="D59" s="1202"/>
      <c r="E59" s="1203"/>
      <c r="F59" s="130"/>
      <c r="G59" s="130"/>
      <c r="H59" s="131">
        <v>143</v>
      </c>
    </row>
    <row r="60" spans="2:8" ht="45.75" customHeight="1" x14ac:dyDescent="0.15">
      <c r="B60" s="129"/>
      <c r="C60" s="1201" t="s">
        <v>569</v>
      </c>
      <c r="D60" s="1202"/>
      <c r="E60" s="1203"/>
      <c r="F60" s="130">
        <v>30</v>
      </c>
      <c r="G60" s="130">
        <v>30</v>
      </c>
      <c r="H60" s="131">
        <v>30</v>
      </c>
    </row>
    <row r="61" spans="2:8" ht="45.75" customHeight="1" x14ac:dyDescent="0.15">
      <c r="B61" s="129"/>
      <c r="C61" s="1201" t="s">
        <v>545</v>
      </c>
      <c r="D61" s="1202"/>
      <c r="E61" s="1203"/>
      <c r="F61" s="130">
        <v>39</v>
      </c>
      <c r="G61" s="130">
        <v>26</v>
      </c>
      <c r="H61" s="131">
        <v>20</v>
      </c>
    </row>
    <row r="62" spans="2:8" ht="45.75" customHeight="1" thickBot="1" x14ac:dyDescent="0.2">
      <c r="B62" s="132"/>
      <c r="C62" s="1204" t="s">
        <v>546</v>
      </c>
      <c r="D62" s="1205"/>
      <c r="E62" s="1206"/>
      <c r="F62" s="133">
        <v>2</v>
      </c>
      <c r="G62" s="133">
        <v>3</v>
      </c>
      <c r="H62" s="134">
        <v>4</v>
      </c>
    </row>
    <row r="63" spans="2:8" ht="52.5" customHeight="1" thickBot="1" x14ac:dyDescent="0.2">
      <c r="B63" s="135"/>
      <c r="C63" s="1207" t="s">
        <v>49</v>
      </c>
      <c r="D63" s="1207"/>
      <c r="E63" s="1208"/>
      <c r="F63" s="136">
        <v>2777</v>
      </c>
      <c r="G63" s="136">
        <v>3261</v>
      </c>
      <c r="H63" s="137">
        <v>3669</v>
      </c>
    </row>
    <row r="64" spans="2:8" x14ac:dyDescent="0.15"/>
  </sheetData>
  <sheetProtection algorithmName="SHA-512" hashValue="7h0FBAK4Z6KkXgZRJ/jUsT8Blw6vHMJePD5NOQMbcXTwTG/KXB/2PAV4nFbWxA1lc5tbEEcs/3aSO6+V1wM4Mg==" saltValue="WAE0eQduzWniWXiuCxG+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49174</v>
      </c>
      <c r="E3" s="156"/>
      <c r="F3" s="157">
        <v>51264</v>
      </c>
      <c r="G3" s="158"/>
      <c r="H3" s="159"/>
    </row>
    <row r="4" spans="1:8" x14ac:dyDescent="0.15">
      <c r="A4" s="160"/>
      <c r="B4" s="161"/>
      <c r="C4" s="162"/>
      <c r="D4" s="163">
        <v>18787</v>
      </c>
      <c r="E4" s="164"/>
      <c r="F4" s="165">
        <v>26040</v>
      </c>
      <c r="G4" s="166"/>
      <c r="H4" s="167"/>
    </row>
    <row r="5" spans="1:8" x14ac:dyDescent="0.15">
      <c r="A5" s="148" t="s">
        <v>518</v>
      </c>
      <c r="B5" s="153"/>
      <c r="C5" s="154"/>
      <c r="D5" s="155">
        <v>37708</v>
      </c>
      <c r="E5" s="156"/>
      <c r="F5" s="157">
        <v>52068</v>
      </c>
      <c r="G5" s="158"/>
      <c r="H5" s="159"/>
    </row>
    <row r="6" spans="1:8" x14ac:dyDescent="0.15">
      <c r="A6" s="160"/>
      <c r="B6" s="161"/>
      <c r="C6" s="162"/>
      <c r="D6" s="163">
        <v>17758</v>
      </c>
      <c r="E6" s="164"/>
      <c r="F6" s="165">
        <v>26936</v>
      </c>
      <c r="G6" s="166"/>
      <c r="H6" s="167"/>
    </row>
    <row r="7" spans="1:8" x14ac:dyDescent="0.15">
      <c r="A7" s="148" t="s">
        <v>519</v>
      </c>
      <c r="B7" s="153"/>
      <c r="C7" s="154"/>
      <c r="D7" s="155">
        <v>25993</v>
      </c>
      <c r="E7" s="156"/>
      <c r="F7" s="157">
        <v>47161</v>
      </c>
      <c r="G7" s="158"/>
      <c r="H7" s="159"/>
    </row>
    <row r="8" spans="1:8" x14ac:dyDescent="0.15">
      <c r="A8" s="160"/>
      <c r="B8" s="161"/>
      <c r="C8" s="162"/>
      <c r="D8" s="163">
        <v>15514</v>
      </c>
      <c r="E8" s="164"/>
      <c r="F8" s="165">
        <v>24595</v>
      </c>
      <c r="G8" s="166"/>
      <c r="H8" s="167"/>
    </row>
    <row r="9" spans="1:8" x14ac:dyDescent="0.15">
      <c r="A9" s="148" t="s">
        <v>520</v>
      </c>
      <c r="B9" s="153"/>
      <c r="C9" s="154"/>
      <c r="D9" s="155">
        <v>20426</v>
      </c>
      <c r="E9" s="156"/>
      <c r="F9" s="157">
        <v>43423</v>
      </c>
      <c r="G9" s="158"/>
      <c r="H9" s="159"/>
    </row>
    <row r="10" spans="1:8" x14ac:dyDescent="0.15">
      <c r="A10" s="160"/>
      <c r="B10" s="161"/>
      <c r="C10" s="162"/>
      <c r="D10" s="163">
        <v>13122</v>
      </c>
      <c r="E10" s="164"/>
      <c r="F10" s="165">
        <v>22207</v>
      </c>
      <c r="G10" s="166"/>
      <c r="H10" s="167"/>
    </row>
    <row r="11" spans="1:8" x14ac:dyDescent="0.15">
      <c r="A11" s="148" t="s">
        <v>521</v>
      </c>
      <c r="B11" s="153"/>
      <c r="C11" s="154"/>
      <c r="D11" s="155">
        <v>23815</v>
      </c>
      <c r="E11" s="156"/>
      <c r="F11" s="157">
        <v>45265</v>
      </c>
      <c r="G11" s="158"/>
      <c r="H11" s="159"/>
    </row>
    <row r="12" spans="1:8" x14ac:dyDescent="0.15">
      <c r="A12" s="160"/>
      <c r="B12" s="161"/>
      <c r="C12" s="168"/>
      <c r="D12" s="163">
        <v>8808</v>
      </c>
      <c r="E12" s="164"/>
      <c r="F12" s="165">
        <v>22600</v>
      </c>
      <c r="G12" s="166"/>
      <c r="H12" s="167"/>
    </row>
    <row r="13" spans="1:8" x14ac:dyDescent="0.15">
      <c r="A13" s="148"/>
      <c r="B13" s="153"/>
      <c r="C13" s="169"/>
      <c r="D13" s="170">
        <v>31423</v>
      </c>
      <c r="E13" s="171"/>
      <c r="F13" s="172">
        <v>47836</v>
      </c>
      <c r="G13" s="173"/>
      <c r="H13" s="159"/>
    </row>
    <row r="14" spans="1:8" x14ac:dyDescent="0.15">
      <c r="A14" s="160"/>
      <c r="B14" s="161"/>
      <c r="C14" s="162"/>
      <c r="D14" s="163">
        <v>14798</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4.4400000000000004</v>
      </c>
      <c r="C19" s="174">
        <f>ROUND(VALUE(SUBSTITUTE(実質収支比率等に係る経年分析!G$48,"▲","-")),2)</f>
        <v>6.13</v>
      </c>
      <c r="D19" s="174">
        <f>ROUND(VALUE(SUBSTITUTE(実質収支比率等に係る経年分析!H$48,"▲","-")),2)</f>
        <v>8.1199999999999992</v>
      </c>
      <c r="E19" s="174">
        <f>ROUND(VALUE(SUBSTITUTE(実質収支比率等に係る経年分析!I$48,"▲","-")),2)</f>
        <v>7.96</v>
      </c>
      <c r="F19" s="174">
        <f>ROUND(VALUE(SUBSTITUTE(実質収支比率等に係る経年分析!J$48,"▲","-")),2)</f>
        <v>7.11</v>
      </c>
    </row>
    <row r="20" spans="1:11" x14ac:dyDescent="0.15">
      <c r="A20" s="174" t="s">
        <v>53</v>
      </c>
      <c r="B20" s="174">
        <f>ROUND(VALUE(SUBSTITUTE(実質収支比率等に係る経年分析!F$47,"▲","-")),2)</f>
        <v>20.48</v>
      </c>
      <c r="C20" s="174">
        <f>ROUND(VALUE(SUBSTITUTE(実質収支比率等に係る経年分析!G$47,"▲","-")),2)</f>
        <v>20.74</v>
      </c>
      <c r="D20" s="174">
        <f>ROUND(VALUE(SUBSTITUTE(実質収支比率等に係る経年分析!H$47,"▲","-")),2)</f>
        <v>22.98</v>
      </c>
      <c r="E20" s="174">
        <f>ROUND(VALUE(SUBSTITUTE(実質収支比率等に係る経年分析!I$47,"▲","-")),2)</f>
        <v>26.9</v>
      </c>
      <c r="F20" s="174">
        <f>ROUND(VALUE(SUBSTITUTE(実質収支比率等に係る経年分析!J$47,"▲","-")),2)</f>
        <v>28.95</v>
      </c>
    </row>
    <row r="21" spans="1:11" x14ac:dyDescent="0.15">
      <c r="A21" s="174" t="s">
        <v>54</v>
      </c>
      <c r="B21" s="174">
        <f>IF(ISNUMBER(VALUE(SUBSTITUTE(実質収支比率等に係る経年分析!F$49,"▲","-"))),ROUND(VALUE(SUBSTITUTE(実質収支比率等に係る経年分析!F$49,"▲","-")),2),NA())</f>
        <v>-1.1299999999999999</v>
      </c>
      <c r="C21" s="174">
        <f>IF(ISNUMBER(VALUE(SUBSTITUTE(実質収支比率等に係る経年分析!G$49,"▲","-"))),ROUND(VALUE(SUBSTITUTE(実質収支比率等に係る経年分析!G$49,"▲","-")),2),NA())</f>
        <v>2.85</v>
      </c>
      <c r="D21" s="174">
        <f>IF(ISNUMBER(VALUE(SUBSTITUTE(実質収支比率等に係る経年分析!H$49,"▲","-"))),ROUND(VALUE(SUBSTITUTE(実質収支比率等に係る経年分析!H$49,"▲","-")),2),NA())</f>
        <v>5.64</v>
      </c>
      <c r="E21" s="174">
        <f>IF(ISNUMBER(VALUE(SUBSTITUTE(実質収支比率等に係る経年分析!I$49,"▲","-"))),ROUND(VALUE(SUBSTITUTE(実質収支比率等に係る経年分析!I$49,"▲","-")),2),NA())</f>
        <v>3.46</v>
      </c>
      <c r="F21" s="174">
        <f>IF(ISNUMBER(VALUE(SUBSTITUTE(実質収支比率等に係る経年分析!J$49,"▲","-"))),ROUND(VALUE(SUBSTITUTE(実質収支比率等に係る経年分析!J$49,"▲","-")),2),NA())</f>
        <v>1.83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宇美町流域関連公共下水道事業会計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宇美町後期高齢者医療特別会計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15">
      <c r="A34" s="175" t="str">
        <f>IF(連結実質赤字比率に係る赤字・黒字の構成分析!C$36="",NA(),連結実質赤字比率に係る赤字・黒字の構成分析!C$36)</f>
        <v>宇美町国民健康保険特別会計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7.0000000000000007E-2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4.7699999999999996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宇美町上水道事業会計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4.4400000000000004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1008</v>
      </c>
      <c r="E42" s="176"/>
      <c r="F42" s="176"/>
      <c r="G42" s="176">
        <f>'実質公債費比率（分子）の構造'!L$52</f>
        <v>1002</v>
      </c>
      <c r="H42" s="176"/>
      <c r="I42" s="176"/>
      <c r="J42" s="176">
        <f>'実質公債費比率（分子）の構造'!M$52</f>
        <v>955</v>
      </c>
      <c r="K42" s="176"/>
      <c r="L42" s="176"/>
      <c r="M42" s="176">
        <f>'実質公債費比率（分子）の構造'!N$52</f>
        <v>976</v>
      </c>
      <c r="N42" s="176"/>
      <c r="O42" s="176"/>
      <c r="P42" s="176">
        <f>'実質公債費比率（分子）の構造'!O$52</f>
        <v>969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111</v>
      </c>
      <c r="C44" s="176"/>
      <c r="D44" s="176"/>
      <c r="E44" s="176">
        <f>'実質公債費比率（分子）の構造'!L$50</f>
        <v>111</v>
      </c>
      <c r="F44" s="176"/>
      <c r="G44" s="176"/>
      <c r="H44" s="176">
        <f>'実質公債費比率（分子）の構造'!M$50</f>
        <v>93</v>
      </c>
      <c r="I44" s="176"/>
      <c r="J44" s="176"/>
      <c r="K44" s="176">
        <f>'実質公債費比率（分子）の構造'!N$50</f>
        <v>75</v>
      </c>
      <c r="L44" s="176"/>
      <c r="M44" s="176"/>
      <c r="N44" s="176">
        <f>'実質公債費比率（分子）の構造'!O$50</f>
        <v>62</v>
      </c>
      <c r="O44" s="176"/>
      <c r="P44" s="176"/>
    </row>
    <row r="45" spans="1:16" x14ac:dyDescent="0.15">
      <c r="A45" s="176" t="s">
        <v>63</v>
      </c>
      <c r="B45" s="176">
        <f>'実質公債費比率（分子）の構造'!K$49</f>
        <v>4</v>
      </c>
      <c r="C45" s="176"/>
      <c r="D45" s="176"/>
      <c r="E45" s="176">
        <f>'実質公債費比率（分子）の構造'!L$49</f>
        <v>3</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64</v>
      </c>
      <c r="B46" s="176">
        <f>'実質公債費比率（分子）の構造'!K$48</f>
        <v>370</v>
      </c>
      <c r="C46" s="176"/>
      <c r="D46" s="176"/>
      <c r="E46" s="176">
        <f>'実質公債費比率（分子）の構造'!L$48</f>
        <v>415</v>
      </c>
      <c r="F46" s="176"/>
      <c r="G46" s="176"/>
      <c r="H46" s="176">
        <f>'実質公債費比率（分子）の構造'!M$48</f>
        <v>391</v>
      </c>
      <c r="I46" s="176"/>
      <c r="J46" s="176"/>
      <c r="K46" s="176">
        <f>'実質公債費比率（分子）の構造'!N$48</f>
        <v>352</v>
      </c>
      <c r="L46" s="176"/>
      <c r="M46" s="176"/>
      <c r="N46" s="176">
        <f>'実質公債費比率（分子）の構造'!O$48</f>
        <v>342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1000</v>
      </c>
      <c r="C49" s="176"/>
      <c r="D49" s="176"/>
      <c r="E49" s="176">
        <f>'実質公債費比率（分子）の構造'!L$45</f>
        <v>986</v>
      </c>
      <c r="F49" s="176"/>
      <c r="G49" s="176"/>
      <c r="H49" s="176">
        <f>'実質公債費比率（分子）の構造'!M$45</f>
        <v>950</v>
      </c>
      <c r="I49" s="176"/>
      <c r="J49" s="176"/>
      <c r="K49" s="176">
        <f>'実質公債費比率（分子）の構造'!N$45</f>
        <v>997</v>
      </c>
      <c r="L49" s="176"/>
      <c r="M49" s="176"/>
      <c r="N49" s="176">
        <f>'実質公債費比率（分子）の構造'!O$45</f>
        <v>1007</v>
      </c>
      <c r="O49" s="176"/>
      <c r="P49" s="176"/>
    </row>
    <row r="50" spans="1:16" x14ac:dyDescent="0.15">
      <c r="A50" s="176" t="s">
        <v>67</v>
      </c>
      <c r="B50" s="176" t="e">
        <f>NA()</f>
        <v>#N/A</v>
      </c>
      <c r="C50" s="176">
        <f>IF(ISNUMBER('実質公債費比率（分子）の構造'!K$53),'実質公債費比率（分子）の構造'!K$53,NA())</f>
        <v>477</v>
      </c>
      <c r="D50" s="176" t="e">
        <f>NA()</f>
        <v>#N/A</v>
      </c>
      <c r="E50" s="176" t="e">
        <f>NA()</f>
        <v>#N/A</v>
      </c>
      <c r="F50" s="176">
        <f>IF(ISNUMBER('実質公債費比率（分子）の構造'!L$53),'実質公債費比率（分子）の構造'!L$53,NA())</f>
        <v>513</v>
      </c>
      <c r="G50" s="176" t="e">
        <f>NA()</f>
        <v>#N/A</v>
      </c>
      <c r="H50" s="176" t="e">
        <f>NA()</f>
        <v>#N/A</v>
      </c>
      <c r="I50" s="176">
        <f>IF(ISNUMBER('実質公債費比率（分子）の構造'!M$53),'実質公債費比率（分子）の構造'!M$53,NA())</f>
        <v>481</v>
      </c>
      <c r="J50" s="176" t="e">
        <f>NA()</f>
        <v>#N/A</v>
      </c>
      <c r="K50" s="176" t="e">
        <f>NA()</f>
        <v>#N/A</v>
      </c>
      <c r="L50" s="176">
        <f>IF(ISNUMBER('実質公債費比率（分子）の構造'!N$53),'実質公債費比率（分子）の構造'!N$53,NA())</f>
        <v>450</v>
      </c>
      <c r="M50" s="176" t="e">
        <f>NA()</f>
        <v>#N/A</v>
      </c>
      <c r="N50" s="176" t="e">
        <f>NA()</f>
        <v>#N/A</v>
      </c>
      <c r="O50" s="176">
        <f>IF(ISNUMBER('実質公債費比率（分子）の構造'!O$53),'実質公債費比率（分子）の構造'!O$53,NA())</f>
        <v>444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11407</v>
      </c>
      <c r="E56" s="175"/>
      <c r="F56" s="175"/>
      <c r="G56" s="175">
        <f>'将来負担比率（分子）の構造'!J$52</f>
        <v>11033</v>
      </c>
      <c r="H56" s="175"/>
      <c r="I56" s="175"/>
      <c r="J56" s="175">
        <f>'将来負担比率（分子）の構造'!K$52</f>
        <v>10775</v>
      </c>
      <c r="K56" s="175"/>
      <c r="L56" s="175"/>
      <c r="M56" s="175">
        <f>'将来負担比率（分子）の構造'!L$52</f>
        <v>10308</v>
      </c>
      <c r="N56" s="175"/>
      <c r="O56" s="175"/>
      <c r="P56" s="175">
        <f>'将来負担比率（分子）の構造'!M$52</f>
        <v>8640</v>
      </c>
    </row>
    <row r="57" spans="1:16" x14ac:dyDescent="0.15">
      <c r="A57" s="175" t="s">
        <v>42</v>
      </c>
      <c r="B57" s="175"/>
      <c r="C57" s="175"/>
      <c r="D57" s="175">
        <f>'将来負担比率（分子）の構造'!I$51</f>
        <v>345</v>
      </c>
      <c r="E57" s="175"/>
      <c r="F57" s="175"/>
      <c r="G57" s="175">
        <f>'将来負担比率（分子）の構造'!J$51</f>
        <v>411</v>
      </c>
      <c r="H57" s="175"/>
      <c r="I57" s="175"/>
      <c r="J57" s="175">
        <f>'将来負担比率（分子）の構造'!K$51</f>
        <v>403</v>
      </c>
      <c r="K57" s="175"/>
      <c r="L57" s="175"/>
      <c r="M57" s="175">
        <f>'将来負担比率（分子）の構造'!L$51</f>
        <v>393</v>
      </c>
      <c r="N57" s="175"/>
      <c r="O57" s="175"/>
      <c r="P57" s="175">
        <f>'将来負担比率（分子）の構造'!M$51</f>
        <v>378</v>
      </c>
    </row>
    <row r="58" spans="1:16" x14ac:dyDescent="0.15">
      <c r="A58" s="175" t="s">
        <v>41</v>
      </c>
      <c r="B58" s="175"/>
      <c r="C58" s="175"/>
      <c r="D58" s="175">
        <f>'将来負担比率（分子）の構造'!I$50</f>
        <v>2150</v>
      </c>
      <c r="E58" s="175"/>
      <c r="F58" s="175"/>
      <c r="G58" s="175">
        <f>'将来負担比率（分子）の構造'!J$50</f>
        <v>2207</v>
      </c>
      <c r="H58" s="175"/>
      <c r="I58" s="175"/>
      <c r="J58" s="175">
        <f>'将来負担比率（分子）の構造'!K$50</f>
        <v>2779</v>
      </c>
      <c r="K58" s="175"/>
      <c r="L58" s="175"/>
      <c r="M58" s="175">
        <f>'将来負担比率（分子）の構造'!L$50</f>
        <v>3263</v>
      </c>
      <c r="N58" s="175"/>
      <c r="O58" s="175"/>
      <c r="P58" s="175">
        <f>'将来負担比率（分子）の構造'!M$50</f>
        <v>3671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34</v>
      </c>
      <c r="B63" s="175">
        <f>'将来負担比率（分子）の構造'!I$44</f>
        <v>415</v>
      </c>
      <c r="C63" s="175"/>
      <c r="D63" s="175"/>
      <c r="E63" s="175">
        <f>'将来負担比率（分子）の構造'!J$44</f>
        <v>324</v>
      </c>
      <c r="F63" s="175"/>
      <c r="G63" s="175"/>
      <c r="H63" s="175">
        <f>'将来負担比率（分子）の構造'!K$44</f>
        <v>245</v>
      </c>
      <c r="I63" s="175"/>
      <c r="J63" s="175"/>
      <c r="K63" s="175">
        <f>'将来負担比率（分子）の構造'!L$44</f>
        <v>183</v>
      </c>
      <c r="L63" s="175"/>
      <c r="M63" s="175"/>
      <c r="N63" s="175">
        <f>'将来負担比率（分子）の構造'!M$44</f>
        <v>171</v>
      </c>
      <c r="O63" s="175"/>
      <c r="P63" s="175"/>
    </row>
    <row r="64" spans="1:16" x14ac:dyDescent="0.15">
      <c r="A64" s="175" t="s">
        <v>33</v>
      </c>
      <c r="B64" s="175">
        <f>'将来負担比率（分子）の構造'!I$43</f>
        <v>3565</v>
      </c>
      <c r="C64" s="175"/>
      <c r="D64" s="175"/>
      <c r="E64" s="175">
        <f>'将来負担比率（分子）の構造'!J$43</f>
        <v>3485</v>
      </c>
      <c r="F64" s="175"/>
      <c r="G64" s="175"/>
      <c r="H64" s="175">
        <f>'将来負担比率（分子）の構造'!K$43</f>
        <v>3370</v>
      </c>
      <c r="I64" s="175"/>
      <c r="J64" s="175"/>
      <c r="K64" s="175">
        <f>'将来負担比率（分子）の構造'!L$43</f>
        <v>3167</v>
      </c>
      <c r="L64" s="175"/>
      <c r="M64" s="175"/>
      <c r="N64" s="175">
        <f>'将来負担比率（分子）の構造'!M$43</f>
        <v>2868</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9979</v>
      </c>
      <c r="C66" s="175"/>
      <c r="D66" s="175"/>
      <c r="E66" s="175">
        <f>'将来負担比率（分子）の構造'!J$41</f>
        <v>9887</v>
      </c>
      <c r="F66" s="175"/>
      <c r="G66" s="175"/>
      <c r="H66" s="175">
        <f>'将来負担比率（分子）の構造'!K$41</f>
        <v>9836</v>
      </c>
      <c r="I66" s="175"/>
      <c r="J66" s="175"/>
      <c r="K66" s="175">
        <f>'将来負担比率（分子）の構造'!L$41</f>
        <v>9463</v>
      </c>
      <c r="L66" s="175"/>
      <c r="M66" s="175"/>
      <c r="N66" s="175">
        <f>'将来負担比率（分子）の構造'!M$41</f>
        <v>8892</v>
      </c>
      <c r="O66" s="175"/>
      <c r="P66" s="175"/>
    </row>
    <row r="67" spans="1:16" x14ac:dyDescent="0.15">
      <c r="A67" s="175" t="s">
        <v>71</v>
      </c>
      <c r="B67" s="175" t="e">
        <f>NA()</f>
        <v>#N/A</v>
      </c>
      <c r="C67" s="175">
        <f>IF(ISNUMBER('将来負担比率（分子）の構造'!I$53), IF('将来負担比率（分子）の構造'!I$53 &lt; 0, 0, '将来負担比率（分子）の構造'!I$53), NA())</f>
        <v>56</v>
      </c>
      <c r="D67" s="175" t="e">
        <f>NA()</f>
        <v>#N/A</v>
      </c>
      <c r="E67" s="175" t="e">
        <f>NA()</f>
        <v>#N/A</v>
      </c>
      <c r="F67" s="175">
        <f>IF(ISNUMBER('将来負担比率（分子）の構造'!J$53), IF('将来負担比率（分子）の構造'!J$53 &lt; 0, 0, '将来負担比率（分子）の構造'!J$53), NA())</f>
        <v>45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1804</v>
      </c>
      <c r="C72" s="179">
        <f>基金残高に係る経年分析!G55</f>
        <v>2091</v>
      </c>
      <c r="D72" s="179">
        <f>基金残高に係る経年分析!H55</f>
        <v>2292</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973</v>
      </c>
      <c r="C74" s="179">
        <f>基金残高に係る経年分析!G57</f>
        <v>1169</v>
      </c>
      <c r="D74" s="179">
        <f>基金残高に係る経年分析!H57</f>
        <v>1377</v>
      </c>
    </row>
  </sheetData>
  <sheetProtection algorithmName="SHA-512" hashValue="uJCM76C5lh5rcSAKwBbls1KjpTGSrsGdpS523TmGhOWSDbVHsySx5v36XtLyqe/QoaKMTrCnw5JsRaa/PFPiFw==" saltValue="l5E5x+CWcdY6b4+errr+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2025-03-16T23:32:26Z</cp:lastPrinted>
  <dcterms:created xsi:type="dcterms:W3CDTF">2025-02-19T04:52:48Z</dcterms:created>
  <dcterms:modified xsi:type="dcterms:W3CDTF">2025-03-26T04:59:59Z</dcterms:modified>
  <cp:category/>
</cp:coreProperties>
</file>