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W34" i="10" s="1"/>
  <c r="BW35" i="10" s="1"/>
  <c r="BW36" i="10" s="1"/>
  <c r="BW37" i="10" s="1"/>
  <c r="BW38" i="10" s="1"/>
  <c r="BW39" i="10" s="1"/>
  <c r="BW40" i="10" s="1"/>
  <c r="BW41" i="10" s="1"/>
  <c r="BW42" i="10" s="1"/>
  <c r="BW43" i="10" s="1"/>
  <c r="CO34" i="10" l="1"/>
  <c r="CO35" i="10" s="1"/>
</calcChain>
</file>

<file path=xl/sharedStrings.xml><?xml version="1.0" encoding="utf-8"?>
<sst xmlns="http://schemas.openxmlformats.org/spreadsheetml/2006/main" count="1092" uniqueCount="592">
  <si>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</si>
  <si>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</si>
  <si>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</si>
  <si>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</si>
  <si>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</si>
  <si>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</si>
  <si>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</si>
  <si>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</si>
  <si>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</si>
  <si>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</si>
  <si>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</si>
  <si>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</si>
  <si>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</si>
  <si>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</si>
  <si>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</si>
  <si>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</si>
  <si>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</si>
  <si>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</si>
  <si>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</si>
  <si>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</si>
  <si>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</si>
  <si>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</si>
  <si>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</si>
  <si>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</si>
  <si>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</si>
  <si>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</si>
  <si>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</si>
  <si>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</si>
  <si>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</si>
  <si>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</si>
  <si>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</si>
  <si>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</si>
  <si>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</si>
  <si>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</si>
  <si>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</si>
  <si>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</si>
  <si>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</si>
  <si>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</si>
  <si>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</si>
  <si>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</si>
  <si>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</si>
  <si>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</si>
  <si>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</si>
  <si>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</si>
  <si>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</si>
  <si>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</si>
  <si>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</si>
  <si>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</si>
  <si>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</si>
  <si>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</si>
  <si>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</si>
  <si>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</si>
  <si>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</si>
  <si>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</si>
  <si>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</si>
  <si>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</si>
  <si>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</si>
  <si>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</si>
  <si>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</si>
  <si>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</si>
  <si>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</si>
  <si>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</si>
  <si>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</si>
  <si>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</si>
  <si>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</si>
  <si>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</si>
  <si>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</si>
  <si>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</si>
  <si>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</si>
  <si>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</si>
  <si>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</si>
  <si>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</si>
  <si>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</si>
  <si>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</si>
  <si>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</si>
  <si>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</si>
  <si>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</si>
  <si>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</si>
  <si>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</si>
  <si>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</si>
  <si>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</si>
  <si>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</si>
  <si>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</si>
  <si>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</si>
  <si>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</si>
  <si>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</si>
  <si>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</si>
  <si>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</si>
  <si>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</si>
  <si>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</si>
  <si>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</si>
  <si>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</si>
  <si>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</si>
  <si>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</si>
  <si>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宗像市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</si>
  <si>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</si>
  <si>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</si>
  <si>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</si>
  <si>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</si>
  <si>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</si>
  <si>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</si>
  <si>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</si>
  <si>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</si>
  <si>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</si>
  <si>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</si>
  <si>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</si>
  <si>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</si>
  <si>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</si>
  <si>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</si>
  <si>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</si>
  <si>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</si>
  <si>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</si>
  <si>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</si>
  <si>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</si>
  <si>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</si>
  <si>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</si>
  <si>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</si>
  <si>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</si>
  <si>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</si>
  <si>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</si>
  <si>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</si>
  <si>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</si>
  <si>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</si>
  <si>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</si>
  <si>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</si>
  <si>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</si>
  <si>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</si>
  <si>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</si>
  <si>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</si>
  <si>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</si>
  <si>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</si>
  <si>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</si>
  <si>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</si>
  <si>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</si>
  <si>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</si>
  <si>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</si>
  <si>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</si>
  <si>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</si>
  <si>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</si>
  <si>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</si>
  <si>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</si>
  <si>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</si>
  <si>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</si>
  <si>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</si>
  <si>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</si>
  <si>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</si>
  <si>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</si>
  <si>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</si>
  <si>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</si>
  <si>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</si>
  <si>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</si>
  <si>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</si>
  <si>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</si>
  <si>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</si>
  <si>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</si>
  <si>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</si>
  <si>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</si>
  <si>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</si>
  <si>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</si>
  <si>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</si>
  <si>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</si>
  <si>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</si>
  <si>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</si>
  <si>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</si>
  <si>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</si>
  <si>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</si>
  <si>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</si>
  <si>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</si>
  <si>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</si>
  <si>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</si>
  <si>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</si>
  <si>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</si>
  <si>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</si>
  <si>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</si>
  <si>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</si>
  <si>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</si>
  <si>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</si>
  <si>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</si>
  <si>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</si>
  <si>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</si>
  <si>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</si>
  <si>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</si>
  <si>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</si>
  <si>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</si>
  <si>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</si>
  <si>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</si>
  <si>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</si>
  <si>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</si>
  <si>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</si>
  <si>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</si>
  <si>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</si>
  <si>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</si>
  <si>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</si>
  <si>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</si>
  <si>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</si>
  <si>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</si>
  <si>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</si>
  <si>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</si>
  <si>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</si>
  <si>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</si>
  <si>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</si>
  <si>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</si>
  <si>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</si>
  <si>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福岡県宗像市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</si>
  <si>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</si>
  <si>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</si>
  <si>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</si>
  <si>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</si>
  <si>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</si>
  <si>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</si>
  <si>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</si>
  <si>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</si>
  <si>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</si>
  <si>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</si>
  <si>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</si>
  <si>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</si>
  <si>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</si>
  <si>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</si>
  <si>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</si>
  <si>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</si>
  <si>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</si>
  <si>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</si>
  <si>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</si>
  <si>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</si>
  <si>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</si>
  <si>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</si>
  <si>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</si>
  <si>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</si>
  <si>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</si>
  <si>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</si>
  <si>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</si>
  <si>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</si>
  <si>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</si>
  <si>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</si>
  <si>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</si>
  <si>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</si>
  <si>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</si>
  <si>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</si>
  <si>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</si>
  <si>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</si>
  <si>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</si>
  <si>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</si>
  <si>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</si>
  <si>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</si>
  <si>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</si>
  <si>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</si>
  <si>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</si>
  <si>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</si>
  <si>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</si>
  <si>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</si>
  <si>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</si>
  <si>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</si>
  <si>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</si>
  <si>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</si>
  <si>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</si>
  <si>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</si>
  <si>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</si>
  <si>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</si>
  <si>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</si>
  <si>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</si>
  <si>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</si>
  <si>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</si>
  <si>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</si>
  <si>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</si>
  <si>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</si>
  <si>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</si>
  <si>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</si>
  <si>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</si>
  <si>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</si>
  <si>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</si>
  <si>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</si>
  <si>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</si>
  <si>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</si>
  <si>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</si>
  <si>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</si>
  <si>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</si>
  <si>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</si>
  <si>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</si>
  <si>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</si>
  <si>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</si>
  <si>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</si>
  <si>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</si>
  <si>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</si>
  <si>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</si>
  <si>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</si>
  <si>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</si>
  <si>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</si>
  <si>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</si>
  <si>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</si>
  <si>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</si>
  <si>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</si>
  <si>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</si>
  <si>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</si>
  <si>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</si>
  <si>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</si>
  <si>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</si>
  <si>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</si>
  <si>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</si>
  <si>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</si>
  <si>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</si>
  <si>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</si>
  <si>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</si>
  <si>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</si>
  <si>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</si>
  <si>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</si>
  <si>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</si>
  <si>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</si>
  <si>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</si>
  <si>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</si>
  <si>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</si>
  <si>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</si>
  <si>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</si>
  <si>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</si>
  <si>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</si>
  <si>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</si>
  <si>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</si>
  <si>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</si>
  <si>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</si>
  <si>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</si>
  <si>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</si>
  <si>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</si>
  <si>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</si>
  <si>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</si>
  <si>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</si>
  <si>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</si>
  <si>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</si>
  <si>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</si>
  <si>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</si>
  <si>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</si>
  <si>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</si>
  <si>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</si>
  <si>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</si>
  <si>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</si>
  <si>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</si>
  <si>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</si>
  <si>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</si>
  <si>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</si>
  <si>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</si>
  <si>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</si>
  <si>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</si>
  <si>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</si>
  <si>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</si>
  <si>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</si>
  <si>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</si>
  <si>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</si>
  <si>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</si>
  <si>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</si>
  <si>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</si>
  <si>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</si>
  <si>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</si>
  <si>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</si>
  <si>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</si>
  <si>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</si>
  <si>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</si>
  <si>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福岡県宗像市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</si>
  <si>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</si>
  <si>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</si>
  <si>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</si>
  <si>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</si>
  <si>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</si>
  <si>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</si>
  <si>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</si>
  <si>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</si>
  <si>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</si>
  <si>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</si>
  <si>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</si>
  <si>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</si>
  <si>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</si>
  <si>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</si>
  <si>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</si>
  <si>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</si>
  <si>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</si>
  <si>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</si>
  <si>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</si>
  <si>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</si>
  <si>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</si>
  <si>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</si>
  <si>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</si>
  <si>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</si>
  <si>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</si>
  <si>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</si>
  <si>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</si>
  <si>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</si>
  <si>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</si>
  <si>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</si>
  <si>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</si>
  <si>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</si>
  <si>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</si>
  <si>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</si>
  <si>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</si>
  <si>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</si>
  <si>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下水道事業会計</t>
    <phoneticPr fontId="5"/>
  </si>
  <si>
    <t>法適用企業</t>
    <phoneticPr fontId="5"/>
  </si>
  <si>
    <t>渡船事業特別会計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</si>
  <si>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</si>
  <si>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</si>
  <si>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</si>
  <si>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</si>
  <si>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</si>
  <si>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</si>
  <si>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</si>
  <si>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</si>
  <si>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</si>
  <si>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</si>
  <si>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</si>
  <si>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</si>
  <si>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</si>
  <si>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</si>
  <si>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</si>
  <si>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</si>
  <si>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</si>
  <si>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</si>
  <si>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</si>
  <si>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</si>
  <si>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</si>
  <si>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</si>
  <si>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</si>
  <si>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</si>
  <si>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</si>
  <si>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</si>
  <si>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</si>
  <si>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</si>
  <si>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</si>
  <si>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</si>
  <si>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</si>
  <si>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</si>
  <si>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</si>
  <si>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</si>
  <si>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</si>
  <si>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</si>
  <si>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</si>
  <si>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</si>
  <si>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</si>
  <si>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</si>
  <si>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</si>
  <si>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</si>
  <si>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</si>
  <si>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</si>
  <si>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</si>
  <si>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</si>
  <si>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</si>
  <si>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</si>
  <si>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</si>
  <si>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</si>
  <si>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</si>
  <si>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</si>
  <si>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</si>
  <si>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</si>
  <si>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</si>
  <si>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</si>
  <si>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</si>
  <si>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</si>
  <si>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</si>
  <si>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</si>
  <si>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</si>
  <si>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</si>
  <si>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</si>
  <si>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</si>
  <si>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</si>
  <si>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</si>
  <si>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</si>
  <si>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</si>
  <si>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</si>
  <si>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</si>
  <si>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</si>
  <si>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</si>
  <si>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</si>
  <si>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</si>
  <si>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</si>
  <si>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</si>
  <si>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</si>
  <si>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</si>
  <si>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</si>
  <si>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</si>
  <si>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</si>
  <si>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</si>
  <si>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</si>
  <si>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</si>
  <si>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</si>
  <si>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</si>
  <si>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</si>
  <si>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</si>
  <si>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</si>
  <si>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</si>
  <si>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</si>
  <si>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</si>
  <si>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</si>
  <si>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</si>
  <si>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</si>
  <si>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</si>
  <si>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</si>
  <si>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</si>
  <si>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</si>
  <si>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</si>
  <si>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</si>
  <si>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</si>
  <si>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</si>
  <si>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</si>
  <si>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</si>
  <si>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</si>
  <si>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</si>
  <si>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</si>
  <si>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</si>
  <si>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</si>
  <si>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</si>
  <si>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</si>
  <si>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</si>
  <si>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</si>
  <si>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</si>
  <si>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</si>
  <si>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</si>
  <si>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</si>
  <si>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</si>
  <si>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</si>
  <si>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</si>
  <si>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</si>
  <si>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</si>
  <si>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</si>
  <si>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</si>
  <si>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</si>
  <si>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</si>
  <si>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</si>
  <si>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</si>
  <si>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</si>
  <si>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</si>
  <si>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</si>
  <si>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</si>
  <si>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</si>
  <si>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</si>
  <si>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</si>
  <si>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下水道事業会計</t>
  </si>
  <si>
    <t>一般会計</t>
  </si>
  <si>
    <t>介護保険特別会計（保険事業勘定）</t>
  </si>
  <si>
    <t>国民健康保険特別会計（事業勘定）</t>
  </si>
  <si>
    <t>後期高齢者医療特別会計</t>
  </si>
  <si>
    <t>国民健康保険特別会計（直営診療施設勘定）</t>
  </si>
  <si>
    <t>渡船事業特別会計</t>
  </si>
  <si>
    <t>その他会計（赤字）</t>
  </si>
  <si>
    <t>その他会計（黒字）</t>
  </si>
  <si>
    <t>R01</t>
    <phoneticPr fontId="5"/>
  </si>
  <si>
    <t>R02</t>
    <phoneticPr fontId="5"/>
  </si>
  <si>
    <t>R03</t>
    <phoneticPr fontId="5"/>
  </si>
  <si>
    <t>R04</t>
    <phoneticPr fontId="5"/>
  </si>
  <si>
    <t>R05</t>
    <phoneticPr fontId="5"/>
  </si>
  <si>
    <t>宗像ユリックス</t>
    <rPh sb="0" eb="2">
      <t>ムナカタ</t>
    </rPh>
    <phoneticPr fontId="2"/>
  </si>
  <si>
    <t>宗像市土地開発公社</t>
    <rPh sb="0" eb="3">
      <t>ムナカタシ</t>
    </rPh>
    <rPh sb="3" eb="9">
      <t>トチカイハツコウシャ</t>
    </rPh>
    <phoneticPr fontId="2"/>
  </si>
  <si>
    <t>公共施設等維持更新基金</t>
    <rPh sb="0" eb="4">
      <t>コウキョウシセツ</t>
    </rPh>
    <rPh sb="4" eb="5">
      <t>トウ</t>
    </rPh>
    <rPh sb="5" eb="11">
      <t>イジコウシンキキン</t>
    </rPh>
    <phoneticPr fontId="5"/>
  </si>
  <si>
    <t>元気なまちづくり基金</t>
    <rPh sb="0" eb="2">
      <t>ゲンキ</t>
    </rPh>
    <rPh sb="8" eb="10">
      <t>キキン</t>
    </rPh>
    <phoneticPr fontId="2"/>
  </si>
  <si>
    <t>ふるさと基金</t>
    <rPh sb="4" eb="6">
      <t>キキン</t>
    </rPh>
    <phoneticPr fontId="2"/>
  </si>
  <si>
    <t>離島振興基金</t>
    <rPh sb="0" eb="6">
      <t>リトウシンコウキキン</t>
    </rPh>
    <phoneticPr fontId="2"/>
  </si>
  <si>
    <t>可動井堰維持管理基金</t>
    <rPh sb="0" eb="2">
      <t>カドウ</t>
    </rPh>
    <phoneticPr fontId="2"/>
  </si>
  <si>
    <t>-</t>
    <phoneticPr fontId="2"/>
  </si>
  <si>
    <t>-</t>
    <phoneticPr fontId="2"/>
  </si>
  <si>
    <t>-</t>
    <phoneticPr fontId="2"/>
  </si>
  <si>
    <t>-</t>
    <phoneticPr fontId="2"/>
  </si>
  <si>
    <t>-</t>
    <phoneticPr fontId="2"/>
  </si>
  <si>
    <t>-</t>
    <phoneticPr fontId="2"/>
  </si>
  <si>
    <t>-</t>
    <phoneticPr fontId="2"/>
  </si>
  <si>
    <t>-</t>
    <phoneticPr fontId="2"/>
  </si>
  <si>
    <t>玄界環境組合</t>
  </si>
  <si>
    <t>福岡県市町村消防団員等公務災害補償組合</t>
  </si>
  <si>
    <t>福岡県市町村職員退職手当組合（一般会計）</t>
    <rPh sb="15" eb="19">
      <t>イッパンカイケイ</t>
    </rPh>
    <phoneticPr fontId="1"/>
  </si>
  <si>
    <t>福岡県市町村職員退職手当組合（基金特別会計）</t>
    <rPh sb="15" eb="17">
      <t>キキン</t>
    </rPh>
    <rPh sb="17" eb="21">
      <t>トクベツカイケイ</t>
    </rPh>
    <phoneticPr fontId="4"/>
  </si>
  <si>
    <t>宗像地区事務組合（一般会計）</t>
    <rPh sb="9" eb="13">
      <t>イッパンカイケイ</t>
    </rPh>
    <phoneticPr fontId="1"/>
  </si>
  <si>
    <t>宗像地区事務組合（急患センター特別会計）</t>
    <rPh sb="9" eb="11">
      <t>キュウカン</t>
    </rPh>
    <rPh sb="15" eb="19">
      <t>トクベツカイケイ</t>
    </rPh>
    <phoneticPr fontId="4"/>
  </si>
  <si>
    <t>宗像地区事務組合（水道事業会計）</t>
    <rPh sb="9" eb="13">
      <t>スイドウジギョウ</t>
    </rPh>
    <rPh sb="13" eb="15">
      <t>カイケイ</t>
    </rPh>
    <phoneticPr fontId="4"/>
  </si>
  <si>
    <t>宗像地区事務組合（本木簡易水道事業会計）</t>
    <rPh sb="9" eb="11">
      <t>モトキ</t>
    </rPh>
    <rPh sb="11" eb="15">
      <t>カンイスイドウ</t>
    </rPh>
    <rPh sb="15" eb="19">
      <t>ジギョウカイケイ</t>
    </rPh>
    <phoneticPr fontId="4"/>
  </si>
  <si>
    <t>福岡県自治振興組合（一般会計）</t>
    <rPh sb="10" eb="14">
      <t>イッパンカイケイ</t>
    </rPh>
    <phoneticPr fontId="1"/>
  </si>
  <si>
    <t>福岡県自治振興組合（公文書館事業特別会計）</t>
    <rPh sb="10" eb="14">
      <t>コウブンショカン</t>
    </rPh>
    <rPh sb="14" eb="16">
      <t>ジギョウ</t>
    </rPh>
    <rPh sb="16" eb="20">
      <t>トクベツカイケイ</t>
    </rPh>
    <phoneticPr fontId="4"/>
  </si>
  <si>
    <t>福岡都市圏広域行政事業組合（一般会計）</t>
    <rPh sb="14" eb="18">
      <t>イッパンカイケイ</t>
    </rPh>
    <phoneticPr fontId="4"/>
  </si>
  <si>
    <t>福岡都市圏広域行政事業組合（流域連携事業特別会計）</t>
    <rPh sb="14" eb="20">
      <t>リュウイキレンケイジギョウ</t>
    </rPh>
    <rPh sb="20" eb="24">
      <t>トクベツカイケイ</t>
    </rPh>
    <phoneticPr fontId="4"/>
  </si>
  <si>
    <t>福岡都市圏広域行政事業組合（競艇事業特別会計）</t>
    <rPh sb="14" eb="16">
      <t>キョウテイ</t>
    </rPh>
    <rPh sb="16" eb="18">
      <t>ジギョウ</t>
    </rPh>
    <rPh sb="18" eb="20">
      <t>トクベツ</t>
    </rPh>
    <rPh sb="20" eb="22">
      <t>カイケイ</t>
    </rPh>
    <phoneticPr fontId="4"/>
  </si>
  <si>
    <t>福岡県後期高齢者医療広域連合（一般会計）</t>
    <rPh sb="15" eb="19">
      <t>イッパンカイケイ</t>
    </rPh>
    <phoneticPr fontId="1"/>
  </si>
  <si>
    <t>福岡県後期高齢者医療広域連合（後期高齢者医療特別会計）</t>
    <rPh sb="15" eb="20">
      <t>コウキコウレイシャ</t>
    </rPh>
    <rPh sb="20" eb="22">
      <t>イリョウ</t>
    </rPh>
    <rPh sb="22" eb="26">
      <t>トクベツカイケイ</t>
    </rPh>
    <phoneticPr fontId="4"/>
  </si>
  <si>
    <t>福岡地区水道企業団</t>
    <rPh sb="0" eb="4">
      <t>フクオカチク</t>
    </rPh>
    <rPh sb="4" eb="9">
      <t>スイドウキギョウダン</t>
    </rPh>
    <phoneticPr fontId="4"/>
  </si>
  <si>
    <t>-</t>
    <phoneticPr fontId="2"/>
  </si>
  <si>
    <t>-</t>
    <phoneticPr fontId="2"/>
  </si>
  <si>
    <t>-</t>
    <phoneticPr fontId="2"/>
  </si>
  <si>
    <t>-</t>
    <phoneticPr fontId="2"/>
  </si>
  <si>
    <t>-</t>
    <phoneticPr fontId="2"/>
  </si>
  <si>
    <t>法適用企業</t>
    <rPh sb="0" eb="5">
      <t>ホウテキヨウキギョウ</t>
    </rPh>
    <phoneticPr fontId="2"/>
  </si>
  <si>
    <t>介護保険特別会計（保険事業勘定）</t>
    <rPh sb="9" eb="13">
      <t>ホケンジギョウ</t>
    </rPh>
    <rPh sb="13" eb="15">
      <t>カンジョウ</t>
    </rPh>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</si>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</sst>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xmlns:c16r2="http://schemas.microsoft.com/office/drawing/2015/06/chart">
            <c:ext xmlns:c16="http://schemas.microsoft.com/office/drawing/2014/chart" uri="{C3380CC4-5D6E-409C-BE32-E72D297353CC}">
              <c16:uniqueId val="{00000000-CCF4-4D0C-80FB-1CF3D14BB0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43045</c:v>
                </c:pt>
                <c:pt idx="1">
                  <c:v>24784</c:v>
                </c:pt>
                <c:pt idx="2">
                  <c:v>31738</c:v>
                </c:pt>
                <c:pt idx="3">
                  <c:v>43422</c:v>
                </c:pt>
                <c:pt idx="4">
                  <c:v>51216</c:v>
                </c:pt>
              </c:numCache>
            </c:numRef>
          </c:val>
          <c:smooth val="0"/>
          <c:extLst xmlns:c16r2="http://schemas.microsoft.com/office/drawing/2015/06/chart">
            <c:ext xmlns:c16="http://schemas.microsoft.com/office/drawing/2014/chart" uri="{C3380CC4-5D6E-409C-BE32-E72D297353CC}">
              <c16:uniqueId val="{00000001-CCF4-4D0C-80FB-1CF3D14BB00A}"/>
            </c:ext>
          </c:extLst>
        </c:ser>
        <c:dLbls>
          <c:showLegendKey val="0"/>
          <c:showVal val="0"/>
          <c:showCatName val="0"/>
          <c:showSerName val="0"/>
          <c:showPercent val="0"/>
          <c:showBubbleSize val="0"/>
        </c:dLbls>
        <c:marker val="1"/>
        <c:smooth val="0"/>
        <c:axId val="493184408"/>
        <c:axId val="371440952"/>
      </c:lineChart>
      <c:catAx>
        <c:axId val="493184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1440952"/>
        <c:crosses val="autoZero"/>
        <c:auto val="1"/>
        <c:lblAlgn val="ctr"/>
        <c:lblOffset val="100"/>
        <c:tickLblSkip val="1"/>
        <c:tickMarkSkip val="1"/>
        <c:noMultiLvlLbl val="0"/>
      </c:catAx>
      <c:valAx>
        <c:axId val="37144095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3184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5.59</c:v>
                </c:pt>
                <c:pt idx="1">
                  <c:v>4.75</c:v>
                </c:pt>
                <c:pt idx="2">
                  <c:v>9.9</c:v>
                </c:pt>
                <c:pt idx="3">
                  <c:v>9.61</c:v>
                </c:pt>
                <c:pt idx="4">
                  <c:v>2.0099999999999998</c:v>
                </c:pt>
              </c:numCache>
            </c:numRef>
          </c:val>
          <c:extLst xmlns:c16r2="http://schemas.microsoft.com/office/drawing/2015/06/chart">
            <c:ext xmlns:c16="http://schemas.microsoft.com/office/drawing/2014/chart" uri="{C3380CC4-5D6E-409C-BE32-E72D297353CC}">
              <c16:uniqueId val="{00000000-A8D9-4C13-B7D5-91106452592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27.45</c:v>
                </c:pt>
                <c:pt idx="1">
                  <c:v>28.8</c:v>
                </c:pt>
                <c:pt idx="2">
                  <c:v>27.35</c:v>
                </c:pt>
                <c:pt idx="3">
                  <c:v>28.1</c:v>
                </c:pt>
                <c:pt idx="4">
                  <c:v>29.71</c:v>
                </c:pt>
              </c:numCache>
            </c:numRef>
          </c:val>
          <c:extLst xmlns:c16r2="http://schemas.microsoft.com/office/drawing/2015/06/chart">
            <c:ext xmlns:c16="http://schemas.microsoft.com/office/drawing/2014/chart" uri="{C3380CC4-5D6E-409C-BE32-E72D297353CC}">
              <c16:uniqueId val="{00000001-A8D9-4C13-B7D5-911064525928}"/>
            </c:ext>
          </c:extLst>
        </c:ser>
        <c:dLbls>
          <c:showLegendKey val="0"/>
          <c:showVal val="0"/>
          <c:showCatName val="0"/>
          <c:showSerName val="0"/>
          <c:showPercent val="0"/>
          <c:showBubbleSize val="0"/>
        </c:dLbls>
        <c:gapWidth val="250"/>
        <c:overlap val="100"/>
        <c:axId val="495142048"/>
        <c:axId val="495142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8.93</c:v>
                </c:pt>
                <c:pt idx="1">
                  <c:v>6.24</c:v>
                </c:pt>
                <c:pt idx="2">
                  <c:v>5.52</c:v>
                </c:pt>
                <c:pt idx="3">
                  <c:v>3.49</c:v>
                </c:pt>
                <c:pt idx="4">
                  <c:v>1.26</c:v>
                </c:pt>
              </c:numCache>
            </c:numRef>
          </c:val>
          <c:smooth val="0"/>
          <c:extLst xmlns:c16r2="http://schemas.microsoft.com/office/drawing/2015/06/chart">
            <c:ext xmlns:c16="http://schemas.microsoft.com/office/drawing/2014/chart" uri="{C3380CC4-5D6E-409C-BE32-E72D297353CC}">
              <c16:uniqueId val="{00000002-A8D9-4C13-B7D5-911064525928}"/>
            </c:ext>
          </c:extLst>
        </c:ser>
        <c:dLbls>
          <c:showLegendKey val="0"/>
          <c:showVal val="0"/>
          <c:showCatName val="0"/>
          <c:showSerName val="0"/>
          <c:showPercent val="0"/>
          <c:showBubbleSize val="0"/>
        </c:dLbls>
        <c:marker val="1"/>
        <c:smooth val="0"/>
        <c:axId val="495142048"/>
        <c:axId val="495142432"/>
      </c:lineChart>
      <c:catAx>
        <c:axId val="49514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5142432"/>
        <c:crosses val="autoZero"/>
        <c:auto val="1"/>
        <c:lblAlgn val="ctr"/>
        <c:lblOffset val="100"/>
        <c:tickLblSkip val="1"/>
        <c:tickMarkSkip val="1"/>
        <c:noMultiLvlLbl val="0"/>
      </c:catAx>
      <c:valAx>
        <c:axId val="49514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5142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0.01</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EA8-4CFB-AB60-CF914033F2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EA8-4CFB-AB60-CF914033F2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EA8-4CFB-AB60-CF914033F2DD}"/>
            </c:ext>
          </c:extLst>
        </c:ser>
        <c:ser>
          <c:idx val="3"/>
          <c:order val="3"/>
          <c:tx>
            <c:strRef>
              <c:f>データシート!$A$30</c:f>
              <c:strCache>
                <c:ptCount val="1"/>
                <c:pt idx="0">
                  <c:v>渡船事業特別会計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7EA8-4CFB-AB60-CF914033F2DD}"/>
            </c:ext>
          </c:extLst>
        </c:ser>
        <c:ser>
          <c:idx val="4"/>
          <c:order val="4"/>
          <c:tx>
            <c:strRef>
              <c:f>データシート!$A$31</c:f>
              <c:strCache>
                <c:ptCount val="1"/>
                <c:pt idx="0">
                  <c:v>国民健康保険特別会計（直営診療施設勘定）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0.01</c:v>
                </c:pt>
                <c:pt idx="4">
                  <c:v>#N/A</c:v>
                </c:pt>
                <c:pt idx="5">
                  <c:v>0.03</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7EA8-4CFB-AB60-CF914033F2DD}"/>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0.22</c:v>
                </c:pt>
                <c:pt idx="2">
                  <c:v>#N/A</c:v>
                </c:pt>
                <c:pt idx="3">
                  <c:v>0.21</c:v>
                </c:pt>
                <c:pt idx="4">
                  <c:v>#N/A</c:v>
                </c:pt>
                <c:pt idx="5">
                  <c:v>0.2</c:v>
                </c:pt>
                <c:pt idx="6">
                  <c:v>#N/A</c:v>
                </c:pt>
                <c:pt idx="7">
                  <c:v>0.21</c:v>
                </c:pt>
                <c:pt idx="8">
                  <c:v>#N/A</c:v>
                </c:pt>
                <c:pt idx="9">
                  <c:v>0.22</c:v>
                </c:pt>
              </c:numCache>
            </c:numRef>
          </c:val>
          <c:extLst xmlns:c16r2="http://schemas.microsoft.com/office/drawing/2015/06/chart">
            <c:ext xmlns:c16="http://schemas.microsoft.com/office/drawing/2014/chart" uri="{C3380CC4-5D6E-409C-BE32-E72D297353CC}">
              <c16:uniqueId val="{00000005-7EA8-4CFB-AB60-CF914033F2DD}"/>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1.61</c:v>
                </c:pt>
                <c:pt idx="2">
                  <c:v>#N/A</c:v>
                </c:pt>
                <c:pt idx="3">
                  <c:v>1</c:v>
                </c:pt>
                <c:pt idx="4">
                  <c:v>#N/A</c:v>
                </c:pt>
                <c:pt idx="5">
                  <c:v>0.9</c:v>
                </c:pt>
                <c:pt idx="6">
                  <c:v>#N/A</c:v>
                </c:pt>
                <c:pt idx="7">
                  <c:v>0.45</c:v>
                </c:pt>
                <c:pt idx="8">
                  <c:v>#N/A</c:v>
                </c:pt>
                <c:pt idx="9">
                  <c:v>0.47</c:v>
                </c:pt>
              </c:numCache>
            </c:numRef>
          </c:val>
          <c:extLst xmlns:c16r2="http://schemas.microsoft.com/office/drawing/2015/06/chart">
            <c:ext xmlns:c16="http://schemas.microsoft.com/office/drawing/2014/chart" uri="{C3380CC4-5D6E-409C-BE32-E72D297353CC}">
              <c16:uniqueId val="{00000006-7EA8-4CFB-AB60-CF914033F2DD}"/>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0.95</c:v>
                </c:pt>
                <c:pt idx="2">
                  <c:v>#N/A</c:v>
                </c:pt>
                <c:pt idx="3">
                  <c:v>1.21</c:v>
                </c:pt>
                <c:pt idx="4">
                  <c:v>#N/A</c:v>
                </c:pt>
                <c:pt idx="5">
                  <c:v>0.98</c:v>
                </c:pt>
                <c:pt idx="6">
                  <c:v>#N/A</c:v>
                </c:pt>
                <c:pt idx="7">
                  <c:v>1.25</c:v>
                </c:pt>
                <c:pt idx="8">
                  <c:v>#N/A</c:v>
                </c:pt>
                <c:pt idx="9">
                  <c:v>0.96</c:v>
                </c:pt>
              </c:numCache>
            </c:numRef>
          </c:val>
          <c:extLst xmlns:c16r2="http://schemas.microsoft.com/office/drawing/2015/06/chart">
            <c:ext xmlns:c16="http://schemas.microsoft.com/office/drawing/2014/chart" uri="{C3380CC4-5D6E-409C-BE32-E72D297353CC}">
              <c16:uniqueId val="{00000007-7EA8-4CFB-AB60-CF914033F2D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5.58</c:v>
                </c:pt>
                <c:pt idx="2">
                  <c:v>#N/A</c:v>
                </c:pt>
                <c:pt idx="3">
                  <c:v>4.7300000000000004</c:v>
                </c:pt>
                <c:pt idx="4">
                  <c:v>#N/A</c:v>
                </c:pt>
                <c:pt idx="5">
                  <c:v>9.89</c:v>
                </c:pt>
                <c:pt idx="6">
                  <c:v>#N/A</c:v>
                </c:pt>
                <c:pt idx="7">
                  <c:v>9.61</c:v>
                </c:pt>
                <c:pt idx="8">
                  <c:v>#N/A</c:v>
                </c:pt>
                <c:pt idx="9">
                  <c:v>2.0099999999999998</c:v>
                </c:pt>
              </c:numCache>
            </c:numRef>
          </c:val>
          <c:extLst xmlns:c16r2="http://schemas.microsoft.com/office/drawing/2015/06/chart">
            <c:ext xmlns:c16="http://schemas.microsoft.com/office/drawing/2014/chart" uri="{C3380CC4-5D6E-409C-BE32-E72D297353CC}">
              <c16:uniqueId val="{00000008-7EA8-4CFB-AB60-CF914033F2DD}"/>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7.33</c:v>
                </c:pt>
                <c:pt idx="2">
                  <c:v>#N/A</c:v>
                </c:pt>
                <c:pt idx="3">
                  <c:v>8.09</c:v>
                </c:pt>
                <c:pt idx="4">
                  <c:v>#N/A</c:v>
                </c:pt>
                <c:pt idx="5">
                  <c:v>8.58</c:v>
                </c:pt>
                <c:pt idx="6">
                  <c:v>#N/A</c:v>
                </c:pt>
                <c:pt idx="7">
                  <c:v>9.42</c:v>
                </c:pt>
                <c:pt idx="8">
                  <c:v>#N/A</c:v>
                </c:pt>
                <c:pt idx="9">
                  <c:v>9.5</c:v>
                </c:pt>
              </c:numCache>
            </c:numRef>
          </c:val>
          <c:extLst xmlns:c16r2="http://schemas.microsoft.com/office/drawing/2015/06/chart">
            <c:ext xmlns:c16="http://schemas.microsoft.com/office/drawing/2014/chart" uri="{C3380CC4-5D6E-409C-BE32-E72D297353CC}">
              <c16:uniqueId val="{00000009-7EA8-4CFB-AB60-CF914033F2DD}"/>
            </c:ext>
          </c:extLst>
        </c:ser>
        <c:dLbls>
          <c:showLegendKey val="0"/>
          <c:showVal val="0"/>
          <c:showCatName val="0"/>
          <c:showSerName val="0"/>
          <c:showPercent val="0"/>
          <c:showBubbleSize val="0"/>
        </c:dLbls>
        <c:gapWidth val="150"/>
        <c:overlap val="100"/>
        <c:axId val="498628384"/>
        <c:axId val="498628768"/>
      </c:barChart>
      <c:catAx>
        <c:axId val="498628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8628768"/>
        <c:crosses val="autoZero"/>
        <c:auto val="1"/>
        <c:lblAlgn val="ctr"/>
        <c:lblOffset val="100"/>
        <c:tickLblSkip val="1"/>
        <c:tickMarkSkip val="1"/>
        <c:noMultiLvlLbl val="0"/>
      </c:catAx>
      <c:valAx>
        <c:axId val="498628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86283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3732</c:v>
                </c:pt>
                <c:pt idx="5">
                  <c:v>3713</c:v>
                </c:pt>
                <c:pt idx="8">
                  <c:v>3578</c:v>
                </c:pt>
                <c:pt idx="11">
                  <c:v>3350</c:v>
                </c:pt>
                <c:pt idx="14">
                  <c:v>3417</c:v>
                </c:pt>
              </c:numCache>
            </c:numRef>
          </c:val>
          <c:extLst xmlns:c16r2="http://schemas.microsoft.com/office/drawing/2015/06/chart">
            <c:ext xmlns:c16="http://schemas.microsoft.com/office/drawing/2014/chart" uri="{C3380CC4-5D6E-409C-BE32-E72D297353CC}">
              <c16:uniqueId val="{00000000-ED81-430A-A6B5-E9881630CF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D81-430A-A6B5-E9881630CF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221</c:v>
                </c:pt>
                <c:pt idx="3">
                  <c:v>269</c:v>
                </c:pt>
                <c:pt idx="6">
                  <c:v>253</c:v>
                </c:pt>
                <c:pt idx="9">
                  <c:v>207</c:v>
                </c:pt>
                <c:pt idx="12">
                  <c:v>211</c:v>
                </c:pt>
              </c:numCache>
            </c:numRef>
          </c:val>
          <c:extLst xmlns:c16r2="http://schemas.microsoft.com/office/drawing/2015/06/chart">
            <c:ext xmlns:c16="http://schemas.microsoft.com/office/drawing/2014/chart" uri="{C3380CC4-5D6E-409C-BE32-E72D297353CC}">
              <c16:uniqueId val="{00000002-ED81-430A-A6B5-E9881630CF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27</c:v>
                </c:pt>
                <c:pt idx="3">
                  <c:v>20</c:v>
                </c:pt>
                <c:pt idx="6">
                  <c:v>39</c:v>
                </c:pt>
                <c:pt idx="9">
                  <c:v>78</c:v>
                </c:pt>
                <c:pt idx="12">
                  <c:v>10</c:v>
                </c:pt>
              </c:numCache>
            </c:numRef>
          </c:val>
          <c:extLst xmlns:c16r2="http://schemas.microsoft.com/office/drawing/2015/06/chart">
            <c:ext xmlns:c16="http://schemas.microsoft.com/office/drawing/2014/chart" uri="{C3380CC4-5D6E-409C-BE32-E72D297353CC}">
              <c16:uniqueId val="{00000003-ED81-430A-A6B5-E9881630CF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394</c:v>
                </c:pt>
                <c:pt idx="3">
                  <c:v>396</c:v>
                </c:pt>
                <c:pt idx="6">
                  <c:v>381</c:v>
                </c:pt>
                <c:pt idx="9">
                  <c:v>412</c:v>
                </c:pt>
                <c:pt idx="12">
                  <c:v>364</c:v>
                </c:pt>
              </c:numCache>
            </c:numRef>
          </c:val>
          <c:extLst xmlns:c16r2="http://schemas.microsoft.com/office/drawing/2015/06/chart">
            <c:ext xmlns:c16="http://schemas.microsoft.com/office/drawing/2014/chart" uri="{C3380CC4-5D6E-409C-BE32-E72D297353CC}">
              <c16:uniqueId val="{00000004-ED81-430A-A6B5-E9881630CF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13</c:v>
                </c:pt>
                <c:pt idx="3">
                  <c:v>7</c:v>
                </c:pt>
                <c:pt idx="6">
                  <c:v>0</c:v>
                </c:pt>
                <c:pt idx="9">
                  <c:v>0</c:v>
                </c:pt>
                <c:pt idx="12">
                  <c:v>0</c:v>
                </c:pt>
              </c:numCache>
            </c:numRef>
          </c:val>
          <c:extLst xmlns:c16r2="http://schemas.microsoft.com/office/drawing/2015/06/chart">
            <c:ext xmlns:c16="http://schemas.microsoft.com/office/drawing/2014/chart" uri="{C3380CC4-5D6E-409C-BE32-E72D297353CC}">
              <c16:uniqueId val="{00000005-ED81-430A-A6B5-E9881630CF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D81-430A-A6B5-E9881630CF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2533</c:v>
                </c:pt>
                <c:pt idx="3">
                  <c:v>2604</c:v>
                </c:pt>
                <c:pt idx="6">
                  <c:v>2665</c:v>
                </c:pt>
                <c:pt idx="9">
                  <c:v>2734</c:v>
                </c:pt>
                <c:pt idx="12">
                  <c:v>2615</c:v>
                </c:pt>
              </c:numCache>
            </c:numRef>
          </c:val>
          <c:extLst xmlns:c16r2="http://schemas.microsoft.com/office/drawing/2015/06/chart">
            <c:ext xmlns:c16="http://schemas.microsoft.com/office/drawing/2014/chart" uri="{C3380CC4-5D6E-409C-BE32-E72D297353CC}">
              <c16:uniqueId val="{00000007-ED81-430A-A6B5-E9881630CF73}"/>
            </c:ext>
          </c:extLst>
        </c:ser>
        <c:dLbls>
          <c:showLegendKey val="0"/>
          <c:showVal val="0"/>
          <c:showCatName val="0"/>
          <c:showSerName val="0"/>
          <c:showPercent val="0"/>
          <c:showBubbleSize val="0"/>
        </c:dLbls>
        <c:gapWidth val="100"/>
        <c:overlap val="100"/>
        <c:axId val="494830568"/>
        <c:axId val="4948309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-544</c:v>
                </c:pt>
                <c:pt idx="2">
                  <c:v>#N/A</c:v>
                </c:pt>
                <c:pt idx="3">
                  <c:v>#N/A</c:v>
                </c:pt>
                <c:pt idx="4">
                  <c:v>-417</c:v>
                </c:pt>
                <c:pt idx="5">
                  <c:v>#N/A</c:v>
                </c:pt>
                <c:pt idx="6">
                  <c:v>#N/A</c:v>
                </c:pt>
                <c:pt idx="7">
                  <c:v>-240</c:v>
                </c:pt>
                <c:pt idx="8">
                  <c:v>#N/A</c:v>
                </c:pt>
                <c:pt idx="9">
                  <c:v>#N/A</c:v>
                </c:pt>
                <c:pt idx="10">
                  <c:v>81</c:v>
                </c:pt>
                <c:pt idx="11">
                  <c:v>#N/A</c:v>
                </c:pt>
                <c:pt idx="12">
                  <c:v>#N/A</c:v>
                </c:pt>
                <c:pt idx="13">
                  <c:v>-217</c:v>
                </c:pt>
                <c:pt idx="14">
                  <c:v>#N/A</c:v>
                </c:pt>
              </c:numCache>
            </c:numRef>
          </c:val>
          <c:smooth val="0"/>
          <c:extLst xmlns:c16r2="http://schemas.microsoft.com/office/drawing/2015/06/chart">
            <c:ext xmlns:c16="http://schemas.microsoft.com/office/drawing/2014/chart" uri="{C3380CC4-5D6E-409C-BE32-E72D297353CC}">
              <c16:uniqueId val="{00000008-ED81-430A-A6B5-E9881630CF73}"/>
            </c:ext>
          </c:extLst>
        </c:ser>
        <c:dLbls>
          <c:showLegendKey val="0"/>
          <c:showVal val="0"/>
          <c:showCatName val="0"/>
          <c:showSerName val="0"/>
          <c:showPercent val="0"/>
          <c:showBubbleSize val="0"/>
        </c:dLbls>
        <c:marker val="1"/>
        <c:smooth val="0"/>
        <c:axId val="494830568"/>
        <c:axId val="494830952"/>
      </c:lineChart>
      <c:catAx>
        <c:axId val="494830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94830952"/>
        <c:crosses val="autoZero"/>
        <c:auto val="1"/>
        <c:lblAlgn val="ctr"/>
        <c:lblOffset val="100"/>
        <c:tickLblSkip val="1"/>
        <c:tickMarkSkip val="1"/>
        <c:noMultiLvlLbl val="0"/>
      </c:catAx>
      <c:valAx>
        <c:axId val="494830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830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34425</c:v>
                </c:pt>
                <c:pt idx="5">
                  <c:v>32912</c:v>
                </c:pt>
                <c:pt idx="8">
                  <c:v>31343</c:v>
                </c:pt>
                <c:pt idx="11">
                  <c:v>29567</c:v>
                </c:pt>
                <c:pt idx="14">
                  <c:v>28275</c:v>
                </c:pt>
              </c:numCache>
            </c:numRef>
          </c:val>
          <c:extLst xmlns:c16r2="http://schemas.microsoft.com/office/drawing/2015/06/chart">
            <c:ext xmlns:c16="http://schemas.microsoft.com/office/drawing/2014/chart" uri="{C3380CC4-5D6E-409C-BE32-E72D297353CC}">
              <c16:uniqueId val="{00000000-0F0B-485E-9C0D-09A8D3955DB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2541</c:v>
                </c:pt>
                <c:pt idx="5">
                  <c:v>2414</c:v>
                </c:pt>
                <c:pt idx="8">
                  <c:v>2523</c:v>
                </c:pt>
                <c:pt idx="11">
                  <c:v>2245</c:v>
                </c:pt>
                <c:pt idx="14">
                  <c:v>1943</c:v>
                </c:pt>
              </c:numCache>
            </c:numRef>
          </c:val>
          <c:extLst xmlns:c16r2="http://schemas.microsoft.com/office/drawing/2015/06/chart">
            <c:ext xmlns:c16="http://schemas.microsoft.com/office/drawing/2014/chart" uri="{C3380CC4-5D6E-409C-BE32-E72D297353CC}">
              <c16:uniqueId val="{00000001-0F0B-485E-9C0D-09A8D3955DB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16136</c:v>
                </c:pt>
                <c:pt idx="5">
                  <c:v>16310</c:v>
                </c:pt>
                <c:pt idx="8">
                  <c:v>17382</c:v>
                </c:pt>
                <c:pt idx="11">
                  <c:v>18169</c:v>
                </c:pt>
                <c:pt idx="14">
                  <c:v>17984</c:v>
                </c:pt>
              </c:numCache>
            </c:numRef>
          </c:val>
          <c:extLst xmlns:c16r2="http://schemas.microsoft.com/office/drawing/2015/06/chart">
            <c:ext xmlns:c16="http://schemas.microsoft.com/office/drawing/2014/chart" uri="{C3380CC4-5D6E-409C-BE32-E72D297353CC}">
              <c16:uniqueId val="{00000002-0F0B-485E-9C0D-09A8D3955DB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F0B-485E-9C0D-09A8D3955DB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F0B-485E-9C0D-09A8D3955DB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F0B-485E-9C0D-09A8D3955DB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1845</c:v>
                </c:pt>
                <c:pt idx="3">
                  <c:v>1873</c:v>
                </c:pt>
                <c:pt idx="6">
                  <c:v>1830</c:v>
                </c:pt>
                <c:pt idx="9">
                  <c:v>1697</c:v>
                </c:pt>
                <c:pt idx="12">
                  <c:v>1725</c:v>
                </c:pt>
              </c:numCache>
            </c:numRef>
          </c:val>
          <c:extLst xmlns:c16r2="http://schemas.microsoft.com/office/drawing/2015/06/chart">
            <c:ext xmlns:c16="http://schemas.microsoft.com/office/drawing/2014/chart" uri="{C3380CC4-5D6E-409C-BE32-E72D297353CC}">
              <c16:uniqueId val="{00000006-0F0B-485E-9C0D-09A8D3955DB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1823</c:v>
                </c:pt>
                <c:pt idx="3">
                  <c:v>1601</c:v>
                </c:pt>
                <c:pt idx="6">
                  <c:v>1316</c:v>
                </c:pt>
                <c:pt idx="9">
                  <c:v>1100</c:v>
                </c:pt>
                <c:pt idx="12">
                  <c:v>1103</c:v>
                </c:pt>
              </c:numCache>
            </c:numRef>
          </c:val>
          <c:extLst xmlns:c16r2="http://schemas.microsoft.com/office/drawing/2015/06/chart">
            <c:ext xmlns:c16="http://schemas.microsoft.com/office/drawing/2014/chart" uri="{C3380CC4-5D6E-409C-BE32-E72D297353CC}">
              <c16:uniqueId val="{00000007-0F0B-485E-9C0D-09A8D3955DB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3413</c:v>
                </c:pt>
                <c:pt idx="3">
                  <c:v>2953</c:v>
                </c:pt>
                <c:pt idx="6">
                  <c:v>2798</c:v>
                </c:pt>
                <c:pt idx="9">
                  <c:v>2646</c:v>
                </c:pt>
                <c:pt idx="12">
                  <c:v>2294</c:v>
                </c:pt>
              </c:numCache>
            </c:numRef>
          </c:val>
          <c:extLst xmlns:c16r2="http://schemas.microsoft.com/office/drawing/2015/06/chart">
            <c:ext xmlns:c16="http://schemas.microsoft.com/office/drawing/2014/chart" uri="{C3380CC4-5D6E-409C-BE32-E72D297353CC}">
              <c16:uniqueId val="{00000008-0F0B-485E-9C0D-09A8D3955DB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103</c:v>
                </c:pt>
                <c:pt idx="3">
                  <c:v>103</c:v>
                </c:pt>
                <c:pt idx="6">
                  <c:v>104</c:v>
                </c:pt>
                <c:pt idx="9">
                  <c:v>104</c:v>
                </c:pt>
                <c:pt idx="12">
                  <c:v>104</c:v>
                </c:pt>
              </c:numCache>
            </c:numRef>
          </c:val>
          <c:extLst xmlns:c16r2="http://schemas.microsoft.com/office/drawing/2015/06/chart">
            <c:ext xmlns:c16="http://schemas.microsoft.com/office/drawing/2014/chart" uri="{C3380CC4-5D6E-409C-BE32-E72D297353CC}">
              <c16:uniqueId val="{00000009-0F0B-485E-9C0D-09A8D3955DB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25354</c:v>
                </c:pt>
                <c:pt idx="3">
                  <c:v>23426</c:v>
                </c:pt>
                <c:pt idx="6">
                  <c:v>22863</c:v>
                </c:pt>
                <c:pt idx="9">
                  <c:v>21629</c:v>
                </c:pt>
                <c:pt idx="12">
                  <c:v>20205</c:v>
                </c:pt>
              </c:numCache>
            </c:numRef>
          </c:val>
          <c:extLst xmlns:c16r2="http://schemas.microsoft.com/office/drawing/2015/06/chart">
            <c:ext xmlns:c16="http://schemas.microsoft.com/office/drawing/2014/chart" uri="{C3380CC4-5D6E-409C-BE32-E72D297353CC}">
              <c16:uniqueId val="{0000000A-0F0B-485E-9C0D-09A8D3955DB1}"/>
            </c:ext>
          </c:extLst>
        </c:ser>
        <c:dLbls>
          <c:showLegendKey val="0"/>
          <c:showVal val="0"/>
          <c:showCatName val="0"/>
          <c:showSerName val="0"/>
          <c:showPercent val="0"/>
          <c:showBubbleSize val="0"/>
        </c:dLbls>
        <c:gapWidth val="100"/>
        <c:overlap val="100"/>
        <c:axId val="503411120"/>
        <c:axId val="493180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F0B-485E-9C0D-09A8D3955DB1}"/>
            </c:ext>
          </c:extLst>
        </c:ser>
        <c:dLbls>
          <c:showLegendKey val="0"/>
          <c:showVal val="0"/>
          <c:showCatName val="0"/>
          <c:showSerName val="0"/>
          <c:showPercent val="0"/>
          <c:showBubbleSize val="0"/>
        </c:dLbls>
        <c:marker val="1"/>
        <c:smooth val="0"/>
        <c:axId val="503411120"/>
        <c:axId val="493180128"/>
      </c:lineChart>
      <c:catAx>
        <c:axId val="50341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93180128"/>
        <c:crosses val="autoZero"/>
        <c:auto val="1"/>
        <c:lblAlgn val="ctr"/>
        <c:lblOffset val="100"/>
        <c:tickLblSkip val="1"/>
        <c:tickMarkSkip val="1"/>
        <c:noMultiLvlLbl val="0"/>
      </c:catAx>
      <c:valAx>
        <c:axId val="493180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411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5854</c:v>
                </c:pt>
                <c:pt idx="1">
                  <c:v>5871</c:v>
                </c:pt>
                <c:pt idx="2">
                  <c:v>6412</c:v>
                </c:pt>
              </c:numCache>
            </c:numRef>
          </c:val>
          <c:extLst xmlns:c16r2="http://schemas.microsoft.com/office/drawing/2015/06/chart">
            <c:ext xmlns:c16="http://schemas.microsoft.com/office/drawing/2014/chart" uri="{C3380CC4-5D6E-409C-BE32-E72D297353CC}">
              <c16:uniqueId val="{00000000-02B0-4224-8DB3-05C53F4BAF3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3310</c:v>
                </c:pt>
                <c:pt idx="1">
                  <c:v>3650</c:v>
                </c:pt>
                <c:pt idx="2">
                  <c:v>3168</c:v>
                </c:pt>
              </c:numCache>
            </c:numRef>
          </c:val>
          <c:extLst xmlns:c16r2="http://schemas.microsoft.com/office/drawing/2015/06/chart">
            <c:ext xmlns:c16="http://schemas.microsoft.com/office/drawing/2014/chart" uri="{C3380CC4-5D6E-409C-BE32-E72D297353CC}">
              <c16:uniqueId val="{00000001-02B0-4224-8DB3-05C53F4BAF3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12777</c:v>
                </c:pt>
                <c:pt idx="1">
                  <c:v>13248</c:v>
                </c:pt>
                <c:pt idx="2">
                  <c:v>12813</c:v>
                </c:pt>
              </c:numCache>
            </c:numRef>
          </c:val>
          <c:extLst xmlns:c16r2="http://schemas.microsoft.com/office/drawing/2015/06/chart">
            <c:ext xmlns:c16="http://schemas.microsoft.com/office/drawing/2014/chart" uri="{C3380CC4-5D6E-409C-BE32-E72D297353CC}">
              <c16:uniqueId val="{00000002-02B0-4224-8DB3-05C53F4BAF3B}"/>
            </c:ext>
          </c:extLst>
        </c:ser>
        <c:dLbls>
          <c:showLegendKey val="0"/>
          <c:showVal val="0"/>
          <c:showCatName val="0"/>
          <c:showSerName val="0"/>
          <c:showPercent val="0"/>
          <c:showBubbleSize val="0"/>
        </c:dLbls>
        <c:gapWidth val="120"/>
        <c:overlap val="100"/>
        <c:axId val="503619152"/>
        <c:axId val="503784952"/>
      </c:barChart>
      <c:catAx>
        <c:axId val="50361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3784952"/>
        <c:crosses val="autoZero"/>
        <c:auto val="1"/>
        <c:lblAlgn val="ctr"/>
        <c:lblOffset val="100"/>
        <c:tickLblSkip val="1"/>
        <c:tickMarkSkip val="1"/>
        <c:noMultiLvlLbl val="0"/>
      </c:catAx>
      <c:valAx>
        <c:axId val="5037849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361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97,065
96,094
119.94
46,724,014
45,290,309
434,044
21,577,440
20,204,850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財政力指数の５ヵ年平均では、前年度と横ばいとなった。歳入面では、定住化施策を積極的に展開し、安定した財政基盤の構築を図る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歳出面では、</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や扶助費等の増加が見込まれるため、</a:t>
          </a:r>
          <a:r>
            <a:rPr kumimoji="1" lang="ja-JP" altLang="ja-JP" sz="1100">
              <a:solidFill>
                <a:schemeClr val="dk1"/>
              </a:solidFill>
              <a:effectLst/>
              <a:latin typeface="+mn-lt"/>
              <a:ea typeface="+mn-ea"/>
              <a:cs typeface="+mn-cs"/>
            </a:rPr>
            <a:t>歳入に見合った予算編成</a:t>
          </a:r>
          <a:r>
            <a:rPr kumimoji="1" lang="ja-JP" altLang="en-US" sz="1100">
              <a:solidFill>
                <a:schemeClr val="dk1"/>
              </a:solidFill>
              <a:effectLst/>
              <a:latin typeface="+mn-lt"/>
              <a:ea typeface="+mn-ea"/>
              <a:cs typeface="+mn-cs"/>
            </a:rPr>
            <a:t>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xdr:cNvCxnSpPr/>
      </xdr:nvCxnSpPr>
      <xdr:spPr>
        <a:xfrm>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122360</xdr:rowOff>
    </xdr:from>
    <xdr:ext cx="762000" cy="259045"/>
    <xdr:sp macro="" textlink="">
      <xdr:nvSpPr>
        <xdr:cNvPr id="70"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34925</xdr:rowOff>
    </xdr:to>
    <xdr:cxnSp macro="">
      <xdr:nvCxnSpPr>
        <xdr:cNvPr id="72" name="直線コネクタ 71"/>
        <xdr:cNvCxnSpPr/>
      </xdr:nvCxnSpPr>
      <xdr:spPr>
        <a:xfrm>
          <a:off x="3225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26052</xdr:rowOff>
    </xdr:from>
    <xdr:ext cx="736600" cy="259045"/>
    <xdr:sp macro="" textlink="">
      <xdr:nvSpPr>
        <xdr:cNvPr id="74" name="テキスト ボックス 73"/>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xdr:cNvCxnSpPr/>
      </xdr:nvCxnSpPr>
      <xdr:spPr>
        <a:xfrm>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市税</a:t>
          </a:r>
          <a:r>
            <a:rPr kumimoji="1" lang="ja-JP" altLang="en-US" sz="1100">
              <a:solidFill>
                <a:schemeClr val="dk1"/>
              </a:solidFill>
              <a:effectLst/>
              <a:latin typeface="+mn-lt"/>
              <a:ea typeface="+mn-ea"/>
              <a:cs typeface="+mn-cs"/>
            </a:rPr>
            <a:t>及び地方交付税の増加により、</a:t>
          </a:r>
          <a:r>
            <a:rPr kumimoji="1" lang="ja-JP" altLang="ja-JP" sz="1100">
              <a:solidFill>
                <a:schemeClr val="dk1"/>
              </a:solidFill>
              <a:effectLst/>
              <a:latin typeface="+mn-lt"/>
              <a:ea typeface="+mn-ea"/>
              <a:cs typeface="+mn-cs"/>
            </a:rPr>
            <a:t>歳入（分母）が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たものの、それ以上に会計年度任用職員の処遇改善に伴う人件費の増加や、物価高騰に伴う物件費の増加により</a:t>
          </a:r>
          <a:r>
            <a:rPr kumimoji="1" lang="ja-JP" altLang="ja-JP" sz="1100">
              <a:solidFill>
                <a:schemeClr val="dk1"/>
              </a:solidFill>
              <a:effectLst/>
              <a:latin typeface="+mn-lt"/>
              <a:ea typeface="+mn-ea"/>
              <a:cs typeface="+mn-cs"/>
            </a:rPr>
            <a:t>歳出（分子）が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た結果、経常収支比率が前年度から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経常一般財源</a:t>
          </a:r>
          <a:r>
            <a:rPr kumimoji="1" lang="ja-JP" altLang="en-US" sz="1100">
              <a:solidFill>
                <a:schemeClr val="dk1"/>
              </a:solidFill>
              <a:effectLst/>
              <a:latin typeface="+mn-lt"/>
              <a:ea typeface="+mn-ea"/>
              <a:cs typeface="+mn-cs"/>
            </a:rPr>
            <a:t>について</a:t>
          </a:r>
          <a:r>
            <a:rPr kumimoji="1" lang="ja-JP" altLang="ja-JP" sz="1100">
              <a:solidFill>
                <a:schemeClr val="dk1"/>
              </a:solidFill>
              <a:effectLst/>
              <a:latin typeface="+mn-lt"/>
              <a:ea typeface="+mn-ea"/>
              <a:cs typeface="+mn-cs"/>
            </a:rPr>
            <a:t>、今後大幅な増加は見込めない。そのため、国県支出金やふるさと寄附金の活用により財源確保を行いつつ、事務の効率化や行財政改革による既存事業の抜本的な見直しにより、経常経費の圧縮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133858</xdr:rowOff>
    </xdr:from>
    <xdr:to>
      <xdr:col>23</xdr:col>
      <xdr:colOff>133350</xdr:colOff>
      <xdr:row>62</xdr:row>
      <xdr:rowOff>97536</xdr:rowOff>
    </xdr:to>
    <xdr:cxnSp macro="">
      <xdr:nvCxnSpPr>
        <xdr:cNvPr id="130" name="直線コネクタ 129"/>
        <xdr:cNvCxnSpPr/>
      </xdr:nvCxnSpPr>
      <xdr:spPr>
        <a:xfrm>
          <a:off x="4114800" y="10592308"/>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92964</xdr:rowOff>
    </xdr:from>
    <xdr:to>
      <xdr:col>19</xdr:col>
      <xdr:colOff>133350</xdr:colOff>
      <xdr:row>61</xdr:row>
      <xdr:rowOff>133858</xdr:rowOff>
    </xdr:to>
    <xdr:cxnSp macro="">
      <xdr:nvCxnSpPr>
        <xdr:cNvPr id="133" name="直線コネクタ 132"/>
        <xdr:cNvCxnSpPr/>
      </xdr:nvCxnSpPr>
      <xdr:spPr>
        <a:xfrm>
          <a:off x="3225800" y="10379964"/>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92964</xdr:rowOff>
    </xdr:from>
    <xdr:to>
      <xdr:col>15</xdr:col>
      <xdr:colOff>82550</xdr:colOff>
      <xdr:row>62</xdr:row>
      <xdr:rowOff>20320</xdr:rowOff>
    </xdr:to>
    <xdr:cxnSp macro="">
      <xdr:nvCxnSpPr>
        <xdr:cNvPr id="136" name="直線コネクタ 135"/>
        <xdr:cNvCxnSpPr/>
      </xdr:nvCxnSpPr>
      <xdr:spPr>
        <a:xfrm flipV="1">
          <a:off x="2336800" y="10379964"/>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20320</xdr:rowOff>
    </xdr:from>
    <xdr:to>
      <xdr:col>11</xdr:col>
      <xdr:colOff>31750</xdr:colOff>
      <xdr:row>62</xdr:row>
      <xdr:rowOff>39624</xdr:rowOff>
    </xdr:to>
    <xdr:cxnSp macro="">
      <xdr:nvCxnSpPr>
        <xdr:cNvPr id="139" name="直線コネクタ 138"/>
        <xdr:cNvCxnSpPr/>
      </xdr:nvCxnSpPr>
      <xdr:spPr>
        <a:xfrm flipV="1">
          <a:off x="1447800" y="1065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3" name="テキスト ボックス 142"/>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49" name="楕円 148"/>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18813</xdr:rowOff>
    </xdr:from>
    <xdr:ext cx="762000" cy="259045"/>
    <xdr:sp macro="" textlink="">
      <xdr:nvSpPr>
        <xdr:cNvPr id="150" name="財政構造の弾力性該当値テキスト"/>
        <xdr:cNvSpPr txBox="1"/>
      </xdr:nvSpPr>
      <xdr:spPr>
        <a:xfrm>
          <a:off x="5041900" y="1064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83058</xdr:rowOff>
    </xdr:from>
    <xdr:to>
      <xdr:col>19</xdr:col>
      <xdr:colOff>184150</xdr:colOff>
      <xdr:row>62</xdr:row>
      <xdr:rowOff>13208</xdr:rowOff>
    </xdr:to>
    <xdr:sp macro="" textlink="">
      <xdr:nvSpPr>
        <xdr:cNvPr id="151" name="楕円 150"/>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23385</xdr:rowOff>
    </xdr:from>
    <xdr:ext cx="736600" cy="259045"/>
    <xdr:sp macro="" textlink="">
      <xdr:nvSpPr>
        <xdr:cNvPr id="152" name="テキスト ボックス 151"/>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42164</xdr:rowOff>
    </xdr:from>
    <xdr:to>
      <xdr:col>15</xdr:col>
      <xdr:colOff>133350</xdr:colOff>
      <xdr:row>60</xdr:row>
      <xdr:rowOff>143764</xdr:rowOff>
    </xdr:to>
    <xdr:sp macro="" textlink="">
      <xdr:nvSpPr>
        <xdr:cNvPr id="153" name="楕円 152"/>
        <xdr:cNvSpPr/>
      </xdr:nvSpPr>
      <xdr:spPr>
        <a:xfrm>
          <a:off x="3175000" y="1032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153941</xdr:rowOff>
    </xdr:from>
    <xdr:ext cx="762000" cy="259045"/>
    <xdr:sp macro="" textlink="">
      <xdr:nvSpPr>
        <xdr:cNvPr id="154" name="テキスト ボックス 153"/>
        <xdr:cNvSpPr txBox="1"/>
      </xdr:nvSpPr>
      <xdr:spPr>
        <a:xfrm>
          <a:off x="2844800" y="1009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5" name="楕円 154"/>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6" name="テキスト ボックス 155"/>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160274</xdr:rowOff>
    </xdr:from>
    <xdr:to>
      <xdr:col>7</xdr:col>
      <xdr:colOff>31750</xdr:colOff>
      <xdr:row>62</xdr:row>
      <xdr:rowOff>90424</xdr:rowOff>
    </xdr:to>
    <xdr:sp macro="" textlink="">
      <xdr:nvSpPr>
        <xdr:cNvPr id="157" name="楕円 156"/>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100601</xdr:rowOff>
    </xdr:from>
    <xdr:ext cx="762000" cy="259045"/>
    <xdr:sp macro="" textlink="">
      <xdr:nvSpPr>
        <xdr:cNvPr id="158" name="テキスト ボックス 157"/>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[109,799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昨年度同様に類似団体平均を下回っているが、昨年度と比べ</a:t>
          </a:r>
          <a:r>
            <a:rPr kumimoji="1" lang="en-US" altLang="ja-JP" sz="1100">
              <a:solidFill>
                <a:schemeClr val="dk1"/>
              </a:solidFill>
              <a:effectLst/>
              <a:latin typeface="+mn-lt"/>
              <a:ea typeface="+mn-ea"/>
              <a:cs typeface="+mn-cs"/>
            </a:rPr>
            <a:t>3,700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した。要因として、人事院勧告による初任給及び若年層の給料月額の引上げ等による</a:t>
          </a:r>
          <a:r>
            <a:rPr kumimoji="1" lang="ja-JP" altLang="en-US" sz="1100">
              <a:solidFill>
                <a:schemeClr val="dk1"/>
              </a:solidFill>
              <a:effectLst/>
              <a:latin typeface="+mn-lt"/>
              <a:ea typeface="+mn-ea"/>
              <a:cs typeface="+mn-cs"/>
            </a:rPr>
            <a:t>人件費増加の外、公共施設包括管理事業費、分別収集事業費といった</a:t>
          </a:r>
          <a:r>
            <a:rPr kumimoji="1" lang="ja-JP" altLang="ja-JP" sz="1100">
              <a:solidFill>
                <a:schemeClr val="dk1"/>
              </a:solidFill>
              <a:effectLst/>
              <a:latin typeface="+mn-lt"/>
              <a:ea typeface="+mn-ea"/>
              <a:cs typeface="+mn-cs"/>
            </a:rPr>
            <a:t>委託料の増加によるもの</a:t>
          </a:r>
          <a:r>
            <a:rPr kumimoji="1" lang="ja-JP" altLang="en-US" sz="1100">
              <a:solidFill>
                <a:schemeClr val="dk1"/>
              </a:solidFill>
              <a:effectLst/>
              <a:latin typeface="+mn-lt"/>
              <a:ea typeface="+mn-ea"/>
              <a:cs typeface="+mn-cs"/>
            </a:rPr>
            <a:t>である。今後も</a:t>
          </a:r>
          <a:r>
            <a:rPr kumimoji="1" lang="ja-JP" altLang="ja-JP" sz="1100">
              <a:solidFill>
                <a:schemeClr val="dk1"/>
              </a:solidFill>
              <a:effectLst/>
              <a:latin typeface="+mn-lt"/>
              <a:ea typeface="+mn-ea"/>
              <a:cs typeface="+mn-cs"/>
            </a:rPr>
            <a:t>人事院勧告に</a:t>
          </a:r>
          <a:r>
            <a:rPr kumimoji="1" lang="ja-JP" altLang="en-US" sz="1100">
              <a:solidFill>
                <a:schemeClr val="dk1"/>
              </a:solidFill>
              <a:effectLst/>
              <a:latin typeface="+mn-lt"/>
              <a:ea typeface="+mn-ea"/>
              <a:cs typeface="+mn-cs"/>
            </a:rPr>
            <a:t>基づく人件費の増加が予測されるため、</a:t>
          </a:r>
          <a:r>
            <a:rPr kumimoji="1" lang="ja-JP" altLang="ja-JP" sz="1100">
              <a:solidFill>
                <a:schemeClr val="dk1"/>
              </a:solidFill>
              <a:effectLst/>
              <a:latin typeface="+mn-lt"/>
              <a:ea typeface="+mn-ea"/>
              <a:cs typeface="+mn-cs"/>
            </a:rPr>
            <a:t>適正な給料の決定や民間委託の推進を図る必要がある。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88230</xdr:rowOff>
    </xdr:from>
    <xdr:to>
      <xdr:col>23</xdr:col>
      <xdr:colOff>133350</xdr:colOff>
      <xdr:row>81</xdr:row>
      <xdr:rowOff>123943</xdr:rowOff>
    </xdr:to>
    <xdr:cxnSp macro="">
      <xdr:nvCxnSpPr>
        <xdr:cNvPr id="191" name="直線コネクタ 190"/>
        <xdr:cNvCxnSpPr/>
      </xdr:nvCxnSpPr>
      <xdr:spPr>
        <a:xfrm flipV="1">
          <a:off x="4114800" y="13975680"/>
          <a:ext cx="8382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84930</xdr:rowOff>
    </xdr:from>
    <xdr:to>
      <xdr:col>19</xdr:col>
      <xdr:colOff>133350</xdr:colOff>
      <xdr:row>81</xdr:row>
      <xdr:rowOff>123943</xdr:rowOff>
    </xdr:to>
    <xdr:cxnSp macro="">
      <xdr:nvCxnSpPr>
        <xdr:cNvPr id="194" name="直線コネクタ 193"/>
        <xdr:cNvCxnSpPr/>
      </xdr:nvCxnSpPr>
      <xdr:spPr>
        <a:xfrm>
          <a:off x="3225800" y="13972380"/>
          <a:ext cx="889000" cy="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14517</xdr:rowOff>
    </xdr:from>
    <xdr:to>
      <xdr:col>15</xdr:col>
      <xdr:colOff>82550</xdr:colOff>
      <xdr:row>81</xdr:row>
      <xdr:rowOff>84930</xdr:rowOff>
    </xdr:to>
    <xdr:cxnSp macro="">
      <xdr:nvCxnSpPr>
        <xdr:cNvPr id="197" name="直線コネクタ 196"/>
        <xdr:cNvCxnSpPr/>
      </xdr:nvCxnSpPr>
      <xdr:spPr>
        <a:xfrm>
          <a:off x="2336800" y="13901967"/>
          <a:ext cx="889000" cy="7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87643</xdr:rowOff>
    </xdr:from>
    <xdr:to>
      <xdr:col>11</xdr:col>
      <xdr:colOff>31750</xdr:colOff>
      <xdr:row>81</xdr:row>
      <xdr:rowOff>14517</xdr:rowOff>
    </xdr:to>
    <xdr:cxnSp macro="">
      <xdr:nvCxnSpPr>
        <xdr:cNvPr id="200" name="直線コネクタ 199"/>
        <xdr:cNvCxnSpPr/>
      </xdr:nvCxnSpPr>
      <xdr:spPr>
        <a:xfrm>
          <a:off x="1447800" y="13803643"/>
          <a:ext cx="889000" cy="9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37430</xdr:rowOff>
    </xdr:from>
    <xdr:to>
      <xdr:col>23</xdr:col>
      <xdr:colOff>184150</xdr:colOff>
      <xdr:row>81</xdr:row>
      <xdr:rowOff>139030</xdr:rowOff>
    </xdr:to>
    <xdr:sp macro="" textlink="">
      <xdr:nvSpPr>
        <xdr:cNvPr id="210" name="楕円 209"/>
        <xdr:cNvSpPr/>
      </xdr:nvSpPr>
      <xdr:spPr>
        <a:xfrm>
          <a:off x="4902200" y="139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53957</xdr:rowOff>
    </xdr:from>
    <xdr:ext cx="762000" cy="259045"/>
    <xdr:sp macro="" textlink="">
      <xdr:nvSpPr>
        <xdr:cNvPr id="211" name="人件費・物件費等の状況該当値テキスト"/>
        <xdr:cNvSpPr txBox="1"/>
      </xdr:nvSpPr>
      <xdr:spPr>
        <a:xfrm>
          <a:off x="5041900" y="1376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73143</xdr:rowOff>
    </xdr:from>
    <xdr:to>
      <xdr:col>19</xdr:col>
      <xdr:colOff>184150</xdr:colOff>
      <xdr:row>82</xdr:row>
      <xdr:rowOff>3293</xdr:rowOff>
    </xdr:to>
    <xdr:sp macro="" textlink="">
      <xdr:nvSpPr>
        <xdr:cNvPr id="212" name="楕円 211"/>
        <xdr:cNvSpPr/>
      </xdr:nvSpPr>
      <xdr:spPr>
        <a:xfrm>
          <a:off x="4064000" y="13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13470</xdr:rowOff>
    </xdr:from>
    <xdr:ext cx="736600" cy="259045"/>
    <xdr:sp macro="" textlink="">
      <xdr:nvSpPr>
        <xdr:cNvPr id="213" name="テキスト ボックス 212"/>
        <xdr:cNvSpPr txBox="1"/>
      </xdr:nvSpPr>
      <xdr:spPr>
        <a:xfrm>
          <a:off x="3733800" y="13729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34130</xdr:rowOff>
    </xdr:from>
    <xdr:to>
      <xdr:col>15</xdr:col>
      <xdr:colOff>133350</xdr:colOff>
      <xdr:row>81</xdr:row>
      <xdr:rowOff>135730</xdr:rowOff>
    </xdr:to>
    <xdr:sp macro="" textlink="">
      <xdr:nvSpPr>
        <xdr:cNvPr id="214" name="楕円 213"/>
        <xdr:cNvSpPr/>
      </xdr:nvSpPr>
      <xdr:spPr>
        <a:xfrm>
          <a:off x="3175000" y="139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145907</xdr:rowOff>
    </xdr:from>
    <xdr:ext cx="762000" cy="259045"/>
    <xdr:sp macro="" textlink="">
      <xdr:nvSpPr>
        <xdr:cNvPr id="215" name="テキスト ボックス 214"/>
        <xdr:cNvSpPr txBox="1"/>
      </xdr:nvSpPr>
      <xdr:spPr>
        <a:xfrm>
          <a:off x="2844800" y="1369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135167</xdr:rowOff>
    </xdr:from>
    <xdr:to>
      <xdr:col>11</xdr:col>
      <xdr:colOff>82550</xdr:colOff>
      <xdr:row>81</xdr:row>
      <xdr:rowOff>65317</xdr:rowOff>
    </xdr:to>
    <xdr:sp macro="" textlink="">
      <xdr:nvSpPr>
        <xdr:cNvPr id="216" name="楕円 215"/>
        <xdr:cNvSpPr/>
      </xdr:nvSpPr>
      <xdr:spPr>
        <a:xfrm>
          <a:off x="2286000" y="138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75494</xdr:rowOff>
    </xdr:from>
    <xdr:ext cx="762000" cy="259045"/>
    <xdr:sp macro="" textlink="">
      <xdr:nvSpPr>
        <xdr:cNvPr id="217" name="テキスト ボックス 216"/>
        <xdr:cNvSpPr txBox="1"/>
      </xdr:nvSpPr>
      <xdr:spPr>
        <a:xfrm>
          <a:off x="1955800" y="1362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36843</xdr:rowOff>
    </xdr:from>
    <xdr:to>
      <xdr:col>7</xdr:col>
      <xdr:colOff>31750</xdr:colOff>
      <xdr:row>80</xdr:row>
      <xdr:rowOff>138443</xdr:rowOff>
    </xdr:to>
    <xdr:sp macro="" textlink="">
      <xdr:nvSpPr>
        <xdr:cNvPr id="218" name="楕円 217"/>
        <xdr:cNvSpPr/>
      </xdr:nvSpPr>
      <xdr:spPr>
        <a:xfrm>
          <a:off x="1397000" y="1375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148620</xdr:rowOff>
    </xdr:from>
    <xdr:ext cx="762000" cy="259045"/>
    <xdr:sp macro="" textlink="">
      <xdr:nvSpPr>
        <xdr:cNvPr id="219" name="テキスト ボックス 218"/>
        <xdr:cNvSpPr txBox="1"/>
      </xdr:nvSpPr>
      <xdr:spPr>
        <a:xfrm>
          <a:off x="1066800" y="1352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昨年度と比べ、</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ポイントの下げとなった。任期付職員の増減等によるもの。</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24341</xdr:rowOff>
    </xdr:from>
    <xdr:to>
      <xdr:col>81</xdr:col>
      <xdr:colOff>44450</xdr:colOff>
      <xdr:row>81</xdr:row>
      <xdr:rowOff>94191</xdr:rowOff>
    </xdr:to>
    <xdr:cxnSp macro="">
      <xdr:nvCxnSpPr>
        <xdr:cNvPr id="253" name="直線コネクタ 252"/>
        <xdr:cNvCxnSpPr/>
      </xdr:nvCxnSpPr>
      <xdr:spPr>
        <a:xfrm flipV="1">
          <a:off x="16179800" y="13740341"/>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94191</xdr:rowOff>
    </xdr:from>
    <xdr:to>
      <xdr:col>77</xdr:col>
      <xdr:colOff>44450</xdr:colOff>
      <xdr:row>84</xdr:row>
      <xdr:rowOff>162984</xdr:rowOff>
    </xdr:to>
    <xdr:cxnSp macro="">
      <xdr:nvCxnSpPr>
        <xdr:cNvPr id="256" name="直線コネクタ 255"/>
        <xdr:cNvCxnSpPr/>
      </xdr:nvCxnSpPr>
      <xdr:spPr>
        <a:xfrm flipV="1">
          <a:off x="15290800" y="13981641"/>
          <a:ext cx="889000" cy="58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84</xdr:row>
      <xdr:rowOff>162984</xdr:rowOff>
    </xdr:to>
    <xdr:cxnSp macro="">
      <xdr:nvCxnSpPr>
        <xdr:cNvPr id="259" name="直線コネクタ 258"/>
        <xdr:cNvCxnSpPr/>
      </xdr:nvCxnSpPr>
      <xdr:spPr>
        <a:xfrm>
          <a:off x="14401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12700</xdr:rowOff>
    </xdr:from>
    <xdr:to>
      <xdr:col>68</xdr:col>
      <xdr:colOff>152400</xdr:colOff>
      <xdr:row>84</xdr:row>
      <xdr:rowOff>142875</xdr:rowOff>
    </xdr:to>
    <xdr:cxnSp macro="">
      <xdr:nvCxnSpPr>
        <xdr:cNvPr id="262" name="直線コネクタ 261"/>
        <xdr:cNvCxnSpPr/>
      </xdr:nvCxnSpPr>
      <xdr:spPr>
        <a:xfrm>
          <a:off x="13512800" y="14243050"/>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4" name="テキスト ボックス 263"/>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66" name="テキスト ボックス 265"/>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144991</xdr:rowOff>
    </xdr:from>
    <xdr:to>
      <xdr:col>81</xdr:col>
      <xdr:colOff>95250</xdr:colOff>
      <xdr:row>80</xdr:row>
      <xdr:rowOff>75141</xdr:rowOff>
    </xdr:to>
    <xdr:sp macro="" textlink="">
      <xdr:nvSpPr>
        <xdr:cNvPr id="272" name="楕円 271"/>
        <xdr:cNvSpPr/>
      </xdr:nvSpPr>
      <xdr:spPr>
        <a:xfrm>
          <a:off x="16967200" y="136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66268</xdr:rowOff>
    </xdr:from>
    <xdr:ext cx="762000" cy="259045"/>
    <xdr:sp macro="" textlink="">
      <xdr:nvSpPr>
        <xdr:cNvPr id="273" name="給与水準   （国との比較）該当値テキスト"/>
        <xdr:cNvSpPr txBox="1"/>
      </xdr:nvSpPr>
      <xdr:spPr>
        <a:xfrm>
          <a:off x="17106900" y="1361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43391</xdr:rowOff>
    </xdr:from>
    <xdr:to>
      <xdr:col>77</xdr:col>
      <xdr:colOff>95250</xdr:colOff>
      <xdr:row>81</xdr:row>
      <xdr:rowOff>144991</xdr:rowOff>
    </xdr:to>
    <xdr:sp macro="" textlink="">
      <xdr:nvSpPr>
        <xdr:cNvPr id="274" name="楕円 273"/>
        <xdr:cNvSpPr/>
      </xdr:nvSpPr>
      <xdr:spPr>
        <a:xfrm>
          <a:off x="16129000" y="1393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155168</xdr:rowOff>
    </xdr:from>
    <xdr:ext cx="736600" cy="259045"/>
    <xdr:sp macro="" textlink="">
      <xdr:nvSpPr>
        <xdr:cNvPr id="275" name="テキスト ボックス 274"/>
        <xdr:cNvSpPr txBox="1"/>
      </xdr:nvSpPr>
      <xdr:spPr>
        <a:xfrm>
          <a:off x="15798800" y="13699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6" name="楕円 275"/>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7" name="テキスト ボックス 276"/>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78" name="楕円 277"/>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79" name="テキスト ボックス 278"/>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0" name="楕円 279"/>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1" name="テキスト ボックス 280"/>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昨年度と比較し</a:t>
          </a:r>
          <a:r>
            <a:rPr kumimoji="1" lang="en-US" altLang="ja-JP" sz="1100">
              <a:solidFill>
                <a:schemeClr val="dk1"/>
              </a:solidFill>
              <a:effectLst/>
              <a:latin typeface="+mn-lt"/>
              <a:ea typeface="+mn-ea"/>
              <a:cs typeface="+mn-cs"/>
            </a:rPr>
            <a:t>0.11</a:t>
          </a:r>
          <a:r>
            <a:rPr kumimoji="1" lang="ja-JP" altLang="ja-JP" sz="1100">
              <a:solidFill>
                <a:schemeClr val="dk1"/>
              </a:solidFill>
              <a:effectLst/>
              <a:latin typeface="+mn-lt"/>
              <a:ea typeface="+mn-ea"/>
              <a:cs typeface="+mn-cs"/>
            </a:rPr>
            <a:t>ポイント増加となった。平成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の合併を機に、退職者不補充や雇用形態の見直しを実施してきた一方で、時間外勤務が高止まりしていることから、正規職員の人数が不足していると考えられる。正規職員の増員をはじめ、再任用職員の活用や会計年度任用職員の適正化など、人件費全体のバランスを考慮しながら適正な定員管理に努める。</a:t>
          </a:r>
          <a:endParaRPr lang="ja-JP" altLang="ja-JP">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141076</xdr:rowOff>
    </xdr:from>
    <xdr:to>
      <xdr:col>81</xdr:col>
      <xdr:colOff>44450</xdr:colOff>
      <xdr:row>58</xdr:row>
      <xdr:rowOff>163195</xdr:rowOff>
    </xdr:to>
    <xdr:cxnSp macro="">
      <xdr:nvCxnSpPr>
        <xdr:cNvPr id="316" name="直線コネクタ 315"/>
        <xdr:cNvCxnSpPr/>
      </xdr:nvCxnSpPr>
      <xdr:spPr>
        <a:xfrm>
          <a:off x="16179800" y="10085176"/>
          <a:ext cx="8382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118956</xdr:rowOff>
    </xdr:from>
    <xdr:to>
      <xdr:col>77</xdr:col>
      <xdr:colOff>44450</xdr:colOff>
      <xdr:row>58</xdr:row>
      <xdr:rowOff>141076</xdr:rowOff>
    </xdr:to>
    <xdr:cxnSp macro="">
      <xdr:nvCxnSpPr>
        <xdr:cNvPr id="319" name="直線コネクタ 318"/>
        <xdr:cNvCxnSpPr/>
      </xdr:nvCxnSpPr>
      <xdr:spPr>
        <a:xfrm>
          <a:off x="15290800" y="10063056"/>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118956</xdr:rowOff>
    </xdr:from>
    <xdr:to>
      <xdr:col>72</xdr:col>
      <xdr:colOff>203200</xdr:colOff>
      <xdr:row>58</xdr:row>
      <xdr:rowOff>118956</xdr:rowOff>
    </xdr:to>
    <xdr:cxnSp macro="">
      <xdr:nvCxnSpPr>
        <xdr:cNvPr id="322" name="直線コネクタ 321"/>
        <xdr:cNvCxnSpPr/>
      </xdr:nvCxnSpPr>
      <xdr:spPr>
        <a:xfrm>
          <a:off x="14401800" y="10063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76729</xdr:rowOff>
    </xdr:from>
    <xdr:to>
      <xdr:col>68</xdr:col>
      <xdr:colOff>152400</xdr:colOff>
      <xdr:row>58</xdr:row>
      <xdr:rowOff>118956</xdr:rowOff>
    </xdr:to>
    <xdr:cxnSp macro="">
      <xdr:nvCxnSpPr>
        <xdr:cNvPr id="325" name="直線コネクタ 324"/>
        <xdr:cNvCxnSpPr/>
      </xdr:nvCxnSpPr>
      <xdr:spPr>
        <a:xfrm>
          <a:off x="13512800" y="10020829"/>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112395</xdr:rowOff>
    </xdr:from>
    <xdr:to>
      <xdr:col>81</xdr:col>
      <xdr:colOff>95250</xdr:colOff>
      <xdr:row>59</xdr:row>
      <xdr:rowOff>42545</xdr:rowOff>
    </xdr:to>
    <xdr:sp macro="" textlink="">
      <xdr:nvSpPr>
        <xdr:cNvPr id="335" name="楕円 334"/>
        <xdr:cNvSpPr/>
      </xdr:nvSpPr>
      <xdr:spPr>
        <a:xfrm>
          <a:off x="169672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128922</xdr:rowOff>
    </xdr:from>
    <xdr:ext cx="762000" cy="259045"/>
    <xdr:sp macro="" textlink="">
      <xdr:nvSpPr>
        <xdr:cNvPr id="336" name="定員管理の状況該当値テキスト"/>
        <xdr:cNvSpPr txBox="1"/>
      </xdr:nvSpPr>
      <xdr:spPr>
        <a:xfrm>
          <a:off x="17106900" y="990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90276</xdr:rowOff>
    </xdr:from>
    <xdr:to>
      <xdr:col>77</xdr:col>
      <xdr:colOff>95250</xdr:colOff>
      <xdr:row>59</xdr:row>
      <xdr:rowOff>20426</xdr:rowOff>
    </xdr:to>
    <xdr:sp macro="" textlink="">
      <xdr:nvSpPr>
        <xdr:cNvPr id="337" name="楕円 336"/>
        <xdr:cNvSpPr/>
      </xdr:nvSpPr>
      <xdr:spPr>
        <a:xfrm>
          <a:off x="161290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30603</xdr:rowOff>
    </xdr:from>
    <xdr:ext cx="736600" cy="259045"/>
    <xdr:sp macro="" textlink="">
      <xdr:nvSpPr>
        <xdr:cNvPr id="338" name="テキスト ボックス 337"/>
        <xdr:cNvSpPr txBox="1"/>
      </xdr:nvSpPr>
      <xdr:spPr>
        <a:xfrm>
          <a:off x="15798800" y="980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68156</xdr:rowOff>
    </xdr:from>
    <xdr:to>
      <xdr:col>73</xdr:col>
      <xdr:colOff>44450</xdr:colOff>
      <xdr:row>58</xdr:row>
      <xdr:rowOff>169756</xdr:rowOff>
    </xdr:to>
    <xdr:sp macro="" textlink="">
      <xdr:nvSpPr>
        <xdr:cNvPr id="339" name="楕円 338"/>
        <xdr:cNvSpPr/>
      </xdr:nvSpPr>
      <xdr:spPr>
        <a:xfrm>
          <a:off x="15240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8483</xdr:rowOff>
    </xdr:from>
    <xdr:ext cx="762000" cy="259045"/>
    <xdr:sp macro="" textlink="">
      <xdr:nvSpPr>
        <xdr:cNvPr id="340" name="テキスト ボックス 339"/>
        <xdr:cNvSpPr txBox="1"/>
      </xdr:nvSpPr>
      <xdr:spPr>
        <a:xfrm>
          <a:off x="14909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68156</xdr:rowOff>
    </xdr:from>
    <xdr:to>
      <xdr:col>68</xdr:col>
      <xdr:colOff>203200</xdr:colOff>
      <xdr:row>58</xdr:row>
      <xdr:rowOff>169756</xdr:rowOff>
    </xdr:to>
    <xdr:sp macro="" textlink="">
      <xdr:nvSpPr>
        <xdr:cNvPr id="341" name="楕円 340"/>
        <xdr:cNvSpPr/>
      </xdr:nvSpPr>
      <xdr:spPr>
        <a:xfrm>
          <a:off x="14351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8483</xdr:rowOff>
    </xdr:from>
    <xdr:ext cx="762000" cy="259045"/>
    <xdr:sp macro="" textlink="">
      <xdr:nvSpPr>
        <xdr:cNvPr id="342" name="テキスト ボックス 341"/>
        <xdr:cNvSpPr txBox="1"/>
      </xdr:nvSpPr>
      <xdr:spPr>
        <a:xfrm>
          <a:off x="14020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25929</xdr:rowOff>
    </xdr:from>
    <xdr:to>
      <xdr:col>64</xdr:col>
      <xdr:colOff>152400</xdr:colOff>
      <xdr:row>58</xdr:row>
      <xdr:rowOff>127529</xdr:rowOff>
    </xdr:to>
    <xdr:sp macro="" textlink="">
      <xdr:nvSpPr>
        <xdr:cNvPr id="343" name="楕円 342"/>
        <xdr:cNvSpPr/>
      </xdr:nvSpPr>
      <xdr:spPr>
        <a:xfrm>
          <a:off x="13462000" y="99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137706</xdr:rowOff>
    </xdr:from>
    <xdr:ext cx="762000" cy="259045"/>
    <xdr:sp macro="" textlink="">
      <xdr:nvSpPr>
        <xdr:cNvPr id="344" name="テキスト ボックス 343"/>
        <xdr:cNvSpPr txBox="1"/>
      </xdr:nvSpPr>
      <xdr:spPr>
        <a:xfrm>
          <a:off x="13131800" y="973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過去に発行した</a:t>
          </a:r>
          <a:r>
            <a:rPr kumimoji="1" lang="ja-JP" altLang="ja-JP" sz="1100">
              <a:solidFill>
                <a:schemeClr val="dk1"/>
              </a:solidFill>
              <a:effectLst/>
              <a:latin typeface="+mn-lt"/>
              <a:ea typeface="+mn-ea"/>
              <a:cs typeface="+mn-cs"/>
            </a:rPr>
            <a:t>合併特例事業債などの残高の減少に伴い、普通交付税算入公債費等の額が減少し</a:t>
          </a:r>
          <a:r>
            <a:rPr kumimoji="1" lang="ja-JP" altLang="en-US" sz="1100">
              <a:solidFill>
                <a:schemeClr val="dk1"/>
              </a:solidFill>
              <a:effectLst/>
              <a:latin typeface="+mn-lt"/>
              <a:ea typeface="+mn-ea"/>
              <a:cs typeface="+mn-cs"/>
            </a:rPr>
            <a:t>ている。その結果、</a:t>
          </a:r>
          <a:r>
            <a:rPr kumimoji="1" lang="ja-JP" altLang="ja-JP" sz="1100">
              <a:solidFill>
                <a:schemeClr val="dk1"/>
              </a:solidFill>
              <a:effectLst/>
              <a:latin typeface="+mn-lt"/>
              <a:ea typeface="+mn-ea"/>
              <a:cs typeface="+mn-cs"/>
            </a:rPr>
            <a:t>実質公債費率が</a:t>
          </a:r>
          <a:r>
            <a:rPr kumimoji="1" lang="ja-JP" altLang="en-US" sz="1100">
              <a:solidFill>
                <a:schemeClr val="dk1"/>
              </a:solidFill>
              <a:effectLst/>
              <a:latin typeface="+mn-lt"/>
              <a:ea typeface="+mn-ea"/>
              <a:cs typeface="+mn-cs"/>
            </a:rPr>
            <a:t>昨年度と比較して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％増加した。今後も、現在の水準の維持に努める。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150707</xdr:rowOff>
    </xdr:from>
    <xdr:to>
      <xdr:col>81</xdr:col>
      <xdr:colOff>44450</xdr:colOff>
      <xdr:row>38</xdr:row>
      <xdr:rowOff>19473</xdr:rowOff>
    </xdr:to>
    <xdr:cxnSp macro="">
      <xdr:nvCxnSpPr>
        <xdr:cNvPr id="377" name="直線コネクタ 376"/>
        <xdr:cNvCxnSpPr/>
      </xdr:nvCxnSpPr>
      <xdr:spPr>
        <a:xfrm>
          <a:off x="16179800" y="649435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54187</xdr:rowOff>
    </xdr:from>
    <xdr:to>
      <xdr:col>77</xdr:col>
      <xdr:colOff>44450</xdr:colOff>
      <xdr:row>37</xdr:row>
      <xdr:rowOff>150707</xdr:rowOff>
    </xdr:to>
    <xdr:cxnSp macro="">
      <xdr:nvCxnSpPr>
        <xdr:cNvPr id="380" name="直線コネクタ 379"/>
        <xdr:cNvCxnSpPr/>
      </xdr:nvCxnSpPr>
      <xdr:spPr>
        <a:xfrm>
          <a:off x="15290800" y="639783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54187</xdr:rowOff>
    </xdr:to>
    <xdr:cxnSp macro="">
      <xdr:nvCxnSpPr>
        <xdr:cNvPr id="383" name="直線コネクタ 382"/>
        <xdr:cNvCxnSpPr/>
      </xdr:nvCxnSpPr>
      <xdr:spPr>
        <a:xfrm>
          <a:off x="14401800" y="63656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22013</xdr:rowOff>
    </xdr:from>
    <xdr:to>
      <xdr:col>68</xdr:col>
      <xdr:colOff>152400</xdr:colOff>
      <xdr:row>37</xdr:row>
      <xdr:rowOff>62230</xdr:rowOff>
    </xdr:to>
    <xdr:cxnSp macro="">
      <xdr:nvCxnSpPr>
        <xdr:cNvPr id="386" name="直線コネクタ 385"/>
        <xdr:cNvCxnSpPr/>
      </xdr:nvCxnSpPr>
      <xdr:spPr>
        <a:xfrm flipV="1">
          <a:off x="13512800" y="63656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140123</xdr:rowOff>
    </xdr:from>
    <xdr:to>
      <xdr:col>81</xdr:col>
      <xdr:colOff>95250</xdr:colOff>
      <xdr:row>38</xdr:row>
      <xdr:rowOff>70273</xdr:rowOff>
    </xdr:to>
    <xdr:sp macro="" textlink="">
      <xdr:nvSpPr>
        <xdr:cNvPr id="396" name="楕円 395"/>
        <xdr:cNvSpPr/>
      </xdr:nvSpPr>
      <xdr:spPr>
        <a:xfrm>
          <a:off x="16967200" y="648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156650</xdr:rowOff>
    </xdr:from>
    <xdr:ext cx="762000" cy="259045"/>
    <xdr:sp macro="" textlink="">
      <xdr:nvSpPr>
        <xdr:cNvPr id="397" name="公債費負担の状況該当値テキスト"/>
        <xdr:cNvSpPr txBox="1"/>
      </xdr:nvSpPr>
      <xdr:spPr>
        <a:xfrm>
          <a:off x="17106900" y="632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99907</xdr:rowOff>
    </xdr:from>
    <xdr:to>
      <xdr:col>77</xdr:col>
      <xdr:colOff>95250</xdr:colOff>
      <xdr:row>38</xdr:row>
      <xdr:rowOff>30057</xdr:rowOff>
    </xdr:to>
    <xdr:sp macro="" textlink="">
      <xdr:nvSpPr>
        <xdr:cNvPr id="398" name="楕円 397"/>
        <xdr:cNvSpPr/>
      </xdr:nvSpPr>
      <xdr:spPr>
        <a:xfrm>
          <a:off x="161290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40234</xdr:rowOff>
    </xdr:from>
    <xdr:ext cx="736600" cy="259045"/>
    <xdr:sp macro="" textlink="">
      <xdr:nvSpPr>
        <xdr:cNvPr id="399" name="テキスト ボックス 398"/>
        <xdr:cNvSpPr txBox="1"/>
      </xdr:nvSpPr>
      <xdr:spPr>
        <a:xfrm>
          <a:off x="15798800" y="6212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400" name="楕円 399"/>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115164</xdr:rowOff>
    </xdr:from>
    <xdr:ext cx="762000" cy="259045"/>
    <xdr:sp macro="" textlink="">
      <xdr:nvSpPr>
        <xdr:cNvPr id="401" name="テキスト ボックス 400"/>
        <xdr:cNvSpPr txBox="1"/>
      </xdr:nvSpPr>
      <xdr:spPr>
        <a:xfrm>
          <a:off x="14909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142663</xdr:rowOff>
    </xdr:from>
    <xdr:to>
      <xdr:col>68</xdr:col>
      <xdr:colOff>203200</xdr:colOff>
      <xdr:row>37</xdr:row>
      <xdr:rowOff>72813</xdr:rowOff>
    </xdr:to>
    <xdr:sp macro="" textlink="">
      <xdr:nvSpPr>
        <xdr:cNvPr id="402" name="楕円 401"/>
        <xdr:cNvSpPr/>
      </xdr:nvSpPr>
      <xdr:spPr>
        <a:xfrm>
          <a:off x="14351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403" name="テキスト ボックス 402"/>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04" name="楕円 403"/>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123207</xdr:rowOff>
    </xdr:from>
    <xdr:ext cx="762000" cy="259045"/>
    <xdr:sp macro="" textlink="">
      <xdr:nvSpPr>
        <xdr:cNvPr id="405" name="テキスト ボックス 404"/>
        <xdr:cNvSpPr txBox="1"/>
      </xdr:nvSpPr>
      <xdr:spPr>
        <a:xfrm>
          <a:off x="1313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財政調整基金及びその他特目基金の保有により、充当可能財源が将来負担額を上回っている。また、</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年度の</a:t>
          </a:r>
          <a:r>
            <a:rPr kumimoji="1" lang="ja-JP" altLang="ja-JP" sz="1100">
              <a:solidFill>
                <a:schemeClr val="dk1"/>
              </a:solidFill>
              <a:effectLst/>
              <a:latin typeface="+mn-lt"/>
              <a:ea typeface="+mn-ea"/>
              <a:cs typeface="+mn-cs"/>
            </a:rPr>
            <a:t>繰上償還の実施等により、将来負担額</a:t>
          </a:r>
          <a:r>
            <a:rPr kumimoji="1" lang="ja-JP" altLang="en-US" sz="1100">
              <a:solidFill>
                <a:schemeClr val="dk1"/>
              </a:solidFill>
              <a:effectLst/>
              <a:latin typeface="+mn-lt"/>
              <a:ea typeface="+mn-ea"/>
              <a:cs typeface="+mn-cs"/>
            </a:rPr>
            <a:t>は軽減されている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しかしながら、今後も大型の投資的事業が予定されており、歳出に占める公債費負担割合の上昇が見込まれる。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97,065
96,094
119.94
46,724,014
45,290,309
434,044
21,577,440
20,204,850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ポイント増加した。他団体との</a:t>
          </a:r>
          <a:r>
            <a:rPr kumimoji="1" lang="ja-JP" altLang="en-US" sz="1100">
              <a:solidFill>
                <a:schemeClr val="dk1"/>
              </a:solidFill>
              <a:effectLst/>
              <a:latin typeface="+mn-lt"/>
              <a:ea typeface="+mn-ea"/>
              <a:cs typeface="+mn-cs"/>
            </a:rPr>
            <a:t>順位</a:t>
          </a:r>
          <a:r>
            <a:rPr kumimoji="1" lang="ja-JP" altLang="ja-JP" sz="1100">
              <a:solidFill>
                <a:schemeClr val="dk1"/>
              </a:solidFill>
              <a:effectLst/>
              <a:latin typeface="+mn-lt"/>
              <a:ea typeface="+mn-ea"/>
              <a:cs typeface="+mn-cs"/>
            </a:rPr>
            <a:t>比較では</a:t>
          </a:r>
          <a:r>
            <a:rPr kumimoji="1" lang="ja-JP" altLang="en-US" sz="1100">
              <a:solidFill>
                <a:schemeClr val="dk1"/>
              </a:solidFill>
              <a:effectLst/>
              <a:latin typeface="+mn-lt"/>
              <a:ea typeface="+mn-ea"/>
              <a:cs typeface="+mn-cs"/>
            </a:rPr>
            <a:t>上位</a:t>
          </a:r>
          <a:r>
            <a:rPr kumimoji="1" lang="ja-JP" altLang="ja-JP" sz="1100">
              <a:solidFill>
                <a:schemeClr val="dk1"/>
              </a:solidFill>
              <a:effectLst/>
              <a:latin typeface="+mn-lt"/>
              <a:ea typeface="+mn-ea"/>
              <a:cs typeface="+mn-cs"/>
            </a:rPr>
            <a:t>となり、人件費の割合が特に小さいことが顕著である。</a:t>
          </a:r>
          <a:endParaRPr lang="ja-JP" altLang="ja-JP" sz="1400">
            <a:effectLst/>
          </a:endParaRPr>
        </a:p>
        <a:p>
          <a:r>
            <a:rPr kumimoji="1" lang="ja-JP" altLang="ja-JP" sz="1100">
              <a:solidFill>
                <a:schemeClr val="dk1"/>
              </a:solidFill>
              <a:effectLst/>
              <a:latin typeface="+mn-lt"/>
              <a:ea typeface="+mn-ea"/>
              <a:cs typeface="+mn-cs"/>
            </a:rPr>
            <a:t>　今後は再任用職員の活用や会計年度任用職員の適正化などを含めた人件費の適正化を図っていく。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122101</xdr:rowOff>
    </xdr:from>
    <xdr:to>
      <xdr:col>24</xdr:col>
      <xdr:colOff>25400</xdr:colOff>
      <xdr:row>33</xdr:row>
      <xdr:rowOff>161290</xdr:rowOff>
    </xdr:to>
    <xdr:cxnSp macro="">
      <xdr:nvCxnSpPr>
        <xdr:cNvPr id="68" name="直線コネクタ 67"/>
        <xdr:cNvCxnSpPr/>
      </xdr:nvCxnSpPr>
      <xdr:spPr>
        <a:xfrm>
          <a:off x="3987800" y="5779951"/>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102507</xdr:rowOff>
    </xdr:from>
    <xdr:to>
      <xdr:col>19</xdr:col>
      <xdr:colOff>187325</xdr:colOff>
      <xdr:row>33</xdr:row>
      <xdr:rowOff>122101</xdr:rowOff>
    </xdr:to>
    <xdr:cxnSp macro="">
      <xdr:nvCxnSpPr>
        <xdr:cNvPr id="71" name="直線コネクタ 70"/>
        <xdr:cNvCxnSpPr/>
      </xdr:nvCxnSpPr>
      <xdr:spPr>
        <a:xfrm>
          <a:off x="3098800" y="576035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102507</xdr:rowOff>
    </xdr:from>
    <xdr:to>
      <xdr:col>15</xdr:col>
      <xdr:colOff>98425</xdr:colOff>
      <xdr:row>33</xdr:row>
      <xdr:rowOff>161290</xdr:rowOff>
    </xdr:to>
    <xdr:cxnSp macro="">
      <xdr:nvCxnSpPr>
        <xdr:cNvPr id="74" name="直線コネクタ 73"/>
        <xdr:cNvCxnSpPr/>
      </xdr:nvCxnSpPr>
      <xdr:spPr>
        <a:xfrm flipV="1">
          <a:off x="2209800" y="576035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148227</xdr:rowOff>
    </xdr:from>
    <xdr:to>
      <xdr:col>11</xdr:col>
      <xdr:colOff>9525</xdr:colOff>
      <xdr:row>33</xdr:row>
      <xdr:rowOff>161290</xdr:rowOff>
    </xdr:to>
    <xdr:cxnSp macro="">
      <xdr:nvCxnSpPr>
        <xdr:cNvPr id="77" name="直線コネクタ 76"/>
        <xdr:cNvCxnSpPr/>
      </xdr:nvCxnSpPr>
      <xdr:spPr>
        <a:xfrm>
          <a:off x="1320800" y="580607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110490</xdr:rowOff>
    </xdr:from>
    <xdr:to>
      <xdr:col>24</xdr:col>
      <xdr:colOff>76200</xdr:colOff>
      <xdr:row>34</xdr:row>
      <xdr:rowOff>40640</xdr:rowOff>
    </xdr:to>
    <xdr:sp macro="" textlink="">
      <xdr:nvSpPr>
        <xdr:cNvPr id="87" name="楕円 86"/>
        <xdr:cNvSpPr/>
      </xdr:nvSpPr>
      <xdr:spPr>
        <a:xfrm>
          <a:off x="47752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19067</xdr:rowOff>
    </xdr:from>
    <xdr:ext cx="762000" cy="259045"/>
    <xdr:sp macro="" textlink="">
      <xdr:nvSpPr>
        <xdr:cNvPr id="88" name="人件費該当値テキスト"/>
        <xdr:cNvSpPr txBox="1"/>
      </xdr:nvSpPr>
      <xdr:spPr>
        <a:xfrm>
          <a:off x="4914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71301</xdr:rowOff>
    </xdr:from>
    <xdr:to>
      <xdr:col>20</xdr:col>
      <xdr:colOff>38100</xdr:colOff>
      <xdr:row>34</xdr:row>
      <xdr:rowOff>1451</xdr:rowOff>
    </xdr:to>
    <xdr:sp macro="" textlink="">
      <xdr:nvSpPr>
        <xdr:cNvPr id="89" name="楕円 88"/>
        <xdr:cNvSpPr/>
      </xdr:nvSpPr>
      <xdr:spPr>
        <a:xfrm>
          <a:off x="3937000" y="57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11628</xdr:rowOff>
    </xdr:from>
    <xdr:ext cx="736600" cy="259045"/>
    <xdr:sp macro="" textlink="">
      <xdr:nvSpPr>
        <xdr:cNvPr id="90" name="テキスト ボックス 89"/>
        <xdr:cNvSpPr txBox="1"/>
      </xdr:nvSpPr>
      <xdr:spPr>
        <a:xfrm>
          <a:off x="3606800" y="5498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51707</xdr:rowOff>
    </xdr:from>
    <xdr:to>
      <xdr:col>15</xdr:col>
      <xdr:colOff>149225</xdr:colOff>
      <xdr:row>33</xdr:row>
      <xdr:rowOff>153307</xdr:rowOff>
    </xdr:to>
    <xdr:sp macro="" textlink="">
      <xdr:nvSpPr>
        <xdr:cNvPr id="91" name="楕円 90"/>
        <xdr:cNvSpPr/>
      </xdr:nvSpPr>
      <xdr:spPr>
        <a:xfrm>
          <a:off x="3048000" y="57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163484</xdr:rowOff>
    </xdr:from>
    <xdr:ext cx="762000" cy="259045"/>
    <xdr:sp macro="" textlink="">
      <xdr:nvSpPr>
        <xdr:cNvPr id="92" name="テキスト ボックス 91"/>
        <xdr:cNvSpPr txBox="1"/>
      </xdr:nvSpPr>
      <xdr:spPr>
        <a:xfrm>
          <a:off x="2717800" y="547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110490</xdr:rowOff>
    </xdr:from>
    <xdr:to>
      <xdr:col>11</xdr:col>
      <xdr:colOff>60325</xdr:colOff>
      <xdr:row>34</xdr:row>
      <xdr:rowOff>40640</xdr:rowOff>
    </xdr:to>
    <xdr:sp macro="" textlink="">
      <xdr:nvSpPr>
        <xdr:cNvPr id="93" name="楕円 92"/>
        <xdr:cNvSpPr/>
      </xdr:nvSpPr>
      <xdr:spPr>
        <a:xfrm>
          <a:off x="2159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94" name="テキスト ボックス 93"/>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97427</xdr:rowOff>
    </xdr:from>
    <xdr:to>
      <xdr:col>6</xdr:col>
      <xdr:colOff>171450</xdr:colOff>
      <xdr:row>34</xdr:row>
      <xdr:rowOff>27577</xdr:rowOff>
    </xdr:to>
    <xdr:sp macro="" textlink="">
      <xdr:nvSpPr>
        <xdr:cNvPr id="95" name="楕円 94"/>
        <xdr:cNvSpPr/>
      </xdr:nvSpPr>
      <xdr:spPr>
        <a:xfrm>
          <a:off x="1270000" y="575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37754</xdr:rowOff>
    </xdr:from>
    <xdr:ext cx="762000" cy="259045"/>
    <xdr:sp macro="" textlink="">
      <xdr:nvSpPr>
        <xdr:cNvPr id="96" name="テキスト ボックス 95"/>
        <xdr:cNvSpPr txBox="1"/>
      </xdr:nvSpPr>
      <xdr:spPr>
        <a:xfrm>
          <a:off x="939800" y="552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ポイント増加した。増加の要因は、</a:t>
          </a:r>
          <a:r>
            <a:rPr kumimoji="1" lang="ja-JP" altLang="en-US" sz="1100">
              <a:solidFill>
                <a:schemeClr val="dk1"/>
              </a:solidFill>
              <a:effectLst/>
              <a:latin typeface="+mn-lt"/>
              <a:ea typeface="+mn-ea"/>
              <a:cs typeface="+mn-cs"/>
            </a:rPr>
            <a:t>公共施設包括管理事業費の皆</a:t>
          </a:r>
          <a:r>
            <a:rPr kumimoji="1" lang="ja-JP" altLang="ja-JP" sz="1100">
              <a:solidFill>
                <a:schemeClr val="dk1"/>
              </a:solidFill>
              <a:effectLst/>
              <a:latin typeface="+mn-lt"/>
              <a:ea typeface="+mn-ea"/>
              <a:cs typeface="+mn-cs"/>
            </a:rPr>
            <a:t>増</a:t>
          </a:r>
          <a:r>
            <a:rPr kumimoji="1" lang="ja-JP" altLang="en-US" sz="1100">
              <a:solidFill>
                <a:schemeClr val="dk1"/>
              </a:solidFill>
              <a:effectLst/>
              <a:latin typeface="+mn-lt"/>
              <a:ea typeface="+mn-ea"/>
              <a:cs typeface="+mn-cs"/>
            </a:rPr>
            <a:t>や学校給食管理運営費の増</a:t>
          </a:r>
          <a:r>
            <a:rPr kumimoji="1" lang="ja-JP" altLang="ja-JP" sz="1100">
              <a:solidFill>
                <a:schemeClr val="dk1"/>
              </a:solidFill>
              <a:effectLst/>
              <a:latin typeface="+mn-lt"/>
              <a:ea typeface="+mn-ea"/>
              <a:cs typeface="+mn-cs"/>
            </a:rPr>
            <a:t>によるもの。</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毎年</a:t>
          </a:r>
          <a:r>
            <a:rPr kumimoji="1" lang="ja-JP" altLang="ja-JP" sz="1100">
              <a:solidFill>
                <a:schemeClr val="dk1"/>
              </a:solidFill>
              <a:effectLst/>
              <a:latin typeface="+mn-lt"/>
              <a:ea typeface="+mn-ea"/>
              <a:cs typeface="+mn-cs"/>
            </a:rPr>
            <a:t>増加する労務単価が委託料の増加</a:t>
          </a:r>
          <a:r>
            <a:rPr kumimoji="1" lang="ja-JP" altLang="en-US" sz="1100">
              <a:solidFill>
                <a:schemeClr val="dk1"/>
              </a:solidFill>
              <a:effectLst/>
              <a:latin typeface="+mn-lt"/>
              <a:ea typeface="+mn-ea"/>
              <a:cs typeface="+mn-cs"/>
            </a:rPr>
            <a:t>の一因となって</a:t>
          </a:r>
          <a:r>
            <a:rPr kumimoji="1" lang="ja-JP" altLang="ja-JP" sz="1100">
              <a:solidFill>
                <a:schemeClr val="dk1"/>
              </a:solidFill>
              <a:effectLst/>
              <a:latin typeface="+mn-lt"/>
              <a:ea typeface="+mn-ea"/>
              <a:cs typeface="+mn-cs"/>
            </a:rPr>
            <a:t>いるため、仕様の見直しや他の経費縮減など対応を検討する必要がある。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124714</xdr:rowOff>
    </xdr:from>
    <xdr:to>
      <xdr:col>82</xdr:col>
      <xdr:colOff>107950</xdr:colOff>
      <xdr:row>18</xdr:row>
      <xdr:rowOff>8128</xdr:rowOff>
    </xdr:to>
    <xdr:cxnSp macro="">
      <xdr:nvCxnSpPr>
        <xdr:cNvPr id="127" name="直線コネクタ 126"/>
        <xdr:cNvCxnSpPr/>
      </xdr:nvCxnSpPr>
      <xdr:spPr>
        <a:xfrm>
          <a:off x="15671800" y="3039364"/>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124714</xdr:rowOff>
    </xdr:to>
    <xdr:cxnSp macro="">
      <xdr:nvCxnSpPr>
        <xdr:cNvPr id="130" name="直線コネクタ 129"/>
        <xdr:cNvCxnSpPr/>
      </xdr:nvCxnSpPr>
      <xdr:spPr>
        <a:xfrm>
          <a:off x="14782800" y="29296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14986</xdr:rowOff>
    </xdr:from>
    <xdr:to>
      <xdr:col>73</xdr:col>
      <xdr:colOff>180975</xdr:colOff>
      <xdr:row>17</xdr:row>
      <xdr:rowOff>124714</xdr:rowOff>
    </xdr:to>
    <xdr:cxnSp macro="">
      <xdr:nvCxnSpPr>
        <xdr:cNvPr id="133" name="直線コネクタ 132"/>
        <xdr:cNvCxnSpPr/>
      </xdr:nvCxnSpPr>
      <xdr:spPr>
        <a:xfrm flipV="1">
          <a:off x="13893800" y="29296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18</xdr:row>
      <xdr:rowOff>17272</xdr:rowOff>
    </xdr:to>
    <xdr:cxnSp macro="">
      <xdr:nvCxnSpPr>
        <xdr:cNvPr id="136" name="直線コネクタ 135"/>
        <xdr:cNvCxnSpPr/>
      </xdr:nvCxnSpPr>
      <xdr:spPr>
        <a:xfrm flipV="1">
          <a:off x="13004800" y="3039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128778</xdr:rowOff>
    </xdr:from>
    <xdr:to>
      <xdr:col>82</xdr:col>
      <xdr:colOff>158750</xdr:colOff>
      <xdr:row>18</xdr:row>
      <xdr:rowOff>58928</xdr:rowOff>
    </xdr:to>
    <xdr:sp macro="" textlink="">
      <xdr:nvSpPr>
        <xdr:cNvPr id="146" name="楕円 145"/>
        <xdr:cNvSpPr/>
      </xdr:nvSpPr>
      <xdr:spPr>
        <a:xfrm>
          <a:off x="164592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100855</xdr:rowOff>
    </xdr:from>
    <xdr:ext cx="762000" cy="259045"/>
    <xdr:sp macro="" textlink="">
      <xdr:nvSpPr>
        <xdr:cNvPr id="147" name="物件費該当値テキスト"/>
        <xdr:cNvSpPr txBox="1"/>
      </xdr:nvSpPr>
      <xdr:spPr>
        <a:xfrm>
          <a:off x="165989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73914</xdr:rowOff>
    </xdr:from>
    <xdr:to>
      <xdr:col>78</xdr:col>
      <xdr:colOff>120650</xdr:colOff>
      <xdr:row>18</xdr:row>
      <xdr:rowOff>4064</xdr:rowOff>
    </xdr:to>
    <xdr:sp macro="" textlink="">
      <xdr:nvSpPr>
        <xdr:cNvPr id="148" name="楕円 147"/>
        <xdr:cNvSpPr/>
      </xdr:nvSpPr>
      <xdr:spPr>
        <a:xfrm>
          <a:off x="15621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49" name="テキスト ボックス 148"/>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50" name="楕円 149"/>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50563</xdr:rowOff>
    </xdr:from>
    <xdr:ext cx="762000" cy="259045"/>
    <xdr:sp macro="" textlink="">
      <xdr:nvSpPr>
        <xdr:cNvPr id="151" name="テキスト ボックス 150"/>
        <xdr:cNvSpPr txBox="1"/>
      </xdr:nvSpPr>
      <xdr:spPr>
        <a:xfrm>
          <a:off x="14401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73914</xdr:rowOff>
    </xdr:from>
    <xdr:to>
      <xdr:col>69</xdr:col>
      <xdr:colOff>142875</xdr:colOff>
      <xdr:row>18</xdr:row>
      <xdr:rowOff>4064</xdr:rowOff>
    </xdr:to>
    <xdr:sp macro="" textlink="">
      <xdr:nvSpPr>
        <xdr:cNvPr id="152" name="楕円 151"/>
        <xdr:cNvSpPr/>
      </xdr:nvSpPr>
      <xdr:spPr>
        <a:xfrm>
          <a:off x="13843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160291</xdr:rowOff>
    </xdr:from>
    <xdr:ext cx="762000" cy="259045"/>
    <xdr:sp macro="" textlink="">
      <xdr:nvSpPr>
        <xdr:cNvPr id="153" name="テキスト ボックス 152"/>
        <xdr:cNvSpPr txBox="1"/>
      </xdr:nvSpPr>
      <xdr:spPr>
        <a:xfrm>
          <a:off x="13512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137922</xdr:rowOff>
    </xdr:from>
    <xdr:to>
      <xdr:col>65</xdr:col>
      <xdr:colOff>53975</xdr:colOff>
      <xdr:row>18</xdr:row>
      <xdr:rowOff>68072</xdr:rowOff>
    </xdr:to>
    <xdr:sp macro="" textlink="">
      <xdr:nvSpPr>
        <xdr:cNvPr id="154" name="楕円 153"/>
        <xdr:cNvSpPr/>
      </xdr:nvSpPr>
      <xdr:spPr>
        <a:xfrm>
          <a:off x="12954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52849</xdr:rowOff>
    </xdr:from>
    <xdr:ext cx="762000" cy="259045"/>
    <xdr:sp macro="" textlink="">
      <xdr:nvSpPr>
        <xdr:cNvPr id="155" name="テキスト ボックス 154"/>
        <xdr:cNvSpPr txBox="1"/>
      </xdr:nvSpPr>
      <xdr:spPr>
        <a:xfrm>
          <a:off x="12623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、全国平均を</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ポイント上回った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要因として、児童福祉費や障害者福祉費が大きく伸びている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今後も引き続き、財政運営に支障をきたすことのないよう、資格審査等の適正化を図り、</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上昇の歯止めに努める。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57</xdr:row>
      <xdr:rowOff>31750</xdr:rowOff>
    </xdr:to>
    <xdr:cxnSp macro="">
      <xdr:nvCxnSpPr>
        <xdr:cNvPr id="188" name="直線コネクタ 187"/>
        <xdr:cNvCxnSpPr/>
      </xdr:nvCxnSpPr>
      <xdr:spPr>
        <a:xfrm>
          <a:off x="3987800" y="9652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187325</xdr:colOff>
      <xdr:row>56</xdr:row>
      <xdr:rowOff>50800</xdr:rowOff>
    </xdr:to>
    <xdr:cxnSp macro="">
      <xdr:nvCxnSpPr>
        <xdr:cNvPr id="191" name="直線コネクタ 190"/>
        <xdr:cNvCxnSpPr/>
      </xdr:nvCxnSpPr>
      <xdr:spPr>
        <a:xfrm>
          <a:off x="3098800" y="9606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xdr:rowOff>
    </xdr:from>
    <xdr:to>
      <xdr:col>15</xdr:col>
      <xdr:colOff>98425</xdr:colOff>
      <xdr:row>56</xdr:row>
      <xdr:rowOff>35560</xdr:rowOff>
    </xdr:to>
    <xdr:cxnSp macro="">
      <xdr:nvCxnSpPr>
        <xdr:cNvPr id="194" name="直線コネクタ 193"/>
        <xdr:cNvCxnSpPr/>
      </xdr:nvCxnSpPr>
      <xdr:spPr>
        <a:xfrm flipV="1">
          <a:off x="2209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58420</xdr:rowOff>
    </xdr:to>
    <xdr:cxnSp macro="">
      <xdr:nvCxnSpPr>
        <xdr:cNvPr id="197" name="直線コネクタ 196"/>
        <xdr:cNvCxnSpPr/>
      </xdr:nvCxnSpPr>
      <xdr:spPr>
        <a:xfrm flipV="1">
          <a:off x="1320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macro="" textlink="">
      <xdr:nvSpPr>
        <xdr:cNvPr id="201" name="テキスト ボックス 200"/>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7" name="楕円 206"/>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8"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9" name="楕円 208"/>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210" name="テキスト ボックス 209"/>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125730</xdr:rowOff>
    </xdr:from>
    <xdr:to>
      <xdr:col>15</xdr:col>
      <xdr:colOff>149225</xdr:colOff>
      <xdr:row>56</xdr:row>
      <xdr:rowOff>55880</xdr:rowOff>
    </xdr:to>
    <xdr:sp macro="" textlink="">
      <xdr:nvSpPr>
        <xdr:cNvPr id="211" name="楕円 210"/>
        <xdr:cNvSpPr/>
      </xdr:nvSpPr>
      <xdr:spPr>
        <a:xfrm>
          <a:off x="3048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212" name="テキスト ボックス 211"/>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3" name="楕円 212"/>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214" name="テキスト ボックス 213"/>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15" name="楕円 214"/>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216" name="テキスト ボックス 215"/>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ポイント増加した。福岡県平均との乖離は広がってきているため、</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会計への繰出金については、引き続き、</a:t>
          </a:r>
          <a:r>
            <a:rPr kumimoji="1" lang="ja-JP" altLang="en-US" sz="1100">
              <a:solidFill>
                <a:schemeClr val="dk1"/>
              </a:solidFill>
              <a:effectLst/>
              <a:latin typeface="+mn-lt"/>
              <a:ea typeface="+mn-ea"/>
              <a:cs typeface="+mn-cs"/>
            </a:rPr>
            <a:t>受益者</a:t>
          </a:r>
          <a:r>
            <a:rPr kumimoji="1" lang="ja-JP" altLang="ja-JP" sz="1100">
              <a:solidFill>
                <a:schemeClr val="dk1"/>
              </a:solidFill>
              <a:effectLst/>
              <a:latin typeface="+mn-lt"/>
              <a:ea typeface="+mn-ea"/>
              <a:cs typeface="+mn-cs"/>
            </a:rPr>
            <a:t>負担の適正化を図り、普通会計の負担額を減らしていくことができるよう努めていく。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135165</xdr:rowOff>
    </xdr:from>
    <xdr:to>
      <xdr:col>82</xdr:col>
      <xdr:colOff>107950</xdr:colOff>
      <xdr:row>57</xdr:row>
      <xdr:rowOff>156935</xdr:rowOff>
    </xdr:to>
    <xdr:cxnSp macro="">
      <xdr:nvCxnSpPr>
        <xdr:cNvPr id="251" name="直線コネクタ 250"/>
        <xdr:cNvCxnSpPr/>
      </xdr:nvCxnSpPr>
      <xdr:spPr>
        <a:xfrm>
          <a:off x="15671800" y="99078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135165</xdr:rowOff>
    </xdr:to>
    <xdr:cxnSp macro="">
      <xdr:nvCxnSpPr>
        <xdr:cNvPr id="254" name="直線コネクタ 253"/>
        <xdr:cNvCxnSpPr/>
      </xdr:nvCxnSpPr>
      <xdr:spPr>
        <a:xfrm>
          <a:off x="14782800" y="9809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135165</xdr:rowOff>
    </xdr:to>
    <xdr:cxnSp macro="">
      <xdr:nvCxnSpPr>
        <xdr:cNvPr id="257" name="直線コネクタ 256"/>
        <xdr:cNvCxnSpPr/>
      </xdr:nvCxnSpPr>
      <xdr:spPr>
        <a:xfrm flipV="1">
          <a:off x="13893800" y="98098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59" name="テキスト ボックス 258"/>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57</xdr:row>
      <xdr:rowOff>135165</xdr:rowOff>
    </xdr:to>
    <xdr:cxnSp macro="">
      <xdr:nvCxnSpPr>
        <xdr:cNvPr id="260" name="直線コネクタ 259"/>
        <xdr:cNvCxnSpPr/>
      </xdr:nvCxnSpPr>
      <xdr:spPr>
        <a:xfrm>
          <a:off x="13004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1" name="その他該当値テキスト"/>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84365</xdr:rowOff>
    </xdr:from>
    <xdr:to>
      <xdr:col>78</xdr:col>
      <xdr:colOff>120650</xdr:colOff>
      <xdr:row>58</xdr:row>
      <xdr:rowOff>14515</xdr:rowOff>
    </xdr:to>
    <xdr:sp macro="" textlink="">
      <xdr:nvSpPr>
        <xdr:cNvPr id="272" name="楕円 271"/>
        <xdr:cNvSpPr/>
      </xdr:nvSpPr>
      <xdr:spPr>
        <a:xfrm>
          <a:off x="15621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170742</xdr:rowOff>
    </xdr:from>
    <xdr:ext cx="736600" cy="259045"/>
    <xdr:sp macro="" textlink="">
      <xdr:nvSpPr>
        <xdr:cNvPr id="273" name="テキスト ボックス 272"/>
        <xdr:cNvSpPr txBox="1"/>
      </xdr:nvSpPr>
      <xdr:spPr>
        <a:xfrm>
          <a:off x="15290800" y="994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4" name="楕円 273"/>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72770</xdr:rowOff>
    </xdr:from>
    <xdr:ext cx="762000" cy="259045"/>
    <xdr:sp macro="" textlink="">
      <xdr:nvSpPr>
        <xdr:cNvPr id="275" name="テキスト ボックス 274"/>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78" name="楕円 277"/>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138084</xdr:rowOff>
    </xdr:from>
    <xdr:ext cx="762000" cy="259045"/>
    <xdr:sp macro="" textlink="">
      <xdr:nvSpPr>
        <xdr:cNvPr id="279" name="テキスト ボックス 278"/>
        <xdr:cNvSpPr txBox="1"/>
      </xdr:nvSpPr>
      <xdr:spPr>
        <a:xfrm>
          <a:off x="12623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した。本市の補助費等は他市町村に比べ一部事務組合への負担金の割合が高</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、固定経費化しており、経常収支比率の悪化の一因となっている。一部事務組合</a:t>
          </a:r>
          <a:r>
            <a:rPr kumimoji="1" lang="ja-JP" altLang="en-US" sz="1100">
              <a:solidFill>
                <a:schemeClr val="dk1"/>
              </a:solidFill>
              <a:effectLst/>
              <a:latin typeface="+mn-lt"/>
              <a:ea typeface="+mn-ea"/>
              <a:cs typeface="+mn-cs"/>
            </a:rPr>
            <a:t>への負担金を見直し</a:t>
          </a:r>
          <a:r>
            <a:rPr kumimoji="1" lang="ja-JP" altLang="ja-JP" sz="1100">
              <a:solidFill>
                <a:schemeClr val="dk1"/>
              </a:solidFill>
              <a:effectLst/>
              <a:latin typeface="+mn-lt"/>
              <a:ea typeface="+mn-ea"/>
              <a:cs typeface="+mn-cs"/>
            </a:rPr>
            <a:t>、歳出の適正化に努めていく。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146050</xdr:rowOff>
    </xdr:from>
    <xdr:to>
      <xdr:col>82</xdr:col>
      <xdr:colOff>107950</xdr:colOff>
      <xdr:row>39</xdr:row>
      <xdr:rowOff>153670</xdr:rowOff>
    </xdr:to>
    <xdr:cxnSp macro="">
      <xdr:nvCxnSpPr>
        <xdr:cNvPr id="311" name="直線コネクタ 310"/>
        <xdr:cNvCxnSpPr/>
      </xdr:nvCxnSpPr>
      <xdr:spPr>
        <a:xfrm>
          <a:off x="15671800" y="6832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77470</xdr:rowOff>
    </xdr:from>
    <xdr:to>
      <xdr:col>78</xdr:col>
      <xdr:colOff>69850</xdr:colOff>
      <xdr:row>39</xdr:row>
      <xdr:rowOff>146050</xdr:rowOff>
    </xdr:to>
    <xdr:cxnSp macro="">
      <xdr:nvCxnSpPr>
        <xdr:cNvPr id="314" name="直線コネクタ 313"/>
        <xdr:cNvCxnSpPr/>
      </xdr:nvCxnSpPr>
      <xdr:spPr>
        <a:xfrm>
          <a:off x="14782800" y="6764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77470</xdr:rowOff>
    </xdr:from>
    <xdr:to>
      <xdr:col>73</xdr:col>
      <xdr:colOff>180975</xdr:colOff>
      <xdr:row>39</xdr:row>
      <xdr:rowOff>138430</xdr:rowOff>
    </xdr:to>
    <xdr:cxnSp macro="">
      <xdr:nvCxnSpPr>
        <xdr:cNvPr id="317" name="直線コネクタ 316"/>
        <xdr:cNvCxnSpPr/>
      </xdr:nvCxnSpPr>
      <xdr:spPr>
        <a:xfrm flipV="1">
          <a:off x="13893800" y="6764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138430</xdr:rowOff>
    </xdr:from>
    <xdr:to>
      <xdr:col>69</xdr:col>
      <xdr:colOff>92075</xdr:colOff>
      <xdr:row>39</xdr:row>
      <xdr:rowOff>146050</xdr:rowOff>
    </xdr:to>
    <xdr:cxnSp macro="">
      <xdr:nvCxnSpPr>
        <xdr:cNvPr id="320" name="直線コネクタ 319"/>
        <xdr:cNvCxnSpPr/>
      </xdr:nvCxnSpPr>
      <xdr:spPr>
        <a:xfrm flipV="1">
          <a:off x="13004800" y="6824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102870</xdr:rowOff>
    </xdr:from>
    <xdr:to>
      <xdr:col>82</xdr:col>
      <xdr:colOff>158750</xdr:colOff>
      <xdr:row>40</xdr:row>
      <xdr:rowOff>33020</xdr:rowOff>
    </xdr:to>
    <xdr:sp macro="" textlink="">
      <xdr:nvSpPr>
        <xdr:cNvPr id="330" name="楕円 329"/>
        <xdr:cNvSpPr/>
      </xdr:nvSpPr>
      <xdr:spPr>
        <a:xfrm>
          <a:off x="16459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74947</xdr:rowOff>
    </xdr:from>
    <xdr:ext cx="762000" cy="259045"/>
    <xdr:sp macro="" textlink="">
      <xdr:nvSpPr>
        <xdr:cNvPr id="331" name="補助費等該当値テキスト"/>
        <xdr:cNvSpPr txBox="1"/>
      </xdr:nvSpPr>
      <xdr:spPr>
        <a:xfrm>
          <a:off x="165989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95250</xdr:rowOff>
    </xdr:from>
    <xdr:to>
      <xdr:col>78</xdr:col>
      <xdr:colOff>120650</xdr:colOff>
      <xdr:row>40</xdr:row>
      <xdr:rowOff>25400</xdr:rowOff>
    </xdr:to>
    <xdr:sp macro="" textlink="">
      <xdr:nvSpPr>
        <xdr:cNvPr id="332" name="楕円 331"/>
        <xdr:cNvSpPr/>
      </xdr:nvSpPr>
      <xdr:spPr>
        <a:xfrm>
          <a:off x="15621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10177</xdr:rowOff>
    </xdr:from>
    <xdr:ext cx="736600" cy="259045"/>
    <xdr:sp macro="" textlink="">
      <xdr:nvSpPr>
        <xdr:cNvPr id="333" name="テキスト ボックス 332"/>
        <xdr:cNvSpPr txBox="1"/>
      </xdr:nvSpPr>
      <xdr:spPr>
        <a:xfrm>
          <a:off x="15290800" y="686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26670</xdr:rowOff>
    </xdr:from>
    <xdr:to>
      <xdr:col>74</xdr:col>
      <xdr:colOff>31750</xdr:colOff>
      <xdr:row>39</xdr:row>
      <xdr:rowOff>128270</xdr:rowOff>
    </xdr:to>
    <xdr:sp macro="" textlink="">
      <xdr:nvSpPr>
        <xdr:cNvPr id="334" name="楕円 333"/>
        <xdr:cNvSpPr/>
      </xdr:nvSpPr>
      <xdr:spPr>
        <a:xfrm>
          <a:off x="14732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113047</xdr:rowOff>
    </xdr:from>
    <xdr:ext cx="762000" cy="259045"/>
    <xdr:sp macro="" textlink="">
      <xdr:nvSpPr>
        <xdr:cNvPr id="335" name="テキスト ボックス 334"/>
        <xdr:cNvSpPr txBox="1"/>
      </xdr:nvSpPr>
      <xdr:spPr>
        <a:xfrm>
          <a:off x="1440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87630</xdr:rowOff>
    </xdr:from>
    <xdr:to>
      <xdr:col>69</xdr:col>
      <xdr:colOff>142875</xdr:colOff>
      <xdr:row>40</xdr:row>
      <xdr:rowOff>17780</xdr:rowOff>
    </xdr:to>
    <xdr:sp macro="" textlink="">
      <xdr:nvSpPr>
        <xdr:cNvPr id="336" name="楕円 335"/>
        <xdr:cNvSpPr/>
      </xdr:nvSpPr>
      <xdr:spPr>
        <a:xfrm>
          <a:off x="13843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2557</xdr:rowOff>
    </xdr:from>
    <xdr:ext cx="762000" cy="259045"/>
    <xdr:sp macro="" textlink="">
      <xdr:nvSpPr>
        <xdr:cNvPr id="337" name="テキスト ボックス 336"/>
        <xdr:cNvSpPr txBox="1"/>
      </xdr:nvSpPr>
      <xdr:spPr>
        <a:xfrm>
          <a:off x="13512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95250</xdr:rowOff>
    </xdr:from>
    <xdr:to>
      <xdr:col>65</xdr:col>
      <xdr:colOff>53975</xdr:colOff>
      <xdr:row>40</xdr:row>
      <xdr:rowOff>25400</xdr:rowOff>
    </xdr:to>
    <xdr:sp macro="" textlink="">
      <xdr:nvSpPr>
        <xdr:cNvPr id="338" name="楕円 337"/>
        <xdr:cNvSpPr/>
      </xdr:nvSpPr>
      <xdr:spPr>
        <a:xfrm>
          <a:off x="12954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10177</xdr:rowOff>
    </xdr:from>
    <xdr:ext cx="762000" cy="259045"/>
    <xdr:sp macro="" textlink="">
      <xdr:nvSpPr>
        <xdr:cNvPr id="339" name="テキスト ボックス 338"/>
        <xdr:cNvSpPr txBox="1"/>
      </xdr:nvSpPr>
      <xdr:spPr>
        <a:xfrm>
          <a:off x="12623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昨年度と比べ</a:t>
          </a:r>
          <a:r>
            <a:rPr kumimoji="1" lang="en-US" altLang="ja-JP" sz="1100" baseline="0">
              <a:solidFill>
                <a:schemeClr val="dk1"/>
              </a:solidFill>
              <a:effectLst/>
              <a:latin typeface="+mn-lt"/>
              <a:ea typeface="+mn-ea"/>
              <a:cs typeface="+mn-cs"/>
            </a:rPr>
            <a:t>0.7</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公債費はここ数年平準化できており、類似団体や全国平均と比較しても良好である。今後、宗像市公共施設アセットマネジメント推進計画に基づく施設の長寿命化</a:t>
          </a:r>
          <a:r>
            <a:rPr kumimoji="1" lang="ja-JP" altLang="en-US" sz="1100">
              <a:solidFill>
                <a:schemeClr val="dk1"/>
              </a:solidFill>
              <a:effectLst/>
              <a:latin typeface="+mn-lt"/>
              <a:ea typeface="+mn-ea"/>
              <a:cs typeface="+mn-cs"/>
            </a:rPr>
            <a:t>工事</a:t>
          </a:r>
          <a:r>
            <a:rPr kumimoji="1" lang="ja-JP" altLang="ja-JP" sz="1100">
              <a:solidFill>
                <a:schemeClr val="dk1"/>
              </a:solidFill>
              <a:effectLst/>
              <a:latin typeface="+mn-lt"/>
              <a:ea typeface="+mn-ea"/>
              <a:cs typeface="+mn-cs"/>
            </a:rPr>
            <a:t>などを想定している。繰上償還や償還年数の調整などを検討し、引き続き公債費の平準化に努める。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20320</xdr:rowOff>
    </xdr:from>
    <xdr:to>
      <xdr:col>24</xdr:col>
      <xdr:colOff>25400</xdr:colOff>
      <xdr:row>76</xdr:row>
      <xdr:rowOff>73661</xdr:rowOff>
    </xdr:to>
    <xdr:cxnSp macro="">
      <xdr:nvCxnSpPr>
        <xdr:cNvPr id="372" name="直線コネクタ 371"/>
        <xdr:cNvCxnSpPr/>
      </xdr:nvCxnSpPr>
      <xdr:spPr>
        <a:xfrm flipV="1">
          <a:off x="3987800" y="13050520"/>
          <a:ext cx="8382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73661</xdr:rowOff>
    </xdr:to>
    <xdr:cxnSp macro="">
      <xdr:nvCxnSpPr>
        <xdr:cNvPr id="375" name="直線コネクタ 374"/>
        <xdr:cNvCxnSpPr/>
      </xdr:nvCxnSpPr>
      <xdr:spPr>
        <a:xfrm>
          <a:off x="3098800" y="13065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142239</xdr:rowOff>
    </xdr:to>
    <xdr:cxnSp macro="">
      <xdr:nvCxnSpPr>
        <xdr:cNvPr id="378" name="直線コネクタ 377"/>
        <xdr:cNvCxnSpPr/>
      </xdr:nvCxnSpPr>
      <xdr:spPr>
        <a:xfrm flipV="1">
          <a:off x="2209800" y="13065761"/>
          <a:ext cx="8890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127000</xdr:rowOff>
    </xdr:from>
    <xdr:to>
      <xdr:col>11</xdr:col>
      <xdr:colOff>9525</xdr:colOff>
      <xdr:row>76</xdr:row>
      <xdr:rowOff>142239</xdr:rowOff>
    </xdr:to>
    <xdr:cxnSp macro="">
      <xdr:nvCxnSpPr>
        <xdr:cNvPr id="381" name="直線コネクタ 380"/>
        <xdr:cNvCxnSpPr/>
      </xdr:nvCxnSpPr>
      <xdr:spPr>
        <a:xfrm>
          <a:off x="1320800" y="13157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140970</xdr:rowOff>
    </xdr:from>
    <xdr:to>
      <xdr:col>24</xdr:col>
      <xdr:colOff>76200</xdr:colOff>
      <xdr:row>76</xdr:row>
      <xdr:rowOff>71120</xdr:rowOff>
    </xdr:to>
    <xdr:sp macro="" textlink="">
      <xdr:nvSpPr>
        <xdr:cNvPr id="391" name="楕円 390"/>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157497</xdr:rowOff>
    </xdr:from>
    <xdr:ext cx="762000" cy="259045"/>
    <xdr:sp macro="" textlink="">
      <xdr:nvSpPr>
        <xdr:cNvPr id="392"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93" name="楕円 392"/>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94" name="テキスト ボックス 393"/>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95" name="楕円 394"/>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96" name="テキスト ボックス 395"/>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7" name="楕円 396"/>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98" name="テキスト ボックス 397"/>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76200</xdr:rowOff>
    </xdr:from>
    <xdr:to>
      <xdr:col>6</xdr:col>
      <xdr:colOff>171450</xdr:colOff>
      <xdr:row>77</xdr:row>
      <xdr:rowOff>6350</xdr:rowOff>
    </xdr:to>
    <xdr:sp macro="" textlink="">
      <xdr:nvSpPr>
        <xdr:cNvPr id="399" name="楕円 398"/>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16527</xdr:rowOff>
    </xdr:from>
    <xdr:ext cx="762000" cy="259045"/>
    <xdr:sp macro="" textlink="">
      <xdr:nvSpPr>
        <xdr:cNvPr id="400" name="テキスト ボックス 399"/>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主な要因は、人件費やその他経費が増加したからである。</a:t>
          </a:r>
          <a:r>
            <a:rPr kumimoji="1" lang="ja-JP" altLang="ja-JP" sz="1100">
              <a:solidFill>
                <a:schemeClr val="dk1"/>
              </a:solidFill>
              <a:effectLst/>
              <a:latin typeface="+mn-lt"/>
              <a:ea typeface="+mn-ea"/>
              <a:cs typeface="+mn-cs"/>
            </a:rPr>
            <a:t>今後はデジタル化による窓口業務や行政事務の効率化、維持補修も含めた施設管理のあり方の見直し等による経常的な人件費及び物件費の削減を目指すとともに、事務事業評価の仕組みを再構築し、政策的な事業の見直しによる行財政改革を進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155575</xdr:rowOff>
    </xdr:to>
    <xdr:cxnSp macro="">
      <xdr:nvCxnSpPr>
        <xdr:cNvPr id="429" name="直線コネクタ 428"/>
        <xdr:cNvCxnSpPr/>
      </xdr:nvCxnSpPr>
      <xdr:spPr>
        <a:xfrm>
          <a:off x="15671800" y="13157200"/>
          <a:ext cx="8382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75565</xdr:rowOff>
    </xdr:from>
    <xdr:to>
      <xdr:col>78</xdr:col>
      <xdr:colOff>69850</xdr:colOff>
      <xdr:row>76</xdr:row>
      <xdr:rowOff>127000</xdr:rowOff>
    </xdr:to>
    <xdr:cxnSp macro="">
      <xdr:nvCxnSpPr>
        <xdr:cNvPr id="432" name="直線コネクタ 431"/>
        <xdr:cNvCxnSpPr/>
      </xdr:nvCxnSpPr>
      <xdr:spPr>
        <a:xfrm>
          <a:off x="14782800" y="12934315"/>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75565</xdr:rowOff>
    </xdr:from>
    <xdr:to>
      <xdr:col>73</xdr:col>
      <xdr:colOff>180975</xdr:colOff>
      <xdr:row>76</xdr:row>
      <xdr:rowOff>144145</xdr:rowOff>
    </xdr:to>
    <xdr:cxnSp macro="">
      <xdr:nvCxnSpPr>
        <xdr:cNvPr id="435" name="直線コネクタ 434"/>
        <xdr:cNvCxnSpPr/>
      </xdr:nvCxnSpPr>
      <xdr:spPr>
        <a:xfrm flipV="1">
          <a:off x="13893800" y="1293431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144145</xdr:rowOff>
    </xdr:from>
    <xdr:to>
      <xdr:col>69</xdr:col>
      <xdr:colOff>92075</xdr:colOff>
      <xdr:row>77</xdr:row>
      <xdr:rowOff>6986</xdr:rowOff>
    </xdr:to>
    <xdr:cxnSp macro="">
      <xdr:nvCxnSpPr>
        <xdr:cNvPr id="438" name="直線コネクタ 437"/>
        <xdr:cNvCxnSpPr/>
      </xdr:nvCxnSpPr>
      <xdr:spPr>
        <a:xfrm flipV="1">
          <a:off x="13004800" y="13174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40" name="テキスト ボックス 439"/>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104775</xdr:rowOff>
    </xdr:from>
    <xdr:to>
      <xdr:col>82</xdr:col>
      <xdr:colOff>158750</xdr:colOff>
      <xdr:row>78</xdr:row>
      <xdr:rowOff>34925</xdr:rowOff>
    </xdr:to>
    <xdr:sp macro="" textlink="">
      <xdr:nvSpPr>
        <xdr:cNvPr id="448" name="楕円 447"/>
        <xdr:cNvSpPr/>
      </xdr:nvSpPr>
      <xdr:spPr>
        <a:xfrm>
          <a:off x="164592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76852</xdr:rowOff>
    </xdr:from>
    <xdr:ext cx="762000" cy="259045"/>
    <xdr:sp macro="" textlink="">
      <xdr:nvSpPr>
        <xdr:cNvPr id="449" name="公債費以外該当値テキスト"/>
        <xdr:cNvSpPr txBox="1"/>
      </xdr:nvSpPr>
      <xdr:spPr>
        <a:xfrm>
          <a:off x="165989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50" name="楕円 449"/>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51" name="テキスト ボックス 450"/>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24765</xdr:rowOff>
    </xdr:from>
    <xdr:to>
      <xdr:col>74</xdr:col>
      <xdr:colOff>31750</xdr:colOff>
      <xdr:row>75</xdr:row>
      <xdr:rowOff>126365</xdr:rowOff>
    </xdr:to>
    <xdr:sp macro="" textlink="">
      <xdr:nvSpPr>
        <xdr:cNvPr id="452" name="楕円 451"/>
        <xdr:cNvSpPr/>
      </xdr:nvSpPr>
      <xdr:spPr>
        <a:xfrm>
          <a:off x="14732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136542</xdr:rowOff>
    </xdr:from>
    <xdr:ext cx="762000" cy="259045"/>
    <xdr:sp macro="" textlink="">
      <xdr:nvSpPr>
        <xdr:cNvPr id="453" name="テキスト ボックス 452"/>
        <xdr:cNvSpPr txBox="1"/>
      </xdr:nvSpPr>
      <xdr:spPr>
        <a:xfrm>
          <a:off x="14401800" y="1265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93345</xdr:rowOff>
    </xdr:from>
    <xdr:to>
      <xdr:col>69</xdr:col>
      <xdr:colOff>142875</xdr:colOff>
      <xdr:row>77</xdr:row>
      <xdr:rowOff>23495</xdr:rowOff>
    </xdr:to>
    <xdr:sp macro="" textlink="">
      <xdr:nvSpPr>
        <xdr:cNvPr id="454" name="楕円 453"/>
        <xdr:cNvSpPr/>
      </xdr:nvSpPr>
      <xdr:spPr>
        <a:xfrm>
          <a:off x="13843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33672</xdr:rowOff>
    </xdr:from>
    <xdr:ext cx="762000" cy="259045"/>
    <xdr:sp macro="" textlink="">
      <xdr:nvSpPr>
        <xdr:cNvPr id="455" name="テキスト ボックス 454"/>
        <xdr:cNvSpPr txBox="1"/>
      </xdr:nvSpPr>
      <xdr:spPr>
        <a:xfrm>
          <a:off x="13512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127636</xdr:rowOff>
    </xdr:from>
    <xdr:to>
      <xdr:col>65</xdr:col>
      <xdr:colOff>53975</xdr:colOff>
      <xdr:row>77</xdr:row>
      <xdr:rowOff>57786</xdr:rowOff>
    </xdr:to>
    <xdr:sp macro="" textlink="">
      <xdr:nvSpPr>
        <xdr:cNvPr id="456" name="楕円 455"/>
        <xdr:cNvSpPr/>
      </xdr:nvSpPr>
      <xdr:spPr>
        <a:xfrm>
          <a:off x="12954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42563</xdr:rowOff>
    </xdr:from>
    <xdr:ext cx="762000" cy="259045"/>
    <xdr:sp macro="" textlink="">
      <xdr:nvSpPr>
        <xdr:cNvPr id="457" name="テキスト ボックス 456"/>
        <xdr:cNvSpPr txBox="1"/>
      </xdr:nvSpPr>
      <xdr:spPr>
        <a:xfrm>
          <a:off x="12623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125264</xdr:rowOff>
    </xdr:from>
    <xdr:ext cx="762000" cy="259045"/>
    <xdr:sp macro="" textlink="">
      <xdr:nvSpPr>
        <xdr:cNvPr id="46" name="人口1人当たり決算額の推移最小値テキスト130"/>
        <xdr:cNvSpPr txBox="1"/>
      </xdr:nvSpPr>
      <xdr:spPr>
        <a:xfrm>
          <a:off x="5740400" y="325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115087</xdr:rowOff>
    </xdr:from>
    <xdr:to>
      <xdr:col>29</xdr:col>
      <xdr:colOff>127000</xdr:colOff>
      <xdr:row>18</xdr:row>
      <xdr:rowOff>142989</xdr:rowOff>
    </xdr:to>
    <xdr:cxnSp macro="">
      <xdr:nvCxnSpPr>
        <xdr:cNvPr id="50" name="直線コネクタ 49"/>
        <xdr:cNvCxnSpPr/>
      </xdr:nvCxnSpPr>
      <xdr:spPr bwMode="auto">
        <a:xfrm flipV="1">
          <a:off x="5003800" y="3248812"/>
          <a:ext cx="647700" cy="27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142989</xdr:rowOff>
    </xdr:from>
    <xdr:to>
      <xdr:col>26</xdr:col>
      <xdr:colOff>50800</xdr:colOff>
      <xdr:row>18</xdr:row>
      <xdr:rowOff>146901</xdr:rowOff>
    </xdr:to>
    <xdr:cxnSp macro="">
      <xdr:nvCxnSpPr>
        <xdr:cNvPr id="53" name="直線コネクタ 52"/>
        <xdr:cNvCxnSpPr/>
      </xdr:nvCxnSpPr>
      <xdr:spPr bwMode="auto">
        <a:xfrm flipV="1">
          <a:off x="4305300" y="3276714"/>
          <a:ext cx="698500" cy="3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143764</xdr:rowOff>
    </xdr:from>
    <xdr:to>
      <xdr:col>22</xdr:col>
      <xdr:colOff>114300</xdr:colOff>
      <xdr:row>18</xdr:row>
      <xdr:rowOff>146901</xdr:rowOff>
    </xdr:to>
    <xdr:cxnSp macro="">
      <xdr:nvCxnSpPr>
        <xdr:cNvPr id="56" name="直線コネクタ 55"/>
        <xdr:cNvCxnSpPr/>
      </xdr:nvCxnSpPr>
      <xdr:spPr bwMode="auto">
        <a:xfrm>
          <a:off x="3606800" y="3277489"/>
          <a:ext cx="698500" cy="3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143764</xdr:rowOff>
    </xdr:from>
    <xdr:to>
      <xdr:col>18</xdr:col>
      <xdr:colOff>177800</xdr:colOff>
      <xdr:row>18</xdr:row>
      <xdr:rowOff>152235</xdr:rowOff>
    </xdr:to>
    <xdr:cxnSp macro="">
      <xdr:nvCxnSpPr>
        <xdr:cNvPr id="59" name="直線コネクタ 58"/>
        <xdr:cNvCxnSpPr/>
      </xdr:nvCxnSpPr>
      <xdr:spPr bwMode="auto">
        <a:xfrm flipV="1">
          <a:off x="2908300" y="3277489"/>
          <a:ext cx="698500" cy="8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64287</xdr:rowOff>
    </xdr:from>
    <xdr:to>
      <xdr:col>29</xdr:col>
      <xdr:colOff>177800</xdr:colOff>
      <xdr:row>18</xdr:row>
      <xdr:rowOff>165888</xdr:rowOff>
    </xdr:to>
    <xdr:sp macro="" textlink="">
      <xdr:nvSpPr>
        <xdr:cNvPr id="69" name="楕円 68"/>
        <xdr:cNvSpPr/>
      </xdr:nvSpPr>
      <xdr:spPr bwMode="auto">
        <a:xfrm>
          <a:off x="5600700" y="319801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144314</xdr:rowOff>
    </xdr:from>
    <xdr:ext cx="762000" cy="259045"/>
    <xdr:sp macro="" textlink="">
      <xdr:nvSpPr>
        <xdr:cNvPr id="70" name="人口1人当たり決算額の推移該当値テキスト130"/>
        <xdr:cNvSpPr txBox="1"/>
      </xdr:nvSpPr>
      <xdr:spPr>
        <a:xfrm>
          <a:off x="5740400" y="310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92189</xdr:rowOff>
    </xdr:from>
    <xdr:to>
      <xdr:col>26</xdr:col>
      <xdr:colOff>101600</xdr:colOff>
      <xdr:row>19</xdr:row>
      <xdr:rowOff>22339</xdr:rowOff>
    </xdr:to>
    <xdr:sp macro="" textlink="">
      <xdr:nvSpPr>
        <xdr:cNvPr id="71" name="楕円 70"/>
        <xdr:cNvSpPr/>
      </xdr:nvSpPr>
      <xdr:spPr bwMode="auto">
        <a:xfrm>
          <a:off x="4953000" y="3225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7116</xdr:rowOff>
    </xdr:from>
    <xdr:ext cx="736600" cy="259045"/>
    <xdr:sp macro="" textlink="">
      <xdr:nvSpPr>
        <xdr:cNvPr id="72" name="テキスト ボックス 71"/>
        <xdr:cNvSpPr txBox="1"/>
      </xdr:nvSpPr>
      <xdr:spPr>
        <a:xfrm>
          <a:off x="4622800" y="3312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96101</xdr:rowOff>
    </xdr:from>
    <xdr:to>
      <xdr:col>22</xdr:col>
      <xdr:colOff>165100</xdr:colOff>
      <xdr:row>19</xdr:row>
      <xdr:rowOff>26251</xdr:rowOff>
    </xdr:to>
    <xdr:sp macro="" textlink="">
      <xdr:nvSpPr>
        <xdr:cNvPr id="73" name="楕円 72"/>
        <xdr:cNvSpPr/>
      </xdr:nvSpPr>
      <xdr:spPr bwMode="auto">
        <a:xfrm>
          <a:off x="4254500" y="3229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11028</xdr:rowOff>
    </xdr:from>
    <xdr:ext cx="762000" cy="259045"/>
    <xdr:sp macro="" textlink="">
      <xdr:nvSpPr>
        <xdr:cNvPr id="74" name="テキスト ボックス 73"/>
        <xdr:cNvSpPr txBox="1"/>
      </xdr:nvSpPr>
      <xdr:spPr>
        <a:xfrm>
          <a:off x="3924300" y="331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92964</xdr:rowOff>
    </xdr:from>
    <xdr:to>
      <xdr:col>19</xdr:col>
      <xdr:colOff>38100</xdr:colOff>
      <xdr:row>19</xdr:row>
      <xdr:rowOff>23114</xdr:rowOff>
    </xdr:to>
    <xdr:sp macro="" textlink="">
      <xdr:nvSpPr>
        <xdr:cNvPr id="75" name="楕円 74"/>
        <xdr:cNvSpPr/>
      </xdr:nvSpPr>
      <xdr:spPr bwMode="auto">
        <a:xfrm>
          <a:off x="3556000" y="3226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7891</xdr:rowOff>
    </xdr:from>
    <xdr:ext cx="762000" cy="259045"/>
    <xdr:sp macro="" textlink="">
      <xdr:nvSpPr>
        <xdr:cNvPr id="76" name="テキスト ボックス 75"/>
        <xdr:cNvSpPr txBox="1"/>
      </xdr:nvSpPr>
      <xdr:spPr>
        <a:xfrm>
          <a:off x="3225800" y="3313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101435</xdr:rowOff>
    </xdr:from>
    <xdr:to>
      <xdr:col>15</xdr:col>
      <xdr:colOff>101600</xdr:colOff>
      <xdr:row>19</xdr:row>
      <xdr:rowOff>31585</xdr:rowOff>
    </xdr:to>
    <xdr:sp macro="" textlink="">
      <xdr:nvSpPr>
        <xdr:cNvPr id="77" name="楕円 76"/>
        <xdr:cNvSpPr/>
      </xdr:nvSpPr>
      <xdr:spPr bwMode="auto">
        <a:xfrm>
          <a:off x="2857500" y="3235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16362</xdr:rowOff>
    </xdr:from>
    <xdr:ext cx="762000" cy="259045"/>
    <xdr:sp macro="" textlink="">
      <xdr:nvSpPr>
        <xdr:cNvPr id="78" name="テキスト ボックス 77"/>
        <xdr:cNvSpPr txBox="1"/>
      </xdr:nvSpPr>
      <xdr:spPr>
        <a:xfrm>
          <a:off x="2527300" y="33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132976</xdr:rowOff>
    </xdr:from>
    <xdr:to>
      <xdr:col>29</xdr:col>
      <xdr:colOff>127000</xdr:colOff>
      <xdr:row>37</xdr:row>
      <xdr:rowOff>232548</xdr:rowOff>
    </xdr:to>
    <xdr:cxnSp macro="">
      <xdr:nvCxnSpPr>
        <xdr:cNvPr id="113" name="直線コネクタ 112"/>
        <xdr:cNvCxnSpPr/>
      </xdr:nvCxnSpPr>
      <xdr:spPr bwMode="auto">
        <a:xfrm>
          <a:off x="5003800" y="7257676"/>
          <a:ext cx="647700" cy="99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132976</xdr:rowOff>
    </xdr:from>
    <xdr:to>
      <xdr:col>26</xdr:col>
      <xdr:colOff>50800</xdr:colOff>
      <xdr:row>37</xdr:row>
      <xdr:rowOff>240484</xdr:rowOff>
    </xdr:to>
    <xdr:cxnSp macro="">
      <xdr:nvCxnSpPr>
        <xdr:cNvPr id="116" name="直線コネクタ 115"/>
        <xdr:cNvCxnSpPr/>
      </xdr:nvCxnSpPr>
      <xdr:spPr bwMode="auto">
        <a:xfrm flipV="1">
          <a:off x="4305300" y="7257676"/>
          <a:ext cx="698500" cy="10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240484</xdr:rowOff>
    </xdr:from>
    <xdr:to>
      <xdr:col>22</xdr:col>
      <xdr:colOff>114300</xdr:colOff>
      <xdr:row>37</xdr:row>
      <xdr:rowOff>299332</xdr:rowOff>
    </xdr:to>
    <xdr:cxnSp macro="">
      <xdr:nvCxnSpPr>
        <xdr:cNvPr id="119" name="直線コネクタ 118"/>
        <xdr:cNvCxnSpPr/>
      </xdr:nvCxnSpPr>
      <xdr:spPr bwMode="auto">
        <a:xfrm flipV="1">
          <a:off x="3606800" y="7365184"/>
          <a:ext cx="698500" cy="58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299332</xdr:rowOff>
    </xdr:from>
    <xdr:to>
      <xdr:col>18</xdr:col>
      <xdr:colOff>177800</xdr:colOff>
      <xdr:row>37</xdr:row>
      <xdr:rowOff>342472</xdr:rowOff>
    </xdr:to>
    <xdr:cxnSp macro="">
      <xdr:nvCxnSpPr>
        <xdr:cNvPr id="122" name="直線コネクタ 121"/>
        <xdr:cNvCxnSpPr/>
      </xdr:nvCxnSpPr>
      <xdr:spPr bwMode="auto">
        <a:xfrm flipV="1">
          <a:off x="2908300" y="7424032"/>
          <a:ext cx="698500" cy="43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181748</xdr:rowOff>
    </xdr:from>
    <xdr:to>
      <xdr:col>29</xdr:col>
      <xdr:colOff>177800</xdr:colOff>
      <xdr:row>37</xdr:row>
      <xdr:rowOff>283348</xdr:rowOff>
    </xdr:to>
    <xdr:sp macro="" textlink="">
      <xdr:nvSpPr>
        <xdr:cNvPr id="132" name="楕円 131"/>
        <xdr:cNvSpPr/>
      </xdr:nvSpPr>
      <xdr:spPr bwMode="auto">
        <a:xfrm>
          <a:off x="5600700" y="73064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90325</xdr:rowOff>
    </xdr:from>
    <xdr:ext cx="762000" cy="259045"/>
    <xdr:sp macro="" textlink="">
      <xdr:nvSpPr>
        <xdr:cNvPr id="133" name="人口1人当たり決算額の推移該当値テキスト445"/>
        <xdr:cNvSpPr txBox="1"/>
      </xdr:nvSpPr>
      <xdr:spPr>
        <a:xfrm>
          <a:off x="5740400" y="721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82176</xdr:rowOff>
    </xdr:from>
    <xdr:to>
      <xdr:col>26</xdr:col>
      <xdr:colOff>101600</xdr:colOff>
      <xdr:row>37</xdr:row>
      <xdr:rowOff>183776</xdr:rowOff>
    </xdr:to>
    <xdr:sp macro="" textlink="">
      <xdr:nvSpPr>
        <xdr:cNvPr id="134" name="楕円 133"/>
        <xdr:cNvSpPr/>
      </xdr:nvSpPr>
      <xdr:spPr bwMode="auto">
        <a:xfrm>
          <a:off x="4953000" y="720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168553</xdr:rowOff>
    </xdr:from>
    <xdr:ext cx="736600" cy="259045"/>
    <xdr:sp macro="" textlink="">
      <xdr:nvSpPr>
        <xdr:cNvPr id="135" name="テキスト ボックス 134"/>
        <xdr:cNvSpPr txBox="1"/>
      </xdr:nvSpPr>
      <xdr:spPr>
        <a:xfrm>
          <a:off x="4622800" y="729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189684</xdr:rowOff>
    </xdr:from>
    <xdr:to>
      <xdr:col>22</xdr:col>
      <xdr:colOff>165100</xdr:colOff>
      <xdr:row>37</xdr:row>
      <xdr:rowOff>291284</xdr:rowOff>
    </xdr:to>
    <xdr:sp macro="" textlink="">
      <xdr:nvSpPr>
        <xdr:cNvPr id="136" name="楕円 135"/>
        <xdr:cNvSpPr/>
      </xdr:nvSpPr>
      <xdr:spPr bwMode="auto">
        <a:xfrm>
          <a:off x="4254500" y="731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276061</xdr:rowOff>
    </xdr:from>
    <xdr:ext cx="762000" cy="259045"/>
    <xdr:sp macro="" textlink="">
      <xdr:nvSpPr>
        <xdr:cNvPr id="137" name="テキスト ボックス 136"/>
        <xdr:cNvSpPr txBox="1"/>
      </xdr:nvSpPr>
      <xdr:spPr>
        <a:xfrm>
          <a:off x="3924300" y="74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248532</xdr:rowOff>
    </xdr:from>
    <xdr:to>
      <xdr:col>19</xdr:col>
      <xdr:colOff>38100</xdr:colOff>
      <xdr:row>38</xdr:row>
      <xdr:rowOff>7232</xdr:rowOff>
    </xdr:to>
    <xdr:sp macro="" textlink="">
      <xdr:nvSpPr>
        <xdr:cNvPr id="138" name="楕円 137"/>
        <xdr:cNvSpPr/>
      </xdr:nvSpPr>
      <xdr:spPr bwMode="auto">
        <a:xfrm>
          <a:off x="3556000" y="737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334909</xdr:rowOff>
    </xdr:from>
    <xdr:ext cx="762000" cy="259045"/>
    <xdr:sp macro="" textlink="">
      <xdr:nvSpPr>
        <xdr:cNvPr id="139" name="テキスト ボックス 138"/>
        <xdr:cNvSpPr txBox="1"/>
      </xdr:nvSpPr>
      <xdr:spPr>
        <a:xfrm>
          <a:off x="3225800" y="745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291672</xdr:rowOff>
    </xdr:from>
    <xdr:to>
      <xdr:col>15</xdr:col>
      <xdr:colOff>101600</xdr:colOff>
      <xdr:row>38</xdr:row>
      <xdr:rowOff>50372</xdr:rowOff>
    </xdr:to>
    <xdr:sp macro="" textlink="">
      <xdr:nvSpPr>
        <xdr:cNvPr id="140" name="楕円 139"/>
        <xdr:cNvSpPr/>
      </xdr:nvSpPr>
      <xdr:spPr bwMode="auto">
        <a:xfrm>
          <a:off x="2857500" y="741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35149</xdr:rowOff>
    </xdr:from>
    <xdr:ext cx="762000" cy="259045"/>
    <xdr:sp macro="" textlink="">
      <xdr:nvSpPr>
        <xdr:cNvPr id="141" name="テキスト ボックス 140"/>
        <xdr:cNvSpPr txBox="1"/>
      </xdr:nvSpPr>
      <xdr:spPr>
        <a:xfrm>
          <a:off x="2527300" y="750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97,065
96,094
119.94
46,724,014
45,290,309
434,044
21,577,440
20,204,850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115412</xdr:rowOff>
    </xdr:from>
    <xdr:to>
      <xdr:col>24</xdr:col>
      <xdr:colOff>63500</xdr:colOff>
      <xdr:row>38</xdr:row>
      <xdr:rowOff>154483</xdr:rowOff>
    </xdr:to>
    <xdr:cxnSp macro="">
      <xdr:nvCxnSpPr>
        <xdr:cNvPr id="61" name="直線コネクタ 60"/>
        <xdr:cNvCxnSpPr/>
      </xdr:nvCxnSpPr>
      <xdr:spPr>
        <a:xfrm flipV="1">
          <a:off x="3797300" y="6630512"/>
          <a:ext cx="838200" cy="3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143091</xdr:rowOff>
    </xdr:from>
    <xdr:to>
      <xdr:col>19</xdr:col>
      <xdr:colOff>177800</xdr:colOff>
      <xdr:row>38</xdr:row>
      <xdr:rowOff>154483</xdr:rowOff>
    </xdr:to>
    <xdr:cxnSp macro="">
      <xdr:nvCxnSpPr>
        <xdr:cNvPr id="64" name="直線コネクタ 63"/>
        <xdr:cNvCxnSpPr/>
      </xdr:nvCxnSpPr>
      <xdr:spPr>
        <a:xfrm>
          <a:off x="2908300" y="6658191"/>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143091</xdr:rowOff>
    </xdr:from>
    <xdr:to>
      <xdr:col>15</xdr:col>
      <xdr:colOff>50800</xdr:colOff>
      <xdr:row>38</xdr:row>
      <xdr:rowOff>152064</xdr:rowOff>
    </xdr:to>
    <xdr:cxnSp macro="">
      <xdr:nvCxnSpPr>
        <xdr:cNvPr id="67" name="直線コネクタ 66"/>
        <xdr:cNvCxnSpPr/>
      </xdr:nvCxnSpPr>
      <xdr:spPr>
        <a:xfrm flipV="1">
          <a:off x="2019300" y="6658191"/>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152064</xdr:rowOff>
    </xdr:from>
    <xdr:to>
      <xdr:col>10</xdr:col>
      <xdr:colOff>114300</xdr:colOff>
      <xdr:row>39</xdr:row>
      <xdr:rowOff>36220</xdr:rowOff>
    </xdr:to>
    <xdr:cxnSp macro="">
      <xdr:nvCxnSpPr>
        <xdr:cNvPr id="70" name="直線コネクタ 69"/>
        <xdr:cNvCxnSpPr/>
      </xdr:nvCxnSpPr>
      <xdr:spPr>
        <a:xfrm flipV="1">
          <a:off x="1130300" y="6667164"/>
          <a:ext cx="889000" cy="5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64612</xdr:rowOff>
    </xdr:from>
    <xdr:to>
      <xdr:col>24</xdr:col>
      <xdr:colOff>114300</xdr:colOff>
      <xdr:row>38</xdr:row>
      <xdr:rowOff>166212</xdr:rowOff>
    </xdr:to>
    <xdr:sp macro="" textlink="">
      <xdr:nvSpPr>
        <xdr:cNvPr id="80" name="楕円 79"/>
        <xdr:cNvSpPr/>
      </xdr:nvSpPr>
      <xdr:spPr>
        <a:xfrm>
          <a:off x="4584700" y="657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150989</xdr:rowOff>
    </xdr:from>
    <xdr:ext cx="534377" cy="259045"/>
    <xdr:sp macro="" textlink="">
      <xdr:nvSpPr>
        <xdr:cNvPr id="81" name="人件費該当値テキスト"/>
        <xdr:cNvSpPr txBox="1"/>
      </xdr:nvSpPr>
      <xdr:spPr>
        <a:xfrm>
          <a:off x="4686300" y="64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103683</xdr:rowOff>
    </xdr:from>
    <xdr:to>
      <xdr:col>20</xdr:col>
      <xdr:colOff>38100</xdr:colOff>
      <xdr:row>39</xdr:row>
      <xdr:rowOff>33833</xdr:rowOff>
    </xdr:to>
    <xdr:sp macro="" textlink="">
      <xdr:nvSpPr>
        <xdr:cNvPr id="82" name="楕円 81"/>
        <xdr:cNvSpPr/>
      </xdr:nvSpPr>
      <xdr:spPr>
        <a:xfrm>
          <a:off x="3746500" y="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24960</xdr:rowOff>
    </xdr:from>
    <xdr:ext cx="534377" cy="259045"/>
    <xdr:sp macro="" textlink="">
      <xdr:nvSpPr>
        <xdr:cNvPr id="83" name="テキスト ボックス 82"/>
        <xdr:cNvSpPr txBox="1"/>
      </xdr:nvSpPr>
      <xdr:spPr>
        <a:xfrm>
          <a:off x="3530111" y="67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92291</xdr:rowOff>
    </xdr:from>
    <xdr:to>
      <xdr:col>15</xdr:col>
      <xdr:colOff>101600</xdr:colOff>
      <xdr:row>39</xdr:row>
      <xdr:rowOff>22441</xdr:rowOff>
    </xdr:to>
    <xdr:sp macro="" textlink="">
      <xdr:nvSpPr>
        <xdr:cNvPr id="84" name="楕円 83"/>
        <xdr:cNvSpPr/>
      </xdr:nvSpPr>
      <xdr:spPr>
        <a:xfrm>
          <a:off x="2857500" y="66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13568</xdr:rowOff>
    </xdr:from>
    <xdr:ext cx="534377" cy="259045"/>
    <xdr:sp macro="" textlink="">
      <xdr:nvSpPr>
        <xdr:cNvPr id="85" name="テキスト ボックス 84"/>
        <xdr:cNvSpPr txBox="1"/>
      </xdr:nvSpPr>
      <xdr:spPr>
        <a:xfrm>
          <a:off x="2641111" y="67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101264</xdr:rowOff>
    </xdr:from>
    <xdr:to>
      <xdr:col>10</xdr:col>
      <xdr:colOff>165100</xdr:colOff>
      <xdr:row>39</xdr:row>
      <xdr:rowOff>31414</xdr:rowOff>
    </xdr:to>
    <xdr:sp macro="" textlink="">
      <xdr:nvSpPr>
        <xdr:cNvPr id="86" name="楕円 85"/>
        <xdr:cNvSpPr/>
      </xdr:nvSpPr>
      <xdr:spPr>
        <a:xfrm>
          <a:off x="1968500" y="66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22541</xdr:rowOff>
    </xdr:from>
    <xdr:ext cx="534377" cy="259045"/>
    <xdr:sp macro="" textlink="">
      <xdr:nvSpPr>
        <xdr:cNvPr id="87" name="テキスト ボックス 86"/>
        <xdr:cNvSpPr txBox="1"/>
      </xdr:nvSpPr>
      <xdr:spPr>
        <a:xfrm>
          <a:off x="1752111" y="67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156870</xdr:rowOff>
    </xdr:from>
    <xdr:to>
      <xdr:col>6</xdr:col>
      <xdr:colOff>38100</xdr:colOff>
      <xdr:row>39</xdr:row>
      <xdr:rowOff>87020</xdr:rowOff>
    </xdr:to>
    <xdr:sp macro="" textlink="">
      <xdr:nvSpPr>
        <xdr:cNvPr id="88" name="楕円 87"/>
        <xdr:cNvSpPr/>
      </xdr:nvSpPr>
      <xdr:spPr>
        <a:xfrm>
          <a:off x="1079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78147</xdr:rowOff>
    </xdr:from>
    <xdr:ext cx="534377" cy="259045"/>
    <xdr:sp macro="" textlink="">
      <xdr:nvSpPr>
        <xdr:cNvPr id="89" name="テキスト ボックス 88"/>
        <xdr:cNvSpPr txBox="1"/>
      </xdr:nvSpPr>
      <xdr:spPr>
        <a:xfrm>
          <a:off x="863111" y="67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56553</xdr:rowOff>
    </xdr:from>
    <xdr:to>
      <xdr:col>24</xdr:col>
      <xdr:colOff>63500</xdr:colOff>
      <xdr:row>56</xdr:row>
      <xdr:rowOff>127660</xdr:rowOff>
    </xdr:to>
    <xdr:cxnSp macro="">
      <xdr:nvCxnSpPr>
        <xdr:cNvPr id="119" name="直線コネクタ 118"/>
        <xdr:cNvCxnSpPr/>
      </xdr:nvCxnSpPr>
      <xdr:spPr>
        <a:xfrm>
          <a:off x="3797300" y="9657753"/>
          <a:ext cx="838200" cy="7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56553</xdr:rowOff>
    </xdr:from>
    <xdr:to>
      <xdr:col>19</xdr:col>
      <xdr:colOff>177800</xdr:colOff>
      <xdr:row>56</xdr:row>
      <xdr:rowOff>97117</xdr:rowOff>
    </xdr:to>
    <xdr:cxnSp macro="">
      <xdr:nvCxnSpPr>
        <xdr:cNvPr id="122" name="直線コネクタ 121"/>
        <xdr:cNvCxnSpPr/>
      </xdr:nvCxnSpPr>
      <xdr:spPr>
        <a:xfrm flipV="1">
          <a:off x="2908300" y="9657753"/>
          <a:ext cx="889000" cy="4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97117</xdr:rowOff>
    </xdr:from>
    <xdr:to>
      <xdr:col>15</xdr:col>
      <xdr:colOff>50800</xdr:colOff>
      <xdr:row>57</xdr:row>
      <xdr:rowOff>12446</xdr:rowOff>
    </xdr:to>
    <xdr:cxnSp macro="">
      <xdr:nvCxnSpPr>
        <xdr:cNvPr id="125" name="直線コネクタ 124"/>
        <xdr:cNvCxnSpPr/>
      </xdr:nvCxnSpPr>
      <xdr:spPr>
        <a:xfrm flipV="1">
          <a:off x="2019300" y="9698317"/>
          <a:ext cx="889000" cy="8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145572</xdr:rowOff>
    </xdr:from>
    <xdr:ext cx="534377" cy="259045"/>
    <xdr:sp macro="" textlink="">
      <xdr:nvSpPr>
        <xdr:cNvPr id="127" name="テキスト ボックス 126"/>
        <xdr:cNvSpPr txBox="1"/>
      </xdr:nvSpPr>
      <xdr:spPr>
        <a:xfrm>
          <a:off x="2641111" y="974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12446</xdr:rowOff>
    </xdr:from>
    <xdr:to>
      <xdr:col>10</xdr:col>
      <xdr:colOff>114300</xdr:colOff>
      <xdr:row>57</xdr:row>
      <xdr:rowOff>108356</xdr:rowOff>
    </xdr:to>
    <xdr:cxnSp macro="">
      <xdr:nvCxnSpPr>
        <xdr:cNvPr id="128" name="直線コネクタ 127"/>
        <xdr:cNvCxnSpPr/>
      </xdr:nvCxnSpPr>
      <xdr:spPr>
        <a:xfrm flipV="1">
          <a:off x="1130300" y="9785096"/>
          <a:ext cx="889000" cy="9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57484</xdr:rowOff>
    </xdr:from>
    <xdr:ext cx="534377" cy="259045"/>
    <xdr:sp macro="" textlink="">
      <xdr:nvSpPr>
        <xdr:cNvPr id="130" name="テキスト ボックス 129"/>
        <xdr:cNvSpPr txBox="1"/>
      </xdr:nvSpPr>
      <xdr:spPr>
        <a:xfrm>
          <a:off x="1752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76860</xdr:rowOff>
    </xdr:from>
    <xdr:to>
      <xdr:col>24</xdr:col>
      <xdr:colOff>114300</xdr:colOff>
      <xdr:row>57</xdr:row>
      <xdr:rowOff>7010</xdr:rowOff>
    </xdr:to>
    <xdr:sp macro="" textlink="">
      <xdr:nvSpPr>
        <xdr:cNvPr id="138" name="楕円 137"/>
        <xdr:cNvSpPr/>
      </xdr:nvSpPr>
      <xdr:spPr>
        <a:xfrm>
          <a:off x="4584700" y="96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55287</xdr:rowOff>
    </xdr:from>
    <xdr:ext cx="534377" cy="259045"/>
    <xdr:sp macro="" textlink="">
      <xdr:nvSpPr>
        <xdr:cNvPr id="139" name="物件費該当値テキスト"/>
        <xdr:cNvSpPr txBox="1"/>
      </xdr:nvSpPr>
      <xdr:spPr>
        <a:xfrm>
          <a:off x="4686300" y="965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5753</xdr:rowOff>
    </xdr:from>
    <xdr:to>
      <xdr:col>20</xdr:col>
      <xdr:colOff>38100</xdr:colOff>
      <xdr:row>56</xdr:row>
      <xdr:rowOff>107353</xdr:rowOff>
    </xdr:to>
    <xdr:sp macro="" textlink="">
      <xdr:nvSpPr>
        <xdr:cNvPr id="140" name="楕円 139"/>
        <xdr:cNvSpPr/>
      </xdr:nvSpPr>
      <xdr:spPr>
        <a:xfrm>
          <a:off x="3746500" y="960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98480</xdr:rowOff>
    </xdr:from>
    <xdr:ext cx="534377" cy="259045"/>
    <xdr:sp macro="" textlink="">
      <xdr:nvSpPr>
        <xdr:cNvPr id="141" name="テキスト ボックス 140"/>
        <xdr:cNvSpPr txBox="1"/>
      </xdr:nvSpPr>
      <xdr:spPr>
        <a:xfrm>
          <a:off x="3530111" y="969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46317</xdr:rowOff>
    </xdr:from>
    <xdr:to>
      <xdr:col>15</xdr:col>
      <xdr:colOff>101600</xdr:colOff>
      <xdr:row>56</xdr:row>
      <xdr:rowOff>147917</xdr:rowOff>
    </xdr:to>
    <xdr:sp macro="" textlink="">
      <xdr:nvSpPr>
        <xdr:cNvPr id="142" name="楕円 141"/>
        <xdr:cNvSpPr/>
      </xdr:nvSpPr>
      <xdr:spPr>
        <a:xfrm>
          <a:off x="2857500" y="964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164444</xdr:rowOff>
    </xdr:from>
    <xdr:ext cx="534377" cy="259045"/>
    <xdr:sp macro="" textlink="">
      <xdr:nvSpPr>
        <xdr:cNvPr id="143" name="テキスト ボックス 142"/>
        <xdr:cNvSpPr txBox="1"/>
      </xdr:nvSpPr>
      <xdr:spPr>
        <a:xfrm>
          <a:off x="2641111" y="942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133096</xdr:rowOff>
    </xdr:from>
    <xdr:to>
      <xdr:col>10</xdr:col>
      <xdr:colOff>165100</xdr:colOff>
      <xdr:row>57</xdr:row>
      <xdr:rowOff>63246</xdr:rowOff>
    </xdr:to>
    <xdr:sp macro="" textlink="">
      <xdr:nvSpPr>
        <xdr:cNvPr id="144" name="楕円 143"/>
        <xdr:cNvSpPr/>
      </xdr:nvSpPr>
      <xdr:spPr>
        <a:xfrm>
          <a:off x="1968500" y="973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79773</xdr:rowOff>
    </xdr:from>
    <xdr:ext cx="534377" cy="259045"/>
    <xdr:sp macro="" textlink="">
      <xdr:nvSpPr>
        <xdr:cNvPr id="145" name="テキスト ボックス 144"/>
        <xdr:cNvSpPr txBox="1"/>
      </xdr:nvSpPr>
      <xdr:spPr>
        <a:xfrm>
          <a:off x="1752111" y="950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57556</xdr:rowOff>
    </xdr:from>
    <xdr:to>
      <xdr:col>6</xdr:col>
      <xdr:colOff>38100</xdr:colOff>
      <xdr:row>57</xdr:row>
      <xdr:rowOff>159156</xdr:rowOff>
    </xdr:to>
    <xdr:sp macro="" textlink="">
      <xdr:nvSpPr>
        <xdr:cNvPr id="146" name="楕円 145"/>
        <xdr:cNvSpPr/>
      </xdr:nvSpPr>
      <xdr:spPr>
        <a:xfrm>
          <a:off x="1079500" y="983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150283</xdr:rowOff>
    </xdr:from>
    <xdr:ext cx="534377" cy="259045"/>
    <xdr:sp macro="" textlink="">
      <xdr:nvSpPr>
        <xdr:cNvPr id="147" name="テキスト ボックス 146"/>
        <xdr:cNvSpPr txBox="1"/>
      </xdr:nvSpPr>
      <xdr:spPr>
        <a:xfrm>
          <a:off x="863111" y="992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126631</xdr:rowOff>
    </xdr:from>
    <xdr:to>
      <xdr:col>24</xdr:col>
      <xdr:colOff>63500</xdr:colOff>
      <xdr:row>78</xdr:row>
      <xdr:rowOff>136652</xdr:rowOff>
    </xdr:to>
    <xdr:cxnSp macro="">
      <xdr:nvCxnSpPr>
        <xdr:cNvPr id="176" name="直線コネクタ 175"/>
        <xdr:cNvCxnSpPr/>
      </xdr:nvCxnSpPr>
      <xdr:spPr>
        <a:xfrm>
          <a:off x="3797300" y="13499731"/>
          <a:ext cx="838200" cy="1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126631</xdr:rowOff>
    </xdr:from>
    <xdr:to>
      <xdr:col>19</xdr:col>
      <xdr:colOff>177800</xdr:colOff>
      <xdr:row>78</xdr:row>
      <xdr:rowOff>146596</xdr:rowOff>
    </xdr:to>
    <xdr:cxnSp macro="">
      <xdr:nvCxnSpPr>
        <xdr:cNvPr id="179" name="直線コネクタ 178"/>
        <xdr:cNvCxnSpPr/>
      </xdr:nvCxnSpPr>
      <xdr:spPr>
        <a:xfrm flipV="1">
          <a:off x="2908300" y="13499731"/>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144538</xdr:rowOff>
    </xdr:from>
    <xdr:to>
      <xdr:col>15</xdr:col>
      <xdr:colOff>50800</xdr:colOff>
      <xdr:row>78</xdr:row>
      <xdr:rowOff>146596</xdr:rowOff>
    </xdr:to>
    <xdr:cxnSp macro="">
      <xdr:nvCxnSpPr>
        <xdr:cNvPr id="182" name="直線コネクタ 181"/>
        <xdr:cNvCxnSpPr/>
      </xdr:nvCxnSpPr>
      <xdr:spPr>
        <a:xfrm>
          <a:off x="2019300" y="13517638"/>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141491</xdr:rowOff>
    </xdr:from>
    <xdr:to>
      <xdr:col>10</xdr:col>
      <xdr:colOff>114300</xdr:colOff>
      <xdr:row>78</xdr:row>
      <xdr:rowOff>144538</xdr:rowOff>
    </xdr:to>
    <xdr:cxnSp macro="">
      <xdr:nvCxnSpPr>
        <xdr:cNvPr id="185" name="直線コネクタ 184"/>
        <xdr:cNvCxnSpPr/>
      </xdr:nvCxnSpPr>
      <xdr:spPr>
        <a:xfrm>
          <a:off x="1130300" y="1351459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85852</xdr:rowOff>
    </xdr:from>
    <xdr:to>
      <xdr:col>24</xdr:col>
      <xdr:colOff>114300</xdr:colOff>
      <xdr:row>79</xdr:row>
      <xdr:rowOff>16002</xdr:rowOff>
    </xdr:to>
    <xdr:sp macro="" textlink="">
      <xdr:nvSpPr>
        <xdr:cNvPr id="195" name="楕円 194"/>
        <xdr:cNvSpPr/>
      </xdr:nvSpPr>
      <xdr:spPr>
        <a:xfrm>
          <a:off x="4584700" y="1345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779</xdr:rowOff>
    </xdr:from>
    <xdr:ext cx="469744" cy="259045"/>
    <xdr:sp macro="" textlink="">
      <xdr:nvSpPr>
        <xdr:cNvPr id="196" name="維持補修費該当値テキスト"/>
        <xdr:cNvSpPr txBox="1"/>
      </xdr:nvSpPr>
      <xdr:spPr>
        <a:xfrm>
          <a:off x="4686300" y="133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75831</xdr:rowOff>
    </xdr:from>
    <xdr:to>
      <xdr:col>20</xdr:col>
      <xdr:colOff>38100</xdr:colOff>
      <xdr:row>79</xdr:row>
      <xdr:rowOff>5981</xdr:rowOff>
    </xdr:to>
    <xdr:sp macro="" textlink="">
      <xdr:nvSpPr>
        <xdr:cNvPr id="197" name="楕円 196"/>
        <xdr:cNvSpPr/>
      </xdr:nvSpPr>
      <xdr:spPr>
        <a:xfrm>
          <a:off x="3746500" y="134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168558</xdr:rowOff>
    </xdr:from>
    <xdr:ext cx="469744" cy="259045"/>
    <xdr:sp macro="" textlink="">
      <xdr:nvSpPr>
        <xdr:cNvPr id="198" name="テキスト ボックス 197"/>
        <xdr:cNvSpPr txBox="1"/>
      </xdr:nvSpPr>
      <xdr:spPr>
        <a:xfrm>
          <a:off x="3562428" y="1354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95796</xdr:rowOff>
    </xdr:from>
    <xdr:to>
      <xdr:col>15</xdr:col>
      <xdr:colOff>101600</xdr:colOff>
      <xdr:row>79</xdr:row>
      <xdr:rowOff>25946</xdr:rowOff>
    </xdr:to>
    <xdr:sp macro="" textlink="">
      <xdr:nvSpPr>
        <xdr:cNvPr id="199" name="楕円 198"/>
        <xdr:cNvSpPr/>
      </xdr:nvSpPr>
      <xdr:spPr>
        <a:xfrm>
          <a:off x="2857500" y="134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17073</xdr:rowOff>
    </xdr:from>
    <xdr:ext cx="469744" cy="259045"/>
    <xdr:sp macro="" textlink="">
      <xdr:nvSpPr>
        <xdr:cNvPr id="200" name="テキスト ボックス 199"/>
        <xdr:cNvSpPr txBox="1"/>
      </xdr:nvSpPr>
      <xdr:spPr>
        <a:xfrm>
          <a:off x="2673428" y="1356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93738</xdr:rowOff>
    </xdr:from>
    <xdr:to>
      <xdr:col>10</xdr:col>
      <xdr:colOff>165100</xdr:colOff>
      <xdr:row>79</xdr:row>
      <xdr:rowOff>23888</xdr:rowOff>
    </xdr:to>
    <xdr:sp macro="" textlink="">
      <xdr:nvSpPr>
        <xdr:cNvPr id="201" name="楕円 200"/>
        <xdr:cNvSpPr/>
      </xdr:nvSpPr>
      <xdr:spPr>
        <a:xfrm>
          <a:off x="1968500" y="134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15015</xdr:rowOff>
    </xdr:from>
    <xdr:ext cx="469744" cy="259045"/>
    <xdr:sp macro="" textlink="">
      <xdr:nvSpPr>
        <xdr:cNvPr id="202" name="テキスト ボックス 201"/>
        <xdr:cNvSpPr txBox="1"/>
      </xdr:nvSpPr>
      <xdr:spPr>
        <a:xfrm>
          <a:off x="1784428" y="1355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90691</xdr:rowOff>
    </xdr:from>
    <xdr:to>
      <xdr:col>6</xdr:col>
      <xdr:colOff>38100</xdr:colOff>
      <xdr:row>79</xdr:row>
      <xdr:rowOff>20841</xdr:rowOff>
    </xdr:to>
    <xdr:sp macro="" textlink="">
      <xdr:nvSpPr>
        <xdr:cNvPr id="203" name="楕円 202"/>
        <xdr:cNvSpPr/>
      </xdr:nvSpPr>
      <xdr:spPr>
        <a:xfrm>
          <a:off x="1079500" y="134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11968</xdr:rowOff>
    </xdr:from>
    <xdr:ext cx="469744" cy="259045"/>
    <xdr:sp macro="" textlink="">
      <xdr:nvSpPr>
        <xdr:cNvPr id="204" name="テキスト ボックス 203"/>
        <xdr:cNvSpPr txBox="1"/>
      </xdr:nvSpPr>
      <xdr:spPr>
        <a:xfrm>
          <a:off x="895428" y="1355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59004</xdr:rowOff>
    </xdr:from>
    <xdr:to>
      <xdr:col>24</xdr:col>
      <xdr:colOff>63500</xdr:colOff>
      <xdr:row>96</xdr:row>
      <xdr:rowOff>23158</xdr:rowOff>
    </xdr:to>
    <xdr:cxnSp macro="">
      <xdr:nvCxnSpPr>
        <xdr:cNvPr id="236" name="直線コネクタ 235"/>
        <xdr:cNvCxnSpPr/>
      </xdr:nvCxnSpPr>
      <xdr:spPr>
        <a:xfrm flipV="1">
          <a:off x="3797300" y="16346754"/>
          <a:ext cx="838200" cy="13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50949</xdr:rowOff>
    </xdr:from>
    <xdr:to>
      <xdr:col>19</xdr:col>
      <xdr:colOff>177800</xdr:colOff>
      <xdr:row>96</xdr:row>
      <xdr:rowOff>23158</xdr:rowOff>
    </xdr:to>
    <xdr:cxnSp macro="">
      <xdr:nvCxnSpPr>
        <xdr:cNvPr id="239" name="直線コネクタ 238"/>
        <xdr:cNvCxnSpPr/>
      </xdr:nvCxnSpPr>
      <xdr:spPr>
        <a:xfrm>
          <a:off x="2908300" y="16338699"/>
          <a:ext cx="889000" cy="1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50949</xdr:rowOff>
    </xdr:from>
    <xdr:to>
      <xdr:col>15</xdr:col>
      <xdr:colOff>50800</xdr:colOff>
      <xdr:row>96</xdr:row>
      <xdr:rowOff>170180</xdr:rowOff>
    </xdr:to>
    <xdr:cxnSp macro="">
      <xdr:nvCxnSpPr>
        <xdr:cNvPr id="242" name="直線コネクタ 241"/>
        <xdr:cNvCxnSpPr/>
      </xdr:nvCxnSpPr>
      <xdr:spPr>
        <a:xfrm flipV="1">
          <a:off x="2019300" y="16338699"/>
          <a:ext cx="889000" cy="29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170180</xdr:rowOff>
    </xdr:from>
    <xdr:to>
      <xdr:col>10</xdr:col>
      <xdr:colOff>114300</xdr:colOff>
      <xdr:row>97</xdr:row>
      <xdr:rowOff>46137</xdr:rowOff>
    </xdr:to>
    <xdr:cxnSp macro="">
      <xdr:nvCxnSpPr>
        <xdr:cNvPr id="245" name="直線コネクタ 244"/>
        <xdr:cNvCxnSpPr/>
      </xdr:nvCxnSpPr>
      <xdr:spPr>
        <a:xfrm flipV="1">
          <a:off x="1130300" y="16629380"/>
          <a:ext cx="889000" cy="4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42246</xdr:rowOff>
    </xdr:from>
    <xdr:ext cx="599010" cy="259045"/>
    <xdr:sp macro="" textlink="">
      <xdr:nvSpPr>
        <xdr:cNvPr id="247" name="テキスト ボックス 246"/>
        <xdr:cNvSpPr txBox="1"/>
      </xdr:nvSpPr>
      <xdr:spPr>
        <a:xfrm>
          <a:off x="1719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93049</xdr:rowOff>
    </xdr:from>
    <xdr:ext cx="534377" cy="259045"/>
    <xdr:sp macro="" textlink="">
      <xdr:nvSpPr>
        <xdr:cNvPr id="249" name="テキスト ボックス 248"/>
        <xdr:cNvSpPr txBox="1"/>
      </xdr:nvSpPr>
      <xdr:spPr>
        <a:xfrm>
          <a:off x="863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8204</xdr:rowOff>
    </xdr:from>
    <xdr:to>
      <xdr:col>24</xdr:col>
      <xdr:colOff>114300</xdr:colOff>
      <xdr:row>95</xdr:row>
      <xdr:rowOff>109804</xdr:rowOff>
    </xdr:to>
    <xdr:sp macro="" textlink="">
      <xdr:nvSpPr>
        <xdr:cNvPr id="255" name="楕円 254"/>
        <xdr:cNvSpPr/>
      </xdr:nvSpPr>
      <xdr:spPr>
        <a:xfrm>
          <a:off x="4584700" y="162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31081</xdr:rowOff>
    </xdr:from>
    <xdr:ext cx="599010" cy="259045"/>
    <xdr:sp macro="" textlink="">
      <xdr:nvSpPr>
        <xdr:cNvPr id="256" name="扶助費該当値テキスト"/>
        <xdr:cNvSpPr txBox="1"/>
      </xdr:nvSpPr>
      <xdr:spPr>
        <a:xfrm>
          <a:off x="4686300" y="1614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143808</xdr:rowOff>
    </xdr:from>
    <xdr:to>
      <xdr:col>20</xdr:col>
      <xdr:colOff>38100</xdr:colOff>
      <xdr:row>96</xdr:row>
      <xdr:rowOff>73958</xdr:rowOff>
    </xdr:to>
    <xdr:sp macro="" textlink="">
      <xdr:nvSpPr>
        <xdr:cNvPr id="257" name="楕円 256"/>
        <xdr:cNvSpPr/>
      </xdr:nvSpPr>
      <xdr:spPr>
        <a:xfrm>
          <a:off x="3746500" y="164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90485</xdr:rowOff>
    </xdr:from>
    <xdr:ext cx="599010" cy="259045"/>
    <xdr:sp macro="" textlink="">
      <xdr:nvSpPr>
        <xdr:cNvPr id="258" name="テキスト ボックス 257"/>
        <xdr:cNvSpPr txBox="1"/>
      </xdr:nvSpPr>
      <xdr:spPr>
        <a:xfrm>
          <a:off x="3497795" y="1620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149</xdr:rowOff>
    </xdr:from>
    <xdr:to>
      <xdr:col>15</xdr:col>
      <xdr:colOff>101600</xdr:colOff>
      <xdr:row>95</xdr:row>
      <xdr:rowOff>101749</xdr:rowOff>
    </xdr:to>
    <xdr:sp macro="" textlink="">
      <xdr:nvSpPr>
        <xdr:cNvPr id="259" name="楕円 258"/>
        <xdr:cNvSpPr/>
      </xdr:nvSpPr>
      <xdr:spPr>
        <a:xfrm>
          <a:off x="2857500" y="16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118276</xdr:rowOff>
    </xdr:from>
    <xdr:ext cx="599010" cy="259045"/>
    <xdr:sp macro="" textlink="">
      <xdr:nvSpPr>
        <xdr:cNvPr id="260" name="テキスト ボックス 259"/>
        <xdr:cNvSpPr txBox="1"/>
      </xdr:nvSpPr>
      <xdr:spPr>
        <a:xfrm>
          <a:off x="2608795" y="1606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119380</xdr:rowOff>
    </xdr:from>
    <xdr:to>
      <xdr:col>10</xdr:col>
      <xdr:colOff>165100</xdr:colOff>
      <xdr:row>97</xdr:row>
      <xdr:rowOff>49530</xdr:rowOff>
    </xdr:to>
    <xdr:sp macro="" textlink="">
      <xdr:nvSpPr>
        <xdr:cNvPr id="261" name="楕円 260"/>
        <xdr:cNvSpPr/>
      </xdr:nvSpPr>
      <xdr:spPr>
        <a:xfrm>
          <a:off x="1968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66057</xdr:rowOff>
    </xdr:from>
    <xdr:ext cx="599010" cy="259045"/>
    <xdr:sp macro="" textlink="">
      <xdr:nvSpPr>
        <xdr:cNvPr id="262" name="テキスト ボックス 261"/>
        <xdr:cNvSpPr txBox="1"/>
      </xdr:nvSpPr>
      <xdr:spPr>
        <a:xfrm>
          <a:off x="1719795" y="1635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166787</xdr:rowOff>
    </xdr:from>
    <xdr:to>
      <xdr:col>6</xdr:col>
      <xdr:colOff>38100</xdr:colOff>
      <xdr:row>97</xdr:row>
      <xdr:rowOff>96937</xdr:rowOff>
    </xdr:to>
    <xdr:sp macro="" textlink="">
      <xdr:nvSpPr>
        <xdr:cNvPr id="263" name="楕円 262"/>
        <xdr:cNvSpPr/>
      </xdr:nvSpPr>
      <xdr:spPr>
        <a:xfrm>
          <a:off x="1079500" y="166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113464</xdr:rowOff>
    </xdr:from>
    <xdr:ext cx="534377" cy="259045"/>
    <xdr:sp macro="" textlink="">
      <xdr:nvSpPr>
        <xdr:cNvPr id="264" name="テキスト ボックス 263"/>
        <xdr:cNvSpPr txBox="1"/>
      </xdr:nvSpPr>
      <xdr:spPr>
        <a:xfrm>
          <a:off x="863111" y="164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88555</xdr:rowOff>
    </xdr:from>
    <xdr:to>
      <xdr:col>55</xdr:col>
      <xdr:colOff>0</xdr:colOff>
      <xdr:row>36</xdr:row>
      <xdr:rowOff>114798</xdr:rowOff>
    </xdr:to>
    <xdr:cxnSp macro="">
      <xdr:nvCxnSpPr>
        <xdr:cNvPr id="293" name="直線コネクタ 292"/>
        <xdr:cNvCxnSpPr/>
      </xdr:nvCxnSpPr>
      <xdr:spPr>
        <a:xfrm>
          <a:off x="9639300" y="6260755"/>
          <a:ext cx="8382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62778</xdr:rowOff>
    </xdr:from>
    <xdr:ext cx="534377" cy="259045"/>
    <xdr:sp macro="" textlink="">
      <xdr:nvSpPr>
        <xdr:cNvPr id="294" name="補助費等平均値テキスト"/>
        <xdr:cNvSpPr txBox="1"/>
      </xdr:nvSpPr>
      <xdr:spPr>
        <a:xfrm>
          <a:off x="10528300" y="6234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88555</xdr:rowOff>
    </xdr:from>
    <xdr:to>
      <xdr:col>50</xdr:col>
      <xdr:colOff>114300</xdr:colOff>
      <xdr:row>36</xdr:row>
      <xdr:rowOff>136522</xdr:rowOff>
    </xdr:to>
    <xdr:cxnSp macro="">
      <xdr:nvCxnSpPr>
        <xdr:cNvPr id="296" name="直線コネクタ 295"/>
        <xdr:cNvCxnSpPr/>
      </xdr:nvCxnSpPr>
      <xdr:spPr>
        <a:xfrm flipV="1">
          <a:off x="8750300" y="6260755"/>
          <a:ext cx="889000" cy="47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166357</xdr:rowOff>
    </xdr:from>
    <xdr:ext cx="534377" cy="259045"/>
    <xdr:sp macro="" textlink="">
      <xdr:nvSpPr>
        <xdr:cNvPr id="298" name="テキスト ボックス 297"/>
        <xdr:cNvSpPr txBox="1"/>
      </xdr:nvSpPr>
      <xdr:spPr>
        <a:xfrm>
          <a:off x="9372111" y="633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788</xdr:rowOff>
    </xdr:from>
    <xdr:to>
      <xdr:col>45</xdr:col>
      <xdr:colOff>177800</xdr:colOff>
      <xdr:row>36</xdr:row>
      <xdr:rowOff>136522</xdr:rowOff>
    </xdr:to>
    <xdr:cxnSp macro="">
      <xdr:nvCxnSpPr>
        <xdr:cNvPr id="299" name="直線コネクタ 298"/>
        <xdr:cNvCxnSpPr/>
      </xdr:nvCxnSpPr>
      <xdr:spPr>
        <a:xfrm>
          <a:off x="7861300" y="5487188"/>
          <a:ext cx="889000" cy="8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34668</xdr:rowOff>
    </xdr:from>
    <xdr:ext cx="534377" cy="259045"/>
    <xdr:sp macro="" textlink="">
      <xdr:nvSpPr>
        <xdr:cNvPr id="301" name="テキスト ボックス 300"/>
        <xdr:cNvSpPr txBox="1"/>
      </xdr:nvSpPr>
      <xdr:spPr>
        <a:xfrm>
          <a:off x="8483111" y="63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788</xdr:rowOff>
    </xdr:from>
    <xdr:to>
      <xdr:col>41</xdr:col>
      <xdr:colOff>50800</xdr:colOff>
      <xdr:row>37</xdr:row>
      <xdr:rowOff>15075</xdr:rowOff>
    </xdr:to>
    <xdr:cxnSp macro="">
      <xdr:nvCxnSpPr>
        <xdr:cNvPr id="302" name="直線コネクタ 301"/>
        <xdr:cNvCxnSpPr/>
      </xdr:nvCxnSpPr>
      <xdr:spPr>
        <a:xfrm flipV="1">
          <a:off x="6972300" y="5487188"/>
          <a:ext cx="889000" cy="87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108780</xdr:rowOff>
    </xdr:from>
    <xdr:ext cx="599010" cy="259045"/>
    <xdr:sp macro="" textlink="">
      <xdr:nvSpPr>
        <xdr:cNvPr id="304" name="テキスト ボックス 303"/>
        <xdr:cNvSpPr txBox="1"/>
      </xdr:nvSpPr>
      <xdr:spPr>
        <a:xfrm>
          <a:off x="7561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93265</xdr:rowOff>
    </xdr:from>
    <xdr:ext cx="534377" cy="259045"/>
    <xdr:sp macro="" textlink="">
      <xdr:nvSpPr>
        <xdr:cNvPr id="306" name="テキスト ボックス 305"/>
        <xdr:cNvSpPr txBox="1"/>
      </xdr:nvSpPr>
      <xdr:spPr>
        <a:xfrm>
          <a:off x="6705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63998</xdr:rowOff>
    </xdr:from>
    <xdr:to>
      <xdr:col>55</xdr:col>
      <xdr:colOff>50800</xdr:colOff>
      <xdr:row>36</xdr:row>
      <xdr:rowOff>165598</xdr:rowOff>
    </xdr:to>
    <xdr:sp macro="" textlink="">
      <xdr:nvSpPr>
        <xdr:cNvPr id="312" name="楕円 311"/>
        <xdr:cNvSpPr/>
      </xdr:nvSpPr>
      <xdr:spPr>
        <a:xfrm>
          <a:off x="10426700" y="62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86875</xdr:rowOff>
    </xdr:from>
    <xdr:ext cx="534377" cy="259045"/>
    <xdr:sp macro="" textlink="">
      <xdr:nvSpPr>
        <xdr:cNvPr id="313" name="補助費等該当値テキスト"/>
        <xdr:cNvSpPr txBox="1"/>
      </xdr:nvSpPr>
      <xdr:spPr>
        <a:xfrm>
          <a:off x="10528300" y="608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37755</xdr:rowOff>
    </xdr:from>
    <xdr:to>
      <xdr:col>50</xdr:col>
      <xdr:colOff>165100</xdr:colOff>
      <xdr:row>36</xdr:row>
      <xdr:rowOff>139355</xdr:rowOff>
    </xdr:to>
    <xdr:sp macro="" textlink="">
      <xdr:nvSpPr>
        <xdr:cNvPr id="314" name="楕円 313"/>
        <xdr:cNvSpPr/>
      </xdr:nvSpPr>
      <xdr:spPr>
        <a:xfrm>
          <a:off x="9588500" y="62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155882</xdr:rowOff>
    </xdr:from>
    <xdr:ext cx="534377" cy="259045"/>
    <xdr:sp macro="" textlink="">
      <xdr:nvSpPr>
        <xdr:cNvPr id="315" name="テキスト ボックス 314"/>
        <xdr:cNvSpPr txBox="1"/>
      </xdr:nvSpPr>
      <xdr:spPr>
        <a:xfrm>
          <a:off x="9372111" y="59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85722</xdr:rowOff>
    </xdr:from>
    <xdr:to>
      <xdr:col>46</xdr:col>
      <xdr:colOff>38100</xdr:colOff>
      <xdr:row>37</xdr:row>
      <xdr:rowOff>15872</xdr:rowOff>
    </xdr:to>
    <xdr:sp macro="" textlink="">
      <xdr:nvSpPr>
        <xdr:cNvPr id="316" name="楕円 315"/>
        <xdr:cNvSpPr/>
      </xdr:nvSpPr>
      <xdr:spPr>
        <a:xfrm>
          <a:off x="8699500" y="625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32399</xdr:rowOff>
    </xdr:from>
    <xdr:ext cx="534377" cy="259045"/>
    <xdr:sp macro="" textlink="">
      <xdr:nvSpPr>
        <xdr:cNvPr id="317" name="テキスト ボックス 316"/>
        <xdr:cNvSpPr txBox="1"/>
      </xdr:nvSpPr>
      <xdr:spPr>
        <a:xfrm>
          <a:off x="8483111" y="603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121438</xdr:rowOff>
    </xdr:from>
    <xdr:to>
      <xdr:col>41</xdr:col>
      <xdr:colOff>101600</xdr:colOff>
      <xdr:row>32</xdr:row>
      <xdr:rowOff>51588</xdr:rowOff>
    </xdr:to>
    <xdr:sp macro="" textlink="">
      <xdr:nvSpPr>
        <xdr:cNvPr id="318" name="楕円 317"/>
        <xdr:cNvSpPr/>
      </xdr:nvSpPr>
      <xdr:spPr>
        <a:xfrm>
          <a:off x="7810500" y="543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68115</xdr:rowOff>
    </xdr:from>
    <xdr:ext cx="599010" cy="259045"/>
    <xdr:sp macro="" textlink="">
      <xdr:nvSpPr>
        <xdr:cNvPr id="319" name="テキスト ボックス 318"/>
        <xdr:cNvSpPr txBox="1"/>
      </xdr:nvSpPr>
      <xdr:spPr>
        <a:xfrm>
          <a:off x="7561795" y="521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135725</xdr:rowOff>
    </xdr:from>
    <xdr:to>
      <xdr:col>36</xdr:col>
      <xdr:colOff>165100</xdr:colOff>
      <xdr:row>37</xdr:row>
      <xdr:rowOff>65875</xdr:rowOff>
    </xdr:to>
    <xdr:sp macro="" textlink="">
      <xdr:nvSpPr>
        <xdr:cNvPr id="320" name="楕円 319"/>
        <xdr:cNvSpPr/>
      </xdr:nvSpPr>
      <xdr:spPr>
        <a:xfrm>
          <a:off x="6921500" y="630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82402</xdr:rowOff>
    </xdr:from>
    <xdr:ext cx="534377" cy="259045"/>
    <xdr:sp macro="" textlink="">
      <xdr:nvSpPr>
        <xdr:cNvPr id="321" name="テキスト ボックス 320"/>
        <xdr:cNvSpPr txBox="1"/>
      </xdr:nvSpPr>
      <xdr:spPr>
        <a:xfrm>
          <a:off x="6705111" y="608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79807</xdr:rowOff>
    </xdr:from>
    <xdr:to>
      <xdr:col>55</xdr:col>
      <xdr:colOff>0</xdr:colOff>
      <xdr:row>56</xdr:row>
      <xdr:rowOff>7341</xdr:rowOff>
    </xdr:to>
    <xdr:cxnSp macro="">
      <xdr:nvCxnSpPr>
        <xdr:cNvPr id="350" name="直線コネクタ 349"/>
        <xdr:cNvCxnSpPr/>
      </xdr:nvCxnSpPr>
      <xdr:spPr>
        <a:xfrm flipV="1">
          <a:off x="9639300" y="9509557"/>
          <a:ext cx="838200" cy="9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7341</xdr:rowOff>
    </xdr:from>
    <xdr:to>
      <xdr:col>50</xdr:col>
      <xdr:colOff>114300</xdr:colOff>
      <xdr:row>56</xdr:row>
      <xdr:rowOff>155728</xdr:rowOff>
    </xdr:to>
    <xdr:cxnSp macro="">
      <xdr:nvCxnSpPr>
        <xdr:cNvPr id="353" name="直線コネクタ 352"/>
        <xdr:cNvCxnSpPr/>
      </xdr:nvCxnSpPr>
      <xdr:spPr>
        <a:xfrm flipV="1">
          <a:off x="8750300" y="9608541"/>
          <a:ext cx="889000" cy="1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155728</xdr:rowOff>
    </xdr:from>
    <xdr:to>
      <xdr:col>45</xdr:col>
      <xdr:colOff>177800</xdr:colOff>
      <xdr:row>57</xdr:row>
      <xdr:rowOff>72593</xdr:rowOff>
    </xdr:to>
    <xdr:cxnSp macro="">
      <xdr:nvCxnSpPr>
        <xdr:cNvPr id="356" name="直線コネクタ 355"/>
        <xdr:cNvCxnSpPr/>
      </xdr:nvCxnSpPr>
      <xdr:spPr>
        <a:xfrm flipV="1">
          <a:off x="7861300" y="9756928"/>
          <a:ext cx="889000" cy="88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12129</xdr:rowOff>
    </xdr:from>
    <xdr:to>
      <xdr:col>41</xdr:col>
      <xdr:colOff>50800</xdr:colOff>
      <xdr:row>57</xdr:row>
      <xdr:rowOff>72593</xdr:rowOff>
    </xdr:to>
    <xdr:cxnSp macro="">
      <xdr:nvCxnSpPr>
        <xdr:cNvPr id="359" name="直線コネクタ 358"/>
        <xdr:cNvCxnSpPr/>
      </xdr:nvCxnSpPr>
      <xdr:spPr>
        <a:xfrm>
          <a:off x="6972300" y="9613329"/>
          <a:ext cx="889000" cy="23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29007</xdr:rowOff>
    </xdr:from>
    <xdr:to>
      <xdr:col>55</xdr:col>
      <xdr:colOff>50800</xdr:colOff>
      <xdr:row>55</xdr:row>
      <xdr:rowOff>130607</xdr:rowOff>
    </xdr:to>
    <xdr:sp macro="" textlink="">
      <xdr:nvSpPr>
        <xdr:cNvPr id="369" name="楕円 368"/>
        <xdr:cNvSpPr/>
      </xdr:nvSpPr>
      <xdr:spPr>
        <a:xfrm>
          <a:off x="10426700" y="945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51884</xdr:rowOff>
    </xdr:from>
    <xdr:ext cx="534377" cy="259045"/>
    <xdr:sp macro="" textlink="">
      <xdr:nvSpPr>
        <xdr:cNvPr id="370" name="普通建設事業費該当値テキスト"/>
        <xdr:cNvSpPr txBox="1"/>
      </xdr:nvSpPr>
      <xdr:spPr>
        <a:xfrm>
          <a:off x="10528300" y="931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127991</xdr:rowOff>
    </xdr:from>
    <xdr:to>
      <xdr:col>50</xdr:col>
      <xdr:colOff>165100</xdr:colOff>
      <xdr:row>56</xdr:row>
      <xdr:rowOff>58141</xdr:rowOff>
    </xdr:to>
    <xdr:sp macro="" textlink="">
      <xdr:nvSpPr>
        <xdr:cNvPr id="371" name="楕円 370"/>
        <xdr:cNvSpPr/>
      </xdr:nvSpPr>
      <xdr:spPr>
        <a:xfrm>
          <a:off x="9588500" y="955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49268</xdr:rowOff>
    </xdr:from>
    <xdr:ext cx="534377" cy="259045"/>
    <xdr:sp macro="" textlink="">
      <xdr:nvSpPr>
        <xdr:cNvPr id="372" name="テキスト ボックス 371"/>
        <xdr:cNvSpPr txBox="1"/>
      </xdr:nvSpPr>
      <xdr:spPr>
        <a:xfrm>
          <a:off x="9372111" y="965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104928</xdr:rowOff>
    </xdr:from>
    <xdr:to>
      <xdr:col>46</xdr:col>
      <xdr:colOff>38100</xdr:colOff>
      <xdr:row>57</xdr:row>
      <xdr:rowOff>35078</xdr:rowOff>
    </xdr:to>
    <xdr:sp macro="" textlink="">
      <xdr:nvSpPr>
        <xdr:cNvPr id="373" name="楕円 372"/>
        <xdr:cNvSpPr/>
      </xdr:nvSpPr>
      <xdr:spPr>
        <a:xfrm>
          <a:off x="8699500" y="970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26205</xdr:rowOff>
    </xdr:from>
    <xdr:ext cx="534377" cy="259045"/>
    <xdr:sp macro="" textlink="">
      <xdr:nvSpPr>
        <xdr:cNvPr id="374" name="テキスト ボックス 373"/>
        <xdr:cNvSpPr txBox="1"/>
      </xdr:nvSpPr>
      <xdr:spPr>
        <a:xfrm>
          <a:off x="8483111" y="979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21793</xdr:rowOff>
    </xdr:from>
    <xdr:to>
      <xdr:col>41</xdr:col>
      <xdr:colOff>101600</xdr:colOff>
      <xdr:row>57</xdr:row>
      <xdr:rowOff>123393</xdr:rowOff>
    </xdr:to>
    <xdr:sp macro="" textlink="">
      <xdr:nvSpPr>
        <xdr:cNvPr id="375" name="楕円 374"/>
        <xdr:cNvSpPr/>
      </xdr:nvSpPr>
      <xdr:spPr>
        <a:xfrm>
          <a:off x="7810500" y="979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114520</xdr:rowOff>
    </xdr:from>
    <xdr:ext cx="534377" cy="259045"/>
    <xdr:sp macro="" textlink="">
      <xdr:nvSpPr>
        <xdr:cNvPr id="376" name="テキスト ボックス 375"/>
        <xdr:cNvSpPr txBox="1"/>
      </xdr:nvSpPr>
      <xdr:spPr>
        <a:xfrm>
          <a:off x="7594111" y="988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132779</xdr:rowOff>
    </xdr:from>
    <xdr:to>
      <xdr:col>36</xdr:col>
      <xdr:colOff>165100</xdr:colOff>
      <xdr:row>56</xdr:row>
      <xdr:rowOff>62929</xdr:rowOff>
    </xdr:to>
    <xdr:sp macro="" textlink="">
      <xdr:nvSpPr>
        <xdr:cNvPr id="377" name="楕円 376"/>
        <xdr:cNvSpPr/>
      </xdr:nvSpPr>
      <xdr:spPr>
        <a:xfrm>
          <a:off x="6921500" y="956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54056</xdr:rowOff>
    </xdr:from>
    <xdr:ext cx="534377" cy="259045"/>
    <xdr:sp macro="" textlink="">
      <xdr:nvSpPr>
        <xdr:cNvPr id="378" name="テキスト ボックス 377"/>
        <xdr:cNvSpPr txBox="1"/>
      </xdr:nvSpPr>
      <xdr:spPr>
        <a:xfrm>
          <a:off x="6705111" y="9655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10083</xdr:rowOff>
    </xdr:from>
    <xdr:to>
      <xdr:col>55</xdr:col>
      <xdr:colOff>0</xdr:colOff>
      <xdr:row>76</xdr:row>
      <xdr:rowOff>92723</xdr:rowOff>
    </xdr:to>
    <xdr:cxnSp macro="">
      <xdr:nvCxnSpPr>
        <xdr:cNvPr id="407" name="直線コネクタ 406"/>
        <xdr:cNvCxnSpPr/>
      </xdr:nvCxnSpPr>
      <xdr:spPr>
        <a:xfrm flipV="1">
          <a:off x="9639300" y="13040283"/>
          <a:ext cx="838200" cy="8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92723</xdr:rowOff>
    </xdr:from>
    <xdr:to>
      <xdr:col>50</xdr:col>
      <xdr:colOff>114300</xdr:colOff>
      <xdr:row>78</xdr:row>
      <xdr:rowOff>41517</xdr:rowOff>
    </xdr:to>
    <xdr:cxnSp macro="">
      <xdr:nvCxnSpPr>
        <xdr:cNvPr id="410" name="直線コネクタ 409"/>
        <xdr:cNvCxnSpPr/>
      </xdr:nvCxnSpPr>
      <xdr:spPr>
        <a:xfrm flipV="1">
          <a:off x="8750300" y="13122923"/>
          <a:ext cx="889000" cy="2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41517</xdr:rowOff>
    </xdr:from>
    <xdr:to>
      <xdr:col>45</xdr:col>
      <xdr:colOff>177800</xdr:colOff>
      <xdr:row>78</xdr:row>
      <xdr:rowOff>81807</xdr:rowOff>
    </xdr:to>
    <xdr:cxnSp macro="">
      <xdr:nvCxnSpPr>
        <xdr:cNvPr id="413" name="直線コネクタ 412"/>
        <xdr:cNvCxnSpPr/>
      </xdr:nvCxnSpPr>
      <xdr:spPr>
        <a:xfrm flipV="1">
          <a:off x="7861300" y="13414617"/>
          <a:ext cx="889000" cy="4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63652</xdr:rowOff>
    </xdr:from>
    <xdr:to>
      <xdr:col>41</xdr:col>
      <xdr:colOff>50800</xdr:colOff>
      <xdr:row>78</xdr:row>
      <xdr:rowOff>81807</xdr:rowOff>
    </xdr:to>
    <xdr:cxnSp macro="">
      <xdr:nvCxnSpPr>
        <xdr:cNvPr id="416" name="直線コネクタ 415"/>
        <xdr:cNvCxnSpPr/>
      </xdr:nvCxnSpPr>
      <xdr:spPr>
        <a:xfrm>
          <a:off x="6972300" y="13265302"/>
          <a:ext cx="889000" cy="18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169873</xdr:rowOff>
    </xdr:from>
    <xdr:ext cx="534377" cy="259045"/>
    <xdr:sp macro="" textlink="">
      <xdr:nvSpPr>
        <xdr:cNvPr id="420" name="テキスト ボックス 419"/>
        <xdr:cNvSpPr txBox="1"/>
      </xdr:nvSpPr>
      <xdr:spPr>
        <a:xfrm>
          <a:off x="6705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130734</xdr:rowOff>
    </xdr:from>
    <xdr:to>
      <xdr:col>55</xdr:col>
      <xdr:colOff>50800</xdr:colOff>
      <xdr:row>76</xdr:row>
      <xdr:rowOff>60883</xdr:rowOff>
    </xdr:to>
    <xdr:sp macro="" textlink="">
      <xdr:nvSpPr>
        <xdr:cNvPr id="426" name="楕円 425"/>
        <xdr:cNvSpPr/>
      </xdr:nvSpPr>
      <xdr:spPr>
        <a:xfrm>
          <a:off x="10426700" y="129894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153611</xdr:rowOff>
    </xdr:from>
    <xdr:ext cx="534377" cy="259045"/>
    <xdr:sp macro="" textlink="">
      <xdr:nvSpPr>
        <xdr:cNvPr id="427" name="普通建設事業費 （ うち新規整備　）該当値テキスト"/>
        <xdr:cNvSpPr txBox="1"/>
      </xdr:nvSpPr>
      <xdr:spPr>
        <a:xfrm>
          <a:off x="10528300" y="128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41923</xdr:rowOff>
    </xdr:from>
    <xdr:to>
      <xdr:col>50</xdr:col>
      <xdr:colOff>165100</xdr:colOff>
      <xdr:row>76</xdr:row>
      <xdr:rowOff>143523</xdr:rowOff>
    </xdr:to>
    <xdr:sp macro="" textlink="">
      <xdr:nvSpPr>
        <xdr:cNvPr id="428" name="楕円 427"/>
        <xdr:cNvSpPr/>
      </xdr:nvSpPr>
      <xdr:spPr>
        <a:xfrm>
          <a:off x="9588500" y="1307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160050</xdr:rowOff>
    </xdr:from>
    <xdr:ext cx="534377" cy="259045"/>
    <xdr:sp macro="" textlink="">
      <xdr:nvSpPr>
        <xdr:cNvPr id="429" name="テキスト ボックス 428"/>
        <xdr:cNvSpPr txBox="1"/>
      </xdr:nvSpPr>
      <xdr:spPr>
        <a:xfrm>
          <a:off x="9372111" y="1284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162167</xdr:rowOff>
    </xdr:from>
    <xdr:to>
      <xdr:col>46</xdr:col>
      <xdr:colOff>38100</xdr:colOff>
      <xdr:row>78</xdr:row>
      <xdr:rowOff>92317</xdr:rowOff>
    </xdr:to>
    <xdr:sp macro="" textlink="">
      <xdr:nvSpPr>
        <xdr:cNvPr id="430" name="楕円 429"/>
        <xdr:cNvSpPr/>
      </xdr:nvSpPr>
      <xdr:spPr>
        <a:xfrm>
          <a:off x="8699500" y="133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83444</xdr:rowOff>
    </xdr:from>
    <xdr:ext cx="469744" cy="259045"/>
    <xdr:sp macro="" textlink="">
      <xdr:nvSpPr>
        <xdr:cNvPr id="431" name="テキスト ボックス 430"/>
        <xdr:cNvSpPr txBox="1"/>
      </xdr:nvSpPr>
      <xdr:spPr>
        <a:xfrm>
          <a:off x="8515428" y="1345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31007</xdr:rowOff>
    </xdr:from>
    <xdr:to>
      <xdr:col>41</xdr:col>
      <xdr:colOff>101600</xdr:colOff>
      <xdr:row>78</xdr:row>
      <xdr:rowOff>132607</xdr:rowOff>
    </xdr:to>
    <xdr:sp macro="" textlink="">
      <xdr:nvSpPr>
        <xdr:cNvPr id="432" name="楕円 431"/>
        <xdr:cNvSpPr/>
      </xdr:nvSpPr>
      <xdr:spPr>
        <a:xfrm>
          <a:off x="7810500" y="1340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123734</xdr:rowOff>
    </xdr:from>
    <xdr:ext cx="469744" cy="259045"/>
    <xdr:sp macro="" textlink="">
      <xdr:nvSpPr>
        <xdr:cNvPr id="433" name="テキスト ボックス 432"/>
        <xdr:cNvSpPr txBox="1"/>
      </xdr:nvSpPr>
      <xdr:spPr>
        <a:xfrm>
          <a:off x="7626428" y="1349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12852</xdr:rowOff>
    </xdr:from>
    <xdr:to>
      <xdr:col>36</xdr:col>
      <xdr:colOff>165100</xdr:colOff>
      <xdr:row>77</xdr:row>
      <xdr:rowOff>114452</xdr:rowOff>
    </xdr:to>
    <xdr:sp macro="" textlink="">
      <xdr:nvSpPr>
        <xdr:cNvPr id="434" name="楕円 433"/>
        <xdr:cNvSpPr/>
      </xdr:nvSpPr>
      <xdr:spPr>
        <a:xfrm>
          <a:off x="6921500" y="1321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130979</xdr:rowOff>
    </xdr:from>
    <xdr:ext cx="534377" cy="259045"/>
    <xdr:sp macro="" textlink="">
      <xdr:nvSpPr>
        <xdr:cNvPr id="435" name="テキスト ボックス 434"/>
        <xdr:cNvSpPr txBox="1"/>
      </xdr:nvSpPr>
      <xdr:spPr>
        <a:xfrm>
          <a:off x="6705111" y="1298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120416</xdr:rowOff>
    </xdr:from>
    <xdr:to>
      <xdr:col>55</xdr:col>
      <xdr:colOff>0</xdr:colOff>
      <xdr:row>98</xdr:row>
      <xdr:rowOff>20453</xdr:rowOff>
    </xdr:to>
    <xdr:cxnSp macro="">
      <xdr:nvCxnSpPr>
        <xdr:cNvPr id="466" name="直線コネクタ 465"/>
        <xdr:cNvCxnSpPr/>
      </xdr:nvCxnSpPr>
      <xdr:spPr>
        <a:xfrm flipV="1">
          <a:off x="9639300" y="16751066"/>
          <a:ext cx="838200" cy="7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128172</xdr:rowOff>
    </xdr:from>
    <xdr:to>
      <xdr:col>50</xdr:col>
      <xdr:colOff>114300</xdr:colOff>
      <xdr:row>98</xdr:row>
      <xdr:rowOff>20453</xdr:rowOff>
    </xdr:to>
    <xdr:cxnSp macro="">
      <xdr:nvCxnSpPr>
        <xdr:cNvPr id="469" name="直線コネクタ 468"/>
        <xdr:cNvCxnSpPr/>
      </xdr:nvCxnSpPr>
      <xdr:spPr>
        <a:xfrm>
          <a:off x="8750300" y="16758822"/>
          <a:ext cx="889000" cy="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128172</xdr:rowOff>
    </xdr:from>
    <xdr:to>
      <xdr:col>45</xdr:col>
      <xdr:colOff>177800</xdr:colOff>
      <xdr:row>98</xdr:row>
      <xdr:rowOff>73864</xdr:rowOff>
    </xdr:to>
    <xdr:cxnSp macro="">
      <xdr:nvCxnSpPr>
        <xdr:cNvPr id="472" name="直線コネクタ 471"/>
        <xdr:cNvCxnSpPr/>
      </xdr:nvCxnSpPr>
      <xdr:spPr>
        <a:xfrm flipV="1">
          <a:off x="7861300" y="16758822"/>
          <a:ext cx="889000" cy="117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14509</xdr:rowOff>
    </xdr:from>
    <xdr:to>
      <xdr:col>41</xdr:col>
      <xdr:colOff>50800</xdr:colOff>
      <xdr:row>98</xdr:row>
      <xdr:rowOff>73864</xdr:rowOff>
    </xdr:to>
    <xdr:cxnSp macro="">
      <xdr:nvCxnSpPr>
        <xdr:cNvPr id="475" name="直線コネクタ 474"/>
        <xdr:cNvCxnSpPr/>
      </xdr:nvCxnSpPr>
      <xdr:spPr>
        <a:xfrm>
          <a:off x="6972300" y="16816609"/>
          <a:ext cx="889000" cy="59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69616</xdr:rowOff>
    </xdr:from>
    <xdr:to>
      <xdr:col>55</xdr:col>
      <xdr:colOff>50800</xdr:colOff>
      <xdr:row>97</xdr:row>
      <xdr:rowOff>171216</xdr:rowOff>
    </xdr:to>
    <xdr:sp macro="" textlink="">
      <xdr:nvSpPr>
        <xdr:cNvPr id="485" name="楕円 484"/>
        <xdr:cNvSpPr/>
      </xdr:nvSpPr>
      <xdr:spPr>
        <a:xfrm>
          <a:off x="10426700" y="1670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48043</xdr:rowOff>
    </xdr:from>
    <xdr:ext cx="534377" cy="259045"/>
    <xdr:sp macro="" textlink="">
      <xdr:nvSpPr>
        <xdr:cNvPr id="486" name="普通建設事業費 （ うち更新整備　）該当値テキスト"/>
        <xdr:cNvSpPr txBox="1"/>
      </xdr:nvSpPr>
      <xdr:spPr>
        <a:xfrm>
          <a:off x="10528300" y="1667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141103</xdr:rowOff>
    </xdr:from>
    <xdr:to>
      <xdr:col>50</xdr:col>
      <xdr:colOff>165100</xdr:colOff>
      <xdr:row>98</xdr:row>
      <xdr:rowOff>71253</xdr:rowOff>
    </xdr:to>
    <xdr:sp macro="" textlink="">
      <xdr:nvSpPr>
        <xdr:cNvPr id="487" name="楕円 486"/>
        <xdr:cNvSpPr/>
      </xdr:nvSpPr>
      <xdr:spPr>
        <a:xfrm>
          <a:off x="9588500" y="167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62380</xdr:rowOff>
    </xdr:from>
    <xdr:ext cx="534377" cy="259045"/>
    <xdr:sp macro="" textlink="">
      <xdr:nvSpPr>
        <xdr:cNvPr id="488" name="テキスト ボックス 487"/>
        <xdr:cNvSpPr txBox="1"/>
      </xdr:nvSpPr>
      <xdr:spPr>
        <a:xfrm>
          <a:off x="9372111" y="1686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77372</xdr:rowOff>
    </xdr:from>
    <xdr:to>
      <xdr:col>46</xdr:col>
      <xdr:colOff>38100</xdr:colOff>
      <xdr:row>98</xdr:row>
      <xdr:rowOff>7522</xdr:rowOff>
    </xdr:to>
    <xdr:sp macro="" textlink="">
      <xdr:nvSpPr>
        <xdr:cNvPr id="489" name="楕円 488"/>
        <xdr:cNvSpPr/>
      </xdr:nvSpPr>
      <xdr:spPr>
        <a:xfrm>
          <a:off x="8699500" y="167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170099</xdr:rowOff>
    </xdr:from>
    <xdr:ext cx="534377" cy="259045"/>
    <xdr:sp macro="" textlink="">
      <xdr:nvSpPr>
        <xdr:cNvPr id="490" name="テキスト ボックス 489"/>
        <xdr:cNvSpPr txBox="1"/>
      </xdr:nvSpPr>
      <xdr:spPr>
        <a:xfrm>
          <a:off x="8483111" y="1680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23064</xdr:rowOff>
    </xdr:from>
    <xdr:to>
      <xdr:col>41</xdr:col>
      <xdr:colOff>101600</xdr:colOff>
      <xdr:row>98</xdr:row>
      <xdr:rowOff>124664</xdr:rowOff>
    </xdr:to>
    <xdr:sp macro="" textlink="">
      <xdr:nvSpPr>
        <xdr:cNvPr id="491" name="楕円 490"/>
        <xdr:cNvSpPr/>
      </xdr:nvSpPr>
      <xdr:spPr>
        <a:xfrm>
          <a:off x="7810500" y="1682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115791</xdr:rowOff>
    </xdr:from>
    <xdr:ext cx="534377" cy="259045"/>
    <xdr:sp macro="" textlink="">
      <xdr:nvSpPr>
        <xdr:cNvPr id="492" name="テキスト ボックス 491"/>
        <xdr:cNvSpPr txBox="1"/>
      </xdr:nvSpPr>
      <xdr:spPr>
        <a:xfrm>
          <a:off x="7594111" y="1691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135159</xdr:rowOff>
    </xdr:from>
    <xdr:to>
      <xdr:col>36</xdr:col>
      <xdr:colOff>165100</xdr:colOff>
      <xdr:row>98</xdr:row>
      <xdr:rowOff>65309</xdr:rowOff>
    </xdr:to>
    <xdr:sp macro="" textlink="">
      <xdr:nvSpPr>
        <xdr:cNvPr id="493" name="楕円 492"/>
        <xdr:cNvSpPr/>
      </xdr:nvSpPr>
      <xdr:spPr>
        <a:xfrm>
          <a:off x="6921500" y="1676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56436</xdr:rowOff>
    </xdr:from>
    <xdr:ext cx="534377" cy="259045"/>
    <xdr:sp macro="" textlink="">
      <xdr:nvSpPr>
        <xdr:cNvPr id="494" name="テキスト ボックス 493"/>
        <xdr:cNvSpPr txBox="1"/>
      </xdr:nvSpPr>
      <xdr:spPr>
        <a:xfrm>
          <a:off x="6705111" y="1685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124475</xdr:rowOff>
    </xdr:from>
    <xdr:to>
      <xdr:col>85</xdr:col>
      <xdr:colOff>127000</xdr:colOff>
      <xdr:row>38</xdr:row>
      <xdr:rowOff>134351</xdr:rowOff>
    </xdr:to>
    <xdr:cxnSp macro="">
      <xdr:nvCxnSpPr>
        <xdr:cNvPr id="521" name="直線コネクタ 520"/>
        <xdr:cNvCxnSpPr/>
      </xdr:nvCxnSpPr>
      <xdr:spPr>
        <a:xfrm flipV="1">
          <a:off x="15481300" y="6639575"/>
          <a:ext cx="8382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122189</xdr:rowOff>
    </xdr:from>
    <xdr:to>
      <xdr:col>81</xdr:col>
      <xdr:colOff>50800</xdr:colOff>
      <xdr:row>38</xdr:row>
      <xdr:rowOff>134351</xdr:rowOff>
    </xdr:to>
    <xdr:cxnSp macro="">
      <xdr:nvCxnSpPr>
        <xdr:cNvPr id="524" name="直線コネクタ 523"/>
        <xdr:cNvCxnSpPr/>
      </xdr:nvCxnSpPr>
      <xdr:spPr>
        <a:xfrm>
          <a:off x="14592300" y="6637289"/>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122189</xdr:rowOff>
    </xdr:from>
    <xdr:to>
      <xdr:col>76</xdr:col>
      <xdr:colOff>114300</xdr:colOff>
      <xdr:row>38</xdr:row>
      <xdr:rowOff>130739</xdr:rowOff>
    </xdr:to>
    <xdr:cxnSp macro="">
      <xdr:nvCxnSpPr>
        <xdr:cNvPr id="527" name="直線コネクタ 526"/>
        <xdr:cNvCxnSpPr/>
      </xdr:nvCxnSpPr>
      <xdr:spPr>
        <a:xfrm flipV="1">
          <a:off x="13703300" y="6637289"/>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130236</xdr:rowOff>
    </xdr:from>
    <xdr:to>
      <xdr:col>71</xdr:col>
      <xdr:colOff>177800</xdr:colOff>
      <xdr:row>38</xdr:row>
      <xdr:rowOff>130739</xdr:rowOff>
    </xdr:to>
    <xdr:cxnSp macro="">
      <xdr:nvCxnSpPr>
        <xdr:cNvPr id="530" name="直線コネクタ 529"/>
        <xdr:cNvCxnSpPr/>
      </xdr:nvCxnSpPr>
      <xdr:spPr>
        <a:xfrm>
          <a:off x="12814300" y="6645336"/>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73675</xdr:rowOff>
    </xdr:from>
    <xdr:to>
      <xdr:col>85</xdr:col>
      <xdr:colOff>177800</xdr:colOff>
      <xdr:row>39</xdr:row>
      <xdr:rowOff>3825</xdr:rowOff>
    </xdr:to>
    <xdr:sp macro="" textlink="">
      <xdr:nvSpPr>
        <xdr:cNvPr id="540" name="楕円 539"/>
        <xdr:cNvSpPr/>
      </xdr:nvSpPr>
      <xdr:spPr>
        <a:xfrm>
          <a:off x="16268700" y="658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378565" cy="259045"/>
    <xdr:sp macro="" textlink="">
      <xdr:nvSpPr>
        <xdr:cNvPr id="541" name="災害復旧事業費該当値テキスト"/>
        <xdr:cNvSpPr txBox="1"/>
      </xdr:nvSpPr>
      <xdr:spPr>
        <a:xfrm>
          <a:off x="16370300" y="653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83551</xdr:rowOff>
    </xdr:from>
    <xdr:to>
      <xdr:col>81</xdr:col>
      <xdr:colOff>101600</xdr:colOff>
      <xdr:row>39</xdr:row>
      <xdr:rowOff>13701</xdr:rowOff>
    </xdr:to>
    <xdr:sp macro="" textlink="">
      <xdr:nvSpPr>
        <xdr:cNvPr id="542" name="楕円 541"/>
        <xdr:cNvSpPr/>
      </xdr:nvSpPr>
      <xdr:spPr>
        <a:xfrm>
          <a:off x="15430500" y="65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4828</xdr:rowOff>
    </xdr:from>
    <xdr:ext cx="378565" cy="259045"/>
    <xdr:sp macro="" textlink="">
      <xdr:nvSpPr>
        <xdr:cNvPr id="543" name="テキスト ボックス 542"/>
        <xdr:cNvSpPr txBox="1"/>
      </xdr:nvSpPr>
      <xdr:spPr>
        <a:xfrm>
          <a:off x="15292017" y="669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71389</xdr:rowOff>
    </xdr:from>
    <xdr:to>
      <xdr:col>76</xdr:col>
      <xdr:colOff>165100</xdr:colOff>
      <xdr:row>39</xdr:row>
      <xdr:rowOff>1539</xdr:rowOff>
    </xdr:to>
    <xdr:sp macro="" textlink="">
      <xdr:nvSpPr>
        <xdr:cNvPr id="544" name="楕円 543"/>
        <xdr:cNvSpPr/>
      </xdr:nvSpPr>
      <xdr:spPr>
        <a:xfrm>
          <a:off x="14541500" y="65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164116</xdr:rowOff>
    </xdr:from>
    <xdr:ext cx="378565" cy="259045"/>
    <xdr:sp macro="" textlink="">
      <xdr:nvSpPr>
        <xdr:cNvPr id="545" name="テキスト ボックス 544"/>
        <xdr:cNvSpPr txBox="1"/>
      </xdr:nvSpPr>
      <xdr:spPr>
        <a:xfrm>
          <a:off x="14403017" y="6679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79939</xdr:rowOff>
    </xdr:from>
    <xdr:to>
      <xdr:col>72</xdr:col>
      <xdr:colOff>38100</xdr:colOff>
      <xdr:row>39</xdr:row>
      <xdr:rowOff>10089</xdr:rowOff>
    </xdr:to>
    <xdr:sp macro="" textlink="">
      <xdr:nvSpPr>
        <xdr:cNvPr id="546" name="楕円 545"/>
        <xdr:cNvSpPr/>
      </xdr:nvSpPr>
      <xdr:spPr>
        <a:xfrm>
          <a:off x="13652500" y="65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1216</xdr:rowOff>
    </xdr:from>
    <xdr:ext cx="378565" cy="259045"/>
    <xdr:sp macro="" textlink="">
      <xdr:nvSpPr>
        <xdr:cNvPr id="547" name="テキスト ボックス 546"/>
        <xdr:cNvSpPr txBox="1"/>
      </xdr:nvSpPr>
      <xdr:spPr>
        <a:xfrm>
          <a:off x="13514017" y="668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79436</xdr:rowOff>
    </xdr:from>
    <xdr:to>
      <xdr:col>67</xdr:col>
      <xdr:colOff>101600</xdr:colOff>
      <xdr:row>39</xdr:row>
      <xdr:rowOff>9586</xdr:rowOff>
    </xdr:to>
    <xdr:sp macro="" textlink="">
      <xdr:nvSpPr>
        <xdr:cNvPr id="548" name="楕円 547"/>
        <xdr:cNvSpPr/>
      </xdr:nvSpPr>
      <xdr:spPr>
        <a:xfrm>
          <a:off x="12763500" y="65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713</xdr:rowOff>
    </xdr:from>
    <xdr:ext cx="378565" cy="259045"/>
    <xdr:sp macro="" textlink="">
      <xdr:nvSpPr>
        <xdr:cNvPr id="549" name="テキスト ボックス 548"/>
        <xdr:cNvSpPr txBox="1"/>
      </xdr:nvSpPr>
      <xdr:spPr>
        <a:xfrm>
          <a:off x="12625017" y="668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45935</xdr:rowOff>
    </xdr:from>
    <xdr:to>
      <xdr:col>85</xdr:col>
      <xdr:colOff>127000</xdr:colOff>
      <xdr:row>76</xdr:row>
      <xdr:rowOff>94742</xdr:rowOff>
    </xdr:to>
    <xdr:cxnSp macro="">
      <xdr:nvCxnSpPr>
        <xdr:cNvPr id="627" name="直線コネクタ 626"/>
        <xdr:cNvCxnSpPr/>
      </xdr:nvCxnSpPr>
      <xdr:spPr>
        <a:xfrm flipV="1">
          <a:off x="15481300" y="13076135"/>
          <a:ext cx="8382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34434</xdr:rowOff>
    </xdr:from>
    <xdr:ext cx="534377" cy="259045"/>
    <xdr:sp macro="" textlink="">
      <xdr:nvSpPr>
        <xdr:cNvPr id="628" name="公債費平均値テキスト"/>
        <xdr:cNvSpPr txBox="1"/>
      </xdr:nvSpPr>
      <xdr:spPr>
        <a:xfrm>
          <a:off x="16370300" y="13064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94742</xdr:rowOff>
    </xdr:from>
    <xdr:to>
      <xdr:col>81</xdr:col>
      <xdr:colOff>50800</xdr:colOff>
      <xdr:row>77</xdr:row>
      <xdr:rowOff>39243</xdr:rowOff>
    </xdr:to>
    <xdr:cxnSp macro="">
      <xdr:nvCxnSpPr>
        <xdr:cNvPr id="630" name="直線コネクタ 629"/>
        <xdr:cNvCxnSpPr/>
      </xdr:nvCxnSpPr>
      <xdr:spPr>
        <a:xfrm flipV="1">
          <a:off x="14592300" y="13124942"/>
          <a:ext cx="889000" cy="1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141381</xdr:rowOff>
    </xdr:from>
    <xdr:ext cx="534377" cy="259045"/>
    <xdr:sp macro="" textlink="">
      <xdr:nvSpPr>
        <xdr:cNvPr id="632" name="テキスト ボックス 631"/>
        <xdr:cNvSpPr txBox="1"/>
      </xdr:nvSpPr>
      <xdr:spPr>
        <a:xfrm>
          <a:off x="15214111" y="1317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64808</xdr:rowOff>
    </xdr:from>
    <xdr:to>
      <xdr:col>76</xdr:col>
      <xdr:colOff>114300</xdr:colOff>
      <xdr:row>77</xdr:row>
      <xdr:rowOff>39243</xdr:rowOff>
    </xdr:to>
    <xdr:cxnSp macro="">
      <xdr:nvCxnSpPr>
        <xdr:cNvPr id="633" name="直線コネクタ 632"/>
        <xdr:cNvCxnSpPr/>
      </xdr:nvCxnSpPr>
      <xdr:spPr>
        <a:xfrm>
          <a:off x="13703300" y="13095008"/>
          <a:ext cx="8890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64808</xdr:rowOff>
    </xdr:from>
    <xdr:to>
      <xdr:col>71</xdr:col>
      <xdr:colOff>177800</xdr:colOff>
      <xdr:row>76</xdr:row>
      <xdr:rowOff>85306</xdr:rowOff>
    </xdr:to>
    <xdr:cxnSp macro="">
      <xdr:nvCxnSpPr>
        <xdr:cNvPr id="636" name="直線コネクタ 635"/>
        <xdr:cNvCxnSpPr/>
      </xdr:nvCxnSpPr>
      <xdr:spPr>
        <a:xfrm flipV="1">
          <a:off x="12814300" y="1309500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142245</xdr:rowOff>
    </xdr:from>
    <xdr:ext cx="534377" cy="259045"/>
    <xdr:sp macro="" textlink="">
      <xdr:nvSpPr>
        <xdr:cNvPr id="638" name="テキスト ボックス 637"/>
        <xdr:cNvSpPr txBox="1"/>
      </xdr:nvSpPr>
      <xdr:spPr>
        <a:xfrm>
          <a:off x="13436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151629</xdr:rowOff>
    </xdr:from>
    <xdr:ext cx="534377" cy="259045"/>
    <xdr:sp macro="" textlink="">
      <xdr:nvSpPr>
        <xdr:cNvPr id="640" name="テキスト ボックス 639"/>
        <xdr:cNvSpPr txBox="1"/>
      </xdr:nvSpPr>
      <xdr:spPr>
        <a:xfrm>
          <a:off x="12547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166585</xdr:rowOff>
    </xdr:from>
    <xdr:to>
      <xdr:col>85</xdr:col>
      <xdr:colOff>177800</xdr:colOff>
      <xdr:row>76</xdr:row>
      <xdr:rowOff>96735</xdr:rowOff>
    </xdr:to>
    <xdr:sp macro="" textlink="">
      <xdr:nvSpPr>
        <xdr:cNvPr id="646" name="楕円 645"/>
        <xdr:cNvSpPr/>
      </xdr:nvSpPr>
      <xdr:spPr>
        <a:xfrm>
          <a:off x="16268700" y="1302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18013</xdr:rowOff>
    </xdr:from>
    <xdr:ext cx="534377" cy="259045"/>
    <xdr:sp macro="" textlink="">
      <xdr:nvSpPr>
        <xdr:cNvPr id="647" name="公債費該当値テキスト"/>
        <xdr:cNvSpPr txBox="1"/>
      </xdr:nvSpPr>
      <xdr:spPr>
        <a:xfrm>
          <a:off x="16370300" y="128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43942</xdr:rowOff>
    </xdr:from>
    <xdr:to>
      <xdr:col>81</xdr:col>
      <xdr:colOff>101600</xdr:colOff>
      <xdr:row>76</xdr:row>
      <xdr:rowOff>145542</xdr:rowOff>
    </xdr:to>
    <xdr:sp macro="" textlink="">
      <xdr:nvSpPr>
        <xdr:cNvPr id="648" name="楕円 647"/>
        <xdr:cNvSpPr/>
      </xdr:nvSpPr>
      <xdr:spPr>
        <a:xfrm>
          <a:off x="15430500" y="130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162069</xdr:rowOff>
    </xdr:from>
    <xdr:ext cx="534377" cy="259045"/>
    <xdr:sp macro="" textlink="">
      <xdr:nvSpPr>
        <xdr:cNvPr id="649" name="テキスト ボックス 648"/>
        <xdr:cNvSpPr txBox="1"/>
      </xdr:nvSpPr>
      <xdr:spPr>
        <a:xfrm>
          <a:off x="15214111" y="1284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159893</xdr:rowOff>
    </xdr:from>
    <xdr:to>
      <xdr:col>76</xdr:col>
      <xdr:colOff>165100</xdr:colOff>
      <xdr:row>77</xdr:row>
      <xdr:rowOff>90043</xdr:rowOff>
    </xdr:to>
    <xdr:sp macro="" textlink="">
      <xdr:nvSpPr>
        <xdr:cNvPr id="650" name="楕円 649"/>
        <xdr:cNvSpPr/>
      </xdr:nvSpPr>
      <xdr:spPr>
        <a:xfrm>
          <a:off x="14541500" y="131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81170</xdr:rowOff>
    </xdr:from>
    <xdr:ext cx="534377" cy="259045"/>
    <xdr:sp macro="" textlink="">
      <xdr:nvSpPr>
        <xdr:cNvPr id="651" name="テキスト ボックス 650"/>
        <xdr:cNvSpPr txBox="1"/>
      </xdr:nvSpPr>
      <xdr:spPr>
        <a:xfrm>
          <a:off x="14325111" y="1328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14008</xdr:rowOff>
    </xdr:from>
    <xdr:to>
      <xdr:col>72</xdr:col>
      <xdr:colOff>38100</xdr:colOff>
      <xdr:row>76</xdr:row>
      <xdr:rowOff>115608</xdr:rowOff>
    </xdr:to>
    <xdr:sp macro="" textlink="">
      <xdr:nvSpPr>
        <xdr:cNvPr id="652" name="楕円 651"/>
        <xdr:cNvSpPr/>
      </xdr:nvSpPr>
      <xdr:spPr>
        <a:xfrm>
          <a:off x="13652500" y="130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132135</xdr:rowOff>
    </xdr:from>
    <xdr:ext cx="534377" cy="259045"/>
    <xdr:sp macro="" textlink="">
      <xdr:nvSpPr>
        <xdr:cNvPr id="653" name="テキスト ボックス 652"/>
        <xdr:cNvSpPr txBox="1"/>
      </xdr:nvSpPr>
      <xdr:spPr>
        <a:xfrm>
          <a:off x="13436111" y="128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34506</xdr:rowOff>
    </xdr:from>
    <xdr:to>
      <xdr:col>67</xdr:col>
      <xdr:colOff>101600</xdr:colOff>
      <xdr:row>76</xdr:row>
      <xdr:rowOff>136106</xdr:rowOff>
    </xdr:to>
    <xdr:sp macro="" textlink="">
      <xdr:nvSpPr>
        <xdr:cNvPr id="654" name="楕円 653"/>
        <xdr:cNvSpPr/>
      </xdr:nvSpPr>
      <xdr:spPr>
        <a:xfrm>
          <a:off x="12763500" y="130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152633</xdr:rowOff>
    </xdr:from>
    <xdr:ext cx="534377" cy="259045"/>
    <xdr:sp macro="" textlink="">
      <xdr:nvSpPr>
        <xdr:cNvPr id="655" name="テキスト ボックス 654"/>
        <xdr:cNvSpPr txBox="1"/>
      </xdr:nvSpPr>
      <xdr:spPr>
        <a:xfrm>
          <a:off x="12547111" y="1283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775</xdr:rowOff>
    </xdr:from>
    <xdr:to>
      <xdr:col>85</xdr:col>
      <xdr:colOff>127000</xdr:colOff>
      <xdr:row>97</xdr:row>
      <xdr:rowOff>143577</xdr:rowOff>
    </xdr:to>
    <xdr:cxnSp macro="">
      <xdr:nvCxnSpPr>
        <xdr:cNvPr id="682" name="直線コネクタ 681"/>
        <xdr:cNvCxnSpPr/>
      </xdr:nvCxnSpPr>
      <xdr:spPr>
        <a:xfrm flipV="1">
          <a:off x="15481300" y="16631425"/>
          <a:ext cx="838200" cy="14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111902</xdr:rowOff>
    </xdr:from>
    <xdr:to>
      <xdr:col>81</xdr:col>
      <xdr:colOff>50800</xdr:colOff>
      <xdr:row>97</xdr:row>
      <xdr:rowOff>143577</xdr:rowOff>
    </xdr:to>
    <xdr:cxnSp macro="">
      <xdr:nvCxnSpPr>
        <xdr:cNvPr id="685" name="直線コネクタ 684"/>
        <xdr:cNvCxnSpPr/>
      </xdr:nvCxnSpPr>
      <xdr:spPr>
        <a:xfrm>
          <a:off x="14592300" y="16742552"/>
          <a:ext cx="889000" cy="3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111902</xdr:rowOff>
    </xdr:from>
    <xdr:to>
      <xdr:col>76</xdr:col>
      <xdr:colOff>114300</xdr:colOff>
      <xdr:row>97</xdr:row>
      <xdr:rowOff>170762</xdr:rowOff>
    </xdr:to>
    <xdr:cxnSp macro="">
      <xdr:nvCxnSpPr>
        <xdr:cNvPr id="688" name="直線コネクタ 687"/>
        <xdr:cNvCxnSpPr/>
      </xdr:nvCxnSpPr>
      <xdr:spPr>
        <a:xfrm flipV="1">
          <a:off x="13703300" y="16742552"/>
          <a:ext cx="889000" cy="5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170762</xdr:rowOff>
    </xdr:from>
    <xdr:to>
      <xdr:col>71</xdr:col>
      <xdr:colOff>177800</xdr:colOff>
      <xdr:row>98</xdr:row>
      <xdr:rowOff>21889</xdr:rowOff>
    </xdr:to>
    <xdr:cxnSp macro="">
      <xdr:nvCxnSpPr>
        <xdr:cNvPr id="691" name="直線コネクタ 690"/>
        <xdr:cNvCxnSpPr/>
      </xdr:nvCxnSpPr>
      <xdr:spPr>
        <a:xfrm flipV="1">
          <a:off x="12814300" y="16801412"/>
          <a:ext cx="8890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121425</xdr:rowOff>
    </xdr:from>
    <xdr:to>
      <xdr:col>85</xdr:col>
      <xdr:colOff>177800</xdr:colOff>
      <xdr:row>97</xdr:row>
      <xdr:rowOff>51575</xdr:rowOff>
    </xdr:to>
    <xdr:sp macro="" textlink="">
      <xdr:nvSpPr>
        <xdr:cNvPr id="701" name="楕円 700"/>
        <xdr:cNvSpPr/>
      </xdr:nvSpPr>
      <xdr:spPr>
        <a:xfrm>
          <a:off x="16268700" y="165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144302</xdr:rowOff>
    </xdr:from>
    <xdr:ext cx="534377" cy="259045"/>
    <xdr:sp macro="" textlink="">
      <xdr:nvSpPr>
        <xdr:cNvPr id="702" name="積立金該当値テキスト"/>
        <xdr:cNvSpPr txBox="1"/>
      </xdr:nvSpPr>
      <xdr:spPr>
        <a:xfrm>
          <a:off x="16370300" y="1643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92777</xdr:rowOff>
    </xdr:from>
    <xdr:to>
      <xdr:col>81</xdr:col>
      <xdr:colOff>101600</xdr:colOff>
      <xdr:row>98</xdr:row>
      <xdr:rowOff>22927</xdr:rowOff>
    </xdr:to>
    <xdr:sp macro="" textlink="">
      <xdr:nvSpPr>
        <xdr:cNvPr id="703" name="楕円 702"/>
        <xdr:cNvSpPr/>
      </xdr:nvSpPr>
      <xdr:spPr>
        <a:xfrm>
          <a:off x="15430500" y="1672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14054</xdr:rowOff>
    </xdr:from>
    <xdr:ext cx="534377" cy="259045"/>
    <xdr:sp macro="" textlink="">
      <xdr:nvSpPr>
        <xdr:cNvPr id="704" name="テキスト ボックス 703"/>
        <xdr:cNvSpPr txBox="1"/>
      </xdr:nvSpPr>
      <xdr:spPr>
        <a:xfrm>
          <a:off x="15214111" y="1681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61102</xdr:rowOff>
    </xdr:from>
    <xdr:to>
      <xdr:col>76</xdr:col>
      <xdr:colOff>165100</xdr:colOff>
      <xdr:row>97</xdr:row>
      <xdr:rowOff>162702</xdr:rowOff>
    </xdr:to>
    <xdr:sp macro="" textlink="">
      <xdr:nvSpPr>
        <xdr:cNvPr id="705" name="楕円 704"/>
        <xdr:cNvSpPr/>
      </xdr:nvSpPr>
      <xdr:spPr>
        <a:xfrm>
          <a:off x="14541500" y="1669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153829</xdr:rowOff>
    </xdr:from>
    <xdr:ext cx="534377" cy="259045"/>
    <xdr:sp macro="" textlink="">
      <xdr:nvSpPr>
        <xdr:cNvPr id="706" name="テキスト ボックス 705"/>
        <xdr:cNvSpPr txBox="1"/>
      </xdr:nvSpPr>
      <xdr:spPr>
        <a:xfrm>
          <a:off x="14325111" y="1678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119962</xdr:rowOff>
    </xdr:from>
    <xdr:to>
      <xdr:col>72</xdr:col>
      <xdr:colOff>38100</xdr:colOff>
      <xdr:row>98</xdr:row>
      <xdr:rowOff>50112</xdr:rowOff>
    </xdr:to>
    <xdr:sp macro="" textlink="">
      <xdr:nvSpPr>
        <xdr:cNvPr id="707" name="楕円 706"/>
        <xdr:cNvSpPr/>
      </xdr:nvSpPr>
      <xdr:spPr>
        <a:xfrm>
          <a:off x="13652500" y="1675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66639</xdr:rowOff>
    </xdr:from>
    <xdr:ext cx="534377" cy="259045"/>
    <xdr:sp macro="" textlink="">
      <xdr:nvSpPr>
        <xdr:cNvPr id="708" name="テキスト ボックス 707"/>
        <xdr:cNvSpPr txBox="1"/>
      </xdr:nvSpPr>
      <xdr:spPr>
        <a:xfrm>
          <a:off x="13436111" y="165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142539</xdr:rowOff>
    </xdr:from>
    <xdr:to>
      <xdr:col>67</xdr:col>
      <xdr:colOff>101600</xdr:colOff>
      <xdr:row>98</xdr:row>
      <xdr:rowOff>72689</xdr:rowOff>
    </xdr:to>
    <xdr:sp macro="" textlink="">
      <xdr:nvSpPr>
        <xdr:cNvPr id="709" name="楕円 708"/>
        <xdr:cNvSpPr/>
      </xdr:nvSpPr>
      <xdr:spPr>
        <a:xfrm>
          <a:off x="12763500" y="1677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89216</xdr:rowOff>
    </xdr:from>
    <xdr:ext cx="534377" cy="259045"/>
    <xdr:sp macro="" textlink="">
      <xdr:nvSpPr>
        <xdr:cNvPr id="710" name="テキスト ボックス 709"/>
        <xdr:cNvSpPr txBox="1"/>
      </xdr:nvSpPr>
      <xdr:spPr>
        <a:xfrm>
          <a:off x="12547111" y="1654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36830</xdr:rowOff>
    </xdr:from>
    <xdr:to>
      <xdr:col>116</xdr:col>
      <xdr:colOff>63500</xdr:colOff>
      <xdr:row>39</xdr:row>
      <xdr:rowOff>37338</xdr:rowOff>
    </xdr:to>
    <xdr:cxnSp macro="">
      <xdr:nvCxnSpPr>
        <xdr:cNvPr id="739" name="直線コネクタ 738"/>
        <xdr:cNvCxnSpPr/>
      </xdr:nvCxnSpPr>
      <xdr:spPr>
        <a:xfrm flipV="1">
          <a:off x="21323300" y="6723380"/>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37338</xdr:rowOff>
    </xdr:from>
    <xdr:to>
      <xdr:col>111</xdr:col>
      <xdr:colOff>177800</xdr:colOff>
      <xdr:row>39</xdr:row>
      <xdr:rowOff>39497</xdr:rowOff>
    </xdr:to>
    <xdr:cxnSp macro="">
      <xdr:nvCxnSpPr>
        <xdr:cNvPr id="742" name="直線コネクタ 741"/>
        <xdr:cNvCxnSpPr/>
      </xdr:nvCxnSpPr>
      <xdr:spPr>
        <a:xfrm flipV="1">
          <a:off x="20434300" y="6723888"/>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39497</xdr:rowOff>
    </xdr:from>
    <xdr:to>
      <xdr:col>107</xdr:col>
      <xdr:colOff>50800</xdr:colOff>
      <xdr:row>39</xdr:row>
      <xdr:rowOff>40132</xdr:rowOff>
    </xdr:to>
    <xdr:cxnSp macro="">
      <xdr:nvCxnSpPr>
        <xdr:cNvPr id="745" name="直線コネクタ 744"/>
        <xdr:cNvCxnSpPr/>
      </xdr:nvCxnSpPr>
      <xdr:spPr>
        <a:xfrm flipV="1">
          <a:off x="19545300" y="6726047"/>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162179</xdr:rowOff>
    </xdr:from>
    <xdr:to>
      <xdr:col>102</xdr:col>
      <xdr:colOff>114300</xdr:colOff>
      <xdr:row>39</xdr:row>
      <xdr:rowOff>40132</xdr:rowOff>
    </xdr:to>
    <xdr:cxnSp macro="">
      <xdr:nvCxnSpPr>
        <xdr:cNvPr id="748" name="直線コネクタ 747"/>
        <xdr:cNvCxnSpPr/>
      </xdr:nvCxnSpPr>
      <xdr:spPr>
        <a:xfrm>
          <a:off x="18656300" y="6505829"/>
          <a:ext cx="889000" cy="2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137685</xdr:rowOff>
    </xdr:from>
    <xdr:ext cx="378565" cy="259045"/>
    <xdr:sp macro="" textlink="">
      <xdr:nvSpPr>
        <xdr:cNvPr id="752" name="テキスト ボックス 751"/>
        <xdr:cNvSpPr txBox="1"/>
      </xdr:nvSpPr>
      <xdr:spPr>
        <a:xfrm>
          <a:off x="18467017" y="6652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58" name="楕円 757"/>
        <xdr:cNvSpPr/>
      </xdr:nvSpPr>
      <xdr:spPr>
        <a:xfrm>
          <a:off x="221107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72407</xdr:rowOff>
    </xdr:from>
    <xdr:ext cx="313932" cy="259045"/>
    <xdr:sp macro="" textlink="">
      <xdr:nvSpPr>
        <xdr:cNvPr id="759" name="投資及び出資金該当値テキスト"/>
        <xdr:cNvSpPr txBox="1"/>
      </xdr:nvSpPr>
      <xdr:spPr>
        <a:xfrm>
          <a:off x="22212300" y="658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157988</xdr:rowOff>
    </xdr:from>
    <xdr:to>
      <xdr:col>112</xdr:col>
      <xdr:colOff>38100</xdr:colOff>
      <xdr:row>39</xdr:row>
      <xdr:rowOff>88138</xdr:rowOff>
    </xdr:to>
    <xdr:sp macro="" textlink="">
      <xdr:nvSpPr>
        <xdr:cNvPr id="760" name="楕円 759"/>
        <xdr:cNvSpPr/>
      </xdr:nvSpPr>
      <xdr:spPr>
        <a:xfrm>
          <a:off x="21272500" y="667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79265</xdr:rowOff>
    </xdr:from>
    <xdr:ext cx="313932" cy="259045"/>
    <xdr:sp macro="" textlink="">
      <xdr:nvSpPr>
        <xdr:cNvPr id="761" name="テキスト ボックス 760"/>
        <xdr:cNvSpPr txBox="1"/>
      </xdr:nvSpPr>
      <xdr:spPr>
        <a:xfrm>
          <a:off x="21166333" y="67658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160147</xdr:rowOff>
    </xdr:from>
    <xdr:to>
      <xdr:col>107</xdr:col>
      <xdr:colOff>101600</xdr:colOff>
      <xdr:row>39</xdr:row>
      <xdr:rowOff>90297</xdr:rowOff>
    </xdr:to>
    <xdr:sp macro="" textlink="">
      <xdr:nvSpPr>
        <xdr:cNvPr id="762" name="楕円 761"/>
        <xdr:cNvSpPr/>
      </xdr:nvSpPr>
      <xdr:spPr>
        <a:xfrm>
          <a:off x="20383500" y="667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81424</xdr:rowOff>
    </xdr:from>
    <xdr:ext cx="313932" cy="259045"/>
    <xdr:sp macro="" textlink="">
      <xdr:nvSpPr>
        <xdr:cNvPr id="763" name="テキスト ボックス 762"/>
        <xdr:cNvSpPr txBox="1"/>
      </xdr:nvSpPr>
      <xdr:spPr>
        <a:xfrm>
          <a:off x="20277333" y="676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160782</xdr:rowOff>
    </xdr:from>
    <xdr:to>
      <xdr:col>102</xdr:col>
      <xdr:colOff>165100</xdr:colOff>
      <xdr:row>39</xdr:row>
      <xdr:rowOff>90932</xdr:rowOff>
    </xdr:to>
    <xdr:sp macro="" textlink="">
      <xdr:nvSpPr>
        <xdr:cNvPr id="764" name="楕円 763"/>
        <xdr:cNvSpPr/>
      </xdr:nvSpPr>
      <xdr:spPr>
        <a:xfrm>
          <a:off x="19494500" y="667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82059</xdr:rowOff>
    </xdr:from>
    <xdr:ext cx="313932" cy="259045"/>
    <xdr:sp macro="" textlink="">
      <xdr:nvSpPr>
        <xdr:cNvPr id="765" name="テキスト ボックス 764"/>
        <xdr:cNvSpPr txBox="1"/>
      </xdr:nvSpPr>
      <xdr:spPr>
        <a:xfrm>
          <a:off x="19388333" y="67686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111379</xdr:rowOff>
    </xdr:from>
    <xdr:to>
      <xdr:col>98</xdr:col>
      <xdr:colOff>38100</xdr:colOff>
      <xdr:row>38</xdr:row>
      <xdr:rowOff>41529</xdr:rowOff>
    </xdr:to>
    <xdr:sp macro="" textlink="">
      <xdr:nvSpPr>
        <xdr:cNvPr id="766" name="楕円 765"/>
        <xdr:cNvSpPr/>
      </xdr:nvSpPr>
      <xdr:spPr>
        <a:xfrm>
          <a:off x="18605500" y="645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58056</xdr:rowOff>
    </xdr:from>
    <xdr:ext cx="469744" cy="259045"/>
    <xdr:sp macro="" textlink="">
      <xdr:nvSpPr>
        <xdr:cNvPr id="767" name="テキスト ボックス 766"/>
        <xdr:cNvSpPr txBox="1"/>
      </xdr:nvSpPr>
      <xdr:spPr>
        <a:xfrm>
          <a:off x="18421428" y="62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145262</xdr:rowOff>
    </xdr:from>
    <xdr:to>
      <xdr:col>116</xdr:col>
      <xdr:colOff>63500</xdr:colOff>
      <xdr:row>58</xdr:row>
      <xdr:rowOff>145415</xdr:rowOff>
    </xdr:to>
    <xdr:cxnSp macro="">
      <xdr:nvCxnSpPr>
        <xdr:cNvPr id="796" name="直線コネクタ 795"/>
        <xdr:cNvCxnSpPr/>
      </xdr:nvCxnSpPr>
      <xdr:spPr>
        <a:xfrm flipV="1">
          <a:off x="21323300" y="10089362"/>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145338</xdr:rowOff>
    </xdr:from>
    <xdr:to>
      <xdr:col>111</xdr:col>
      <xdr:colOff>177800</xdr:colOff>
      <xdr:row>58</xdr:row>
      <xdr:rowOff>145415</xdr:rowOff>
    </xdr:to>
    <xdr:cxnSp macro="">
      <xdr:nvCxnSpPr>
        <xdr:cNvPr id="799" name="直線コネクタ 798"/>
        <xdr:cNvCxnSpPr/>
      </xdr:nvCxnSpPr>
      <xdr:spPr>
        <a:xfrm>
          <a:off x="20434300" y="10089438"/>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145338</xdr:rowOff>
    </xdr:from>
    <xdr:to>
      <xdr:col>107</xdr:col>
      <xdr:colOff>50800</xdr:colOff>
      <xdr:row>58</xdr:row>
      <xdr:rowOff>145338</xdr:rowOff>
    </xdr:to>
    <xdr:cxnSp macro="">
      <xdr:nvCxnSpPr>
        <xdr:cNvPr id="802" name="直線コネクタ 801"/>
        <xdr:cNvCxnSpPr/>
      </xdr:nvCxnSpPr>
      <xdr:spPr>
        <a:xfrm>
          <a:off x="19545300" y="10089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145262</xdr:rowOff>
    </xdr:from>
    <xdr:to>
      <xdr:col>102</xdr:col>
      <xdr:colOff>114300</xdr:colOff>
      <xdr:row>58</xdr:row>
      <xdr:rowOff>145338</xdr:rowOff>
    </xdr:to>
    <xdr:cxnSp macro="">
      <xdr:nvCxnSpPr>
        <xdr:cNvPr id="805" name="直線コネクタ 804"/>
        <xdr:cNvCxnSpPr/>
      </xdr:nvCxnSpPr>
      <xdr:spPr>
        <a:xfrm>
          <a:off x="18656300" y="1008936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94462</xdr:rowOff>
    </xdr:from>
    <xdr:to>
      <xdr:col>116</xdr:col>
      <xdr:colOff>114300</xdr:colOff>
      <xdr:row>59</xdr:row>
      <xdr:rowOff>24612</xdr:rowOff>
    </xdr:to>
    <xdr:sp macro="" textlink="">
      <xdr:nvSpPr>
        <xdr:cNvPr id="815" name="楕円 814"/>
        <xdr:cNvSpPr/>
      </xdr:nvSpPr>
      <xdr:spPr>
        <a:xfrm>
          <a:off x="221107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469744" cy="259045"/>
    <xdr:sp macro="" textlink="">
      <xdr:nvSpPr>
        <xdr:cNvPr id="816" name="貸付金該当値テキスト"/>
        <xdr:cNvSpPr txBox="1"/>
      </xdr:nvSpPr>
      <xdr:spPr>
        <a:xfrm>
          <a:off x="22212300" y="100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94615</xdr:rowOff>
    </xdr:from>
    <xdr:to>
      <xdr:col>112</xdr:col>
      <xdr:colOff>38100</xdr:colOff>
      <xdr:row>59</xdr:row>
      <xdr:rowOff>24765</xdr:rowOff>
    </xdr:to>
    <xdr:sp macro="" textlink="">
      <xdr:nvSpPr>
        <xdr:cNvPr id="817" name="楕円 816"/>
        <xdr:cNvSpPr/>
      </xdr:nvSpPr>
      <xdr:spPr>
        <a:xfrm>
          <a:off x="21272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15892</xdr:rowOff>
    </xdr:from>
    <xdr:ext cx="469744" cy="259045"/>
    <xdr:sp macro="" textlink="">
      <xdr:nvSpPr>
        <xdr:cNvPr id="818" name="テキスト ボックス 817"/>
        <xdr:cNvSpPr txBox="1"/>
      </xdr:nvSpPr>
      <xdr:spPr>
        <a:xfrm>
          <a:off x="21088428"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94538</xdr:rowOff>
    </xdr:from>
    <xdr:to>
      <xdr:col>107</xdr:col>
      <xdr:colOff>101600</xdr:colOff>
      <xdr:row>59</xdr:row>
      <xdr:rowOff>24688</xdr:rowOff>
    </xdr:to>
    <xdr:sp macro="" textlink="">
      <xdr:nvSpPr>
        <xdr:cNvPr id="819" name="楕円 818"/>
        <xdr:cNvSpPr/>
      </xdr:nvSpPr>
      <xdr:spPr>
        <a:xfrm>
          <a:off x="203835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15815</xdr:rowOff>
    </xdr:from>
    <xdr:ext cx="469744" cy="259045"/>
    <xdr:sp macro="" textlink="">
      <xdr:nvSpPr>
        <xdr:cNvPr id="820" name="テキスト ボックス 819"/>
        <xdr:cNvSpPr txBox="1"/>
      </xdr:nvSpPr>
      <xdr:spPr>
        <a:xfrm>
          <a:off x="20199428" y="1013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94538</xdr:rowOff>
    </xdr:from>
    <xdr:to>
      <xdr:col>102</xdr:col>
      <xdr:colOff>165100</xdr:colOff>
      <xdr:row>59</xdr:row>
      <xdr:rowOff>24688</xdr:rowOff>
    </xdr:to>
    <xdr:sp macro="" textlink="">
      <xdr:nvSpPr>
        <xdr:cNvPr id="821" name="楕円 820"/>
        <xdr:cNvSpPr/>
      </xdr:nvSpPr>
      <xdr:spPr>
        <a:xfrm>
          <a:off x="194945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15815</xdr:rowOff>
    </xdr:from>
    <xdr:ext cx="469744" cy="259045"/>
    <xdr:sp macro="" textlink="">
      <xdr:nvSpPr>
        <xdr:cNvPr id="822" name="テキスト ボックス 821"/>
        <xdr:cNvSpPr txBox="1"/>
      </xdr:nvSpPr>
      <xdr:spPr>
        <a:xfrm>
          <a:off x="19310428" y="1013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94462</xdr:rowOff>
    </xdr:from>
    <xdr:to>
      <xdr:col>98</xdr:col>
      <xdr:colOff>38100</xdr:colOff>
      <xdr:row>59</xdr:row>
      <xdr:rowOff>24612</xdr:rowOff>
    </xdr:to>
    <xdr:sp macro="" textlink="">
      <xdr:nvSpPr>
        <xdr:cNvPr id="823" name="楕円 822"/>
        <xdr:cNvSpPr/>
      </xdr:nvSpPr>
      <xdr:spPr>
        <a:xfrm>
          <a:off x="18605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15739</xdr:rowOff>
    </xdr:from>
    <xdr:ext cx="469744" cy="259045"/>
    <xdr:sp macro="" textlink="">
      <xdr:nvSpPr>
        <xdr:cNvPr id="824" name="テキスト ボックス 823"/>
        <xdr:cNvSpPr txBox="1"/>
      </xdr:nvSpPr>
      <xdr:spPr>
        <a:xfrm>
          <a:off x="18421428" y="101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47411</xdr:rowOff>
    </xdr:from>
    <xdr:to>
      <xdr:col>116</xdr:col>
      <xdr:colOff>63500</xdr:colOff>
      <xdr:row>75</xdr:row>
      <xdr:rowOff>137479</xdr:rowOff>
    </xdr:to>
    <xdr:cxnSp macro="">
      <xdr:nvCxnSpPr>
        <xdr:cNvPr id="856" name="直線コネクタ 855"/>
        <xdr:cNvCxnSpPr/>
      </xdr:nvCxnSpPr>
      <xdr:spPr>
        <a:xfrm flipV="1">
          <a:off x="21323300" y="12906161"/>
          <a:ext cx="838200" cy="90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101650</xdr:rowOff>
    </xdr:from>
    <xdr:ext cx="534377" cy="259045"/>
    <xdr:sp macro="" textlink="">
      <xdr:nvSpPr>
        <xdr:cNvPr id="857" name="繰出金平均値テキスト"/>
        <xdr:cNvSpPr txBox="1"/>
      </xdr:nvSpPr>
      <xdr:spPr>
        <a:xfrm>
          <a:off x="22212300" y="1296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137479</xdr:rowOff>
    </xdr:from>
    <xdr:to>
      <xdr:col>111</xdr:col>
      <xdr:colOff>177800</xdr:colOff>
      <xdr:row>75</xdr:row>
      <xdr:rowOff>163833</xdr:rowOff>
    </xdr:to>
    <xdr:cxnSp macro="">
      <xdr:nvCxnSpPr>
        <xdr:cNvPr id="859" name="直線コネクタ 858"/>
        <xdr:cNvCxnSpPr/>
      </xdr:nvCxnSpPr>
      <xdr:spPr>
        <a:xfrm flipV="1">
          <a:off x="20434300" y="12996229"/>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112654</xdr:rowOff>
    </xdr:from>
    <xdr:ext cx="534377" cy="259045"/>
    <xdr:sp macro="" textlink="">
      <xdr:nvSpPr>
        <xdr:cNvPr id="861" name="テキスト ボックス 860"/>
        <xdr:cNvSpPr txBox="1"/>
      </xdr:nvSpPr>
      <xdr:spPr>
        <a:xfrm>
          <a:off x="21056111" y="1314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163833</xdr:rowOff>
    </xdr:from>
    <xdr:to>
      <xdr:col>107</xdr:col>
      <xdr:colOff>50800</xdr:colOff>
      <xdr:row>76</xdr:row>
      <xdr:rowOff>3618</xdr:rowOff>
    </xdr:to>
    <xdr:cxnSp macro="">
      <xdr:nvCxnSpPr>
        <xdr:cNvPr id="862" name="直線コネクタ 861"/>
        <xdr:cNvCxnSpPr/>
      </xdr:nvCxnSpPr>
      <xdr:spPr>
        <a:xfrm flipV="1">
          <a:off x="19545300" y="13022583"/>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141426</xdr:rowOff>
    </xdr:from>
    <xdr:ext cx="534377" cy="259045"/>
    <xdr:sp macro="" textlink="">
      <xdr:nvSpPr>
        <xdr:cNvPr id="864" name="テキスト ボックス 863"/>
        <xdr:cNvSpPr txBox="1"/>
      </xdr:nvSpPr>
      <xdr:spPr>
        <a:xfrm>
          <a:off x="20167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3618</xdr:rowOff>
    </xdr:from>
    <xdr:to>
      <xdr:col>102</xdr:col>
      <xdr:colOff>114300</xdr:colOff>
      <xdr:row>76</xdr:row>
      <xdr:rowOff>6231</xdr:rowOff>
    </xdr:to>
    <xdr:cxnSp macro="">
      <xdr:nvCxnSpPr>
        <xdr:cNvPr id="865" name="直線コネクタ 864"/>
        <xdr:cNvCxnSpPr/>
      </xdr:nvCxnSpPr>
      <xdr:spPr>
        <a:xfrm flipV="1">
          <a:off x="18656300" y="1303381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171046</xdr:rowOff>
    </xdr:from>
    <xdr:ext cx="534377" cy="259045"/>
    <xdr:sp macro="" textlink="">
      <xdr:nvSpPr>
        <xdr:cNvPr id="867" name="テキスト ボックス 866"/>
        <xdr:cNvSpPr txBox="1"/>
      </xdr:nvSpPr>
      <xdr:spPr>
        <a:xfrm>
          <a:off x="19278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102271</xdr:rowOff>
    </xdr:from>
    <xdr:ext cx="534377" cy="259045"/>
    <xdr:sp macro="" textlink="">
      <xdr:nvSpPr>
        <xdr:cNvPr id="869" name="テキスト ボックス 868"/>
        <xdr:cNvSpPr txBox="1"/>
      </xdr:nvSpPr>
      <xdr:spPr>
        <a:xfrm>
          <a:off x="18389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168061</xdr:rowOff>
    </xdr:from>
    <xdr:to>
      <xdr:col>116</xdr:col>
      <xdr:colOff>114300</xdr:colOff>
      <xdr:row>75</xdr:row>
      <xdr:rowOff>98211</xdr:rowOff>
    </xdr:to>
    <xdr:sp macro="" textlink="">
      <xdr:nvSpPr>
        <xdr:cNvPr id="875" name="楕円 874"/>
        <xdr:cNvSpPr/>
      </xdr:nvSpPr>
      <xdr:spPr>
        <a:xfrm>
          <a:off x="22110700" y="1285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19488</xdr:rowOff>
    </xdr:from>
    <xdr:ext cx="534377" cy="259045"/>
    <xdr:sp macro="" textlink="">
      <xdr:nvSpPr>
        <xdr:cNvPr id="876" name="繰出金該当値テキスト"/>
        <xdr:cNvSpPr txBox="1"/>
      </xdr:nvSpPr>
      <xdr:spPr>
        <a:xfrm>
          <a:off x="22212300" y="127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86679</xdr:rowOff>
    </xdr:from>
    <xdr:to>
      <xdr:col>112</xdr:col>
      <xdr:colOff>38100</xdr:colOff>
      <xdr:row>76</xdr:row>
      <xdr:rowOff>16830</xdr:rowOff>
    </xdr:to>
    <xdr:sp macro="" textlink="">
      <xdr:nvSpPr>
        <xdr:cNvPr id="877" name="楕円 876"/>
        <xdr:cNvSpPr/>
      </xdr:nvSpPr>
      <xdr:spPr>
        <a:xfrm>
          <a:off x="21272500" y="12945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33356</xdr:rowOff>
    </xdr:from>
    <xdr:ext cx="534377" cy="259045"/>
    <xdr:sp macro="" textlink="">
      <xdr:nvSpPr>
        <xdr:cNvPr id="878" name="テキスト ボックス 877"/>
        <xdr:cNvSpPr txBox="1"/>
      </xdr:nvSpPr>
      <xdr:spPr>
        <a:xfrm>
          <a:off x="21056111" y="127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113033</xdr:rowOff>
    </xdr:from>
    <xdr:to>
      <xdr:col>107</xdr:col>
      <xdr:colOff>101600</xdr:colOff>
      <xdr:row>76</xdr:row>
      <xdr:rowOff>43183</xdr:rowOff>
    </xdr:to>
    <xdr:sp macro="" textlink="">
      <xdr:nvSpPr>
        <xdr:cNvPr id="879" name="楕円 878"/>
        <xdr:cNvSpPr/>
      </xdr:nvSpPr>
      <xdr:spPr>
        <a:xfrm>
          <a:off x="20383500" y="129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59710</xdr:rowOff>
    </xdr:from>
    <xdr:ext cx="534377" cy="259045"/>
    <xdr:sp macro="" textlink="">
      <xdr:nvSpPr>
        <xdr:cNvPr id="880" name="テキスト ボックス 879"/>
        <xdr:cNvSpPr txBox="1"/>
      </xdr:nvSpPr>
      <xdr:spPr>
        <a:xfrm>
          <a:off x="20167111" y="1274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124268</xdr:rowOff>
    </xdr:from>
    <xdr:to>
      <xdr:col>102</xdr:col>
      <xdr:colOff>165100</xdr:colOff>
      <xdr:row>76</xdr:row>
      <xdr:rowOff>54418</xdr:rowOff>
    </xdr:to>
    <xdr:sp macro="" textlink="">
      <xdr:nvSpPr>
        <xdr:cNvPr id="881" name="楕円 880"/>
        <xdr:cNvSpPr/>
      </xdr:nvSpPr>
      <xdr:spPr>
        <a:xfrm>
          <a:off x="19494500" y="129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70945</xdr:rowOff>
    </xdr:from>
    <xdr:ext cx="534377" cy="259045"/>
    <xdr:sp macro="" textlink="">
      <xdr:nvSpPr>
        <xdr:cNvPr id="882" name="テキスト ボックス 881"/>
        <xdr:cNvSpPr txBox="1"/>
      </xdr:nvSpPr>
      <xdr:spPr>
        <a:xfrm>
          <a:off x="19278111" y="1275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126881</xdr:rowOff>
    </xdr:from>
    <xdr:to>
      <xdr:col>98</xdr:col>
      <xdr:colOff>38100</xdr:colOff>
      <xdr:row>76</xdr:row>
      <xdr:rowOff>57031</xdr:rowOff>
    </xdr:to>
    <xdr:sp macro="" textlink="">
      <xdr:nvSpPr>
        <xdr:cNvPr id="883" name="楕円 882"/>
        <xdr:cNvSpPr/>
      </xdr:nvSpPr>
      <xdr:spPr>
        <a:xfrm>
          <a:off x="18605500" y="129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73558</xdr:rowOff>
    </xdr:from>
    <xdr:ext cx="534377" cy="259045"/>
    <xdr:sp macro="" textlink="">
      <xdr:nvSpPr>
        <xdr:cNvPr id="884" name="テキスト ボックス 883"/>
        <xdr:cNvSpPr txBox="1"/>
      </xdr:nvSpPr>
      <xdr:spPr>
        <a:xfrm>
          <a:off x="18389111" y="1276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補助費等については、住民一人当たり</a:t>
          </a:r>
          <a:r>
            <a:rPr kumimoji="1" lang="en-US" altLang="ja-JP" sz="1100">
              <a:solidFill>
                <a:schemeClr val="dk1"/>
              </a:solidFill>
              <a:effectLst/>
              <a:latin typeface="+mn-lt"/>
              <a:ea typeface="+mn-ea"/>
              <a:cs typeface="+mn-cs"/>
            </a:rPr>
            <a:t>58,268</a:t>
          </a:r>
          <a:r>
            <a:rPr kumimoji="1" lang="ja-JP" altLang="ja-JP" sz="1100">
              <a:solidFill>
                <a:schemeClr val="dk1"/>
              </a:solidFill>
              <a:effectLst/>
              <a:latin typeface="+mn-lt"/>
              <a:ea typeface="+mn-ea"/>
              <a:cs typeface="+mn-cs"/>
            </a:rPr>
            <a:t>円となり、昨年度と比べ</a:t>
          </a:r>
          <a:r>
            <a:rPr kumimoji="1" lang="en-US" altLang="ja-JP" sz="1100">
              <a:solidFill>
                <a:schemeClr val="dk1"/>
              </a:solidFill>
              <a:effectLst/>
              <a:latin typeface="+mn-lt"/>
              <a:ea typeface="+mn-ea"/>
              <a:cs typeface="+mn-cs"/>
            </a:rPr>
            <a:t>3,444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している。主な要因としては、下水道使用料減免</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に伴う下水道事業会計繰出金の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新型コロナウイルスワクチン接種事業費の減</a:t>
          </a:r>
          <a:r>
            <a:rPr kumimoji="1" lang="ja-JP" altLang="ja-JP" sz="1100">
              <a:solidFill>
                <a:schemeClr val="dk1"/>
              </a:solidFill>
              <a:effectLst/>
              <a:latin typeface="+mn-lt"/>
              <a:ea typeface="+mn-ea"/>
              <a:cs typeface="+mn-cs"/>
            </a:rPr>
            <a:t>による。普通建設事業費については、住民一人当</a:t>
          </a:r>
          <a:r>
            <a:rPr kumimoji="1" lang="ja-JP" altLang="en-US" sz="1100">
              <a:solidFill>
                <a:schemeClr val="dk1"/>
              </a:solidFill>
              <a:effectLst/>
              <a:latin typeface="+mn-lt"/>
              <a:ea typeface="+mn-ea"/>
              <a:cs typeface="+mn-cs"/>
            </a:rPr>
            <a:t>たり</a:t>
          </a:r>
          <a:r>
            <a:rPr kumimoji="1" lang="en-US" altLang="ja-JP" sz="1100">
              <a:solidFill>
                <a:schemeClr val="dk1"/>
              </a:solidFill>
              <a:effectLst/>
              <a:latin typeface="+mn-lt"/>
              <a:ea typeface="+mn-ea"/>
              <a:cs typeface="+mn-cs"/>
            </a:rPr>
            <a:t>51,216</a:t>
          </a:r>
          <a:r>
            <a:rPr kumimoji="1" lang="ja-JP" altLang="ja-JP" sz="1100">
              <a:solidFill>
                <a:schemeClr val="dk1"/>
              </a:solidFill>
              <a:effectLst/>
              <a:latin typeface="+mn-lt"/>
              <a:ea typeface="+mn-ea"/>
              <a:cs typeface="+mn-cs"/>
            </a:rPr>
            <a:t>円となり、昨年度と比</a:t>
          </a:r>
          <a:r>
            <a:rPr kumimoji="1" lang="ja-JP" altLang="en-US" sz="1100">
              <a:solidFill>
                <a:schemeClr val="dk1"/>
              </a:solidFill>
              <a:effectLst/>
              <a:latin typeface="+mn-lt"/>
              <a:ea typeface="+mn-ea"/>
              <a:cs typeface="+mn-cs"/>
            </a:rPr>
            <a:t>べ</a:t>
          </a:r>
          <a:r>
            <a:rPr kumimoji="1" lang="en-US" altLang="ja-JP" sz="1100">
              <a:solidFill>
                <a:schemeClr val="dk1"/>
              </a:solidFill>
              <a:effectLst/>
              <a:latin typeface="+mn-lt"/>
              <a:ea typeface="+mn-ea"/>
              <a:cs typeface="+mn-cs"/>
            </a:rPr>
            <a:t>7,794</a:t>
          </a:r>
          <a:r>
            <a:rPr kumimoji="1" lang="ja-JP" altLang="ja-JP" sz="1100">
              <a:solidFill>
                <a:schemeClr val="dk1"/>
              </a:solidFill>
              <a:effectLst/>
              <a:latin typeface="+mn-lt"/>
              <a:ea typeface="+mn-ea"/>
              <a:cs typeface="+mn-cs"/>
            </a:rPr>
            <a:t>円増加している。主な要因としては、城山中学校整備事業費の増よる。公債費については、住民一人当たり</a:t>
          </a:r>
          <a:r>
            <a:rPr kumimoji="1" lang="en-US" altLang="ja-JP" sz="1100">
              <a:solidFill>
                <a:schemeClr val="dk1"/>
              </a:solidFill>
              <a:effectLst/>
              <a:latin typeface="+mn-lt"/>
              <a:ea typeface="+mn-ea"/>
              <a:cs typeface="+mn-cs"/>
            </a:rPr>
            <a:t>40,383</a:t>
          </a:r>
          <a:r>
            <a:rPr kumimoji="1" lang="ja-JP" altLang="ja-JP" sz="1100">
              <a:solidFill>
                <a:schemeClr val="dk1"/>
              </a:solidFill>
              <a:effectLst/>
              <a:latin typeface="+mn-lt"/>
              <a:ea typeface="+mn-ea"/>
              <a:cs typeface="+mn-cs"/>
            </a:rPr>
            <a:t>円となり、昨年度と比べ</a:t>
          </a:r>
          <a:r>
            <a:rPr kumimoji="1" lang="en-US" altLang="ja-JP" sz="1100">
              <a:solidFill>
                <a:schemeClr val="dk1"/>
              </a:solidFill>
              <a:effectLst/>
              <a:latin typeface="+mn-lt"/>
              <a:ea typeface="+mn-ea"/>
              <a:cs typeface="+mn-cs"/>
            </a:rPr>
            <a:t>3,843</a:t>
          </a:r>
          <a:r>
            <a:rPr kumimoji="1" lang="ja-JP" altLang="ja-JP" sz="1100">
              <a:solidFill>
                <a:schemeClr val="dk1"/>
              </a:solidFill>
              <a:effectLst/>
              <a:latin typeface="+mn-lt"/>
              <a:ea typeface="+mn-ea"/>
              <a:cs typeface="+mn-cs"/>
            </a:rPr>
            <a:t>円増加している。主な要因としては、繰上償還を行ったこと</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97,065
96,094
119.94
46,724,014
45,290,309
434,044
21,577,440
20,204,850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139700</xdr:rowOff>
    </xdr:from>
    <xdr:to>
      <xdr:col>24</xdr:col>
      <xdr:colOff>63500</xdr:colOff>
      <xdr:row>37</xdr:row>
      <xdr:rowOff>145186</xdr:rowOff>
    </xdr:to>
    <xdr:cxnSp macro="">
      <xdr:nvCxnSpPr>
        <xdr:cNvPr id="59" name="直線コネクタ 58"/>
        <xdr:cNvCxnSpPr/>
      </xdr:nvCxnSpPr>
      <xdr:spPr>
        <a:xfrm flipV="1">
          <a:off x="3797300" y="6483350"/>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124155</xdr:rowOff>
    </xdr:from>
    <xdr:to>
      <xdr:col>19</xdr:col>
      <xdr:colOff>177800</xdr:colOff>
      <xdr:row>37</xdr:row>
      <xdr:rowOff>145186</xdr:rowOff>
    </xdr:to>
    <xdr:cxnSp macro="">
      <xdr:nvCxnSpPr>
        <xdr:cNvPr id="62" name="直線コネクタ 61"/>
        <xdr:cNvCxnSpPr/>
      </xdr:nvCxnSpPr>
      <xdr:spPr>
        <a:xfrm>
          <a:off x="2908300" y="6467805"/>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124155</xdr:rowOff>
    </xdr:from>
    <xdr:to>
      <xdr:col>15</xdr:col>
      <xdr:colOff>50800</xdr:colOff>
      <xdr:row>37</xdr:row>
      <xdr:rowOff>146101</xdr:rowOff>
    </xdr:to>
    <xdr:cxnSp macro="">
      <xdr:nvCxnSpPr>
        <xdr:cNvPr id="65" name="直線コネクタ 64"/>
        <xdr:cNvCxnSpPr/>
      </xdr:nvCxnSpPr>
      <xdr:spPr>
        <a:xfrm flipV="1">
          <a:off x="2019300" y="646780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99466</xdr:rowOff>
    </xdr:from>
    <xdr:to>
      <xdr:col>10</xdr:col>
      <xdr:colOff>114300</xdr:colOff>
      <xdr:row>37</xdr:row>
      <xdr:rowOff>146101</xdr:rowOff>
    </xdr:to>
    <xdr:cxnSp macro="">
      <xdr:nvCxnSpPr>
        <xdr:cNvPr id="68" name="直線コネクタ 67"/>
        <xdr:cNvCxnSpPr/>
      </xdr:nvCxnSpPr>
      <xdr:spPr>
        <a:xfrm>
          <a:off x="1130300" y="6443116"/>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88900</xdr:rowOff>
    </xdr:from>
    <xdr:to>
      <xdr:col>24</xdr:col>
      <xdr:colOff>114300</xdr:colOff>
      <xdr:row>38</xdr:row>
      <xdr:rowOff>19050</xdr:rowOff>
    </xdr:to>
    <xdr:sp macro="" textlink="">
      <xdr:nvSpPr>
        <xdr:cNvPr id="78" name="楕円 77"/>
        <xdr:cNvSpPr/>
      </xdr:nvSpPr>
      <xdr:spPr>
        <a:xfrm>
          <a:off x="45847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3827</xdr:rowOff>
    </xdr:from>
    <xdr:ext cx="469744" cy="259045"/>
    <xdr:sp macro="" textlink="">
      <xdr:nvSpPr>
        <xdr:cNvPr id="79" name="議会費該当値テキスト"/>
        <xdr:cNvSpPr txBox="1"/>
      </xdr:nvSpPr>
      <xdr:spPr>
        <a:xfrm>
          <a:off x="4686300" y="634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94386</xdr:rowOff>
    </xdr:from>
    <xdr:to>
      <xdr:col>20</xdr:col>
      <xdr:colOff>38100</xdr:colOff>
      <xdr:row>38</xdr:row>
      <xdr:rowOff>24536</xdr:rowOff>
    </xdr:to>
    <xdr:sp macro="" textlink="">
      <xdr:nvSpPr>
        <xdr:cNvPr id="80" name="楕円 79"/>
        <xdr:cNvSpPr/>
      </xdr:nvSpPr>
      <xdr:spPr>
        <a:xfrm>
          <a:off x="37465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15663</xdr:rowOff>
    </xdr:from>
    <xdr:ext cx="469744" cy="259045"/>
    <xdr:sp macro="" textlink="">
      <xdr:nvSpPr>
        <xdr:cNvPr id="81" name="テキスト ボックス 80"/>
        <xdr:cNvSpPr txBox="1"/>
      </xdr:nvSpPr>
      <xdr:spPr>
        <a:xfrm>
          <a:off x="3562428" y="653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73355</xdr:rowOff>
    </xdr:from>
    <xdr:to>
      <xdr:col>15</xdr:col>
      <xdr:colOff>101600</xdr:colOff>
      <xdr:row>38</xdr:row>
      <xdr:rowOff>3505</xdr:rowOff>
    </xdr:to>
    <xdr:sp macro="" textlink="">
      <xdr:nvSpPr>
        <xdr:cNvPr id="82" name="楕円 81"/>
        <xdr:cNvSpPr/>
      </xdr:nvSpPr>
      <xdr:spPr>
        <a:xfrm>
          <a:off x="28575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166082</xdr:rowOff>
    </xdr:from>
    <xdr:ext cx="469744" cy="259045"/>
    <xdr:sp macro="" textlink="">
      <xdr:nvSpPr>
        <xdr:cNvPr id="83" name="テキスト ボックス 82"/>
        <xdr:cNvSpPr txBox="1"/>
      </xdr:nvSpPr>
      <xdr:spPr>
        <a:xfrm>
          <a:off x="2673428" y="65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95301</xdr:rowOff>
    </xdr:from>
    <xdr:to>
      <xdr:col>10</xdr:col>
      <xdr:colOff>165100</xdr:colOff>
      <xdr:row>38</xdr:row>
      <xdr:rowOff>25451</xdr:rowOff>
    </xdr:to>
    <xdr:sp macro="" textlink="">
      <xdr:nvSpPr>
        <xdr:cNvPr id="84" name="楕円 83"/>
        <xdr:cNvSpPr/>
      </xdr:nvSpPr>
      <xdr:spPr>
        <a:xfrm>
          <a:off x="19685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16578</xdr:rowOff>
    </xdr:from>
    <xdr:ext cx="469744" cy="259045"/>
    <xdr:sp macro="" textlink="">
      <xdr:nvSpPr>
        <xdr:cNvPr id="85" name="テキスト ボックス 84"/>
        <xdr:cNvSpPr txBox="1"/>
      </xdr:nvSpPr>
      <xdr:spPr>
        <a:xfrm>
          <a:off x="1784428" y="653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48666</xdr:rowOff>
    </xdr:from>
    <xdr:to>
      <xdr:col>6</xdr:col>
      <xdr:colOff>38100</xdr:colOff>
      <xdr:row>37</xdr:row>
      <xdr:rowOff>150266</xdr:rowOff>
    </xdr:to>
    <xdr:sp macro="" textlink="">
      <xdr:nvSpPr>
        <xdr:cNvPr id="86" name="楕円 85"/>
        <xdr:cNvSpPr/>
      </xdr:nvSpPr>
      <xdr:spPr>
        <a:xfrm>
          <a:off x="10795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141393</xdr:rowOff>
    </xdr:from>
    <xdr:ext cx="469744" cy="259045"/>
    <xdr:sp macro="" textlink="">
      <xdr:nvSpPr>
        <xdr:cNvPr id="87" name="テキスト ボックス 86"/>
        <xdr:cNvSpPr txBox="1"/>
      </xdr:nvSpPr>
      <xdr:spPr>
        <a:xfrm>
          <a:off x="895428" y="648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86238</xdr:rowOff>
    </xdr:from>
    <xdr:to>
      <xdr:col>24</xdr:col>
      <xdr:colOff>63500</xdr:colOff>
      <xdr:row>56</xdr:row>
      <xdr:rowOff>56444</xdr:rowOff>
    </xdr:to>
    <xdr:cxnSp macro="">
      <xdr:nvCxnSpPr>
        <xdr:cNvPr id="116" name="直線コネクタ 115"/>
        <xdr:cNvCxnSpPr/>
      </xdr:nvCxnSpPr>
      <xdr:spPr>
        <a:xfrm flipV="1">
          <a:off x="3797300" y="9515988"/>
          <a:ext cx="838200" cy="14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2695</xdr:rowOff>
    </xdr:from>
    <xdr:ext cx="534377" cy="259045"/>
    <xdr:sp macro="" textlink="">
      <xdr:nvSpPr>
        <xdr:cNvPr id="117" name="総務費平均値テキスト"/>
        <xdr:cNvSpPr txBox="1"/>
      </xdr:nvSpPr>
      <xdr:spPr>
        <a:xfrm>
          <a:off x="4686300" y="9603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52649</xdr:rowOff>
    </xdr:from>
    <xdr:to>
      <xdr:col>19</xdr:col>
      <xdr:colOff>177800</xdr:colOff>
      <xdr:row>56</xdr:row>
      <xdr:rowOff>56444</xdr:rowOff>
    </xdr:to>
    <xdr:cxnSp macro="">
      <xdr:nvCxnSpPr>
        <xdr:cNvPr id="119" name="直線コネクタ 118"/>
        <xdr:cNvCxnSpPr/>
      </xdr:nvCxnSpPr>
      <xdr:spPr>
        <a:xfrm>
          <a:off x="2908300" y="9653849"/>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166415</xdr:rowOff>
    </xdr:from>
    <xdr:to>
      <xdr:col>15</xdr:col>
      <xdr:colOff>50800</xdr:colOff>
      <xdr:row>56</xdr:row>
      <xdr:rowOff>52649</xdr:rowOff>
    </xdr:to>
    <xdr:cxnSp macro="">
      <xdr:nvCxnSpPr>
        <xdr:cNvPr id="122" name="直線コネクタ 121"/>
        <xdr:cNvCxnSpPr/>
      </xdr:nvCxnSpPr>
      <xdr:spPr>
        <a:xfrm>
          <a:off x="2019300" y="8910365"/>
          <a:ext cx="889000" cy="7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166415</xdr:rowOff>
    </xdr:from>
    <xdr:to>
      <xdr:col>10</xdr:col>
      <xdr:colOff>114300</xdr:colOff>
      <xdr:row>56</xdr:row>
      <xdr:rowOff>119812</xdr:rowOff>
    </xdr:to>
    <xdr:cxnSp macro="">
      <xdr:nvCxnSpPr>
        <xdr:cNvPr id="125" name="直線コネクタ 124"/>
        <xdr:cNvCxnSpPr/>
      </xdr:nvCxnSpPr>
      <xdr:spPr>
        <a:xfrm flipV="1">
          <a:off x="1130300" y="8910365"/>
          <a:ext cx="889000" cy="8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92275</xdr:rowOff>
    </xdr:from>
    <xdr:ext cx="599010" cy="259045"/>
    <xdr:sp macro="" textlink="">
      <xdr:nvSpPr>
        <xdr:cNvPr id="127" name="テキスト ボックス 126"/>
        <xdr:cNvSpPr txBox="1"/>
      </xdr:nvSpPr>
      <xdr:spPr>
        <a:xfrm>
          <a:off x="1719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41960</xdr:rowOff>
    </xdr:from>
    <xdr:ext cx="534377" cy="259045"/>
    <xdr:sp macro="" textlink="">
      <xdr:nvSpPr>
        <xdr:cNvPr id="129" name="テキスト ボックス 128"/>
        <xdr:cNvSpPr txBox="1"/>
      </xdr:nvSpPr>
      <xdr:spPr>
        <a:xfrm>
          <a:off x="863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35438</xdr:rowOff>
    </xdr:from>
    <xdr:to>
      <xdr:col>24</xdr:col>
      <xdr:colOff>114300</xdr:colOff>
      <xdr:row>55</xdr:row>
      <xdr:rowOff>137038</xdr:rowOff>
    </xdr:to>
    <xdr:sp macro="" textlink="">
      <xdr:nvSpPr>
        <xdr:cNvPr id="135" name="楕円 134"/>
        <xdr:cNvSpPr/>
      </xdr:nvSpPr>
      <xdr:spPr>
        <a:xfrm>
          <a:off x="4584700" y="94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58315</xdr:rowOff>
    </xdr:from>
    <xdr:ext cx="534377" cy="259045"/>
    <xdr:sp macro="" textlink="">
      <xdr:nvSpPr>
        <xdr:cNvPr id="136" name="総務費該当値テキスト"/>
        <xdr:cNvSpPr txBox="1"/>
      </xdr:nvSpPr>
      <xdr:spPr>
        <a:xfrm>
          <a:off x="4686300" y="931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5644</xdr:rowOff>
    </xdr:from>
    <xdr:to>
      <xdr:col>20</xdr:col>
      <xdr:colOff>38100</xdr:colOff>
      <xdr:row>56</xdr:row>
      <xdr:rowOff>107244</xdr:rowOff>
    </xdr:to>
    <xdr:sp macro="" textlink="">
      <xdr:nvSpPr>
        <xdr:cNvPr id="137" name="楕円 136"/>
        <xdr:cNvSpPr/>
      </xdr:nvSpPr>
      <xdr:spPr>
        <a:xfrm>
          <a:off x="3746500" y="96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98371</xdr:rowOff>
    </xdr:from>
    <xdr:ext cx="534377" cy="259045"/>
    <xdr:sp macro="" textlink="">
      <xdr:nvSpPr>
        <xdr:cNvPr id="138" name="テキスト ボックス 137"/>
        <xdr:cNvSpPr txBox="1"/>
      </xdr:nvSpPr>
      <xdr:spPr>
        <a:xfrm>
          <a:off x="3530111" y="969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1849</xdr:rowOff>
    </xdr:from>
    <xdr:to>
      <xdr:col>15</xdr:col>
      <xdr:colOff>101600</xdr:colOff>
      <xdr:row>56</xdr:row>
      <xdr:rowOff>103449</xdr:rowOff>
    </xdr:to>
    <xdr:sp macro="" textlink="">
      <xdr:nvSpPr>
        <xdr:cNvPr id="139" name="楕円 138"/>
        <xdr:cNvSpPr/>
      </xdr:nvSpPr>
      <xdr:spPr>
        <a:xfrm>
          <a:off x="2857500" y="96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94576</xdr:rowOff>
    </xdr:from>
    <xdr:ext cx="534377" cy="259045"/>
    <xdr:sp macro="" textlink="">
      <xdr:nvSpPr>
        <xdr:cNvPr id="140" name="テキスト ボックス 139"/>
        <xdr:cNvSpPr txBox="1"/>
      </xdr:nvSpPr>
      <xdr:spPr>
        <a:xfrm>
          <a:off x="2641111" y="969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115615</xdr:rowOff>
    </xdr:from>
    <xdr:to>
      <xdr:col>10</xdr:col>
      <xdr:colOff>165100</xdr:colOff>
      <xdr:row>52</xdr:row>
      <xdr:rowOff>45765</xdr:rowOff>
    </xdr:to>
    <xdr:sp macro="" textlink="">
      <xdr:nvSpPr>
        <xdr:cNvPr id="141" name="楕円 140"/>
        <xdr:cNvSpPr/>
      </xdr:nvSpPr>
      <xdr:spPr>
        <a:xfrm>
          <a:off x="1968500" y="885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62292</xdr:rowOff>
    </xdr:from>
    <xdr:ext cx="599010" cy="259045"/>
    <xdr:sp macro="" textlink="">
      <xdr:nvSpPr>
        <xdr:cNvPr id="142" name="テキスト ボックス 141"/>
        <xdr:cNvSpPr txBox="1"/>
      </xdr:nvSpPr>
      <xdr:spPr>
        <a:xfrm>
          <a:off x="1719795" y="863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69012</xdr:rowOff>
    </xdr:from>
    <xdr:to>
      <xdr:col>6</xdr:col>
      <xdr:colOff>38100</xdr:colOff>
      <xdr:row>56</xdr:row>
      <xdr:rowOff>170612</xdr:rowOff>
    </xdr:to>
    <xdr:sp macro="" textlink="">
      <xdr:nvSpPr>
        <xdr:cNvPr id="143" name="楕円 142"/>
        <xdr:cNvSpPr/>
      </xdr:nvSpPr>
      <xdr:spPr>
        <a:xfrm>
          <a:off x="1079500" y="96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15689</xdr:rowOff>
    </xdr:from>
    <xdr:ext cx="534377" cy="259045"/>
    <xdr:sp macro="" textlink="">
      <xdr:nvSpPr>
        <xdr:cNvPr id="144" name="テキスト ボックス 143"/>
        <xdr:cNvSpPr txBox="1"/>
      </xdr:nvSpPr>
      <xdr:spPr>
        <a:xfrm>
          <a:off x="863111" y="94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106305</xdr:rowOff>
    </xdr:from>
    <xdr:to>
      <xdr:col>24</xdr:col>
      <xdr:colOff>63500</xdr:colOff>
      <xdr:row>77</xdr:row>
      <xdr:rowOff>59013</xdr:rowOff>
    </xdr:to>
    <xdr:cxnSp macro="">
      <xdr:nvCxnSpPr>
        <xdr:cNvPr id="178" name="直線コネクタ 177"/>
        <xdr:cNvCxnSpPr/>
      </xdr:nvCxnSpPr>
      <xdr:spPr>
        <a:xfrm flipV="1">
          <a:off x="3797300" y="13136505"/>
          <a:ext cx="838200" cy="12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154739</xdr:rowOff>
    </xdr:from>
    <xdr:to>
      <xdr:col>19</xdr:col>
      <xdr:colOff>177800</xdr:colOff>
      <xdr:row>77</xdr:row>
      <xdr:rowOff>59013</xdr:rowOff>
    </xdr:to>
    <xdr:cxnSp macro="">
      <xdr:nvCxnSpPr>
        <xdr:cNvPr id="181" name="直線コネクタ 180"/>
        <xdr:cNvCxnSpPr/>
      </xdr:nvCxnSpPr>
      <xdr:spPr>
        <a:xfrm>
          <a:off x="2908300" y="13184939"/>
          <a:ext cx="889000" cy="75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154739</xdr:rowOff>
    </xdr:from>
    <xdr:to>
      <xdr:col>15</xdr:col>
      <xdr:colOff>50800</xdr:colOff>
      <xdr:row>78</xdr:row>
      <xdr:rowOff>51079</xdr:rowOff>
    </xdr:to>
    <xdr:cxnSp macro="">
      <xdr:nvCxnSpPr>
        <xdr:cNvPr id="184" name="直線コネクタ 183"/>
        <xdr:cNvCxnSpPr/>
      </xdr:nvCxnSpPr>
      <xdr:spPr>
        <a:xfrm flipV="1">
          <a:off x="2019300" y="13184939"/>
          <a:ext cx="889000" cy="23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51079</xdr:rowOff>
    </xdr:from>
    <xdr:to>
      <xdr:col>10</xdr:col>
      <xdr:colOff>114300</xdr:colOff>
      <xdr:row>78</xdr:row>
      <xdr:rowOff>120059</xdr:rowOff>
    </xdr:to>
    <xdr:cxnSp macro="">
      <xdr:nvCxnSpPr>
        <xdr:cNvPr id="187" name="直線コネクタ 186"/>
        <xdr:cNvCxnSpPr/>
      </xdr:nvCxnSpPr>
      <xdr:spPr>
        <a:xfrm flipV="1">
          <a:off x="1130300" y="13424179"/>
          <a:ext cx="889000" cy="6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55505</xdr:rowOff>
    </xdr:from>
    <xdr:to>
      <xdr:col>24</xdr:col>
      <xdr:colOff>114300</xdr:colOff>
      <xdr:row>76</xdr:row>
      <xdr:rowOff>157105</xdr:rowOff>
    </xdr:to>
    <xdr:sp macro="" textlink="">
      <xdr:nvSpPr>
        <xdr:cNvPr id="197" name="楕円 196"/>
        <xdr:cNvSpPr/>
      </xdr:nvSpPr>
      <xdr:spPr>
        <a:xfrm>
          <a:off x="4584700" y="13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33932</xdr:rowOff>
    </xdr:from>
    <xdr:ext cx="599010" cy="259045"/>
    <xdr:sp macro="" textlink="">
      <xdr:nvSpPr>
        <xdr:cNvPr id="198" name="民生費該当値テキスト"/>
        <xdr:cNvSpPr txBox="1"/>
      </xdr:nvSpPr>
      <xdr:spPr>
        <a:xfrm>
          <a:off x="4686300" y="1306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8213</xdr:rowOff>
    </xdr:from>
    <xdr:to>
      <xdr:col>20</xdr:col>
      <xdr:colOff>38100</xdr:colOff>
      <xdr:row>77</xdr:row>
      <xdr:rowOff>109813</xdr:rowOff>
    </xdr:to>
    <xdr:sp macro="" textlink="">
      <xdr:nvSpPr>
        <xdr:cNvPr id="199" name="楕円 198"/>
        <xdr:cNvSpPr/>
      </xdr:nvSpPr>
      <xdr:spPr>
        <a:xfrm>
          <a:off x="3746500" y="1320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100940</xdr:rowOff>
    </xdr:from>
    <xdr:ext cx="599010" cy="259045"/>
    <xdr:sp macro="" textlink="">
      <xdr:nvSpPr>
        <xdr:cNvPr id="200" name="テキスト ボックス 199"/>
        <xdr:cNvSpPr txBox="1"/>
      </xdr:nvSpPr>
      <xdr:spPr>
        <a:xfrm>
          <a:off x="3497795" y="1330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103939</xdr:rowOff>
    </xdr:from>
    <xdr:to>
      <xdr:col>15</xdr:col>
      <xdr:colOff>101600</xdr:colOff>
      <xdr:row>77</xdr:row>
      <xdr:rowOff>34089</xdr:rowOff>
    </xdr:to>
    <xdr:sp macro="" textlink="">
      <xdr:nvSpPr>
        <xdr:cNvPr id="201" name="楕円 200"/>
        <xdr:cNvSpPr/>
      </xdr:nvSpPr>
      <xdr:spPr>
        <a:xfrm>
          <a:off x="2857500" y="131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25216</xdr:rowOff>
    </xdr:from>
    <xdr:ext cx="599010" cy="259045"/>
    <xdr:sp macro="" textlink="">
      <xdr:nvSpPr>
        <xdr:cNvPr id="202" name="テキスト ボックス 201"/>
        <xdr:cNvSpPr txBox="1"/>
      </xdr:nvSpPr>
      <xdr:spPr>
        <a:xfrm>
          <a:off x="2608795" y="1322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279</xdr:rowOff>
    </xdr:from>
    <xdr:to>
      <xdr:col>10</xdr:col>
      <xdr:colOff>165100</xdr:colOff>
      <xdr:row>78</xdr:row>
      <xdr:rowOff>101879</xdr:rowOff>
    </xdr:to>
    <xdr:sp macro="" textlink="">
      <xdr:nvSpPr>
        <xdr:cNvPr id="203" name="楕円 202"/>
        <xdr:cNvSpPr/>
      </xdr:nvSpPr>
      <xdr:spPr>
        <a:xfrm>
          <a:off x="1968500" y="1337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93006</xdr:rowOff>
    </xdr:from>
    <xdr:ext cx="599010" cy="259045"/>
    <xdr:sp macro="" textlink="">
      <xdr:nvSpPr>
        <xdr:cNvPr id="204" name="テキスト ボックス 203"/>
        <xdr:cNvSpPr txBox="1"/>
      </xdr:nvSpPr>
      <xdr:spPr>
        <a:xfrm>
          <a:off x="1719795" y="13466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69259</xdr:rowOff>
    </xdr:from>
    <xdr:to>
      <xdr:col>6</xdr:col>
      <xdr:colOff>38100</xdr:colOff>
      <xdr:row>78</xdr:row>
      <xdr:rowOff>170859</xdr:rowOff>
    </xdr:to>
    <xdr:sp macro="" textlink="">
      <xdr:nvSpPr>
        <xdr:cNvPr id="205" name="楕円 204"/>
        <xdr:cNvSpPr/>
      </xdr:nvSpPr>
      <xdr:spPr>
        <a:xfrm>
          <a:off x="1079500" y="1344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161986</xdr:rowOff>
    </xdr:from>
    <xdr:ext cx="599010" cy="259045"/>
    <xdr:sp macro="" textlink="">
      <xdr:nvSpPr>
        <xdr:cNvPr id="206" name="テキスト ボックス 205"/>
        <xdr:cNvSpPr txBox="1"/>
      </xdr:nvSpPr>
      <xdr:spPr>
        <a:xfrm>
          <a:off x="830795" y="13535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149268</xdr:rowOff>
    </xdr:from>
    <xdr:to>
      <xdr:col>24</xdr:col>
      <xdr:colOff>63500</xdr:colOff>
      <xdr:row>99</xdr:row>
      <xdr:rowOff>29122</xdr:rowOff>
    </xdr:to>
    <xdr:cxnSp macro="">
      <xdr:nvCxnSpPr>
        <xdr:cNvPr id="238" name="直線コネクタ 237"/>
        <xdr:cNvCxnSpPr/>
      </xdr:nvCxnSpPr>
      <xdr:spPr>
        <a:xfrm>
          <a:off x="3797300" y="16951368"/>
          <a:ext cx="838200" cy="51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149268</xdr:rowOff>
    </xdr:from>
    <xdr:to>
      <xdr:col>19</xdr:col>
      <xdr:colOff>177800</xdr:colOff>
      <xdr:row>98</xdr:row>
      <xdr:rowOff>150630</xdr:rowOff>
    </xdr:to>
    <xdr:cxnSp macro="">
      <xdr:nvCxnSpPr>
        <xdr:cNvPr id="241" name="直線コネクタ 240"/>
        <xdr:cNvCxnSpPr/>
      </xdr:nvCxnSpPr>
      <xdr:spPr>
        <a:xfrm flipV="1">
          <a:off x="2908300" y="16951368"/>
          <a:ext cx="8890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4379</xdr:rowOff>
    </xdr:from>
    <xdr:ext cx="534377" cy="259045"/>
    <xdr:sp macro="" textlink="">
      <xdr:nvSpPr>
        <xdr:cNvPr id="243" name="テキスト ボックス 242"/>
        <xdr:cNvSpPr txBox="1"/>
      </xdr:nvSpPr>
      <xdr:spPr>
        <a:xfrm>
          <a:off x="3530111" y="1663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150630</xdr:rowOff>
    </xdr:from>
    <xdr:to>
      <xdr:col>15</xdr:col>
      <xdr:colOff>50800</xdr:colOff>
      <xdr:row>99</xdr:row>
      <xdr:rowOff>116230</xdr:rowOff>
    </xdr:to>
    <xdr:cxnSp macro="">
      <xdr:nvCxnSpPr>
        <xdr:cNvPr id="244" name="直線コネクタ 243"/>
        <xdr:cNvCxnSpPr/>
      </xdr:nvCxnSpPr>
      <xdr:spPr>
        <a:xfrm flipV="1">
          <a:off x="2019300" y="16952730"/>
          <a:ext cx="889000" cy="13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114684</xdr:rowOff>
    </xdr:from>
    <xdr:to>
      <xdr:col>10</xdr:col>
      <xdr:colOff>114300</xdr:colOff>
      <xdr:row>99</xdr:row>
      <xdr:rowOff>116230</xdr:rowOff>
    </xdr:to>
    <xdr:cxnSp macro="">
      <xdr:nvCxnSpPr>
        <xdr:cNvPr id="247" name="直線コネクタ 246"/>
        <xdr:cNvCxnSpPr/>
      </xdr:nvCxnSpPr>
      <xdr:spPr>
        <a:xfrm>
          <a:off x="1130300" y="17088234"/>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149772</xdr:rowOff>
    </xdr:from>
    <xdr:to>
      <xdr:col>24</xdr:col>
      <xdr:colOff>114300</xdr:colOff>
      <xdr:row>99</xdr:row>
      <xdr:rowOff>79922</xdr:rowOff>
    </xdr:to>
    <xdr:sp macro="" textlink="">
      <xdr:nvSpPr>
        <xdr:cNvPr id="257" name="楕円 256"/>
        <xdr:cNvSpPr/>
      </xdr:nvSpPr>
      <xdr:spPr>
        <a:xfrm>
          <a:off x="4584700" y="1695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128199</xdr:rowOff>
    </xdr:from>
    <xdr:ext cx="534377" cy="259045"/>
    <xdr:sp macro="" textlink="">
      <xdr:nvSpPr>
        <xdr:cNvPr id="258" name="衛生費該当値テキスト"/>
        <xdr:cNvSpPr txBox="1"/>
      </xdr:nvSpPr>
      <xdr:spPr>
        <a:xfrm>
          <a:off x="4686300" y="1693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98468</xdr:rowOff>
    </xdr:from>
    <xdr:to>
      <xdr:col>20</xdr:col>
      <xdr:colOff>38100</xdr:colOff>
      <xdr:row>99</xdr:row>
      <xdr:rowOff>28618</xdr:rowOff>
    </xdr:to>
    <xdr:sp macro="" textlink="">
      <xdr:nvSpPr>
        <xdr:cNvPr id="259" name="楕円 258"/>
        <xdr:cNvSpPr/>
      </xdr:nvSpPr>
      <xdr:spPr>
        <a:xfrm>
          <a:off x="3746500" y="169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19745</xdr:rowOff>
    </xdr:from>
    <xdr:ext cx="534377" cy="259045"/>
    <xdr:sp macro="" textlink="">
      <xdr:nvSpPr>
        <xdr:cNvPr id="260" name="テキスト ボックス 259"/>
        <xdr:cNvSpPr txBox="1"/>
      </xdr:nvSpPr>
      <xdr:spPr>
        <a:xfrm>
          <a:off x="3530111" y="1699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99830</xdr:rowOff>
    </xdr:from>
    <xdr:to>
      <xdr:col>15</xdr:col>
      <xdr:colOff>101600</xdr:colOff>
      <xdr:row>99</xdr:row>
      <xdr:rowOff>29980</xdr:rowOff>
    </xdr:to>
    <xdr:sp macro="" textlink="">
      <xdr:nvSpPr>
        <xdr:cNvPr id="261" name="楕円 260"/>
        <xdr:cNvSpPr/>
      </xdr:nvSpPr>
      <xdr:spPr>
        <a:xfrm>
          <a:off x="2857500" y="16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21107</xdr:rowOff>
    </xdr:from>
    <xdr:ext cx="534377" cy="259045"/>
    <xdr:sp macro="" textlink="">
      <xdr:nvSpPr>
        <xdr:cNvPr id="262" name="テキスト ボックス 261"/>
        <xdr:cNvSpPr txBox="1"/>
      </xdr:nvSpPr>
      <xdr:spPr>
        <a:xfrm>
          <a:off x="2641111" y="169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65430</xdr:rowOff>
    </xdr:from>
    <xdr:to>
      <xdr:col>10</xdr:col>
      <xdr:colOff>165100</xdr:colOff>
      <xdr:row>99</xdr:row>
      <xdr:rowOff>167030</xdr:rowOff>
    </xdr:to>
    <xdr:sp macro="" textlink="">
      <xdr:nvSpPr>
        <xdr:cNvPr id="263" name="楕円 262"/>
        <xdr:cNvSpPr/>
      </xdr:nvSpPr>
      <xdr:spPr>
        <a:xfrm>
          <a:off x="1968500" y="170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158157</xdr:rowOff>
    </xdr:from>
    <xdr:ext cx="534377" cy="259045"/>
    <xdr:sp macro="" textlink="">
      <xdr:nvSpPr>
        <xdr:cNvPr id="264" name="テキスト ボックス 263"/>
        <xdr:cNvSpPr txBox="1"/>
      </xdr:nvSpPr>
      <xdr:spPr>
        <a:xfrm>
          <a:off x="1752111" y="1713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63884</xdr:rowOff>
    </xdr:from>
    <xdr:to>
      <xdr:col>6</xdr:col>
      <xdr:colOff>38100</xdr:colOff>
      <xdr:row>99</xdr:row>
      <xdr:rowOff>165484</xdr:rowOff>
    </xdr:to>
    <xdr:sp macro="" textlink="">
      <xdr:nvSpPr>
        <xdr:cNvPr id="265" name="楕円 264"/>
        <xdr:cNvSpPr/>
      </xdr:nvSpPr>
      <xdr:spPr>
        <a:xfrm>
          <a:off x="1079500" y="170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156611</xdr:rowOff>
    </xdr:from>
    <xdr:ext cx="534377" cy="259045"/>
    <xdr:sp macro="" textlink="">
      <xdr:nvSpPr>
        <xdr:cNvPr id="266" name="テキスト ボックス 265"/>
        <xdr:cNvSpPr txBox="1"/>
      </xdr:nvSpPr>
      <xdr:spPr>
        <a:xfrm>
          <a:off x="863111" y="171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65242</xdr:rowOff>
    </xdr:from>
    <xdr:to>
      <xdr:col>55</xdr:col>
      <xdr:colOff>0</xdr:colOff>
      <xdr:row>39</xdr:row>
      <xdr:rowOff>65242</xdr:rowOff>
    </xdr:to>
    <xdr:cxnSp macro="">
      <xdr:nvCxnSpPr>
        <xdr:cNvPr id="297" name="直線コネクタ 296"/>
        <xdr:cNvCxnSpPr/>
      </xdr:nvCxnSpPr>
      <xdr:spPr>
        <a:xfrm>
          <a:off x="9639300" y="6751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65242</xdr:rowOff>
    </xdr:from>
    <xdr:to>
      <xdr:col>50</xdr:col>
      <xdr:colOff>114300</xdr:colOff>
      <xdr:row>39</xdr:row>
      <xdr:rowOff>65242</xdr:rowOff>
    </xdr:to>
    <xdr:cxnSp macro="">
      <xdr:nvCxnSpPr>
        <xdr:cNvPr id="300" name="直線コネクタ 299"/>
        <xdr:cNvCxnSpPr/>
      </xdr:nvCxnSpPr>
      <xdr:spPr>
        <a:xfrm>
          <a:off x="8750300" y="6751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65242</xdr:rowOff>
    </xdr:from>
    <xdr:to>
      <xdr:col>45</xdr:col>
      <xdr:colOff>177800</xdr:colOff>
      <xdr:row>39</xdr:row>
      <xdr:rowOff>68507</xdr:rowOff>
    </xdr:to>
    <xdr:cxnSp macro="">
      <xdr:nvCxnSpPr>
        <xdr:cNvPr id="303" name="直線コネクタ 302"/>
        <xdr:cNvCxnSpPr/>
      </xdr:nvCxnSpPr>
      <xdr:spPr>
        <a:xfrm flipV="1">
          <a:off x="7861300" y="67517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68507</xdr:rowOff>
    </xdr:from>
    <xdr:to>
      <xdr:col>41</xdr:col>
      <xdr:colOff>50800</xdr:colOff>
      <xdr:row>39</xdr:row>
      <xdr:rowOff>68507</xdr:rowOff>
    </xdr:to>
    <xdr:cxnSp macro="">
      <xdr:nvCxnSpPr>
        <xdr:cNvPr id="306" name="直線コネクタ 305"/>
        <xdr:cNvCxnSpPr/>
      </xdr:nvCxnSpPr>
      <xdr:spPr>
        <a:xfrm>
          <a:off x="6972300" y="6755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14442</xdr:rowOff>
    </xdr:from>
    <xdr:to>
      <xdr:col>55</xdr:col>
      <xdr:colOff>50800</xdr:colOff>
      <xdr:row>39</xdr:row>
      <xdr:rowOff>116042</xdr:rowOff>
    </xdr:to>
    <xdr:sp macro="" textlink="">
      <xdr:nvSpPr>
        <xdr:cNvPr id="316" name="楕円 315"/>
        <xdr:cNvSpPr/>
      </xdr:nvSpPr>
      <xdr:spPr>
        <a:xfrm>
          <a:off x="10426700" y="67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100819</xdr:rowOff>
    </xdr:from>
    <xdr:ext cx="378565" cy="259045"/>
    <xdr:sp macro="" textlink="">
      <xdr:nvSpPr>
        <xdr:cNvPr id="317" name="労働費該当値テキスト"/>
        <xdr:cNvSpPr txBox="1"/>
      </xdr:nvSpPr>
      <xdr:spPr>
        <a:xfrm>
          <a:off x="10528300" y="6615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14442</xdr:rowOff>
    </xdr:from>
    <xdr:to>
      <xdr:col>50</xdr:col>
      <xdr:colOff>165100</xdr:colOff>
      <xdr:row>39</xdr:row>
      <xdr:rowOff>116042</xdr:rowOff>
    </xdr:to>
    <xdr:sp macro="" textlink="">
      <xdr:nvSpPr>
        <xdr:cNvPr id="318" name="楕円 317"/>
        <xdr:cNvSpPr/>
      </xdr:nvSpPr>
      <xdr:spPr>
        <a:xfrm>
          <a:off x="9588500" y="67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107169</xdr:rowOff>
    </xdr:from>
    <xdr:ext cx="378565" cy="259045"/>
    <xdr:sp macro="" textlink="">
      <xdr:nvSpPr>
        <xdr:cNvPr id="319" name="テキスト ボックス 318"/>
        <xdr:cNvSpPr txBox="1"/>
      </xdr:nvSpPr>
      <xdr:spPr>
        <a:xfrm>
          <a:off x="9450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14442</xdr:rowOff>
    </xdr:from>
    <xdr:to>
      <xdr:col>46</xdr:col>
      <xdr:colOff>38100</xdr:colOff>
      <xdr:row>39</xdr:row>
      <xdr:rowOff>116042</xdr:rowOff>
    </xdr:to>
    <xdr:sp macro="" textlink="">
      <xdr:nvSpPr>
        <xdr:cNvPr id="320" name="楕円 319"/>
        <xdr:cNvSpPr/>
      </xdr:nvSpPr>
      <xdr:spPr>
        <a:xfrm>
          <a:off x="8699500" y="670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107169</xdr:rowOff>
    </xdr:from>
    <xdr:ext cx="378565" cy="259045"/>
    <xdr:sp macro="" textlink="">
      <xdr:nvSpPr>
        <xdr:cNvPr id="321" name="テキスト ボックス 320"/>
        <xdr:cNvSpPr txBox="1"/>
      </xdr:nvSpPr>
      <xdr:spPr>
        <a:xfrm>
          <a:off x="8561017" y="6793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17707</xdr:rowOff>
    </xdr:from>
    <xdr:to>
      <xdr:col>41</xdr:col>
      <xdr:colOff>101600</xdr:colOff>
      <xdr:row>39</xdr:row>
      <xdr:rowOff>119307</xdr:rowOff>
    </xdr:to>
    <xdr:sp macro="" textlink="">
      <xdr:nvSpPr>
        <xdr:cNvPr id="322" name="楕円 321"/>
        <xdr:cNvSpPr/>
      </xdr:nvSpPr>
      <xdr:spPr>
        <a:xfrm>
          <a:off x="7810500" y="67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110434</xdr:rowOff>
    </xdr:from>
    <xdr:ext cx="313932" cy="259045"/>
    <xdr:sp macro="" textlink="">
      <xdr:nvSpPr>
        <xdr:cNvPr id="323" name="テキスト ボックス 322"/>
        <xdr:cNvSpPr txBox="1"/>
      </xdr:nvSpPr>
      <xdr:spPr>
        <a:xfrm>
          <a:off x="7704333" y="6796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17707</xdr:rowOff>
    </xdr:from>
    <xdr:to>
      <xdr:col>36</xdr:col>
      <xdr:colOff>165100</xdr:colOff>
      <xdr:row>39</xdr:row>
      <xdr:rowOff>119307</xdr:rowOff>
    </xdr:to>
    <xdr:sp macro="" textlink="">
      <xdr:nvSpPr>
        <xdr:cNvPr id="324" name="楕円 323"/>
        <xdr:cNvSpPr/>
      </xdr:nvSpPr>
      <xdr:spPr>
        <a:xfrm>
          <a:off x="6921500" y="670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110434</xdr:rowOff>
    </xdr:from>
    <xdr:ext cx="313932" cy="259045"/>
    <xdr:sp macro="" textlink="">
      <xdr:nvSpPr>
        <xdr:cNvPr id="325" name="テキスト ボックス 324"/>
        <xdr:cNvSpPr txBox="1"/>
      </xdr:nvSpPr>
      <xdr:spPr>
        <a:xfrm>
          <a:off x="6815333" y="6796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74549</xdr:rowOff>
    </xdr:from>
    <xdr:to>
      <xdr:col>55</xdr:col>
      <xdr:colOff>0</xdr:colOff>
      <xdr:row>56</xdr:row>
      <xdr:rowOff>159055</xdr:rowOff>
    </xdr:to>
    <xdr:cxnSp macro="">
      <xdr:nvCxnSpPr>
        <xdr:cNvPr id="354" name="直線コネクタ 353"/>
        <xdr:cNvCxnSpPr/>
      </xdr:nvCxnSpPr>
      <xdr:spPr>
        <a:xfrm>
          <a:off x="9639300" y="9675749"/>
          <a:ext cx="838200" cy="8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74549</xdr:rowOff>
    </xdr:from>
    <xdr:to>
      <xdr:col>50</xdr:col>
      <xdr:colOff>114300</xdr:colOff>
      <xdr:row>56</xdr:row>
      <xdr:rowOff>108115</xdr:rowOff>
    </xdr:to>
    <xdr:cxnSp macro="">
      <xdr:nvCxnSpPr>
        <xdr:cNvPr id="357" name="直線コネクタ 356"/>
        <xdr:cNvCxnSpPr/>
      </xdr:nvCxnSpPr>
      <xdr:spPr>
        <a:xfrm flipV="1">
          <a:off x="8750300" y="9675749"/>
          <a:ext cx="889000" cy="3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108115</xdr:rowOff>
    </xdr:from>
    <xdr:to>
      <xdr:col>45</xdr:col>
      <xdr:colOff>177800</xdr:colOff>
      <xdr:row>56</xdr:row>
      <xdr:rowOff>146329</xdr:rowOff>
    </xdr:to>
    <xdr:cxnSp macro="">
      <xdr:nvCxnSpPr>
        <xdr:cNvPr id="360" name="直線コネクタ 359"/>
        <xdr:cNvCxnSpPr/>
      </xdr:nvCxnSpPr>
      <xdr:spPr>
        <a:xfrm flipV="1">
          <a:off x="7861300" y="9709315"/>
          <a:ext cx="889000" cy="3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11930</xdr:rowOff>
    </xdr:from>
    <xdr:ext cx="469744" cy="259045"/>
    <xdr:sp macro="" textlink="">
      <xdr:nvSpPr>
        <xdr:cNvPr id="362" name="テキスト ボックス 361"/>
        <xdr:cNvSpPr txBox="1"/>
      </xdr:nvSpPr>
      <xdr:spPr>
        <a:xfrm>
          <a:off x="8515428" y="995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162637</xdr:rowOff>
    </xdr:from>
    <xdr:to>
      <xdr:col>41</xdr:col>
      <xdr:colOff>50800</xdr:colOff>
      <xdr:row>56</xdr:row>
      <xdr:rowOff>146329</xdr:rowOff>
    </xdr:to>
    <xdr:cxnSp macro="">
      <xdr:nvCxnSpPr>
        <xdr:cNvPr id="363" name="直線コネクタ 362"/>
        <xdr:cNvCxnSpPr/>
      </xdr:nvCxnSpPr>
      <xdr:spPr>
        <a:xfrm>
          <a:off x="6972300" y="9592387"/>
          <a:ext cx="889000" cy="15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32770</xdr:rowOff>
    </xdr:from>
    <xdr:ext cx="469744" cy="259045"/>
    <xdr:sp macro="" textlink="">
      <xdr:nvSpPr>
        <xdr:cNvPr id="365" name="テキスト ボックス 364"/>
        <xdr:cNvSpPr txBox="1"/>
      </xdr:nvSpPr>
      <xdr:spPr>
        <a:xfrm>
          <a:off x="7626428" y="997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26217</xdr:rowOff>
    </xdr:from>
    <xdr:ext cx="469744" cy="259045"/>
    <xdr:sp macro="" textlink="">
      <xdr:nvSpPr>
        <xdr:cNvPr id="367" name="テキスト ボックス 366"/>
        <xdr:cNvSpPr txBox="1"/>
      </xdr:nvSpPr>
      <xdr:spPr>
        <a:xfrm>
          <a:off x="6737428" y="997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108255</xdr:rowOff>
    </xdr:from>
    <xdr:to>
      <xdr:col>55</xdr:col>
      <xdr:colOff>50800</xdr:colOff>
      <xdr:row>57</xdr:row>
      <xdr:rowOff>38405</xdr:rowOff>
    </xdr:to>
    <xdr:sp macro="" textlink="">
      <xdr:nvSpPr>
        <xdr:cNvPr id="373" name="楕円 372"/>
        <xdr:cNvSpPr/>
      </xdr:nvSpPr>
      <xdr:spPr>
        <a:xfrm>
          <a:off x="10426700" y="970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131132</xdr:rowOff>
    </xdr:from>
    <xdr:ext cx="534377" cy="259045"/>
    <xdr:sp macro="" textlink="">
      <xdr:nvSpPr>
        <xdr:cNvPr id="374" name="農林水産業費該当値テキスト"/>
        <xdr:cNvSpPr txBox="1"/>
      </xdr:nvSpPr>
      <xdr:spPr>
        <a:xfrm>
          <a:off x="10528300" y="956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23749</xdr:rowOff>
    </xdr:from>
    <xdr:to>
      <xdr:col>50</xdr:col>
      <xdr:colOff>165100</xdr:colOff>
      <xdr:row>56</xdr:row>
      <xdr:rowOff>125349</xdr:rowOff>
    </xdr:to>
    <xdr:sp macro="" textlink="">
      <xdr:nvSpPr>
        <xdr:cNvPr id="375" name="楕円 374"/>
        <xdr:cNvSpPr/>
      </xdr:nvSpPr>
      <xdr:spPr>
        <a:xfrm>
          <a:off x="9588500" y="96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141876</xdr:rowOff>
    </xdr:from>
    <xdr:ext cx="534377" cy="259045"/>
    <xdr:sp macro="" textlink="">
      <xdr:nvSpPr>
        <xdr:cNvPr id="376" name="テキスト ボックス 375"/>
        <xdr:cNvSpPr txBox="1"/>
      </xdr:nvSpPr>
      <xdr:spPr>
        <a:xfrm>
          <a:off x="9372111" y="94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57315</xdr:rowOff>
    </xdr:from>
    <xdr:to>
      <xdr:col>46</xdr:col>
      <xdr:colOff>38100</xdr:colOff>
      <xdr:row>56</xdr:row>
      <xdr:rowOff>158915</xdr:rowOff>
    </xdr:to>
    <xdr:sp macro="" textlink="">
      <xdr:nvSpPr>
        <xdr:cNvPr id="377" name="楕円 376"/>
        <xdr:cNvSpPr/>
      </xdr:nvSpPr>
      <xdr:spPr>
        <a:xfrm>
          <a:off x="8699500" y="96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3992</xdr:rowOff>
    </xdr:from>
    <xdr:ext cx="534377" cy="259045"/>
    <xdr:sp macro="" textlink="">
      <xdr:nvSpPr>
        <xdr:cNvPr id="378" name="テキスト ボックス 377"/>
        <xdr:cNvSpPr txBox="1"/>
      </xdr:nvSpPr>
      <xdr:spPr>
        <a:xfrm>
          <a:off x="8483111" y="943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95529</xdr:rowOff>
    </xdr:from>
    <xdr:to>
      <xdr:col>41</xdr:col>
      <xdr:colOff>101600</xdr:colOff>
      <xdr:row>57</xdr:row>
      <xdr:rowOff>25679</xdr:rowOff>
    </xdr:to>
    <xdr:sp macro="" textlink="">
      <xdr:nvSpPr>
        <xdr:cNvPr id="379" name="楕円 378"/>
        <xdr:cNvSpPr/>
      </xdr:nvSpPr>
      <xdr:spPr>
        <a:xfrm>
          <a:off x="7810500" y="969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42206</xdr:rowOff>
    </xdr:from>
    <xdr:ext cx="534377" cy="259045"/>
    <xdr:sp macro="" textlink="">
      <xdr:nvSpPr>
        <xdr:cNvPr id="380" name="テキスト ボックス 379"/>
        <xdr:cNvSpPr txBox="1"/>
      </xdr:nvSpPr>
      <xdr:spPr>
        <a:xfrm>
          <a:off x="7594111" y="947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111837</xdr:rowOff>
    </xdr:from>
    <xdr:to>
      <xdr:col>36</xdr:col>
      <xdr:colOff>165100</xdr:colOff>
      <xdr:row>56</xdr:row>
      <xdr:rowOff>41987</xdr:rowOff>
    </xdr:to>
    <xdr:sp macro="" textlink="">
      <xdr:nvSpPr>
        <xdr:cNvPr id="381" name="楕円 380"/>
        <xdr:cNvSpPr/>
      </xdr:nvSpPr>
      <xdr:spPr>
        <a:xfrm>
          <a:off x="6921500" y="954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58514</xdr:rowOff>
    </xdr:from>
    <xdr:ext cx="534377" cy="259045"/>
    <xdr:sp macro="" textlink="">
      <xdr:nvSpPr>
        <xdr:cNvPr id="382" name="テキスト ボックス 381"/>
        <xdr:cNvSpPr txBox="1"/>
      </xdr:nvSpPr>
      <xdr:spPr>
        <a:xfrm>
          <a:off x="6705111" y="93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111778</xdr:rowOff>
    </xdr:from>
    <xdr:to>
      <xdr:col>55</xdr:col>
      <xdr:colOff>0</xdr:colOff>
      <xdr:row>77</xdr:row>
      <xdr:rowOff>123470</xdr:rowOff>
    </xdr:to>
    <xdr:cxnSp macro="">
      <xdr:nvCxnSpPr>
        <xdr:cNvPr id="413" name="直線コネクタ 412"/>
        <xdr:cNvCxnSpPr/>
      </xdr:nvCxnSpPr>
      <xdr:spPr>
        <a:xfrm>
          <a:off x="9639300" y="13313428"/>
          <a:ext cx="838200"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94045</xdr:rowOff>
    </xdr:from>
    <xdr:to>
      <xdr:col>50</xdr:col>
      <xdr:colOff>114300</xdr:colOff>
      <xdr:row>77</xdr:row>
      <xdr:rowOff>111778</xdr:rowOff>
    </xdr:to>
    <xdr:cxnSp macro="">
      <xdr:nvCxnSpPr>
        <xdr:cNvPr id="416" name="直線コネクタ 415"/>
        <xdr:cNvCxnSpPr/>
      </xdr:nvCxnSpPr>
      <xdr:spPr>
        <a:xfrm>
          <a:off x="8750300" y="13295695"/>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158146</xdr:rowOff>
    </xdr:from>
    <xdr:ext cx="469744" cy="259045"/>
    <xdr:sp macro="" textlink="">
      <xdr:nvSpPr>
        <xdr:cNvPr id="418" name="テキスト ボックス 417"/>
        <xdr:cNvSpPr txBox="1"/>
      </xdr:nvSpPr>
      <xdr:spPr>
        <a:xfrm>
          <a:off x="9404428" y="13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50023</xdr:rowOff>
    </xdr:from>
    <xdr:to>
      <xdr:col>45</xdr:col>
      <xdr:colOff>177800</xdr:colOff>
      <xdr:row>77</xdr:row>
      <xdr:rowOff>94045</xdr:rowOff>
    </xdr:to>
    <xdr:cxnSp macro="">
      <xdr:nvCxnSpPr>
        <xdr:cNvPr id="419" name="直線コネクタ 418"/>
        <xdr:cNvCxnSpPr/>
      </xdr:nvCxnSpPr>
      <xdr:spPr>
        <a:xfrm>
          <a:off x="7861300" y="13080223"/>
          <a:ext cx="889000" cy="21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159191</xdr:rowOff>
    </xdr:from>
    <xdr:ext cx="469744" cy="259045"/>
    <xdr:sp macro="" textlink="">
      <xdr:nvSpPr>
        <xdr:cNvPr id="421" name="テキスト ボックス 420"/>
        <xdr:cNvSpPr txBox="1"/>
      </xdr:nvSpPr>
      <xdr:spPr>
        <a:xfrm>
          <a:off x="8515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50023</xdr:rowOff>
    </xdr:from>
    <xdr:to>
      <xdr:col>41</xdr:col>
      <xdr:colOff>50800</xdr:colOff>
      <xdr:row>78</xdr:row>
      <xdr:rowOff>12337</xdr:rowOff>
    </xdr:to>
    <xdr:cxnSp macro="">
      <xdr:nvCxnSpPr>
        <xdr:cNvPr id="422" name="直線コネクタ 421"/>
        <xdr:cNvCxnSpPr/>
      </xdr:nvCxnSpPr>
      <xdr:spPr>
        <a:xfrm flipV="1">
          <a:off x="6972300" y="13080223"/>
          <a:ext cx="889000" cy="30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89403</xdr:rowOff>
    </xdr:from>
    <xdr:ext cx="534377" cy="259045"/>
    <xdr:sp macro="" textlink="">
      <xdr:nvSpPr>
        <xdr:cNvPr id="424" name="テキスト ボックス 423"/>
        <xdr:cNvSpPr txBox="1"/>
      </xdr:nvSpPr>
      <xdr:spPr>
        <a:xfrm>
          <a:off x="7594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82676</xdr:rowOff>
    </xdr:from>
    <xdr:ext cx="469744" cy="259045"/>
    <xdr:sp macro="" textlink="">
      <xdr:nvSpPr>
        <xdr:cNvPr id="426" name="テキスト ボックス 425"/>
        <xdr:cNvSpPr txBox="1"/>
      </xdr:nvSpPr>
      <xdr:spPr>
        <a:xfrm>
          <a:off x="6737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72670</xdr:rowOff>
    </xdr:from>
    <xdr:to>
      <xdr:col>55</xdr:col>
      <xdr:colOff>50800</xdr:colOff>
      <xdr:row>78</xdr:row>
      <xdr:rowOff>2820</xdr:rowOff>
    </xdr:to>
    <xdr:sp macro="" textlink="">
      <xdr:nvSpPr>
        <xdr:cNvPr id="432" name="楕円 431"/>
        <xdr:cNvSpPr/>
      </xdr:nvSpPr>
      <xdr:spPr>
        <a:xfrm>
          <a:off x="10426700" y="132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95547</xdr:rowOff>
    </xdr:from>
    <xdr:ext cx="469744" cy="259045"/>
    <xdr:sp macro="" textlink="">
      <xdr:nvSpPr>
        <xdr:cNvPr id="433" name="商工費該当値テキスト"/>
        <xdr:cNvSpPr txBox="1"/>
      </xdr:nvSpPr>
      <xdr:spPr>
        <a:xfrm>
          <a:off x="10528300" y="1312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60978</xdr:rowOff>
    </xdr:from>
    <xdr:to>
      <xdr:col>50</xdr:col>
      <xdr:colOff>165100</xdr:colOff>
      <xdr:row>77</xdr:row>
      <xdr:rowOff>162578</xdr:rowOff>
    </xdr:to>
    <xdr:sp macro="" textlink="">
      <xdr:nvSpPr>
        <xdr:cNvPr id="434" name="楕円 433"/>
        <xdr:cNvSpPr/>
      </xdr:nvSpPr>
      <xdr:spPr>
        <a:xfrm>
          <a:off x="9588500" y="132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7655</xdr:rowOff>
    </xdr:from>
    <xdr:ext cx="534377" cy="259045"/>
    <xdr:sp macro="" textlink="">
      <xdr:nvSpPr>
        <xdr:cNvPr id="435" name="テキスト ボックス 434"/>
        <xdr:cNvSpPr txBox="1"/>
      </xdr:nvSpPr>
      <xdr:spPr>
        <a:xfrm>
          <a:off x="9372111" y="1303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43245</xdr:rowOff>
    </xdr:from>
    <xdr:to>
      <xdr:col>46</xdr:col>
      <xdr:colOff>38100</xdr:colOff>
      <xdr:row>77</xdr:row>
      <xdr:rowOff>144845</xdr:rowOff>
    </xdr:to>
    <xdr:sp macro="" textlink="">
      <xdr:nvSpPr>
        <xdr:cNvPr id="436" name="楕円 435"/>
        <xdr:cNvSpPr/>
      </xdr:nvSpPr>
      <xdr:spPr>
        <a:xfrm>
          <a:off x="8699500" y="132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161372</xdr:rowOff>
    </xdr:from>
    <xdr:ext cx="534377" cy="259045"/>
    <xdr:sp macro="" textlink="">
      <xdr:nvSpPr>
        <xdr:cNvPr id="437" name="テキスト ボックス 436"/>
        <xdr:cNvSpPr txBox="1"/>
      </xdr:nvSpPr>
      <xdr:spPr>
        <a:xfrm>
          <a:off x="8483111" y="130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170673</xdr:rowOff>
    </xdr:from>
    <xdr:to>
      <xdr:col>41</xdr:col>
      <xdr:colOff>101600</xdr:colOff>
      <xdr:row>76</xdr:row>
      <xdr:rowOff>100823</xdr:rowOff>
    </xdr:to>
    <xdr:sp macro="" textlink="">
      <xdr:nvSpPr>
        <xdr:cNvPr id="438" name="楕円 437"/>
        <xdr:cNvSpPr/>
      </xdr:nvSpPr>
      <xdr:spPr>
        <a:xfrm>
          <a:off x="7810500" y="1302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117350</xdr:rowOff>
    </xdr:from>
    <xdr:ext cx="534377" cy="259045"/>
    <xdr:sp macro="" textlink="">
      <xdr:nvSpPr>
        <xdr:cNvPr id="439" name="テキスト ボックス 438"/>
        <xdr:cNvSpPr txBox="1"/>
      </xdr:nvSpPr>
      <xdr:spPr>
        <a:xfrm>
          <a:off x="7594111" y="1280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132987</xdr:rowOff>
    </xdr:from>
    <xdr:to>
      <xdr:col>36</xdr:col>
      <xdr:colOff>165100</xdr:colOff>
      <xdr:row>78</xdr:row>
      <xdr:rowOff>63137</xdr:rowOff>
    </xdr:to>
    <xdr:sp macro="" textlink="">
      <xdr:nvSpPr>
        <xdr:cNvPr id="440" name="楕円 439"/>
        <xdr:cNvSpPr/>
      </xdr:nvSpPr>
      <xdr:spPr>
        <a:xfrm>
          <a:off x="6921500" y="1333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79664</xdr:rowOff>
    </xdr:from>
    <xdr:ext cx="469744" cy="259045"/>
    <xdr:sp macro="" textlink="">
      <xdr:nvSpPr>
        <xdr:cNvPr id="441" name="テキスト ボックス 440"/>
        <xdr:cNvSpPr txBox="1"/>
      </xdr:nvSpPr>
      <xdr:spPr>
        <a:xfrm>
          <a:off x="6737428" y="1310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165669</xdr:rowOff>
    </xdr:from>
    <xdr:to>
      <xdr:col>55</xdr:col>
      <xdr:colOff>0</xdr:colOff>
      <xdr:row>98</xdr:row>
      <xdr:rowOff>48808</xdr:rowOff>
    </xdr:to>
    <xdr:cxnSp macro="">
      <xdr:nvCxnSpPr>
        <xdr:cNvPr id="469" name="直線コネクタ 468"/>
        <xdr:cNvCxnSpPr/>
      </xdr:nvCxnSpPr>
      <xdr:spPr>
        <a:xfrm>
          <a:off x="9639300" y="16796319"/>
          <a:ext cx="838200" cy="5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165669</xdr:rowOff>
    </xdr:from>
    <xdr:to>
      <xdr:col>50</xdr:col>
      <xdr:colOff>114300</xdr:colOff>
      <xdr:row>98</xdr:row>
      <xdr:rowOff>91306</xdr:rowOff>
    </xdr:to>
    <xdr:cxnSp macro="">
      <xdr:nvCxnSpPr>
        <xdr:cNvPr id="472" name="直線コネクタ 471"/>
        <xdr:cNvCxnSpPr/>
      </xdr:nvCxnSpPr>
      <xdr:spPr>
        <a:xfrm flipV="1">
          <a:off x="8750300" y="16796319"/>
          <a:ext cx="889000" cy="9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60444</xdr:rowOff>
    </xdr:from>
    <xdr:to>
      <xdr:col>45</xdr:col>
      <xdr:colOff>177800</xdr:colOff>
      <xdr:row>98</xdr:row>
      <xdr:rowOff>91306</xdr:rowOff>
    </xdr:to>
    <xdr:cxnSp macro="">
      <xdr:nvCxnSpPr>
        <xdr:cNvPr id="475" name="直線コネクタ 474"/>
        <xdr:cNvCxnSpPr/>
      </xdr:nvCxnSpPr>
      <xdr:spPr>
        <a:xfrm>
          <a:off x="7861300" y="16862544"/>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167475</xdr:rowOff>
    </xdr:from>
    <xdr:to>
      <xdr:col>41</xdr:col>
      <xdr:colOff>50800</xdr:colOff>
      <xdr:row>98</xdr:row>
      <xdr:rowOff>60444</xdr:rowOff>
    </xdr:to>
    <xdr:cxnSp macro="">
      <xdr:nvCxnSpPr>
        <xdr:cNvPr id="478" name="直線コネクタ 477"/>
        <xdr:cNvCxnSpPr/>
      </xdr:nvCxnSpPr>
      <xdr:spPr>
        <a:xfrm>
          <a:off x="6972300" y="16798125"/>
          <a:ext cx="889000" cy="64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169458</xdr:rowOff>
    </xdr:from>
    <xdr:to>
      <xdr:col>55</xdr:col>
      <xdr:colOff>50800</xdr:colOff>
      <xdr:row>98</xdr:row>
      <xdr:rowOff>99608</xdr:rowOff>
    </xdr:to>
    <xdr:sp macro="" textlink="">
      <xdr:nvSpPr>
        <xdr:cNvPr id="488" name="楕円 487"/>
        <xdr:cNvSpPr/>
      </xdr:nvSpPr>
      <xdr:spPr>
        <a:xfrm>
          <a:off x="10426700" y="1680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84385</xdr:rowOff>
    </xdr:from>
    <xdr:ext cx="534377" cy="259045"/>
    <xdr:sp macro="" textlink="">
      <xdr:nvSpPr>
        <xdr:cNvPr id="489" name="土木費該当値テキスト"/>
        <xdr:cNvSpPr txBox="1"/>
      </xdr:nvSpPr>
      <xdr:spPr>
        <a:xfrm>
          <a:off x="10528300" y="1671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114869</xdr:rowOff>
    </xdr:from>
    <xdr:to>
      <xdr:col>50</xdr:col>
      <xdr:colOff>165100</xdr:colOff>
      <xdr:row>98</xdr:row>
      <xdr:rowOff>45019</xdr:rowOff>
    </xdr:to>
    <xdr:sp macro="" textlink="">
      <xdr:nvSpPr>
        <xdr:cNvPr id="490" name="楕円 489"/>
        <xdr:cNvSpPr/>
      </xdr:nvSpPr>
      <xdr:spPr>
        <a:xfrm>
          <a:off x="9588500" y="1674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36146</xdr:rowOff>
    </xdr:from>
    <xdr:ext cx="534377" cy="259045"/>
    <xdr:sp macro="" textlink="">
      <xdr:nvSpPr>
        <xdr:cNvPr id="491" name="テキスト ボックス 490"/>
        <xdr:cNvSpPr txBox="1"/>
      </xdr:nvSpPr>
      <xdr:spPr>
        <a:xfrm>
          <a:off x="9372111" y="1683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40506</xdr:rowOff>
    </xdr:from>
    <xdr:to>
      <xdr:col>46</xdr:col>
      <xdr:colOff>38100</xdr:colOff>
      <xdr:row>98</xdr:row>
      <xdr:rowOff>142106</xdr:rowOff>
    </xdr:to>
    <xdr:sp macro="" textlink="">
      <xdr:nvSpPr>
        <xdr:cNvPr id="492" name="楕円 491"/>
        <xdr:cNvSpPr/>
      </xdr:nvSpPr>
      <xdr:spPr>
        <a:xfrm>
          <a:off x="8699500" y="168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133233</xdr:rowOff>
    </xdr:from>
    <xdr:ext cx="534377" cy="259045"/>
    <xdr:sp macro="" textlink="">
      <xdr:nvSpPr>
        <xdr:cNvPr id="493" name="テキスト ボックス 492"/>
        <xdr:cNvSpPr txBox="1"/>
      </xdr:nvSpPr>
      <xdr:spPr>
        <a:xfrm>
          <a:off x="8483111" y="1693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9644</xdr:rowOff>
    </xdr:from>
    <xdr:to>
      <xdr:col>41</xdr:col>
      <xdr:colOff>101600</xdr:colOff>
      <xdr:row>98</xdr:row>
      <xdr:rowOff>111244</xdr:rowOff>
    </xdr:to>
    <xdr:sp macro="" textlink="">
      <xdr:nvSpPr>
        <xdr:cNvPr id="494" name="楕円 493"/>
        <xdr:cNvSpPr/>
      </xdr:nvSpPr>
      <xdr:spPr>
        <a:xfrm>
          <a:off x="7810500" y="168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102371</xdr:rowOff>
    </xdr:from>
    <xdr:ext cx="534377" cy="259045"/>
    <xdr:sp macro="" textlink="">
      <xdr:nvSpPr>
        <xdr:cNvPr id="495" name="テキスト ボックス 494"/>
        <xdr:cNvSpPr txBox="1"/>
      </xdr:nvSpPr>
      <xdr:spPr>
        <a:xfrm>
          <a:off x="7594111" y="169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116675</xdr:rowOff>
    </xdr:from>
    <xdr:to>
      <xdr:col>36</xdr:col>
      <xdr:colOff>165100</xdr:colOff>
      <xdr:row>98</xdr:row>
      <xdr:rowOff>46825</xdr:rowOff>
    </xdr:to>
    <xdr:sp macro="" textlink="">
      <xdr:nvSpPr>
        <xdr:cNvPr id="496" name="楕円 495"/>
        <xdr:cNvSpPr/>
      </xdr:nvSpPr>
      <xdr:spPr>
        <a:xfrm>
          <a:off x="6921500" y="167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37952</xdr:rowOff>
    </xdr:from>
    <xdr:ext cx="534377" cy="259045"/>
    <xdr:sp macro="" textlink="">
      <xdr:nvSpPr>
        <xdr:cNvPr id="497" name="テキスト ボックス 496"/>
        <xdr:cNvSpPr txBox="1"/>
      </xdr:nvSpPr>
      <xdr:spPr>
        <a:xfrm>
          <a:off x="6705111" y="1684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121565</xdr:rowOff>
    </xdr:from>
    <xdr:to>
      <xdr:col>85</xdr:col>
      <xdr:colOff>127000</xdr:colOff>
      <xdr:row>38</xdr:row>
      <xdr:rowOff>138709</xdr:rowOff>
    </xdr:to>
    <xdr:cxnSp macro="">
      <xdr:nvCxnSpPr>
        <xdr:cNvPr id="527" name="直線コネクタ 526"/>
        <xdr:cNvCxnSpPr/>
      </xdr:nvCxnSpPr>
      <xdr:spPr>
        <a:xfrm flipV="1">
          <a:off x="15481300" y="663666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111963</xdr:rowOff>
    </xdr:from>
    <xdr:to>
      <xdr:col>81</xdr:col>
      <xdr:colOff>50800</xdr:colOff>
      <xdr:row>38</xdr:row>
      <xdr:rowOff>138709</xdr:rowOff>
    </xdr:to>
    <xdr:cxnSp macro="">
      <xdr:nvCxnSpPr>
        <xdr:cNvPr id="530" name="直線コネクタ 529"/>
        <xdr:cNvCxnSpPr/>
      </xdr:nvCxnSpPr>
      <xdr:spPr>
        <a:xfrm>
          <a:off x="14592300" y="6627063"/>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111963</xdr:rowOff>
    </xdr:from>
    <xdr:to>
      <xdr:col>76</xdr:col>
      <xdr:colOff>114300</xdr:colOff>
      <xdr:row>38</xdr:row>
      <xdr:rowOff>128080</xdr:rowOff>
    </xdr:to>
    <xdr:cxnSp macro="">
      <xdr:nvCxnSpPr>
        <xdr:cNvPr id="533" name="直線コネクタ 532"/>
        <xdr:cNvCxnSpPr/>
      </xdr:nvCxnSpPr>
      <xdr:spPr>
        <a:xfrm flipV="1">
          <a:off x="13703300" y="6627063"/>
          <a:ext cx="8890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128080</xdr:rowOff>
    </xdr:from>
    <xdr:to>
      <xdr:col>71</xdr:col>
      <xdr:colOff>177800</xdr:colOff>
      <xdr:row>38</xdr:row>
      <xdr:rowOff>135509</xdr:rowOff>
    </xdr:to>
    <xdr:cxnSp macro="">
      <xdr:nvCxnSpPr>
        <xdr:cNvPr id="536" name="直線コネクタ 535"/>
        <xdr:cNvCxnSpPr/>
      </xdr:nvCxnSpPr>
      <xdr:spPr>
        <a:xfrm flipV="1">
          <a:off x="12814300" y="6643180"/>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79659</xdr:rowOff>
    </xdr:from>
    <xdr:ext cx="534377" cy="259045"/>
    <xdr:sp macro="" textlink="">
      <xdr:nvSpPr>
        <xdr:cNvPr id="538" name="テキスト ボックス 537"/>
        <xdr:cNvSpPr txBox="1"/>
      </xdr:nvSpPr>
      <xdr:spPr>
        <a:xfrm>
          <a:off x="13436111" y="625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96194</xdr:rowOff>
    </xdr:from>
    <xdr:ext cx="534377" cy="259045"/>
    <xdr:sp macro="" textlink="">
      <xdr:nvSpPr>
        <xdr:cNvPr id="540" name="テキスト ボックス 539"/>
        <xdr:cNvSpPr txBox="1"/>
      </xdr:nvSpPr>
      <xdr:spPr>
        <a:xfrm>
          <a:off x="12547111" y="62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70765</xdr:rowOff>
    </xdr:from>
    <xdr:to>
      <xdr:col>85</xdr:col>
      <xdr:colOff>177800</xdr:colOff>
      <xdr:row>39</xdr:row>
      <xdr:rowOff>915</xdr:rowOff>
    </xdr:to>
    <xdr:sp macro="" textlink="">
      <xdr:nvSpPr>
        <xdr:cNvPr id="546" name="楕円 545"/>
        <xdr:cNvSpPr/>
      </xdr:nvSpPr>
      <xdr:spPr>
        <a:xfrm>
          <a:off x="16268700" y="65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49192</xdr:rowOff>
    </xdr:from>
    <xdr:ext cx="534377" cy="259045"/>
    <xdr:sp macro="" textlink="">
      <xdr:nvSpPr>
        <xdr:cNvPr id="547" name="消防費該当値テキスト"/>
        <xdr:cNvSpPr txBox="1"/>
      </xdr:nvSpPr>
      <xdr:spPr>
        <a:xfrm>
          <a:off x="16370300" y="65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87909</xdr:rowOff>
    </xdr:from>
    <xdr:to>
      <xdr:col>81</xdr:col>
      <xdr:colOff>101600</xdr:colOff>
      <xdr:row>39</xdr:row>
      <xdr:rowOff>18059</xdr:rowOff>
    </xdr:to>
    <xdr:sp macro="" textlink="">
      <xdr:nvSpPr>
        <xdr:cNvPr id="548" name="楕円 547"/>
        <xdr:cNvSpPr/>
      </xdr:nvSpPr>
      <xdr:spPr>
        <a:xfrm>
          <a:off x="15430500" y="660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9186</xdr:rowOff>
    </xdr:from>
    <xdr:ext cx="534377" cy="259045"/>
    <xdr:sp macro="" textlink="">
      <xdr:nvSpPr>
        <xdr:cNvPr id="549" name="テキスト ボックス 548"/>
        <xdr:cNvSpPr txBox="1"/>
      </xdr:nvSpPr>
      <xdr:spPr>
        <a:xfrm>
          <a:off x="15214111" y="669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61163</xdr:rowOff>
    </xdr:from>
    <xdr:to>
      <xdr:col>76</xdr:col>
      <xdr:colOff>165100</xdr:colOff>
      <xdr:row>38</xdr:row>
      <xdr:rowOff>162763</xdr:rowOff>
    </xdr:to>
    <xdr:sp macro="" textlink="">
      <xdr:nvSpPr>
        <xdr:cNvPr id="550" name="楕円 549"/>
        <xdr:cNvSpPr/>
      </xdr:nvSpPr>
      <xdr:spPr>
        <a:xfrm>
          <a:off x="14541500" y="65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153890</xdr:rowOff>
    </xdr:from>
    <xdr:ext cx="534377" cy="259045"/>
    <xdr:sp macro="" textlink="">
      <xdr:nvSpPr>
        <xdr:cNvPr id="551" name="テキスト ボックス 550"/>
        <xdr:cNvSpPr txBox="1"/>
      </xdr:nvSpPr>
      <xdr:spPr>
        <a:xfrm>
          <a:off x="14325111"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77280</xdr:rowOff>
    </xdr:from>
    <xdr:to>
      <xdr:col>72</xdr:col>
      <xdr:colOff>38100</xdr:colOff>
      <xdr:row>39</xdr:row>
      <xdr:rowOff>7430</xdr:rowOff>
    </xdr:to>
    <xdr:sp macro="" textlink="">
      <xdr:nvSpPr>
        <xdr:cNvPr id="552" name="楕円 551"/>
        <xdr:cNvSpPr/>
      </xdr:nvSpPr>
      <xdr:spPr>
        <a:xfrm>
          <a:off x="13652500" y="659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170007</xdr:rowOff>
    </xdr:from>
    <xdr:ext cx="534377" cy="259045"/>
    <xdr:sp macro="" textlink="">
      <xdr:nvSpPr>
        <xdr:cNvPr id="553" name="テキスト ボックス 552"/>
        <xdr:cNvSpPr txBox="1"/>
      </xdr:nvSpPr>
      <xdr:spPr>
        <a:xfrm>
          <a:off x="13436111" y="668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84709</xdr:rowOff>
    </xdr:from>
    <xdr:to>
      <xdr:col>67</xdr:col>
      <xdr:colOff>101600</xdr:colOff>
      <xdr:row>39</xdr:row>
      <xdr:rowOff>14859</xdr:rowOff>
    </xdr:to>
    <xdr:sp macro="" textlink="">
      <xdr:nvSpPr>
        <xdr:cNvPr id="554" name="楕円 553"/>
        <xdr:cNvSpPr/>
      </xdr:nvSpPr>
      <xdr:spPr>
        <a:xfrm>
          <a:off x="12763500" y="65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5986</xdr:rowOff>
    </xdr:from>
    <xdr:ext cx="534377" cy="259045"/>
    <xdr:sp macro="" textlink="">
      <xdr:nvSpPr>
        <xdr:cNvPr id="555" name="テキスト ボックス 554"/>
        <xdr:cNvSpPr txBox="1"/>
      </xdr:nvSpPr>
      <xdr:spPr>
        <a:xfrm>
          <a:off x="12547111" y="66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37418</xdr:rowOff>
    </xdr:from>
    <xdr:to>
      <xdr:col>85</xdr:col>
      <xdr:colOff>127000</xdr:colOff>
      <xdr:row>55</xdr:row>
      <xdr:rowOff>169385</xdr:rowOff>
    </xdr:to>
    <xdr:cxnSp macro="">
      <xdr:nvCxnSpPr>
        <xdr:cNvPr id="587" name="直線コネクタ 586"/>
        <xdr:cNvCxnSpPr/>
      </xdr:nvCxnSpPr>
      <xdr:spPr>
        <a:xfrm flipV="1">
          <a:off x="15481300" y="9467168"/>
          <a:ext cx="838200" cy="13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169385</xdr:rowOff>
    </xdr:from>
    <xdr:to>
      <xdr:col>81</xdr:col>
      <xdr:colOff>50800</xdr:colOff>
      <xdr:row>56</xdr:row>
      <xdr:rowOff>162642</xdr:rowOff>
    </xdr:to>
    <xdr:cxnSp macro="">
      <xdr:nvCxnSpPr>
        <xdr:cNvPr id="590" name="直線コネクタ 589"/>
        <xdr:cNvCxnSpPr/>
      </xdr:nvCxnSpPr>
      <xdr:spPr>
        <a:xfrm flipV="1">
          <a:off x="14592300" y="9599135"/>
          <a:ext cx="889000" cy="16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162642</xdr:rowOff>
    </xdr:from>
    <xdr:to>
      <xdr:col>76</xdr:col>
      <xdr:colOff>114300</xdr:colOff>
      <xdr:row>57</xdr:row>
      <xdr:rowOff>93376</xdr:rowOff>
    </xdr:to>
    <xdr:cxnSp macro="">
      <xdr:nvCxnSpPr>
        <xdr:cNvPr id="593" name="直線コネクタ 592"/>
        <xdr:cNvCxnSpPr/>
      </xdr:nvCxnSpPr>
      <xdr:spPr>
        <a:xfrm flipV="1">
          <a:off x="13703300" y="9763842"/>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40581</xdr:rowOff>
    </xdr:from>
    <xdr:ext cx="534377" cy="259045"/>
    <xdr:sp macro="" textlink="">
      <xdr:nvSpPr>
        <xdr:cNvPr id="595" name="テキスト ボックス 594"/>
        <xdr:cNvSpPr txBox="1"/>
      </xdr:nvSpPr>
      <xdr:spPr>
        <a:xfrm>
          <a:off x="14325111" y="98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24306</xdr:rowOff>
    </xdr:from>
    <xdr:to>
      <xdr:col>71</xdr:col>
      <xdr:colOff>177800</xdr:colOff>
      <xdr:row>57</xdr:row>
      <xdr:rowOff>93376</xdr:rowOff>
    </xdr:to>
    <xdr:cxnSp macro="">
      <xdr:nvCxnSpPr>
        <xdr:cNvPr id="596" name="直線コネクタ 595"/>
        <xdr:cNvCxnSpPr/>
      </xdr:nvCxnSpPr>
      <xdr:spPr>
        <a:xfrm>
          <a:off x="12814300" y="9796956"/>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8" name="テキスト ボックス 597"/>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158068</xdr:rowOff>
    </xdr:from>
    <xdr:to>
      <xdr:col>85</xdr:col>
      <xdr:colOff>177800</xdr:colOff>
      <xdr:row>55</xdr:row>
      <xdr:rowOff>88218</xdr:rowOff>
    </xdr:to>
    <xdr:sp macro="" textlink="">
      <xdr:nvSpPr>
        <xdr:cNvPr id="606" name="楕円 605"/>
        <xdr:cNvSpPr/>
      </xdr:nvSpPr>
      <xdr:spPr>
        <a:xfrm>
          <a:off x="16268700" y="941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9495</xdr:rowOff>
    </xdr:from>
    <xdr:ext cx="534377" cy="259045"/>
    <xdr:sp macro="" textlink="">
      <xdr:nvSpPr>
        <xdr:cNvPr id="607" name="教育費該当値テキスト"/>
        <xdr:cNvSpPr txBox="1"/>
      </xdr:nvSpPr>
      <xdr:spPr>
        <a:xfrm>
          <a:off x="16370300" y="926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118585</xdr:rowOff>
    </xdr:from>
    <xdr:to>
      <xdr:col>81</xdr:col>
      <xdr:colOff>101600</xdr:colOff>
      <xdr:row>56</xdr:row>
      <xdr:rowOff>48735</xdr:rowOff>
    </xdr:to>
    <xdr:sp macro="" textlink="">
      <xdr:nvSpPr>
        <xdr:cNvPr id="608" name="楕円 607"/>
        <xdr:cNvSpPr/>
      </xdr:nvSpPr>
      <xdr:spPr>
        <a:xfrm>
          <a:off x="15430500" y="954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65262</xdr:rowOff>
    </xdr:from>
    <xdr:ext cx="534377" cy="259045"/>
    <xdr:sp macro="" textlink="">
      <xdr:nvSpPr>
        <xdr:cNvPr id="609" name="テキスト ボックス 608"/>
        <xdr:cNvSpPr txBox="1"/>
      </xdr:nvSpPr>
      <xdr:spPr>
        <a:xfrm>
          <a:off x="15214111" y="932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111842</xdr:rowOff>
    </xdr:from>
    <xdr:to>
      <xdr:col>76</xdr:col>
      <xdr:colOff>165100</xdr:colOff>
      <xdr:row>57</xdr:row>
      <xdr:rowOff>41992</xdr:rowOff>
    </xdr:to>
    <xdr:sp macro="" textlink="">
      <xdr:nvSpPr>
        <xdr:cNvPr id="610" name="楕円 609"/>
        <xdr:cNvSpPr/>
      </xdr:nvSpPr>
      <xdr:spPr>
        <a:xfrm>
          <a:off x="14541500" y="97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58519</xdr:rowOff>
    </xdr:from>
    <xdr:ext cx="534377" cy="259045"/>
    <xdr:sp macro="" textlink="">
      <xdr:nvSpPr>
        <xdr:cNvPr id="611" name="テキスト ボックス 610"/>
        <xdr:cNvSpPr txBox="1"/>
      </xdr:nvSpPr>
      <xdr:spPr>
        <a:xfrm>
          <a:off x="14325111" y="948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42576</xdr:rowOff>
    </xdr:from>
    <xdr:to>
      <xdr:col>72</xdr:col>
      <xdr:colOff>38100</xdr:colOff>
      <xdr:row>57</xdr:row>
      <xdr:rowOff>144176</xdr:rowOff>
    </xdr:to>
    <xdr:sp macro="" textlink="">
      <xdr:nvSpPr>
        <xdr:cNvPr id="612" name="楕円 611"/>
        <xdr:cNvSpPr/>
      </xdr:nvSpPr>
      <xdr:spPr>
        <a:xfrm>
          <a:off x="13652500" y="98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135303</xdr:rowOff>
    </xdr:from>
    <xdr:ext cx="534377" cy="259045"/>
    <xdr:sp macro="" textlink="">
      <xdr:nvSpPr>
        <xdr:cNvPr id="613" name="テキスト ボックス 612"/>
        <xdr:cNvSpPr txBox="1"/>
      </xdr:nvSpPr>
      <xdr:spPr>
        <a:xfrm>
          <a:off x="13436111" y="990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144956</xdr:rowOff>
    </xdr:from>
    <xdr:to>
      <xdr:col>67</xdr:col>
      <xdr:colOff>101600</xdr:colOff>
      <xdr:row>57</xdr:row>
      <xdr:rowOff>75106</xdr:rowOff>
    </xdr:to>
    <xdr:sp macro="" textlink="">
      <xdr:nvSpPr>
        <xdr:cNvPr id="614" name="楕円 613"/>
        <xdr:cNvSpPr/>
      </xdr:nvSpPr>
      <xdr:spPr>
        <a:xfrm>
          <a:off x="12763500" y="974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66233</xdr:rowOff>
    </xdr:from>
    <xdr:ext cx="534377" cy="259045"/>
    <xdr:sp macro="" textlink="">
      <xdr:nvSpPr>
        <xdr:cNvPr id="615" name="テキスト ボックス 614"/>
        <xdr:cNvSpPr txBox="1"/>
      </xdr:nvSpPr>
      <xdr:spPr>
        <a:xfrm>
          <a:off x="12547111" y="983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124475</xdr:rowOff>
    </xdr:from>
    <xdr:to>
      <xdr:col>85</xdr:col>
      <xdr:colOff>127000</xdr:colOff>
      <xdr:row>78</xdr:row>
      <xdr:rowOff>134351</xdr:rowOff>
    </xdr:to>
    <xdr:cxnSp macro="">
      <xdr:nvCxnSpPr>
        <xdr:cNvPr id="642" name="直線コネクタ 641"/>
        <xdr:cNvCxnSpPr/>
      </xdr:nvCxnSpPr>
      <xdr:spPr>
        <a:xfrm flipV="1">
          <a:off x="15481300" y="13497575"/>
          <a:ext cx="8382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122189</xdr:rowOff>
    </xdr:from>
    <xdr:to>
      <xdr:col>81</xdr:col>
      <xdr:colOff>50800</xdr:colOff>
      <xdr:row>78</xdr:row>
      <xdr:rowOff>134351</xdr:rowOff>
    </xdr:to>
    <xdr:cxnSp macro="">
      <xdr:nvCxnSpPr>
        <xdr:cNvPr id="645" name="直線コネクタ 644"/>
        <xdr:cNvCxnSpPr/>
      </xdr:nvCxnSpPr>
      <xdr:spPr>
        <a:xfrm>
          <a:off x="14592300" y="13495289"/>
          <a:ext cx="8890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122189</xdr:rowOff>
    </xdr:from>
    <xdr:to>
      <xdr:col>76</xdr:col>
      <xdr:colOff>114300</xdr:colOff>
      <xdr:row>78</xdr:row>
      <xdr:rowOff>130739</xdr:rowOff>
    </xdr:to>
    <xdr:cxnSp macro="">
      <xdr:nvCxnSpPr>
        <xdr:cNvPr id="648" name="直線コネクタ 647"/>
        <xdr:cNvCxnSpPr/>
      </xdr:nvCxnSpPr>
      <xdr:spPr>
        <a:xfrm flipV="1">
          <a:off x="13703300" y="13495289"/>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130235</xdr:rowOff>
    </xdr:from>
    <xdr:to>
      <xdr:col>71</xdr:col>
      <xdr:colOff>177800</xdr:colOff>
      <xdr:row>78</xdr:row>
      <xdr:rowOff>130739</xdr:rowOff>
    </xdr:to>
    <xdr:cxnSp macro="">
      <xdr:nvCxnSpPr>
        <xdr:cNvPr id="651" name="直線コネクタ 650"/>
        <xdr:cNvCxnSpPr/>
      </xdr:nvCxnSpPr>
      <xdr:spPr>
        <a:xfrm>
          <a:off x="12814300" y="13503335"/>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73675</xdr:rowOff>
    </xdr:from>
    <xdr:to>
      <xdr:col>85</xdr:col>
      <xdr:colOff>177800</xdr:colOff>
      <xdr:row>79</xdr:row>
      <xdr:rowOff>3825</xdr:rowOff>
    </xdr:to>
    <xdr:sp macro="" textlink="">
      <xdr:nvSpPr>
        <xdr:cNvPr id="661" name="楕円 660"/>
        <xdr:cNvSpPr/>
      </xdr:nvSpPr>
      <xdr:spPr>
        <a:xfrm>
          <a:off x="16268700" y="134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378565" cy="259045"/>
    <xdr:sp macro="" textlink="">
      <xdr:nvSpPr>
        <xdr:cNvPr id="662" name="災害復旧費該当値テキスト"/>
        <xdr:cNvSpPr txBox="1"/>
      </xdr:nvSpPr>
      <xdr:spPr>
        <a:xfrm>
          <a:off x="16370300" y="13396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83551</xdr:rowOff>
    </xdr:from>
    <xdr:to>
      <xdr:col>81</xdr:col>
      <xdr:colOff>101600</xdr:colOff>
      <xdr:row>79</xdr:row>
      <xdr:rowOff>13701</xdr:rowOff>
    </xdr:to>
    <xdr:sp macro="" textlink="">
      <xdr:nvSpPr>
        <xdr:cNvPr id="663" name="楕円 662"/>
        <xdr:cNvSpPr/>
      </xdr:nvSpPr>
      <xdr:spPr>
        <a:xfrm>
          <a:off x="15430500" y="13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4828</xdr:rowOff>
    </xdr:from>
    <xdr:ext cx="378565" cy="259045"/>
    <xdr:sp macro="" textlink="">
      <xdr:nvSpPr>
        <xdr:cNvPr id="664" name="テキスト ボックス 663"/>
        <xdr:cNvSpPr txBox="1"/>
      </xdr:nvSpPr>
      <xdr:spPr>
        <a:xfrm>
          <a:off x="15292017" y="13549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71389</xdr:rowOff>
    </xdr:from>
    <xdr:to>
      <xdr:col>76</xdr:col>
      <xdr:colOff>165100</xdr:colOff>
      <xdr:row>79</xdr:row>
      <xdr:rowOff>1539</xdr:rowOff>
    </xdr:to>
    <xdr:sp macro="" textlink="">
      <xdr:nvSpPr>
        <xdr:cNvPr id="665" name="楕円 664"/>
        <xdr:cNvSpPr/>
      </xdr:nvSpPr>
      <xdr:spPr>
        <a:xfrm>
          <a:off x="14541500" y="134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164116</xdr:rowOff>
    </xdr:from>
    <xdr:ext cx="378565" cy="259045"/>
    <xdr:sp macro="" textlink="">
      <xdr:nvSpPr>
        <xdr:cNvPr id="666" name="テキスト ボックス 665"/>
        <xdr:cNvSpPr txBox="1"/>
      </xdr:nvSpPr>
      <xdr:spPr>
        <a:xfrm>
          <a:off x="14403017" y="13537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79939</xdr:rowOff>
    </xdr:from>
    <xdr:to>
      <xdr:col>72</xdr:col>
      <xdr:colOff>38100</xdr:colOff>
      <xdr:row>79</xdr:row>
      <xdr:rowOff>10089</xdr:rowOff>
    </xdr:to>
    <xdr:sp macro="" textlink="">
      <xdr:nvSpPr>
        <xdr:cNvPr id="667" name="楕円 666"/>
        <xdr:cNvSpPr/>
      </xdr:nvSpPr>
      <xdr:spPr>
        <a:xfrm>
          <a:off x="136525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1216</xdr:rowOff>
    </xdr:from>
    <xdr:ext cx="378565" cy="259045"/>
    <xdr:sp macro="" textlink="">
      <xdr:nvSpPr>
        <xdr:cNvPr id="668" name="テキスト ボックス 667"/>
        <xdr:cNvSpPr txBox="1"/>
      </xdr:nvSpPr>
      <xdr:spPr>
        <a:xfrm>
          <a:off x="13514017" y="13545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79435</xdr:rowOff>
    </xdr:from>
    <xdr:to>
      <xdr:col>67</xdr:col>
      <xdr:colOff>101600</xdr:colOff>
      <xdr:row>79</xdr:row>
      <xdr:rowOff>9585</xdr:rowOff>
    </xdr:to>
    <xdr:sp macro="" textlink="">
      <xdr:nvSpPr>
        <xdr:cNvPr id="669" name="楕円 668"/>
        <xdr:cNvSpPr/>
      </xdr:nvSpPr>
      <xdr:spPr>
        <a:xfrm>
          <a:off x="12763500" y="1345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712</xdr:rowOff>
    </xdr:from>
    <xdr:ext cx="378565" cy="259045"/>
    <xdr:sp macro="" textlink="">
      <xdr:nvSpPr>
        <xdr:cNvPr id="670" name="テキスト ボックス 669"/>
        <xdr:cNvSpPr txBox="1"/>
      </xdr:nvSpPr>
      <xdr:spPr>
        <a:xfrm>
          <a:off x="12625017" y="1354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45935</xdr:rowOff>
    </xdr:from>
    <xdr:to>
      <xdr:col>85</xdr:col>
      <xdr:colOff>127000</xdr:colOff>
      <xdr:row>96</xdr:row>
      <xdr:rowOff>94742</xdr:rowOff>
    </xdr:to>
    <xdr:cxnSp macro="">
      <xdr:nvCxnSpPr>
        <xdr:cNvPr id="699" name="直線コネクタ 698"/>
        <xdr:cNvCxnSpPr/>
      </xdr:nvCxnSpPr>
      <xdr:spPr>
        <a:xfrm flipV="1">
          <a:off x="15481300" y="16505135"/>
          <a:ext cx="8382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34408</xdr:rowOff>
    </xdr:from>
    <xdr:ext cx="534377" cy="259045"/>
    <xdr:sp macro="" textlink="">
      <xdr:nvSpPr>
        <xdr:cNvPr id="700" name="公債費平均値テキスト"/>
        <xdr:cNvSpPr txBox="1"/>
      </xdr:nvSpPr>
      <xdr:spPr>
        <a:xfrm>
          <a:off x="16370300" y="16493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94742</xdr:rowOff>
    </xdr:from>
    <xdr:to>
      <xdr:col>81</xdr:col>
      <xdr:colOff>50800</xdr:colOff>
      <xdr:row>97</xdr:row>
      <xdr:rowOff>39243</xdr:rowOff>
    </xdr:to>
    <xdr:cxnSp macro="">
      <xdr:nvCxnSpPr>
        <xdr:cNvPr id="702" name="直線コネクタ 701"/>
        <xdr:cNvCxnSpPr/>
      </xdr:nvCxnSpPr>
      <xdr:spPr>
        <a:xfrm flipV="1">
          <a:off x="14592300" y="16553942"/>
          <a:ext cx="889000" cy="1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141367</xdr:rowOff>
    </xdr:from>
    <xdr:ext cx="534377" cy="259045"/>
    <xdr:sp macro="" textlink="">
      <xdr:nvSpPr>
        <xdr:cNvPr id="704" name="テキスト ボックス 703"/>
        <xdr:cNvSpPr txBox="1"/>
      </xdr:nvSpPr>
      <xdr:spPr>
        <a:xfrm>
          <a:off x="15214111" y="1660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64808</xdr:rowOff>
    </xdr:from>
    <xdr:to>
      <xdr:col>76</xdr:col>
      <xdr:colOff>114300</xdr:colOff>
      <xdr:row>97</xdr:row>
      <xdr:rowOff>39243</xdr:rowOff>
    </xdr:to>
    <xdr:cxnSp macro="">
      <xdr:nvCxnSpPr>
        <xdr:cNvPr id="705" name="直線コネクタ 704"/>
        <xdr:cNvCxnSpPr/>
      </xdr:nvCxnSpPr>
      <xdr:spPr>
        <a:xfrm>
          <a:off x="13703300" y="16524008"/>
          <a:ext cx="8890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64808</xdr:rowOff>
    </xdr:from>
    <xdr:to>
      <xdr:col>71</xdr:col>
      <xdr:colOff>177800</xdr:colOff>
      <xdr:row>96</xdr:row>
      <xdr:rowOff>85306</xdr:rowOff>
    </xdr:to>
    <xdr:cxnSp macro="">
      <xdr:nvCxnSpPr>
        <xdr:cNvPr id="708" name="直線コネクタ 707"/>
        <xdr:cNvCxnSpPr/>
      </xdr:nvCxnSpPr>
      <xdr:spPr>
        <a:xfrm flipV="1">
          <a:off x="12814300" y="1652400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142245</xdr:rowOff>
    </xdr:from>
    <xdr:ext cx="534377" cy="259045"/>
    <xdr:sp macro="" textlink="">
      <xdr:nvSpPr>
        <xdr:cNvPr id="710" name="テキスト ボックス 709"/>
        <xdr:cNvSpPr txBox="1"/>
      </xdr:nvSpPr>
      <xdr:spPr>
        <a:xfrm>
          <a:off x="13436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151567</xdr:rowOff>
    </xdr:from>
    <xdr:ext cx="534377" cy="259045"/>
    <xdr:sp macro="" textlink="">
      <xdr:nvSpPr>
        <xdr:cNvPr id="712" name="テキスト ボックス 711"/>
        <xdr:cNvSpPr txBox="1"/>
      </xdr:nvSpPr>
      <xdr:spPr>
        <a:xfrm>
          <a:off x="12547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166585</xdr:rowOff>
    </xdr:from>
    <xdr:to>
      <xdr:col>85</xdr:col>
      <xdr:colOff>177800</xdr:colOff>
      <xdr:row>96</xdr:row>
      <xdr:rowOff>96735</xdr:rowOff>
    </xdr:to>
    <xdr:sp macro="" textlink="">
      <xdr:nvSpPr>
        <xdr:cNvPr id="718" name="楕円 717"/>
        <xdr:cNvSpPr/>
      </xdr:nvSpPr>
      <xdr:spPr>
        <a:xfrm>
          <a:off x="16268700" y="164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18012</xdr:rowOff>
    </xdr:from>
    <xdr:ext cx="534377" cy="259045"/>
    <xdr:sp macro="" textlink="">
      <xdr:nvSpPr>
        <xdr:cNvPr id="719" name="公債費該当値テキスト"/>
        <xdr:cNvSpPr txBox="1"/>
      </xdr:nvSpPr>
      <xdr:spPr>
        <a:xfrm>
          <a:off x="16370300" y="1630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43942</xdr:rowOff>
    </xdr:from>
    <xdr:to>
      <xdr:col>81</xdr:col>
      <xdr:colOff>101600</xdr:colOff>
      <xdr:row>96</xdr:row>
      <xdr:rowOff>145542</xdr:rowOff>
    </xdr:to>
    <xdr:sp macro="" textlink="">
      <xdr:nvSpPr>
        <xdr:cNvPr id="720" name="楕円 719"/>
        <xdr:cNvSpPr/>
      </xdr:nvSpPr>
      <xdr:spPr>
        <a:xfrm>
          <a:off x="15430500" y="165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162069</xdr:rowOff>
    </xdr:from>
    <xdr:ext cx="534377" cy="259045"/>
    <xdr:sp macro="" textlink="">
      <xdr:nvSpPr>
        <xdr:cNvPr id="721" name="テキスト ボックス 720"/>
        <xdr:cNvSpPr txBox="1"/>
      </xdr:nvSpPr>
      <xdr:spPr>
        <a:xfrm>
          <a:off x="15214111" y="1627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159893</xdr:rowOff>
    </xdr:from>
    <xdr:to>
      <xdr:col>76</xdr:col>
      <xdr:colOff>165100</xdr:colOff>
      <xdr:row>97</xdr:row>
      <xdr:rowOff>90043</xdr:rowOff>
    </xdr:to>
    <xdr:sp macro="" textlink="">
      <xdr:nvSpPr>
        <xdr:cNvPr id="722" name="楕円 721"/>
        <xdr:cNvSpPr/>
      </xdr:nvSpPr>
      <xdr:spPr>
        <a:xfrm>
          <a:off x="14541500" y="166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81170</xdr:rowOff>
    </xdr:from>
    <xdr:ext cx="534377" cy="259045"/>
    <xdr:sp macro="" textlink="">
      <xdr:nvSpPr>
        <xdr:cNvPr id="723" name="テキスト ボックス 722"/>
        <xdr:cNvSpPr txBox="1"/>
      </xdr:nvSpPr>
      <xdr:spPr>
        <a:xfrm>
          <a:off x="14325111" y="167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14008</xdr:rowOff>
    </xdr:from>
    <xdr:to>
      <xdr:col>72</xdr:col>
      <xdr:colOff>38100</xdr:colOff>
      <xdr:row>96</xdr:row>
      <xdr:rowOff>115608</xdr:rowOff>
    </xdr:to>
    <xdr:sp macro="" textlink="">
      <xdr:nvSpPr>
        <xdr:cNvPr id="724" name="楕円 723"/>
        <xdr:cNvSpPr/>
      </xdr:nvSpPr>
      <xdr:spPr>
        <a:xfrm>
          <a:off x="13652500" y="164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132135</xdr:rowOff>
    </xdr:from>
    <xdr:ext cx="534377" cy="259045"/>
    <xdr:sp macro="" textlink="">
      <xdr:nvSpPr>
        <xdr:cNvPr id="725" name="テキスト ボックス 724"/>
        <xdr:cNvSpPr txBox="1"/>
      </xdr:nvSpPr>
      <xdr:spPr>
        <a:xfrm>
          <a:off x="13436111" y="162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34506</xdr:rowOff>
    </xdr:from>
    <xdr:to>
      <xdr:col>67</xdr:col>
      <xdr:colOff>101600</xdr:colOff>
      <xdr:row>96</xdr:row>
      <xdr:rowOff>136106</xdr:rowOff>
    </xdr:to>
    <xdr:sp macro="" textlink="">
      <xdr:nvSpPr>
        <xdr:cNvPr id="726" name="楕円 725"/>
        <xdr:cNvSpPr/>
      </xdr:nvSpPr>
      <xdr:spPr>
        <a:xfrm>
          <a:off x="12763500" y="16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152633</xdr:rowOff>
    </xdr:from>
    <xdr:ext cx="534377" cy="259045"/>
    <xdr:sp macro="" textlink="">
      <xdr:nvSpPr>
        <xdr:cNvPr id="727" name="テキスト ボックス 726"/>
        <xdr:cNvSpPr txBox="1"/>
      </xdr:nvSpPr>
      <xdr:spPr>
        <a:xfrm>
          <a:off x="12547111" y="1626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17170</xdr:rowOff>
    </xdr:from>
    <xdr:to>
      <xdr:col>116</xdr:col>
      <xdr:colOff>63500</xdr:colOff>
      <xdr:row>34</xdr:row>
      <xdr:rowOff>78892</xdr:rowOff>
    </xdr:to>
    <xdr:cxnSp macro="">
      <xdr:nvCxnSpPr>
        <xdr:cNvPr id="754" name="直線コネクタ 753"/>
        <xdr:cNvCxnSpPr/>
      </xdr:nvCxnSpPr>
      <xdr:spPr>
        <a:xfrm flipV="1">
          <a:off x="21323300" y="5503570"/>
          <a:ext cx="838200" cy="40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38523</xdr:rowOff>
    </xdr:from>
    <xdr:ext cx="313932" cy="259045"/>
    <xdr:sp macro="" textlink="">
      <xdr:nvSpPr>
        <xdr:cNvPr id="755" name="諸支出金平均値テキスト"/>
        <xdr:cNvSpPr txBox="1"/>
      </xdr:nvSpPr>
      <xdr:spPr>
        <a:xfrm>
          <a:off x="22212300" y="6553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93980</xdr:rowOff>
    </xdr:from>
    <xdr:to>
      <xdr:col>111</xdr:col>
      <xdr:colOff>177800</xdr:colOff>
      <xdr:row>34</xdr:row>
      <xdr:rowOff>78892</xdr:rowOff>
    </xdr:to>
    <xdr:cxnSp macro="">
      <xdr:nvCxnSpPr>
        <xdr:cNvPr id="757" name="直線コネクタ 756"/>
        <xdr:cNvCxnSpPr/>
      </xdr:nvCxnSpPr>
      <xdr:spPr>
        <a:xfrm>
          <a:off x="20434300" y="5751830"/>
          <a:ext cx="889000" cy="15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38</xdr:row>
      <xdr:rowOff>163796</xdr:rowOff>
    </xdr:from>
    <xdr:ext cx="313932" cy="259045"/>
    <xdr:sp macro="" textlink="">
      <xdr:nvSpPr>
        <xdr:cNvPr id="759" name="テキスト ボックス 758"/>
        <xdr:cNvSpPr txBox="1"/>
      </xdr:nvSpPr>
      <xdr:spPr>
        <a:xfrm>
          <a:off x="21166333" y="66788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71577</xdr:rowOff>
    </xdr:from>
    <xdr:to>
      <xdr:col>107</xdr:col>
      <xdr:colOff>50800</xdr:colOff>
      <xdr:row>33</xdr:row>
      <xdr:rowOff>93980</xdr:rowOff>
    </xdr:to>
    <xdr:cxnSp macro="">
      <xdr:nvCxnSpPr>
        <xdr:cNvPr id="760" name="直線コネクタ 759"/>
        <xdr:cNvCxnSpPr/>
      </xdr:nvCxnSpPr>
      <xdr:spPr>
        <a:xfrm>
          <a:off x="19545300" y="572942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104818</xdr:rowOff>
    </xdr:from>
    <xdr:ext cx="378565" cy="259045"/>
    <xdr:sp macro="" textlink="">
      <xdr:nvSpPr>
        <xdr:cNvPr id="762" name="テキスト ボックス 761"/>
        <xdr:cNvSpPr txBox="1"/>
      </xdr:nvSpPr>
      <xdr:spPr>
        <a:xfrm>
          <a:off x="20245017" y="6619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9855</xdr:rowOff>
    </xdr:from>
    <xdr:to>
      <xdr:col>102</xdr:col>
      <xdr:colOff>114300</xdr:colOff>
      <xdr:row>33</xdr:row>
      <xdr:rowOff>71577</xdr:rowOff>
    </xdr:to>
    <xdr:cxnSp macro="">
      <xdr:nvCxnSpPr>
        <xdr:cNvPr id="763" name="直線コネクタ 762"/>
        <xdr:cNvCxnSpPr/>
      </xdr:nvCxnSpPr>
      <xdr:spPr>
        <a:xfrm>
          <a:off x="18656300" y="5667705"/>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126763</xdr:rowOff>
    </xdr:from>
    <xdr:ext cx="378565" cy="259045"/>
    <xdr:sp macro="" textlink="">
      <xdr:nvSpPr>
        <xdr:cNvPr id="765" name="テキスト ボックス 764"/>
        <xdr:cNvSpPr txBox="1"/>
      </xdr:nvSpPr>
      <xdr:spPr>
        <a:xfrm>
          <a:off x="19356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132707</xdr:rowOff>
    </xdr:from>
    <xdr:ext cx="378565" cy="259045"/>
    <xdr:sp macro="" textlink="">
      <xdr:nvSpPr>
        <xdr:cNvPr id="767" name="テキスト ボックス 766"/>
        <xdr:cNvSpPr txBox="1"/>
      </xdr:nvSpPr>
      <xdr:spPr>
        <a:xfrm>
          <a:off x="18467017" y="66478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137820</xdr:rowOff>
    </xdr:from>
    <xdr:to>
      <xdr:col>116</xdr:col>
      <xdr:colOff>114300</xdr:colOff>
      <xdr:row>32</xdr:row>
      <xdr:rowOff>67970</xdr:rowOff>
    </xdr:to>
    <xdr:sp macro="" textlink="">
      <xdr:nvSpPr>
        <xdr:cNvPr id="773" name="楕円 772"/>
        <xdr:cNvSpPr/>
      </xdr:nvSpPr>
      <xdr:spPr>
        <a:xfrm>
          <a:off x="22110700" y="54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90847</xdr:rowOff>
    </xdr:from>
    <xdr:ext cx="469744" cy="259045"/>
    <xdr:sp macro="" textlink="">
      <xdr:nvSpPr>
        <xdr:cNvPr id="774" name="諸支出金該当値テキスト"/>
        <xdr:cNvSpPr txBox="1"/>
      </xdr:nvSpPr>
      <xdr:spPr>
        <a:xfrm>
          <a:off x="22212300" y="54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28092</xdr:rowOff>
    </xdr:from>
    <xdr:to>
      <xdr:col>112</xdr:col>
      <xdr:colOff>38100</xdr:colOff>
      <xdr:row>34</xdr:row>
      <xdr:rowOff>129692</xdr:rowOff>
    </xdr:to>
    <xdr:sp macro="" textlink="">
      <xdr:nvSpPr>
        <xdr:cNvPr id="775" name="楕円 774"/>
        <xdr:cNvSpPr/>
      </xdr:nvSpPr>
      <xdr:spPr>
        <a:xfrm>
          <a:off x="21272500" y="58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146219</xdr:rowOff>
    </xdr:from>
    <xdr:ext cx="469744" cy="259045"/>
    <xdr:sp macro="" textlink="">
      <xdr:nvSpPr>
        <xdr:cNvPr id="776" name="テキスト ボックス 775"/>
        <xdr:cNvSpPr txBox="1"/>
      </xdr:nvSpPr>
      <xdr:spPr>
        <a:xfrm>
          <a:off x="21088428" y="56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43180</xdr:rowOff>
    </xdr:from>
    <xdr:to>
      <xdr:col>107</xdr:col>
      <xdr:colOff>101600</xdr:colOff>
      <xdr:row>33</xdr:row>
      <xdr:rowOff>144780</xdr:rowOff>
    </xdr:to>
    <xdr:sp macro="" textlink="">
      <xdr:nvSpPr>
        <xdr:cNvPr id="777" name="楕円 776"/>
        <xdr:cNvSpPr/>
      </xdr:nvSpPr>
      <xdr:spPr>
        <a:xfrm>
          <a:off x="203835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31</xdr:row>
      <xdr:rowOff>161307</xdr:rowOff>
    </xdr:from>
    <xdr:ext cx="469744" cy="259045"/>
    <xdr:sp macro="" textlink="">
      <xdr:nvSpPr>
        <xdr:cNvPr id="778" name="テキスト ボックス 777"/>
        <xdr:cNvSpPr txBox="1"/>
      </xdr:nvSpPr>
      <xdr:spPr>
        <a:xfrm>
          <a:off x="20199428"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20777</xdr:rowOff>
    </xdr:from>
    <xdr:to>
      <xdr:col>102</xdr:col>
      <xdr:colOff>165100</xdr:colOff>
      <xdr:row>33</xdr:row>
      <xdr:rowOff>122377</xdr:rowOff>
    </xdr:to>
    <xdr:sp macro="" textlink="">
      <xdr:nvSpPr>
        <xdr:cNvPr id="779" name="楕円 778"/>
        <xdr:cNvSpPr/>
      </xdr:nvSpPr>
      <xdr:spPr>
        <a:xfrm>
          <a:off x="19494500" y="56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138904</xdr:rowOff>
    </xdr:from>
    <xdr:ext cx="469744" cy="259045"/>
    <xdr:sp macro="" textlink="">
      <xdr:nvSpPr>
        <xdr:cNvPr id="780" name="テキスト ボックス 779"/>
        <xdr:cNvSpPr txBox="1"/>
      </xdr:nvSpPr>
      <xdr:spPr>
        <a:xfrm>
          <a:off x="19310428" y="545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130505</xdr:rowOff>
    </xdr:from>
    <xdr:to>
      <xdr:col>98</xdr:col>
      <xdr:colOff>38100</xdr:colOff>
      <xdr:row>33</xdr:row>
      <xdr:rowOff>60655</xdr:rowOff>
    </xdr:to>
    <xdr:sp macro="" textlink="">
      <xdr:nvSpPr>
        <xdr:cNvPr id="781" name="楕円 780"/>
        <xdr:cNvSpPr/>
      </xdr:nvSpPr>
      <xdr:spPr>
        <a:xfrm>
          <a:off x="18605500" y="56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77182</xdr:rowOff>
    </xdr:from>
    <xdr:ext cx="469744" cy="259045"/>
    <xdr:sp macro="" textlink="">
      <xdr:nvSpPr>
        <xdr:cNvPr id="782" name="テキスト ボックス 781"/>
        <xdr:cNvSpPr txBox="1"/>
      </xdr:nvSpPr>
      <xdr:spPr>
        <a:xfrm>
          <a:off x="18421428" y="539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教育費については、住民一人当たり</a:t>
          </a:r>
          <a:r>
            <a:rPr kumimoji="1" lang="en-US" altLang="ja-JP" sz="1100">
              <a:solidFill>
                <a:schemeClr val="dk1"/>
              </a:solidFill>
              <a:effectLst/>
              <a:latin typeface="+mn-lt"/>
              <a:ea typeface="+mn-ea"/>
              <a:cs typeface="+mn-cs"/>
            </a:rPr>
            <a:t>65,764</a:t>
          </a:r>
          <a:r>
            <a:rPr kumimoji="1" lang="ja-JP" altLang="ja-JP" sz="1100">
              <a:solidFill>
                <a:schemeClr val="dk1"/>
              </a:solidFill>
              <a:effectLst/>
              <a:latin typeface="+mn-lt"/>
              <a:ea typeface="+mn-ea"/>
              <a:cs typeface="+mn-cs"/>
            </a:rPr>
            <a:t>円となり、昨年度と比べ</a:t>
          </a:r>
          <a:r>
            <a:rPr kumimoji="1" lang="en-US" altLang="ja-JP" sz="1100">
              <a:solidFill>
                <a:schemeClr val="dk1"/>
              </a:solidFill>
              <a:effectLst/>
              <a:latin typeface="+mn-lt"/>
              <a:ea typeface="+mn-ea"/>
              <a:cs typeface="+mn-cs"/>
            </a:rPr>
            <a:t>8,082</a:t>
          </a:r>
          <a:r>
            <a:rPr kumimoji="1" lang="ja-JP" altLang="ja-JP" sz="1100">
              <a:solidFill>
                <a:schemeClr val="dk1"/>
              </a:solidFill>
              <a:effectLst/>
              <a:latin typeface="+mn-lt"/>
              <a:ea typeface="+mn-ea"/>
              <a:cs typeface="+mn-cs"/>
            </a:rPr>
            <a:t>円増加している。主な要因は、城山中学校整備事業費が増加したことによる。</a:t>
          </a:r>
          <a:endParaRPr lang="ja-JP" altLang="ja-JP" sz="1400">
            <a:effectLst/>
          </a:endParaRPr>
        </a:p>
        <a:p>
          <a:r>
            <a:rPr kumimoji="1" lang="ja-JP" altLang="ja-JP" sz="1100">
              <a:solidFill>
                <a:schemeClr val="dk1"/>
              </a:solidFill>
              <a:effectLst/>
              <a:latin typeface="+mn-lt"/>
              <a:ea typeface="+mn-ea"/>
              <a:cs typeface="+mn-cs"/>
            </a:rPr>
            <a:t>　土木費については、住民一人当たり</a:t>
          </a:r>
          <a:r>
            <a:rPr kumimoji="1" lang="en-US" altLang="ja-JP" sz="1100">
              <a:solidFill>
                <a:schemeClr val="dk1"/>
              </a:solidFill>
              <a:effectLst/>
              <a:latin typeface="+mn-lt"/>
              <a:ea typeface="+mn-ea"/>
              <a:cs typeface="+mn-cs"/>
            </a:rPr>
            <a:t>23,976</a:t>
          </a:r>
          <a:r>
            <a:rPr kumimoji="1" lang="ja-JP" altLang="ja-JP" sz="1100">
              <a:solidFill>
                <a:schemeClr val="dk1"/>
              </a:solidFill>
              <a:effectLst/>
              <a:latin typeface="+mn-lt"/>
              <a:ea typeface="+mn-ea"/>
              <a:cs typeface="+mn-cs"/>
            </a:rPr>
            <a:t>円となり、昨年度と比べ</a:t>
          </a:r>
          <a:r>
            <a:rPr kumimoji="1" lang="en-US" altLang="ja-JP" sz="1100">
              <a:solidFill>
                <a:schemeClr val="dk1"/>
              </a:solidFill>
              <a:effectLst/>
              <a:latin typeface="+mn-lt"/>
              <a:ea typeface="+mn-ea"/>
              <a:cs typeface="+mn-cs"/>
            </a:rPr>
            <a:t>2,388</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している。主な要因は、下水道使用料</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減免</a:t>
          </a:r>
          <a:r>
            <a:rPr kumimoji="1" lang="ja-JP" altLang="en-US" sz="1100">
              <a:solidFill>
                <a:schemeClr val="dk1"/>
              </a:solidFill>
              <a:effectLst/>
              <a:latin typeface="+mn-lt"/>
              <a:ea typeface="+mn-ea"/>
              <a:cs typeface="+mn-cs"/>
            </a:rPr>
            <a:t>終了</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伴う</a:t>
          </a:r>
          <a:r>
            <a:rPr kumimoji="1" lang="ja-JP" altLang="ja-JP" sz="1100">
              <a:solidFill>
                <a:schemeClr val="dk1"/>
              </a:solidFill>
              <a:effectLst/>
              <a:latin typeface="+mn-lt"/>
              <a:ea typeface="+mn-ea"/>
              <a:cs typeface="+mn-cs"/>
            </a:rPr>
            <a:t>下水道事業会計繰出金の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による。</a:t>
          </a:r>
          <a:endParaRPr lang="ja-JP" altLang="ja-JP" sz="1400">
            <a:effectLst/>
          </a:endParaRPr>
        </a:p>
        <a:p>
          <a:r>
            <a:rPr kumimoji="1" lang="ja-JP" altLang="ja-JP" sz="1100">
              <a:solidFill>
                <a:schemeClr val="dk1"/>
              </a:solidFill>
              <a:effectLst/>
              <a:latin typeface="+mn-lt"/>
              <a:ea typeface="+mn-ea"/>
              <a:cs typeface="+mn-cs"/>
            </a:rPr>
            <a:t>　公債費については、住民一人当たり</a:t>
          </a:r>
          <a:r>
            <a:rPr kumimoji="1" lang="en-US" altLang="ja-JP" sz="1100">
              <a:solidFill>
                <a:schemeClr val="dk1"/>
              </a:solidFill>
              <a:effectLst/>
              <a:latin typeface="+mn-lt"/>
              <a:ea typeface="+mn-ea"/>
              <a:cs typeface="+mn-cs"/>
            </a:rPr>
            <a:t>40,383</a:t>
          </a:r>
          <a:r>
            <a:rPr kumimoji="1" lang="ja-JP" altLang="ja-JP" sz="1100">
              <a:solidFill>
                <a:schemeClr val="dk1"/>
              </a:solidFill>
              <a:effectLst/>
              <a:latin typeface="+mn-lt"/>
              <a:ea typeface="+mn-ea"/>
              <a:cs typeface="+mn-cs"/>
            </a:rPr>
            <a:t>円となり、昨年度と比べ</a:t>
          </a:r>
          <a:r>
            <a:rPr kumimoji="1" lang="en-US" altLang="ja-JP" sz="1100">
              <a:solidFill>
                <a:schemeClr val="dk1"/>
              </a:solidFill>
              <a:effectLst/>
              <a:latin typeface="+mn-lt"/>
              <a:ea typeface="+mn-ea"/>
              <a:cs typeface="+mn-cs"/>
            </a:rPr>
            <a:t>3,843</a:t>
          </a:r>
          <a:r>
            <a:rPr kumimoji="1" lang="ja-JP" altLang="ja-JP" sz="1100">
              <a:solidFill>
                <a:schemeClr val="dk1"/>
              </a:solidFill>
              <a:effectLst/>
              <a:latin typeface="+mn-lt"/>
              <a:ea typeface="+mn-ea"/>
              <a:cs typeface="+mn-cs"/>
            </a:rPr>
            <a:t>円増加している。主な要因は、繰上償還を実施したことによる。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普通交付税の再算定や臨時財政対策債の増額により、標準財政規模が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年度に比べ</a:t>
          </a:r>
          <a:r>
            <a:rPr kumimoji="1" lang="en-US" altLang="ja-JP" sz="1100">
              <a:solidFill>
                <a:schemeClr val="dk1"/>
              </a:solidFill>
              <a:effectLst/>
              <a:latin typeface="+mn-lt"/>
              <a:ea typeface="+mn-ea"/>
              <a:cs typeface="+mn-cs"/>
            </a:rPr>
            <a:t>682</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した。実質単年度収支の</a:t>
          </a:r>
          <a:r>
            <a:rPr kumimoji="1" lang="en-US" altLang="ja-JP" sz="1100">
              <a:solidFill>
                <a:schemeClr val="dk1"/>
              </a:solidFill>
              <a:effectLst/>
              <a:latin typeface="+mn-lt"/>
              <a:ea typeface="+mn-ea"/>
              <a:cs typeface="+mn-cs"/>
            </a:rPr>
            <a:t>2.23</a:t>
          </a:r>
          <a:r>
            <a:rPr kumimoji="1" lang="ja-JP" altLang="ja-JP" sz="1100">
              <a:solidFill>
                <a:schemeClr val="dk1"/>
              </a:solidFill>
              <a:effectLst/>
              <a:latin typeface="+mn-lt"/>
              <a:ea typeface="+mn-ea"/>
              <a:cs typeface="+mn-cs"/>
            </a:rPr>
            <a:t>ポイントの減少については、主な要因として、</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年度と比べ繰越財源が大きく増加したことによる</a:t>
          </a:r>
          <a:r>
            <a:rPr kumimoji="1" lang="ja-JP" altLang="ja-JP" sz="1100">
              <a:solidFill>
                <a:schemeClr val="dk1"/>
              </a:solidFill>
              <a:effectLst/>
              <a:latin typeface="+mn-lt"/>
              <a:ea typeface="+mn-ea"/>
              <a:cs typeface="+mn-cs"/>
            </a:rPr>
            <a:t>。引き続き、物価高騰等の影響による不測の財政出動が予想されるため、強固な財政基盤の構築と将来を見据えた財政運営に努めていく。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全会計で黒字を維持しており、引き続き、財政の健全化に努めていく。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緊急減災・防災事業</a:t>
          </a:r>
          <a:r>
            <a:rPr kumimoji="1" lang="ja-JP" altLang="ja-JP" sz="1100">
              <a:solidFill>
                <a:schemeClr val="dk1"/>
              </a:solidFill>
              <a:effectLst/>
              <a:latin typeface="+mn-lt"/>
              <a:ea typeface="+mn-ea"/>
              <a:cs typeface="+mn-cs"/>
            </a:rPr>
            <a:t>等の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により、算入公債費等は</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年度から約</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億円増加している。今後</a:t>
          </a:r>
          <a:r>
            <a:rPr kumimoji="1" lang="ja-JP" altLang="en-US" sz="1100">
              <a:solidFill>
                <a:schemeClr val="dk1"/>
              </a:solidFill>
              <a:effectLst/>
              <a:latin typeface="+mn-lt"/>
              <a:ea typeface="+mn-ea"/>
              <a:cs typeface="+mn-cs"/>
            </a:rPr>
            <a:t>も公共施設等の大型</a:t>
          </a:r>
          <a:r>
            <a:rPr kumimoji="1" lang="ja-JP" altLang="ja-JP" sz="1100">
              <a:solidFill>
                <a:schemeClr val="dk1"/>
              </a:solidFill>
              <a:effectLst/>
              <a:latin typeface="+mn-lt"/>
              <a:ea typeface="+mn-ea"/>
              <a:cs typeface="+mn-cs"/>
            </a:rPr>
            <a:t>更新事業を予定しており、元利償還金の増加が見込まれる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財政状況に応じた繰上償還を行い、投資事業を精査した上で計画的に地方債を発行し、財政の健全化に努めていく。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満期一括償還地方債は、平成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将来負担比率は、現在まで充当可能財源等が将来負担額を上回り、実質的な将来負担額は発生していない。引き続き、財政安定化プランで明示しているとおり、地方債現在高</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億円を一定の上限目安として、定期的な繰上償還の実施等により将来負担額の抑制に努めていく。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福岡県宗像市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市債の繰上償還の実施による減災基金の繰入れ、不足する財源に対して財政調整基金の繰入れを実施したため、前年度から基金残高が</a:t>
          </a:r>
          <a:r>
            <a:rPr kumimoji="1" lang="en-US" altLang="ja-JP" sz="1300">
              <a:solidFill>
                <a:schemeClr val="dk1"/>
              </a:solidFill>
              <a:effectLst/>
              <a:latin typeface="+mn-lt"/>
              <a:ea typeface="+mn-ea"/>
              <a:cs typeface="+mn-cs"/>
            </a:rPr>
            <a:t>376</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今後予定される大規模な公共施設の更新では計画的に基金を活用するとともに、災害や新型コロナウイルス感染症等の不測の事態</a:t>
          </a:r>
          <a:r>
            <a:rPr kumimoji="1" lang="ja-JP" altLang="en-US" sz="1300">
              <a:solidFill>
                <a:schemeClr val="dk1"/>
              </a:solidFill>
              <a:effectLst/>
              <a:latin typeface="+mn-lt"/>
              <a:ea typeface="+mn-ea"/>
              <a:cs typeface="+mn-cs"/>
            </a:rPr>
            <a:t>が起きた際は</a:t>
          </a:r>
          <a:r>
            <a:rPr kumimoji="1" lang="ja-JP"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基金の繰り入れを行い、</a:t>
          </a:r>
          <a:r>
            <a:rPr kumimoji="1" lang="ja-JP" altLang="ja-JP" sz="1300">
              <a:solidFill>
                <a:schemeClr val="dk1"/>
              </a:solidFill>
              <a:effectLst/>
              <a:latin typeface="+mn-lt"/>
              <a:ea typeface="+mn-ea"/>
              <a:cs typeface="+mn-cs"/>
            </a:rPr>
            <a:t>迅速</a:t>
          </a:r>
          <a:r>
            <a:rPr kumimoji="1" lang="ja-JP" altLang="en-US" sz="1300">
              <a:solidFill>
                <a:schemeClr val="dk1"/>
              </a:solidFill>
              <a:effectLst/>
              <a:latin typeface="+mn-lt"/>
              <a:ea typeface="+mn-ea"/>
              <a:cs typeface="+mn-cs"/>
            </a:rPr>
            <a:t>に</a:t>
          </a:r>
          <a:r>
            <a:rPr kumimoji="1" lang="ja-JP" altLang="ja-JP" sz="1300">
              <a:solidFill>
                <a:schemeClr val="dk1"/>
              </a:solidFill>
              <a:effectLst/>
              <a:latin typeface="+mn-lt"/>
              <a:ea typeface="+mn-ea"/>
              <a:cs typeface="+mn-cs"/>
            </a:rPr>
            <a:t>対応</a:t>
          </a:r>
          <a:r>
            <a:rPr kumimoji="1" lang="ja-JP" altLang="en-US" sz="1300">
              <a:solidFill>
                <a:schemeClr val="dk1"/>
              </a:solidFill>
              <a:effectLst/>
              <a:latin typeface="+mn-lt"/>
              <a:ea typeface="+mn-ea"/>
              <a:cs typeface="+mn-cs"/>
            </a:rPr>
            <a:t>していく</a:t>
          </a:r>
          <a:r>
            <a:rPr kumimoji="1" lang="ja-JP" altLang="ja-JP" sz="1300">
              <a:solidFill>
                <a:schemeClr val="dk1"/>
              </a:solidFill>
              <a:effectLst/>
              <a:latin typeface="+mn-lt"/>
              <a:ea typeface="+mn-ea"/>
              <a:cs typeface="+mn-cs"/>
            </a:rPr>
            <a:t>。</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公共施設等維持更新基金：市の保有する公共施設等の維持及び更新に活用。</a:t>
          </a:r>
          <a:endParaRPr lang="ja-JP" altLang="ja-JP" sz="1300">
            <a:effectLst/>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ふるさと基金：ふるさと寄附金を積立て、市ふるさと寄附条例施行規則第</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条で定めている事業に活用。</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ふるさと基金：</a:t>
          </a:r>
          <a:r>
            <a:rPr kumimoji="1" lang="ja-JP" altLang="en-US" sz="1300">
              <a:solidFill>
                <a:schemeClr val="dk1"/>
              </a:solidFill>
              <a:effectLst/>
              <a:latin typeface="+mn-lt"/>
              <a:ea typeface="+mn-ea"/>
              <a:cs typeface="+mn-cs"/>
            </a:rPr>
            <a:t>積立額</a:t>
          </a:r>
          <a:r>
            <a:rPr kumimoji="1" lang="ja-JP" altLang="ja-JP" sz="1300">
              <a:solidFill>
                <a:schemeClr val="dk1"/>
              </a:solidFill>
              <a:effectLst/>
              <a:latin typeface="+mn-lt"/>
              <a:ea typeface="+mn-ea"/>
              <a:cs typeface="+mn-cs"/>
            </a:rPr>
            <a:t>より</a:t>
          </a:r>
          <a:r>
            <a:rPr kumimoji="1" lang="ja-JP" altLang="en-US" sz="1300">
              <a:solidFill>
                <a:schemeClr val="dk1"/>
              </a:solidFill>
              <a:effectLst/>
              <a:latin typeface="+mn-lt"/>
              <a:ea typeface="+mn-ea"/>
              <a:cs typeface="+mn-cs"/>
            </a:rPr>
            <a:t>繰入</a:t>
          </a:r>
          <a:r>
            <a:rPr kumimoji="1" lang="ja-JP" altLang="ja-JP" sz="1300">
              <a:solidFill>
                <a:schemeClr val="dk1"/>
              </a:solidFill>
              <a:effectLst/>
              <a:latin typeface="+mn-lt"/>
              <a:ea typeface="+mn-ea"/>
              <a:cs typeface="+mn-cs"/>
            </a:rPr>
            <a:t>額を多くしたことにより、ふるさと基金が昨年度と比べ、</a:t>
          </a:r>
          <a:r>
            <a:rPr kumimoji="1" lang="en-US" altLang="ja-JP" sz="1300">
              <a:solidFill>
                <a:schemeClr val="dk1"/>
              </a:solidFill>
              <a:effectLst/>
              <a:latin typeface="+mn-lt"/>
              <a:ea typeface="+mn-ea"/>
              <a:cs typeface="+mn-cs"/>
            </a:rPr>
            <a:t>62</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公共施設等維持更新基金：宗像市公共施設アセットマネジメント推進計画に基づき、計画的に活用していく。</a:t>
          </a:r>
          <a:endParaRPr lang="ja-JP" altLang="ja-JP" sz="1300">
            <a:effectLst/>
          </a:endParaRPr>
        </a:p>
        <a:p>
          <a:r>
            <a:rPr kumimoji="1" lang="ja-JP" altLang="ja-JP" sz="1300">
              <a:solidFill>
                <a:schemeClr val="dk1"/>
              </a:solidFill>
              <a:effectLst/>
              <a:latin typeface="+mn-lt"/>
              <a:ea typeface="+mn-ea"/>
              <a:cs typeface="+mn-cs"/>
            </a:rPr>
            <a:t>　ふるさと基金：ふるさと寄附による前年度積立額のうち、一定額を取り崩し、計画的に活用していく。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不足する財源に</a:t>
          </a:r>
          <a:r>
            <a:rPr kumimoji="1" lang="en-US" altLang="ja-JP" sz="1300">
              <a:solidFill>
                <a:schemeClr val="dk1"/>
              </a:solidFill>
              <a:effectLst/>
              <a:latin typeface="+mn-lt"/>
              <a:ea typeface="+mn-ea"/>
              <a:cs typeface="+mn-cs"/>
            </a:rPr>
            <a:t>955</a:t>
          </a:r>
          <a:r>
            <a:rPr kumimoji="1" lang="ja-JP" altLang="en-US" sz="1300">
              <a:solidFill>
                <a:schemeClr val="dk1"/>
              </a:solidFill>
              <a:effectLst/>
              <a:latin typeface="+mn-lt"/>
              <a:ea typeface="+mn-ea"/>
              <a:cs typeface="+mn-cs"/>
            </a:rPr>
            <a:t>百万</a:t>
          </a:r>
          <a:r>
            <a:rPr kumimoji="1" lang="ja-JP" altLang="ja-JP" sz="1300">
              <a:solidFill>
                <a:schemeClr val="dk1"/>
              </a:solidFill>
              <a:effectLst/>
              <a:latin typeface="+mn-lt"/>
              <a:ea typeface="+mn-ea"/>
              <a:cs typeface="+mn-cs"/>
            </a:rPr>
            <a:t>円繰り入れた</a:t>
          </a:r>
          <a:r>
            <a:rPr kumimoji="1" lang="ja-JP" altLang="en-US" sz="1300">
              <a:solidFill>
                <a:schemeClr val="dk1"/>
              </a:solidFill>
              <a:effectLst/>
              <a:latin typeface="+mn-lt"/>
              <a:ea typeface="+mn-ea"/>
              <a:cs typeface="+mn-cs"/>
            </a:rPr>
            <a:t>が、</a:t>
          </a:r>
          <a:r>
            <a:rPr kumimoji="1" lang="en-US" altLang="ja-JP" sz="1300">
              <a:solidFill>
                <a:schemeClr val="dk1"/>
              </a:solidFill>
              <a:effectLst/>
              <a:latin typeface="+mn-lt"/>
              <a:ea typeface="+mn-ea"/>
              <a:cs typeface="+mn-cs"/>
            </a:rPr>
            <a:t>R6</a:t>
          </a:r>
          <a:r>
            <a:rPr kumimoji="1" lang="ja-JP" altLang="en-US" sz="1300">
              <a:solidFill>
                <a:schemeClr val="dk1"/>
              </a:solidFill>
              <a:effectLst/>
              <a:latin typeface="+mn-lt"/>
              <a:ea typeface="+mn-ea"/>
              <a:cs typeface="+mn-cs"/>
            </a:rPr>
            <a:t>年度に新設する特目基金に向けて</a:t>
          </a:r>
          <a:r>
            <a:rPr kumimoji="1" lang="en-US" altLang="ja-JP" sz="1300">
              <a:solidFill>
                <a:schemeClr val="dk1"/>
              </a:solidFill>
              <a:effectLst/>
              <a:latin typeface="+mn-lt"/>
              <a:ea typeface="+mn-ea"/>
              <a:cs typeface="+mn-cs"/>
            </a:rPr>
            <a:t>1,496</a:t>
          </a:r>
          <a:r>
            <a:rPr kumimoji="1" lang="ja-JP" altLang="en-US" sz="1300">
              <a:solidFill>
                <a:schemeClr val="dk1"/>
              </a:solidFill>
              <a:effectLst/>
              <a:latin typeface="+mn-lt"/>
              <a:ea typeface="+mn-ea"/>
              <a:cs typeface="+mn-cs"/>
            </a:rPr>
            <a:t>百万円を積み立てたため、</a:t>
          </a:r>
          <a:r>
            <a:rPr kumimoji="1" lang="ja-JP" altLang="ja-JP" sz="1300">
              <a:solidFill>
                <a:schemeClr val="dk1"/>
              </a:solidFill>
              <a:effectLst/>
              <a:latin typeface="+mn-lt"/>
              <a:ea typeface="+mn-ea"/>
              <a:cs typeface="+mn-cs"/>
            </a:rPr>
            <a:t>結果として</a:t>
          </a:r>
          <a:r>
            <a:rPr kumimoji="1" lang="en-US" altLang="ja-JP" sz="1300">
              <a:solidFill>
                <a:schemeClr val="dk1"/>
              </a:solidFill>
              <a:effectLst/>
              <a:latin typeface="+mn-lt"/>
              <a:ea typeface="+mn-ea"/>
              <a:cs typeface="+mn-cs"/>
            </a:rPr>
            <a:t>541</a:t>
          </a:r>
          <a:r>
            <a:rPr kumimoji="1" lang="ja-JP" altLang="ja-JP" sz="1300">
              <a:solidFill>
                <a:schemeClr val="dk1"/>
              </a:solidFill>
              <a:effectLst/>
              <a:latin typeface="+mn-lt"/>
              <a:ea typeface="+mn-ea"/>
              <a:cs typeface="+mn-cs"/>
            </a:rPr>
            <a:t>百万円増加した。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新型コロナウイルス感染症等のような不測の事態に係る財源として活用</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、迅速な予算措置を行っていく。</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学校の建</a:t>
          </a:r>
          <a:r>
            <a:rPr kumimoji="1" lang="ja-JP" altLang="en-US" sz="1300">
              <a:solidFill>
                <a:schemeClr val="dk1"/>
              </a:solidFill>
              <a:effectLst/>
              <a:latin typeface="+mn-lt"/>
              <a:ea typeface="+mn-ea"/>
              <a:cs typeface="+mn-cs"/>
            </a:rPr>
            <a:t>て</a:t>
          </a:r>
          <a:r>
            <a:rPr kumimoji="1" lang="ja-JP" altLang="ja-JP" sz="1300">
              <a:solidFill>
                <a:schemeClr val="dk1"/>
              </a:solidFill>
              <a:effectLst/>
              <a:latin typeface="+mn-lt"/>
              <a:ea typeface="+mn-ea"/>
              <a:cs typeface="+mn-cs"/>
            </a:rPr>
            <a:t>替えなど大規模な公共施設の更新による市債発行額の増加を見据え</a:t>
          </a:r>
          <a:r>
            <a:rPr kumimoji="1" lang="ja-JP" altLang="en-US" sz="1300">
              <a:solidFill>
                <a:schemeClr val="dk1"/>
              </a:solidFill>
              <a:effectLst/>
              <a:latin typeface="+mn-lt"/>
              <a:ea typeface="+mn-ea"/>
              <a:cs typeface="+mn-cs"/>
            </a:rPr>
            <a:t>て、繰上償還を実施したこと</a:t>
          </a:r>
          <a:r>
            <a:rPr kumimoji="1" lang="ja-JP" altLang="ja-JP" sz="1300">
              <a:solidFill>
                <a:schemeClr val="dk1"/>
              </a:solidFill>
              <a:effectLst/>
              <a:latin typeface="+mn-lt"/>
              <a:ea typeface="+mn-ea"/>
              <a:cs typeface="+mn-cs"/>
            </a:rPr>
            <a:t>により、</a:t>
          </a:r>
          <a:r>
            <a:rPr kumimoji="1" lang="en-US" altLang="ja-JP" sz="1300">
              <a:solidFill>
                <a:schemeClr val="dk1"/>
              </a:solidFill>
              <a:effectLst/>
              <a:latin typeface="+mn-lt"/>
              <a:ea typeface="+mn-ea"/>
              <a:cs typeface="+mn-cs"/>
            </a:rPr>
            <a:t>482</a:t>
          </a:r>
          <a:r>
            <a:rPr kumimoji="1" lang="ja-JP" altLang="ja-JP" sz="1300">
              <a:solidFill>
                <a:schemeClr val="dk1"/>
              </a:solidFill>
              <a:effectLst/>
              <a:latin typeface="+mn-lt"/>
              <a:ea typeface="+mn-ea"/>
              <a:cs typeface="+mn-cs"/>
            </a:rPr>
            <a:t>百万円</a:t>
          </a:r>
          <a:r>
            <a:rPr kumimoji="1" lang="ja-JP" altLang="en-US" sz="1300">
              <a:solidFill>
                <a:schemeClr val="dk1"/>
              </a:solidFill>
              <a:effectLst/>
              <a:latin typeface="+mn-lt"/>
              <a:ea typeface="+mn-ea"/>
              <a:cs typeface="+mn-cs"/>
            </a:rPr>
            <a:t>減少</a:t>
          </a:r>
          <a:r>
            <a:rPr kumimoji="1" lang="ja-JP" altLang="ja-JP" sz="1300">
              <a:solidFill>
                <a:schemeClr val="dk1"/>
              </a:solidFill>
              <a:effectLst/>
              <a:latin typeface="+mn-lt"/>
              <a:ea typeface="+mn-ea"/>
              <a:cs typeface="+mn-cs"/>
            </a:rPr>
            <a:t>した。</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公債費及び市債残高を考慮しつつ、繰上償還の原資とする。</a:t>
          </a:r>
          <a:endParaRPr lang="ja-JP"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46724014</v>
      </c>
      <c r="BO4" s="449"/>
      <c r="BP4" s="449"/>
      <c r="BQ4" s="449"/>
      <c r="BR4" s="449"/>
      <c r="BS4" s="449"/>
      <c r="BT4" s="449"/>
      <c r="BU4" s="450"/>
      <c r="BV4" s="448">
        <v>44164553</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v>
      </c>
      <c r="CU4" s="589"/>
      <c r="CV4" s="589"/>
      <c r="CW4" s="589"/>
      <c r="CX4" s="589"/>
      <c r="CY4" s="589"/>
      <c r="CZ4" s="589"/>
      <c r="DA4" s="590"/>
      <c r="DB4" s="588">
        <v>9.6</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45290309</v>
      </c>
      <c r="BO5" s="420"/>
      <c r="BP5" s="420"/>
      <c r="BQ5" s="420"/>
      <c r="BR5" s="420"/>
      <c r="BS5" s="420"/>
      <c r="BT5" s="420"/>
      <c r="BU5" s="421"/>
      <c r="BV5" s="419">
        <v>41960083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93.6</v>
      </c>
      <c r="CU5" s="417"/>
      <c r="CV5" s="417"/>
      <c r="CW5" s="417"/>
      <c r="CX5" s="417"/>
      <c r="CY5" s="417"/>
      <c r="CZ5" s="417"/>
      <c r="DA5" s="418"/>
      <c r="DB5" s="416">
        <v>90.8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1433705</v>
      </c>
      <c r="BO6" s="420"/>
      <c r="BP6" s="420"/>
      <c r="BQ6" s="420"/>
      <c r="BR6" s="420"/>
      <c r="BS6" s="420"/>
      <c r="BT6" s="420"/>
      <c r="BU6" s="421"/>
      <c r="BV6" s="419">
        <v>2204470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94.4</v>
      </c>
      <c r="CU6" s="563"/>
      <c r="CV6" s="563"/>
      <c r="CW6" s="563"/>
      <c r="CX6" s="563"/>
      <c r="CY6" s="563"/>
      <c r="CZ6" s="563"/>
      <c r="DA6" s="564"/>
      <c r="DB6" s="562">
        <v>92.5</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999661</v>
      </c>
      <c r="BO7" s="420"/>
      <c r="BP7" s="420"/>
      <c r="BQ7" s="420"/>
      <c r="BR7" s="420"/>
      <c r="BS7" s="420"/>
      <c r="BT7" s="420"/>
      <c r="BU7" s="421"/>
      <c r="BV7" s="419">
        <v>195724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21577440</v>
      </c>
      <c r="CU7" s="420"/>
      <c r="CV7" s="420"/>
      <c r="CW7" s="420"/>
      <c r="CX7" s="420"/>
      <c r="CY7" s="420"/>
      <c r="CZ7" s="420"/>
      <c r="DA7" s="421"/>
      <c r="DB7" s="419">
        <v>20894967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434044</v>
      </c>
      <c r="BO8" s="420"/>
      <c r="BP8" s="420"/>
      <c r="BQ8" s="420"/>
      <c r="BR8" s="420"/>
      <c r="BS8" s="420"/>
      <c r="BT8" s="420"/>
      <c r="BU8" s="421"/>
      <c r="BV8" s="419">
        <v>2008746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0.57999999999999996</v>
      </c>
      <c r="CU8" s="523"/>
      <c r="CV8" s="523"/>
      <c r="CW8" s="523"/>
      <c r="CX8" s="523"/>
      <c r="CY8" s="523"/>
      <c r="CZ8" s="523"/>
      <c r="DA8" s="524"/>
      <c r="DB8" s="522">
        <v>0.59</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97095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-1574702</v>
      </c>
      <c r="BO9" s="420"/>
      <c r="BP9" s="420"/>
      <c r="BQ9" s="420"/>
      <c r="BR9" s="420"/>
      <c r="BS9" s="420"/>
      <c r="BT9" s="420"/>
      <c r="BU9" s="421"/>
      <c r="BV9" s="419">
        <v>-109449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12.8</v>
      </c>
      <c r="CU9" s="417"/>
      <c r="CV9" s="417"/>
      <c r="CW9" s="417"/>
      <c r="CX9" s="417"/>
      <c r="CY9" s="417"/>
      <c r="CZ9" s="417"/>
      <c r="DA9" s="418"/>
      <c r="DB9" s="416">
        <v>12.9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96516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1495922</v>
      </c>
      <c r="BO10" s="420"/>
      <c r="BP10" s="420"/>
      <c r="BQ10" s="420"/>
      <c r="BR10" s="420"/>
      <c r="BS10" s="420"/>
      <c r="BT10" s="420"/>
      <c r="BU10" s="421"/>
      <c r="BV10" s="419">
        <v>17179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1305000</v>
      </c>
      <c r="BO11" s="420"/>
      <c r="BP11" s="420"/>
      <c r="BQ11" s="420"/>
      <c r="BR11" s="420"/>
      <c r="BS11" s="420"/>
      <c r="BT11" s="420"/>
      <c r="BU11" s="421"/>
      <c r="BV11" s="419">
        <v>822379</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97065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955180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96094</v>
      </c>
      <c r="S13" s="507"/>
      <c r="T13" s="507"/>
      <c r="U13" s="507"/>
      <c r="V13" s="508"/>
      <c r="W13" s="509" t="s">
        <v>131</v>
      </c>
      <c r="X13" s="405"/>
      <c r="Y13" s="405"/>
      <c r="Z13" s="405"/>
      <c r="AA13" s="405"/>
      <c r="AB13" s="406"/>
      <c r="AC13" s="372">
        <v>1209</v>
      </c>
      <c r="AD13" s="373"/>
      <c r="AE13" s="373"/>
      <c r="AF13" s="373"/>
      <c r="AG13" s="374"/>
      <c r="AH13" s="372">
        <v>1413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271040</v>
      </c>
      <c r="BO13" s="420"/>
      <c r="BP13" s="420"/>
      <c r="BQ13" s="420"/>
      <c r="BR13" s="420"/>
      <c r="BS13" s="420"/>
      <c r="BT13" s="420"/>
      <c r="BU13" s="421"/>
      <c r="BV13" s="419">
        <v>730109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-0.6</v>
      </c>
      <c r="CU13" s="417"/>
      <c r="CV13" s="417"/>
      <c r="CW13" s="417"/>
      <c r="CX13" s="417"/>
      <c r="CY13" s="417"/>
      <c r="CZ13" s="417"/>
      <c r="DA13" s="418"/>
      <c r="DB13" s="416">
        <v>-1.1000000000000001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97319</v>
      </c>
      <c r="S14" s="507"/>
      <c r="T14" s="507"/>
      <c r="U14" s="507"/>
      <c r="V14" s="508"/>
      <c r="W14" s="510"/>
      <c r="X14" s="408"/>
      <c r="Y14" s="408"/>
      <c r="Z14" s="408"/>
      <c r="AA14" s="408"/>
      <c r="AB14" s="409"/>
      <c r="AC14" s="499">
        <v>3.1</v>
      </c>
      <c r="AD14" s="500"/>
      <c r="AE14" s="500"/>
      <c r="AF14" s="500"/>
      <c r="AG14" s="501"/>
      <c r="AH14" s="499">
        <v>3.4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96444</v>
      </c>
      <c r="S15" s="507"/>
      <c r="T15" s="507"/>
      <c r="U15" s="507"/>
      <c r="V15" s="508"/>
      <c r="W15" s="509" t="s">
        <v>137</v>
      </c>
      <c r="X15" s="405"/>
      <c r="Y15" s="405"/>
      <c r="Z15" s="405"/>
      <c r="AA15" s="405"/>
      <c r="AB15" s="406"/>
      <c r="AC15" s="372">
        <v>8371</v>
      </c>
      <c r="AD15" s="373"/>
      <c r="AE15" s="373"/>
      <c r="AF15" s="373"/>
      <c r="AG15" s="374"/>
      <c r="AH15" s="372">
        <v>8801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10766088</v>
      </c>
      <c r="BO15" s="449"/>
      <c r="BP15" s="449"/>
      <c r="BQ15" s="449"/>
      <c r="BR15" s="449"/>
      <c r="BS15" s="449"/>
      <c r="BT15" s="449"/>
      <c r="BU15" s="450"/>
      <c r="BV15" s="448">
        <v>10391199</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21.5</v>
      </c>
      <c r="AD16" s="500"/>
      <c r="AE16" s="500"/>
      <c r="AF16" s="500"/>
      <c r="AG16" s="501"/>
      <c r="AH16" s="499">
        <v>21.3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18674145</v>
      </c>
      <c r="BO16" s="420"/>
      <c r="BP16" s="420"/>
      <c r="BQ16" s="420"/>
      <c r="BR16" s="420"/>
      <c r="BS16" s="420"/>
      <c r="BT16" s="420"/>
      <c r="BU16" s="421"/>
      <c r="BV16" s="419">
        <v>17886419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29334</v>
      </c>
      <c r="AD17" s="373"/>
      <c r="AE17" s="373"/>
      <c r="AF17" s="373"/>
      <c r="AG17" s="374"/>
      <c r="AH17" s="372">
        <v>31134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13475246</v>
      </c>
      <c r="BO17" s="420"/>
      <c r="BP17" s="420"/>
      <c r="BQ17" s="420"/>
      <c r="BR17" s="420"/>
      <c r="BS17" s="420"/>
      <c r="BT17" s="420"/>
      <c r="BU17" s="421"/>
      <c r="BV17" s="419">
        <v>13006339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119.94</v>
      </c>
      <c r="M18" s="472"/>
      <c r="N18" s="472"/>
      <c r="O18" s="472"/>
      <c r="P18" s="472"/>
      <c r="Q18" s="472"/>
      <c r="R18" s="473"/>
      <c r="S18" s="473"/>
      <c r="T18" s="473"/>
      <c r="U18" s="473"/>
      <c r="V18" s="474"/>
      <c r="W18" s="490"/>
      <c r="X18" s="491"/>
      <c r="Y18" s="491"/>
      <c r="Z18" s="491"/>
      <c r="AA18" s="491"/>
      <c r="AB18" s="515"/>
      <c r="AC18" s="389">
        <v>75.400000000000006</v>
      </c>
      <c r="AD18" s="390"/>
      <c r="AE18" s="390"/>
      <c r="AF18" s="390"/>
      <c r="AG18" s="475"/>
      <c r="AH18" s="389">
        <v>75.3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20138471</v>
      </c>
      <c r="BO18" s="420"/>
      <c r="BP18" s="420"/>
      <c r="BQ18" s="420"/>
      <c r="BR18" s="420"/>
      <c r="BS18" s="420"/>
      <c r="BT18" s="420"/>
      <c r="BU18" s="421"/>
      <c r="BV18" s="419">
        <v>19246215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810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30370449</v>
      </c>
      <c r="BO19" s="420"/>
      <c r="BP19" s="420"/>
      <c r="BQ19" s="420"/>
      <c r="BR19" s="420"/>
      <c r="BS19" s="420"/>
      <c r="BT19" s="420"/>
      <c r="BU19" s="421"/>
      <c r="BV19" s="419">
        <v>27510291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41038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20204850</v>
      </c>
      <c r="BO22" s="449"/>
      <c r="BP22" s="449"/>
      <c r="BQ22" s="449"/>
      <c r="BR22" s="449"/>
      <c r="BS22" s="449"/>
      <c r="BT22" s="449"/>
      <c r="BU22" s="450"/>
      <c r="BV22" s="448">
        <v>21629202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7303405</v>
      </c>
      <c r="BO23" s="420"/>
      <c r="BP23" s="420"/>
      <c r="BQ23" s="420"/>
      <c r="BR23" s="420"/>
      <c r="BS23" s="420"/>
      <c r="BT23" s="420"/>
      <c r="BU23" s="421"/>
      <c r="BV23" s="419">
        <v>6348805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8480</v>
      </c>
      <c r="R24" s="373"/>
      <c r="S24" s="373"/>
      <c r="T24" s="373"/>
      <c r="U24" s="373"/>
      <c r="V24" s="374"/>
      <c r="W24" s="462"/>
      <c r="X24" s="399"/>
      <c r="Y24" s="400"/>
      <c r="Z24" s="375" t="s">
        <v>162</v>
      </c>
      <c r="AA24" s="376"/>
      <c r="AB24" s="376"/>
      <c r="AC24" s="376"/>
      <c r="AD24" s="376"/>
      <c r="AE24" s="376"/>
      <c r="AF24" s="376"/>
      <c r="AG24" s="377"/>
      <c r="AH24" s="372">
        <v>439</v>
      </c>
      <c r="AI24" s="373"/>
      <c r="AJ24" s="373"/>
      <c r="AK24" s="373"/>
      <c r="AL24" s="374"/>
      <c r="AM24" s="372">
        <v>1313488</v>
      </c>
      <c r="AN24" s="373"/>
      <c r="AO24" s="373"/>
      <c r="AP24" s="373"/>
      <c r="AQ24" s="373"/>
      <c r="AR24" s="374"/>
      <c r="AS24" s="372">
        <v>2992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15219612</v>
      </c>
      <c r="BO24" s="420"/>
      <c r="BP24" s="420"/>
      <c r="BQ24" s="420"/>
      <c r="BR24" s="420"/>
      <c r="BS24" s="420"/>
      <c r="BT24" s="420"/>
      <c r="BU24" s="421"/>
      <c r="BV24" s="419">
        <v>14702858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6810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8055141</v>
      </c>
      <c r="BO25" s="449"/>
      <c r="BP25" s="449"/>
      <c r="BQ25" s="449"/>
      <c r="BR25" s="449"/>
      <c r="BS25" s="449"/>
      <c r="BT25" s="449"/>
      <c r="BU25" s="450"/>
      <c r="BV25" s="448">
        <v>10892939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6380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5330</v>
      </c>
      <c r="R27" s="373"/>
      <c r="S27" s="373"/>
      <c r="T27" s="373"/>
      <c r="U27" s="373"/>
      <c r="V27" s="374"/>
      <c r="W27" s="462"/>
      <c r="X27" s="399"/>
      <c r="Y27" s="400"/>
      <c r="Z27" s="375" t="s">
        <v>171</v>
      </c>
      <c r="AA27" s="376"/>
      <c r="AB27" s="376"/>
      <c r="AC27" s="376"/>
      <c r="AD27" s="376"/>
      <c r="AE27" s="376"/>
      <c r="AF27" s="376"/>
      <c r="AG27" s="377"/>
      <c r="AH27" s="372">
        <v>6</v>
      </c>
      <c r="AI27" s="373"/>
      <c r="AJ27" s="373"/>
      <c r="AK27" s="373"/>
      <c r="AL27" s="374"/>
      <c r="AM27" s="372">
        <v>23184</v>
      </c>
      <c r="AN27" s="373"/>
      <c r="AO27" s="373"/>
      <c r="AP27" s="373"/>
      <c r="AQ27" s="373"/>
      <c r="AR27" s="374"/>
      <c r="AS27" s="372">
        <v>3864</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4740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6411505</v>
      </c>
      <c r="BO28" s="449"/>
      <c r="BP28" s="449"/>
      <c r="BQ28" s="449"/>
      <c r="BR28" s="449"/>
      <c r="BS28" s="449"/>
      <c r="BT28" s="449"/>
      <c r="BU28" s="450"/>
      <c r="BV28" s="448">
        <v>5870763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18</v>
      </c>
      <c r="M29" s="373"/>
      <c r="N29" s="373"/>
      <c r="O29" s="373"/>
      <c r="P29" s="374"/>
      <c r="Q29" s="372">
        <v>4410</v>
      </c>
      <c r="R29" s="373"/>
      <c r="S29" s="373"/>
      <c r="T29" s="373"/>
      <c r="U29" s="373"/>
      <c r="V29" s="374"/>
      <c r="W29" s="463"/>
      <c r="X29" s="464"/>
      <c r="Y29" s="465"/>
      <c r="Z29" s="375" t="s">
        <v>177</v>
      </c>
      <c r="AA29" s="376"/>
      <c r="AB29" s="376"/>
      <c r="AC29" s="376"/>
      <c r="AD29" s="376"/>
      <c r="AE29" s="376"/>
      <c r="AF29" s="376"/>
      <c r="AG29" s="377"/>
      <c r="AH29" s="372">
        <v>445</v>
      </c>
      <c r="AI29" s="373"/>
      <c r="AJ29" s="373"/>
      <c r="AK29" s="373"/>
      <c r="AL29" s="374"/>
      <c r="AM29" s="372">
        <v>1336672</v>
      </c>
      <c r="AN29" s="373"/>
      <c r="AO29" s="373"/>
      <c r="AP29" s="373"/>
      <c r="AQ29" s="373"/>
      <c r="AR29" s="374"/>
      <c r="AS29" s="372">
        <v>3004</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3168453</v>
      </c>
      <c r="BO29" s="420"/>
      <c r="BP29" s="420"/>
      <c r="BQ29" s="420"/>
      <c r="BR29" s="420"/>
      <c r="BS29" s="420"/>
      <c r="BT29" s="420"/>
      <c r="BU29" s="421"/>
      <c r="BV29" s="419">
        <v>3649534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12813016</v>
      </c>
      <c r="BO30" s="454"/>
      <c r="BP30" s="454"/>
      <c r="BQ30" s="454"/>
      <c r="BR30" s="454"/>
      <c r="BS30" s="454"/>
      <c r="BT30" s="454"/>
      <c r="BU30" s="455"/>
      <c r="BV30" s="453">
        <v>13248355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国民健康保険特別会計（事業勘定）</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下水道事業会計</v>
      </c>
      <c r="AP34" s="368"/>
      <c r="AQ34" s="368"/>
      <c r="AR34" s="368"/>
      <c r="AS34" s="368"/>
      <c r="AT34" s="368"/>
      <c r="AU34" s="368"/>
      <c r="AV34" s="368"/>
      <c r="AW34" s="368"/>
      <c r="AX34" s="368"/>
      <c r="AY34" s="368"/>
      <c r="AZ34" s="368"/>
      <c r="BA34" s="368"/>
      <c r="BB34" s="368"/>
      <c r="BC34" s="368"/>
      <c r="BD34" s="181"/>
      <c r="BE34" s="367">
        <f>IF(BG34="","",MAX(C34:D43,U34:V43,AM34:AN43)+1)</f>
        <v>7</v>
      </c>
      <c r="BF34" s="367"/>
      <c r="BG34" s="368" t="str">
        <f>IF('各会計、関係団体の財政状況及び健全化判断比率'!B33="","",'各会計、関係団体の財政状況及び健全化判断比率'!B33)</f>
        <v>渡船事業特別会計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玄界環境組合</v>
      </c>
      <c r="BZ34" s="368"/>
      <c r="CA34" s="368"/>
      <c r="CB34" s="368"/>
      <c r="CC34" s="368"/>
      <c r="CD34" s="368"/>
      <c r="CE34" s="368"/>
      <c r="CF34" s="368"/>
      <c r="CG34" s="368"/>
      <c r="CH34" s="368"/>
      <c r="CI34" s="368"/>
      <c r="CJ34" s="368"/>
      <c r="CK34" s="368"/>
      <c r="CL34" s="368"/>
      <c r="CM34" s="368"/>
      <c r="CN34" s="181"/>
      <c r="CO34" s="367">
        <f>IF(CQ34="","",MAX(C34:D43,U34:V43,AM34:AN43,BE34:BF43,BW34:BX43)+1)</f>
        <v>18</v>
      </c>
      <c r="CP34" s="367"/>
      <c r="CQ34" s="368" t="str">
        <f>IF('各会計、関係団体の財政状況及び健全化判断比率'!BS7="","",'各会計、関係団体の財政状況及び健全化判断比率'!BS7)</f>
        <v>宗像ユリックス</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国民健康保険特別会計（直営診療施設勘定）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福岡県市町村消防団員等公務災害補償組合</v>
      </c>
      <c r="BZ35" s="368"/>
      <c r="CA35" s="368"/>
      <c r="CB35" s="368"/>
      <c r="CC35" s="368"/>
      <c r="CD35" s="368"/>
      <c r="CE35" s="368"/>
      <c r="CF35" s="368"/>
      <c r="CG35" s="368"/>
      <c r="CH35" s="368"/>
      <c r="CI35" s="368"/>
      <c r="CJ35" s="368"/>
      <c r="CK35" s="368"/>
      <c r="CL35" s="368"/>
      <c r="CM35" s="368"/>
      <c r="CN35" s="181"/>
      <c r="CO35" s="367">
        <f t="shared" ref="CO35:CO43" si="3">IF(CQ35="","",CO34+1)</f>
        <v>19</v>
      </c>
      <c r="CP35" s="367"/>
      <c r="CQ35" s="368" t="str">
        <f>IF('各会計、関係団体の財政状況及び健全化判断比率'!BS8="","",'各会計、関係団体の財政状況及び健全化判断比率'!BS8)</f>
        <v>宗像市土地開発公社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福岡県市町村職員退職手当組合（一般会計）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介護保険特別会計（保険事業勘定）</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福岡県市町村職員退職手当組合（基金特別会計）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宗像地区事務組合（一般会計）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宗像地区事務組合（急患センター特別会計）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宗像地区事務組合（水道事業会計）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宗像地区事務組合（本木簡易水道事業会計）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福岡県自治振興組合（一般会計）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17</v>
      </c>
      <c r="BX43" s="367"/>
      <c r="BY43" s="368" t="str">
        <f>IF('各会計、関係団体の財政状況及び健全化判断比率'!B77="","",'各会計、関係団体の財政状況及び健全化判断比率'!B77)</f>
        <v>福岡県自治振興組合（公文書館事業特別会計）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IO8q82E9sDnHKOljY4ZeTUAuvqGpqCsM/MjY8phlSIfgnI7agdLn++D9/Ww7X/de1+PNKGGZBLNYOK3YzNABYA==" saltValue="n+0NDYkpj/o3W0b9pDz0n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10839696</v>
      </c>
      <c r="S5" s="677"/>
      <c r="T5" s="677"/>
      <c r="U5" s="677"/>
      <c r="V5" s="677"/>
      <c r="W5" s="677"/>
      <c r="X5" s="677"/>
      <c r="Y5" s="702"/>
      <c r="Z5" s="715">
        <v>23.2</v>
      </c>
      <c r="AA5" s="715"/>
      <c r="AB5" s="715"/>
      <c r="AC5" s="715"/>
      <c r="AD5" s="716">
        <v>10327533</v>
      </c>
      <c r="AE5" s="716"/>
      <c r="AF5" s="716"/>
      <c r="AG5" s="716"/>
      <c r="AH5" s="716"/>
      <c r="AI5" s="716"/>
      <c r="AJ5" s="716"/>
      <c r="AK5" s="716"/>
      <c r="AL5" s="703">
        <v>48.4</v>
      </c>
      <c r="AM5" s="685"/>
      <c r="AN5" s="685"/>
      <c r="AO5" s="704"/>
      <c r="AP5" s="679" t="s">
        <v>216</v>
      </c>
      <c r="AQ5" s="680"/>
      <c r="AR5" s="680"/>
      <c r="AS5" s="680"/>
      <c r="AT5" s="680"/>
      <c r="AU5" s="680"/>
      <c r="AV5" s="680"/>
      <c r="AW5" s="680"/>
      <c r="AX5" s="680"/>
      <c r="AY5" s="680"/>
      <c r="AZ5" s="680"/>
      <c r="BA5" s="680"/>
      <c r="BB5" s="680"/>
      <c r="BC5" s="680"/>
      <c r="BD5" s="680"/>
      <c r="BE5" s="680"/>
      <c r="BF5" s="681"/>
      <c r="BG5" s="621">
        <v>10299388</v>
      </c>
      <c r="BH5" s="622"/>
      <c r="BI5" s="622"/>
      <c r="BJ5" s="622"/>
      <c r="BK5" s="622"/>
      <c r="BL5" s="622"/>
      <c r="BM5" s="622"/>
      <c r="BN5" s="623"/>
      <c r="BO5" s="659">
        <v>95</v>
      </c>
      <c r="BP5" s="659"/>
      <c r="BQ5" s="659"/>
      <c r="BR5" s="659"/>
      <c r="BS5" s="660">
        <v>51255</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359442</v>
      </c>
      <c r="S6" s="622"/>
      <c r="T6" s="622"/>
      <c r="U6" s="622"/>
      <c r="V6" s="622"/>
      <c r="W6" s="622"/>
      <c r="X6" s="622"/>
      <c r="Y6" s="623"/>
      <c r="Z6" s="659">
        <v>0.8</v>
      </c>
      <c r="AA6" s="659"/>
      <c r="AB6" s="659"/>
      <c r="AC6" s="659"/>
      <c r="AD6" s="660">
        <v>359442</v>
      </c>
      <c r="AE6" s="660"/>
      <c r="AF6" s="660"/>
      <c r="AG6" s="660"/>
      <c r="AH6" s="660"/>
      <c r="AI6" s="660"/>
      <c r="AJ6" s="660"/>
      <c r="AK6" s="660"/>
      <c r="AL6" s="624">
        <v>1.7</v>
      </c>
      <c r="AM6" s="625"/>
      <c r="AN6" s="625"/>
      <c r="AO6" s="661"/>
      <c r="AP6" s="618" t="s">
        <v>221</v>
      </c>
      <c r="AQ6" s="619"/>
      <c r="AR6" s="619"/>
      <c r="AS6" s="619"/>
      <c r="AT6" s="619"/>
      <c r="AU6" s="619"/>
      <c r="AV6" s="619"/>
      <c r="AW6" s="619"/>
      <c r="AX6" s="619"/>
      <c r="AY6" s="619"/>
      <c r="AZ6" s="619"/>
      <c r="BA6" s="619"/>
      <c r="BB6" s="619"/>
      <c r="BC6" s="619"/>
      <c r="BD6" s="619"/>
      <c r="BE6" s="619"/>
      <c r="BF6" s="620"/>
      <c r="BG6" s="621">
        <v>10299388</v>
      </c>
      <c r="BH6" s="622"/>
      <c r="BI6" s="622"/>
      <c r="BJ6" s="622"/>
      <c r="BK6" s="622"/>
      <c r="BL6" s="622"/>
      <c r="BM6" s="622"/>
      <c r="BN6" s="623"/>
      <c r="BO6" s="659">
        <v>95</v>
      </c>
      <c r="BP6" s="659"/>
      <c r="BQ6" s="659"/>
      <c r="BR6" s="659"/>
      <c r="BS6" s="660">
        <v>51255</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230481</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230481</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3161</v>
      </c>
      <c r="S7" s="622"/>
      <c r="T7" s="622"/>
      <c r="U7" s="622"/>
      <c r="V7" s="622"/>
      <c r="W7" s="622"/>
      <c r="X7" s="622"/>
      <c r="Y7" s="623"/>
      <c r="Z7" s="659">
        <v>0</v>
      </c>
      <c r="AA7" s="659"/>
      <c r="AB7" s="659"/>
      <c r="AC7" s="659"/>
      <c r="AD7" s="660">
        <v>3161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5199673</v>
      </c>
      <c r="BH7" s="622"/>
      <c r="BI7" s="622"/>
      <c r="BJ7" s="622"/>
      <c r="BK7" s="622"/>
      <c r="BL7" s="622"/>
      <c r="BM7" s="622"/>
      <c r="BN7" s="623"/>
      <c r="BO7" s="659">
        <v>48</v>
      </c>
      <c r="BP7" s="659"/>
      <c r="BQ7" s="659"/>
      <c r="BR7" s="659"/>
      <c r="BS7" s="660">
        <v>51255</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8203582</v>
      </c>
      <c r="CS7" s="622"/>
      <c r="CT7" s="622"/>
      <c r="CU7" s="622"/>
      <c r="CV7" s="622"/>
      <c r="CW7" s="622"/>
      <c r="CX7" s="622"/>
      <c r="CY7" s="623"/>
      <c r="CZ7" s="659">
        <v>18.100000000000001</v>
      </c>
      <c r="DA7" s="659"/>
      <c r="DB7" s="659"/>
      <c r="DC7" s="659"/>
      <c r="DD7" s="627">
        <v>540628</v>
      </c>
      <c r="DE7" s="622"/>
      <c r="DF7" s="622"/>
      <c r="DG7" s="622"/>
      <c r="DH7" s="622"/>
      <c r="DI7" s="622"/>
      <c r="DJ7" s="622"/>
      <c r="DK7" s="622"/>
      <c r="DL7" s="622"/>
      <c r="DM7" s="622"/>
      <c r="DN7" s="622"/>
      <c r="DO7" s="622"/>
      <c r="DP7" s="623"/>
      <c r="DQ7" s="627">
        <v>6593379</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65055</v>
      </c>
      <c r="S8" s="622"/>
      <c r="T8" s="622"/>
      <c r="U8" s="622"/>
      <c r="V8" s="622"/>
      <c r="W8" s="622"/>
      <c r="X8" s="622"/>
      <c r="Y8" s="623"/>
      <c r="Z8" s="659">
        <v>0.1</v>
      </c>
      <c r="AA8" s="659"/>
      <c r="AB8" s="659"/>
      <c r="AC8" s="659"/>
      <c r="AD8" s="660">
        <v>65055</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164941</v>
      </c>
      <c r="BH8" s="622"/>
      <c r="BI8" s="622"/>
      <c r="BJ8" s="622"/>
      <c r="BK8" s="622"/>
      <c r="BL8" s="622"/>
      <c r="BM8" s="622"/>
      <c r="BN8" s="623"/>
      <c r="BO8" s="659">
        <v>1.5</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17229644</v>
      </c>
      <c r="CS8" s="622"/>
      <c r="CT8" s="622"/>
      <c r="CU8" s="622"/>
      <c r="CV8" s="622"/>
      <c r="CW8" s="622"/>
      <c r="CX8" s="622"/>
      <c r="CY8" s="623"/>
      <c r="CZ8" s="659">
        <v>38</v>
      </c>
      <c r="DA8" s="659"/>
      <c r="DB8" s="659"/>
      <c r="DC8" s="659"/>
      <c r="DD8" s="627">
        <v>100587</v>
      </c>
      <c r="DE8" s="622"/>
      <c r="DF8" s="622"/>
      <c r="DG8" s="622"/>
      <c r="DH8" s="622"/>
      <c r="DI8" s="622"/>
      <c r="DJ8" s="622"/>
      <c r="DK8" s="622"/>
      <c r="DL8" s="622"/>
      <c r="DM8" s="622"/>
      <c r="DN8" s="622"/>
      <c r="DO8" s="622"/>
      <c r="DP8" s="623"/>
      <c r="DQ8" s="627">
        <v>8222014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80467</v>
      </c>
      <c r="S9" s="622"/>
      <c r="T9" s="622"/>
      <c r="U9" s="622"/>
      <c r="V9" s="622"/>
      <c r="W9" s="622"/>
      <c r="X9" s="622"/>
      <c r="Y9" s="623"/>
      <c r="Z9" s="659">
        <v>0.2</v>
      </c>
      <c r="AA9" s="659"/>
      <c r="AB9" s="659"/>
      <c r="AC9" s="659"/>
      <c r="AD9" s="660">
        <v>80467</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4639227</v>
      </c>
      <c r="BH9" s="622"/>
      <c r="BI9" s="622"/>
      <c r="BJ9" s="622"/>
      <c r="BK9" s="622"/>
      <c r="BL9" s="622"/>
      <c r="BM9" s="622"/>
      <c r="BN9" s="623"/>
      <c r="BO9" s="659">
        <v>42.8</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3533981</v>
      </c>
      <c r="CS9" s="622"/>
      <c r="CT9" s="622"/>
      <c r="CU9" s="622"/>
      <c r="CV9" s="622"/>
      <c r="CW9" s="622"/>
      <c r="CX9" s="622"/>
      <c r="CY9" s="623"/>
      <c r="CZ9" s="659">
        <v>7.8</v>
      </c>
      <c r="DA9" s="659"/>
      <c r="DB9" s="659"/>
      <c r="DC9" s="659"/>
      <c r="DD9" s="627">
        <v>33118</v>
      </c>
      <c r="DE9" s="622"/>
      <c r="DF9" s="622"/>
      <c r="DG9" s="622"/>
      <c r="DH9" s="622"/>
      <c r="DI9" s="622"/>
      <c r="DJ9" s="622"/>
      <c r="DK9" s="622"/>
      <c r="DL9" s="622"/>
      <c r="DM9" s="622"/>
      <c r="DN9" s="622"/>
      <c r="DO9" s="622"/>
      <c r="DP9" s="623"/>
      <c r="DQ9" s="627">
        <v>2745586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176587</v>
      </c>
      <c r="BH10" s="622"/>
      <c r="BI10" s="622"/>
      <c r="BJ10" s="622"/>
      <c r="BK10" s="622"/>
      <c r="BL10" s="622"/>
      <c r="BM10" s="622"/>
      <c r="BN10" s="623"/>
      <c r="BO10" s="659">
        <v>1.6</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10010</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10010</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2147288</v>
      </c>
      <c r="S11" s="622"/>
      <c r="T11" s="622"/>
      <c r="U11" s="622"/>
      <c r="V11" s="622"/>
      <c r="W11" s="622"/>
      <c r="X11" s="622"/>
      <c r="Y11" s="623"/>
      <c r="Z11" s="624">
        <v>4.5999999999999996</v>
      </c>
      <c r="AA11" s="625"/>
      <c r="AB11" s="625"/>
      <c r="AC11" s="626"/>
      <c r="AD11" s="627">
        <v>2147288</v>
      </c>
      <c r="AE11" s="622"/>
      <c r="AF11" s="622"/>
      <c r="AG11" s="622"/>
      <c r="AH11" s="622"/>
      <c r="AI11" s="622"/>
      <c r="AJ11" s="622"/>
      <c r="AK11" s="623"/>
      <c r="AL11" s="624">
        <v>10.1</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218918</v>
      </c>
      <c r="BH11" s="622"/>
      <c r="BI11" s="622"/>
      <c r="BJ11" s="622"/>
      <c r="BK11" s="622"/>
      <c r="BL11" s="622"/>
      <c r="BM11" s="622"/>
      <c r="BN11" s="623"/>
      <c r="BO11" s="659">
        <v>2</v>
      </c>
      <c r="BP11" s="659"/>
      <c r="BQ11" s="659"/>
      <c r="BR11" s="659"/>
      <c r="BS11" s="660">
        <v>51255</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1018438</v>
      </c>
      <c r="CS11" s="622"/>
      <c r="CT11" s="622"/>
      <c r="CU11" s="622"/>
      <c r="CV11" s="622"/>
      <c r="CW11" s="622"/>
      <c r="CX11" s="622"/>
      <c r="CY11" s="623"/>
      <c r="CZ11" s="659">
        <v>2.2000000000000002</v>
      </c>
      <c r="DA11" s="659"/>
      <c r="DB11" s="659"/>
      <c r="DC11" s="659"/>
      <c r="DD11" s="627">
        <v>564225</v>
      </c>
      <c r="DE11" s="622"/>
      <c r="DF11" s="622"/>
      <c r="DG11" s="622"/>
      <c r="DH11" s="622"/>
      <c r="DI11" s="622"/>
      <c r="DJ11" s="622"/>
      <c r="DK11" s="622"/>
      <c r="DL11" s="622"/>
      <c r="DM11" s="622"/>
      <c r="DN11" s="622"/>
      <c r="DO11" s="622"/>
      <c r="DP11" s="623"/>
      <c r="DQ11" s="627">
        <v>433790</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38345</v>
      </c>
      <c r="S12" s="622"/>
      <c r="T12" s="622"/>
      <c r="U12" s="622"/>
      <c r="V12" s="622"/>
      <c r="W12" s="622"/>
      <c r="X12" s="622"/>
      <c r="Y12" s="623"/>
      <c r="Z12" s="659">
        <v>0.1</v>
      </c>
      <c r="AA12" s="659"/>
      <c r="AB12" s="659"/>
      <c r="AC12" s="659"/>
      <c r="AD12" s="660">
        <v>38345</v>
      </c>
      <c r="AE12" s="660"/>
      <c r="AF12" s="660"/>
      <c r="AG12" s="660"/>
      <c r="AH12" s="660"/>
      <c r="AI12" s="660"/>
      <c r="AJ12" s="660"/>
      <c r="AK12" s="660"/>
      <c r="AL12" s="624">
        <v>0.2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4264493</v>
      </c>
      <c r="BH12" s="622"/>
      <c r="BI12" s="622"/>
      <c r="BJ12" s="622"/>
      <c r="BK12" s="622"/>
      <c r="BL12" s="622"/>
      <c r="BM12" s="622"/>
      <c r="BN12" s="623"/>
      <c r="BO12" s="659">
        <v>39.299999999999997</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946075</v>
      </c>
      <c r="CS12" s="622"/>
      <c r="CT12" s="622"/>
      <c r="CU12" s="622"/>
      <c r="CV12" s="622"/>
      <c r="CW12" s="622"/>
      <c r="CX12" s="622"/>
      <c r="CY12" s="623"/>
      <c r="CZ12" s="659">
        <v>2.1</v>
      </c>
      <c r="DA12" s="659"/>
      <c r="DB12" s="659"/>
      <c r="DC12" s="659"/>
      <c r="DD12" s="627">
        <v>24498</v>
      </c>
      <c r="DE12" s="622"/>
      <c r="DF12" s="622"/>
      <c r="DG12" s="622"/>
      <c r="DH12" s="622"/>
      <c r="DI12" s="622"/>
      <c r="DJ12" s="622"/>
      <c r="DK12" s="622"/>
      <c r="DL12" s="622"/>
      <c r="DM12" s="622"/>
      <c r="DN12" s="622"/>
      <c r="DO12" s="622"/>
      <c r="DP12" s="623"/>
      <c r="DQ12" s="627">
        <v>587833</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4258172</v>
      </c>
      <c r="BH13" s="622"/>
      <c r="BI13" s="622"/>
      <c r="BJ13" s="622"/>
      <c r="BK13" s="622"/>
      <c r="BL13" s="622"/>
      <c r="BM13" s="622"/>
      <c r="BN13" s="623"/>
      <c r="BO13" s="659">
        <v>39.299999999999997</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2327259</v>
      </c>
      <c r="CS13" s="622"/>
      <c r="CT13" s="622"/>
      <c r="CU13" s="622"/>
      <c r="CV13" s="622"/>
      <c r="CW13" s="622"/>
      <c r="CX13" s="622"/>
      <c r="CY13" s="623"/>
      <c r="CZ13" s="659">
        <v>5.0999999999999996</v>
      </c>
      <c r="DA13" s="659"/>
      <c r="DB13" s="659"/>
      <c r="DC13" s="659"/>
      <c r="DD13" s="627">
        <v>634638</v>
      </c>
      <c r="DE13" s="622"/>
      <c r="DF13" s="622"/>
      <c r="DG13" s="622"/>
      <c r="DH13" s="622"/>
      <c r="DI13" s="622"/>
      <c r="DJ13" s="622"/>
      <c r="DK13" s="622"/>
      <c r="DL13" s="622"/>
      <c r="DM13" s="622"/>
      <c r="DN13" s="622"/>
      <c r="DO13" s="622"/>
      <c r="DP13" s="623"/>
      <c r="DQ13" s="627">
        <v>1929160</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3507</v>
      </c>
      <c r="S14" s="622"/>
      <c r="T14" s="622"/>
      <c r="U14" s="622"/>
      <c r="V14" s="622"/>
      <c r="W14" s="622"/>
      <c r="X14" s="622"/>
      <c r="Y14" s="623"/>
      <c r="Z14" s="659">
        <v>0</v>
      </c>
      <c r="AA14" s="659"/>
      <c r="AB14" s="659"/>
      <c r="AC14" s="659"/>
      <c r="AD14" s="660">
        <v>3507</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281956</v>
      </c>
      <c r="BH14" s="622"/>
      <c r="BI14" s="622"/>
      <c r="BJ14" s="622"/>
      <c r="BK14" s="622"/>
      <c r="BL14" s="622"/>
      <c r="BM14" s="622"/>
      <c r="BN14" s="623"/>
      <c r="BO14" s="659">
        <v>2.6</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1210974</v>
      </c>
      <c r="CS14" s="622"/>
      <c r="CT14" s="622"/>
      <c r="CU14" s="622"/>
      <c r="CV14" s="622"/>
      <c r="CW14" s="622"/>
      <c r="CX14" s="622"/>
      <c r="CY14" s="623"/>
      <c r="CZ14" s="659">
        <v>2.7</v>
      </c>
      <c r="DA14" s="659"/>
      <c r="DB14" s="659"/>
      <c r="DC14" s="659"/>
      <c r="DD14" s="627">
        <v>63225</v>
      </c>
      <c r="DE14" s="622"/>
      <c r="DF14" s="622"/>
      <c r="DG14" s="622"/>
      <c r="DH14" s="622"/>
      <c r="DI14" s="622"/>
      <c r="DJ14" s="622"/>
      <c r="DK14" s="622"/>
      <c r="DL14" s="622"/>
      <c r="DM14" s="622"/>
      <c r="DN14" s="622"/>
      <c r="DO14" s="622"/>
      <c r="DP14" s="623"/>
      <c r="DQ14" s="627">
        <v>1130865</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553266</v>
      </c>
      <c r="BH15" s="622"/>
      <c r="BI15" s="622"/>
      <c r="BJ15" s="622"/>
      <c r="BK15" s="622"/>
      <c r="BL15" s="622"/>
      <c r="BM15" s="622"/>
      <c r="BN15" s="623"/>
      <c r="BO15" s="659">
        <v>5.0999999999999996</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6383418</v>
      </c>
      <c r="CS15" s="622"/>
      <c r="CT15" s="622"/>
      <c r="CU15" s="622"/>
      <c r="CV15" s="622"/>
      <c r="CW15" s="622"/>
      <c r="CX15" s="622"/>
      <c r="CY15" s="623"/>
      <c r="CZ15" s="659">
        <v>14.1</v>
      </c>
      <c r="DA15" s="659"/>
      <c r="DB15" s="659"/>
      <c r="DC15" s="659"/>
      <c r="DD15" s="627">
        <v>3010345</v>
      </c>
      <c r="DE15" s="622"/>
      <c r="DF15" s="622"/>
      <c r="DG15" s="622"/>
      <c r="DH15" s="622"/>
      <c r="DI15" s="622"/>
      <c r="DJ15" s="622"/>
      <c r="DK15" s="622"/>
      <c r="DL15" s="622"/>
      <c r="DM15" s="622"/>
      <c r="DN15" s="622"/>
      <c r="DO15" s="622"/>
      <c r="DP15" s="623"/>
      <c r="DQ15" s="627">
        <v>2902578</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62449</v>
      </c>
      <c r="S16" s="622"/>
      <c r="T16" s="622"/>
      <c r="U16" s="622"/>
      <c r="V16" s="622"/>
      <c r="W16" s="622"/>
      <c r="X16" s="622"/>
      <c r="Y16" s="623"/>
      <c r="Z16" s="659">
        <v>0.1</v>
      </c>
      <c r="AA16" s="659"/>
      <c r="AB16" s="659"/>
      <c r="AC16" s="659"/>
      <c r="AD16" s="660">
        <v>62449</v>
      </c>
      <c r="AE16" s="660"/>
      <c r="AF16" s="660"/>
      <c r="AG16" s="660"/>
      <c r="AH16" s="660"/>
      <c r="AI16" s="660"/>
      <c r="AJ16" s="660"/>
      <c r="AK16" s="660"/>
      <c r="AL16" s="624">
        <v>0.3</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32303</v>
      </c>
      <c r="CS16" s="622"/>
      <c r="CT16" s="622"/>
      <c r="CU16" s="622"/>
      <c r="CV16" s="622"/>
      <c r="CW16" s="622"/>
      <c r="CX16" s="622"/>
      <c r="CY16" s="623"/>
      <c r="CZ16" s="659">
        <v>0.1</v>
      </c>
      <c r="DA16" s="659"/>
      <c r="DB16" s="659"/>
      <c r="DC16" s="659"/>
      <c r="DD16" s="627" t="s">
        <v>122</v>
      </c>
      <c r="DE16" s="622"/>
      <c r="DF16" s="622"/>
      <c r="DG16" s="622"/>
      <c r="DH16" s="622"/>
      <c r="DI16" s="622"/>
      <c r="DJ16" s="622"/>
      <c r="DK16" s="622"/>
      <c r="DL16" s="622"/>
      <c r="DM16" s="622"/>
      <c r="DN16" s="622"/>
      <c r="DO16" s="622"/>
      <c r="DP16" s="623"/>
      <c r="DQ16" s="627">
        <v>7041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143745</v>
      </c>
      <c r="S17" s="622"/>
      <c r="T17" s="622"/>
      <c r="U17" s="622"/>
      <c r="V17" s="622"/>
      <c r="W17" s="622"/>
      <c r="X17" s="622"/>
      <c r="Y17" s="623"/>
      <c r="Z17" s="659">
        <v>0.3</v>
      </c>
      <c r="AA17" s="659"/>
      <c r="AB17" s="659"/>
      <c r="AC17" s="659"/>
      <c r="AD17" s="660">
        <v>143745</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3919774</v>
      </c>
      <c r="CS17" s="622"/>
      <c r="CT17" s="622"/>
      <c r="CU17" s="622"/>
      <c r="CV17" s="622"/>
      <c r="CW17" s="622"/>
      <c r="CX17" s="622"/>
      <c r="CY17" s="623"/>
      <c r="CZ17" s="659">
        <v>8.6999999999999993</v>
      </c>
      <c r="DA17" s="659"/>
      <c r="DB17" s="659"/>
      <c r="DC17" s="659"/>
      <c r="DD17" s="627" t="s">
        <v>122</v>
      </c>
      <c r="DE17" s="622"/>
      <c r="DF17" s="622"/>
      <c r="DG17" s="622"/>
      <c r="DH17" s="622"/>
      <c r="DI17" s="622"/>
      <c r="DJ17" s="622"/>
      <c r="DK17" s="622"/>
      <c r="DL17" s="622"/>
      <c r="DM17" s="622"/>
      <c r="DN17" s="622"/>
      <c r="DO17" s="622"/>
      <c r="DP17" s="623"/>
      <c r="DQ17" s="627">
        <v>3899637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126584</v>
      </c>
      <c r="S18" s="622"/>
      <c r="T18" s="622"/>
      <c r="U18" s="622"/>
      <c r="V18" s="622"/>
      <c r="W18" s="622"/>
      <c r="X18" s="622"/>
      <c r="Y18" s="623"/>
      <c r="Z18" s="659">
        <v>0.3</v>
      </c>
      <c r="AA18" s="659"/>
      <c r="AB18" s="659"/>
      <c r="AC18" s="659"/>
      <c r="AD18" s="660">
        <v>126584</v>
      </c>
      <c r="AE18" s="660"/>
      <c r="AF18" s="660"/>
      <c r="AG18" s="660"/>
      <c r="AH18" s="660"/>
      <c r="AI18" s="660"/>
      <c r="AJ18" s="660"/>
      <c r="AK18" s="660"/>
      <c r="AL18" s="624">
        <v>0.6</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v>244370</v>
      </c>
      <c r="CS18" s="622"/>
      <c r="CT18" s="622"/>
      <c r="CU18" s="622"/>
      <c r="CV18" s="622"/>
      <c r="CW18" s="622"/>
      <c r="CX18" s="622"/>
      <c r="CY18" s="623"/>
      <c r="CZ18" s="659">
        <v>0.5</v>
      </c>
      <c r="DA18" s="659"/>
      <c r="DB18" s="659"/>
      <c r="DC18" s="659"/>
      <c r="DD18" s="627" t="s">
        <v>122</v>
      </c>
      <c r="DE18" s="622"/>
      <c r="DF18" s="622"/>
      <c r="DG18" s="622"/>
      <c r="DH18" s="622"/>
      <c r="DI18" s="622"/>
      <c r="DJ18" s="622"/>
      <c r="DK18" s="622"/>
      <c r="DL18" s="622"/>
      <c r="DM18" s="622"/>
      <c r="DN18" s="622"/>
      <c r="DO18" s="622"/>
      <c r="DP18" s="623"/>
      <c r="DQ18" s="627">
        <v>244370</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125761</v>
      </c>
      <c r="S19" s="622"/>
      <c r="T19" s="622"/>
      <c r="U19" s="622"/>
      <c r="V19" s="622"/>
      <c r="W19" s="622"/>
      <c r="X19" s="622"/>
      <c r="Y19" s="623"/>
      <c r="Z19" s="659">
        <v>0.3</v>
      </c>
      <c r="AA19" s="659"/>
      <c r="AB19" s="659"/>
      <c r="AC19" s="659"/>
      <c r="AD19" s="660">
        <v>125761</v>
      </c>
      <c r="AE19" s="660"/>
      <c r="AF19" s="660"/>
      <c r="AG19" s="660"/>
      <c r="AH19" s="660"/>
      <c r="AI19" s="660"/>
      <c r="AJ19" s="660"/>
      <c r="AK19" s="660"/>
      <c r="AL19" s="624">
        <v>0.6</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540308</v>
      </c>
      <c r="BH19" s="622"/>
      <c r="BI19" s="622"/>
      <c r="BJ19" s="622"/>
      <c r="BK19" s="622"/>
      <c r="BL19" s="622"/>
      <c r="BM19" s="622"/>
      <c r="BN19" s="623"/>
      <c r="BO19" s="659">
        <v>5</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823</v>
      </c>
      <c r="S20" s="622"/>
      <c r="T20" s="622"/>
      <c r="U20" s="622"/>
      <c r="V20" s="622"/>
      <c r="W20" s="622"/>
      <c r="X20" s="622"/>
      <c r="Y20" s="623"/>
      <c r="Z20" s="659">
        <v>0</v>
      </c>
      <c r="AA20" s="659"/>
      <c r="AB20" s="659"/>
      <c r="AC20" s="659"/>
      <c r="AD20" s="660">
        <v>823</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540308</v>
      </c>
      <c r="BH20" s="622"/>
      <c r="BI20" s="622"/>
      <c r="BJ20" s="622"/>
      <c r="BK20" s="622"/>
      <c r="BL20" s="622"/>
      <c r="BM20" s="622"/>
      <c r="BN20" s="623"/>
      <c r="BO20" s="659">
        <v>5</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45290309</v>
      </c>
      <c r="CS20" s="622"/>
      <c r="CT20" s="622"/>
      <c r="CU20" s="622"/>
      <c r="CV20" s="622"/>
      <c r="CW20" s="622"/>
      <c r="CX20" s="622"/>
      <c r="CY20" s="623"/>
      <c r="CZ20" s="659">
        <v>100</v>
      </c>
      <c r="DA20" s="659"/>
      <c r="DB20" s="659"/>
      <c r="DC20" s="659"/>
      <c r="DD20" s="627">
        <v>4971264</v>
      </c>
      <c r="DE20" s="622"/>
      <c r="DF20" s="622"/>
      <c r="DG20" s="622"/>
      <c r="DH20" s="622"/>
      <c r="DI20" s="622"/>
      <c r="DJ20" s="622"/>
      <c r="DK20" s="622"/>
      <c r="DL20" s="622"/>
      <c r="DM20" s="622"/>
      <c r="DN20" s="622"/>
      <c r="DO20" s="622"/>
      <c r="DP20" s="623"/>
      <c r="DQ20" s="627">
        <v>28936744</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8743381</v>
      </c>
      <c r="S21" s="622"/>
      <c r="T21" s="622"/>
      <c r="U21" s="622"/>
      <c r="V21" s="622"/>
      <c r="W21" s="622"/>
      <c r="X21" s="622"/>
      <c r="Y21" s="623"/>
      <c r="Z21" s="659">
        <v>18.7</v>
      </c>
      <c r="AA21" s="659"/>
      <c r="AB21" s="659"/>
      <c r="AC21" s="659"/>
      <c r="AD21" s="660">
        <v>7919323</v>
      </c>
      <c r="AE21" s="660"/>
      <c r="AF21" s="660"/>
      <c r="AG21" s="660"/>
      <c r="AH21" s="660"/>
      <c r="AI21" s="660"/>
      <c r="AJ21" s="660"/>
      <c r="AK21" s="660"/>
      <c r="AL21" s="624">
        <v>37.1</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28146</v>
      </c>
      <c r="BH21" s="622"/>
      <c r="BI21" s="622"/>
      <c r="BJ21" s="622"/>
      <c r="BK21" s="622"/>
      <c r="BL21" s="622"/>
      <c r="BM21" s="622"/>
      <c r="BN21" s="623"/>
      <c r="BO21" s="659">
        <v>0.3</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7919323</v>
      </c>
      <c r="S22" s="622"/>
      <c r="T22" s="622"/>
      <c r="U22" s="622"/>
      <c r="V22" s="622"/>
      <c r="W22" s="622"/>
      <c r="X22" s="622"/>
      <c r="Y22" s="623"/>
      <c r="Z22" s="659">
        <v>16.899999999999999</v>
      </c>
      <c r="AA22" s="659"/>
      <c r="AB22" s="659"/>
      <c r="AC22" s="659"/>
      <c r="AD22" s="660">
        <v>7919323</v>
      </c>
      <c r="AE22" s="660"/>
      <c r="AF22" s="660"/>
      <c r="AG22" s="660"/>
      <c r="AH22" s="660"/>
      <c r="AI22" s="660"/>
      <c r="AJ22" s="660"/>
      <c r="AK22" s="660"/>
      <c r="AL22" s="624">
        <v>37.1</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824058</v>
      </c>
      <c r="S23" s="622"/>
      <c r="T23" s="622"/>
      <c r="U23" s="622"/>
      <c r="V23" s="622"/>
      <c r="W23" s="622"/>
      <c r="X23" s="622"/>
      <c r="Y23" s="623"/>
      <c r="Z23" s="659">
        <v>1.8</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512162</v>
      </c>
      <c r="BH23" s="622"/>
      <c r="BI23" s="622"/>
      <c r="BJ23" s="622"/>
      <c r="BK23" s="622"/>
      <c r="BL23" s="622"/>
      <c r="BM23" s="622"/>
      <c r="BN23" s="623"/>
      <c r="BO23" s="659">
        <v>4.7</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20608946</v>
      </c>
      <c r="CS24" s="677"/>
      <c r="CT24" s="677"/>
      <c r="CU24" s="677"/>
      <c r="CV24" s="677"/>
      <c r="CW24" s="677"/>
      <c r="CX24" s="677"/>
      <c r="CY24" s="702"/>
      <c r="CZ24" s="703">
        <v>45.5</v>
      </c>
      <c r="DA24" s="685"/>
      <c r="DB24" s="685"/>
      <c r="DC24" s="705"/>
      <c r="DD24" s="701">
        <v>12080272</v>
      </c>
      <c r="DE24" s="677"/>
      <c r="DF24" s="677"/>
      <c r="DG24" s="677"/>
      <c r="DH24" s="677"/>
      <c r="DI24" s="677"/>
      <c r="DJ24" s="677"/>
      <c r="DK24" s="702"/>
      <c r="DL24" s="701">
        <v>9654226</v>
      </c>
      <c r="DM24" s="677"/>
      <c r="DN24" s="677"/>
      <c r="DO24" s="677"/>
      <c r="DP24" s="677"/>
      <c r="DQ24" s="677"/>
      <c r="DR24" s="677"/>
      <c r="DS24" s="677"/>
      <c r="DT24" s="677"/>
      <c r="DU24" s="677"/>
      <c r="DV24" s="702"/>
      <c r="DW24" s="703">
        <v>44.9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22613120</v>
      </c>
      <c r="S25" s="622"/>
      <c r="T25" s="622"/>
      <c r="U25" s="622"/>
      <c r="V25" s="622"/>
      <c r="W25" s="622"/>
      <c r="X25" s="622"/>
      <c r="Y25" s="623"/>
      <c r="Z25" s="659">
        <v>48.4</v>
      </c>
      <c r="AA25" s="659"/>
      <c r="AB25" s="659"/>
      <c r="AC25" s="659"/>
      <c r="AD25" s="660">
        <v>21276899</v>
      </c>
      <c r="AE25" s="660"/>
      <c r="AF25" s="660"/>
      <c r="AG25" s="660"/>
      <c r="AH25" s="660"/>
      <c r="AI25" s="660"/>
      <c r="AJ25" s="660"/>
      <c r="AK25" s="660"/>
      <c r="AL25" s="624">
        <v>99.8</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4394640</v>
      </c>
      <c r="CS25" s="634"/>
      <c r="CT25" s="634"/>
      <c r="CU25" s="634"/>
      <c r="CV25" s="634"/>
      <c r="CW25" s="634"/>
      <c r="CX25" s="634"/>
      <c r="CY25" s="635"/>
      <c r="CZ25" s="624">
        <v>9.6999999999999993</v>
      </c>
      <c r="DA25" s="636"/>
      <c r="DB25" s="636"/>
      <c r="DC25" s="637"/>
      <c r="DD25" s="627">
        <v>3977848</v>
      </c>
      <c r="DE25" s="634"/>
      <c r="DF25" s="634"/>
      <c r="DG25" s="634"/>
      <c r="DH25" s="634"/>
      <c r="DI25" s="634"/>
      <c r="DJ25" s="634"/>
      <c r="DK25" s="635"/>
      <c r="DL25" s="627">
        <v>3947442</v>
      </c>
      <c r="DM25" s="634"/>
      <c r="DN25" s="634"/>
      <c r="DO25" s="634"/>
      <c r="DP25" s="634"/>
      <c r="DQ25" s="634"/>
      <c r="DR25" s="634"/>
      <c r="DS25" s="634"/>
      <c r="DT25" s="634"/>
      <c r="DU25" s="634"/>
      <c r="DV25" s="635"/>
      <c r="DW25" s="624">
        <v>18.399999999999999</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12793</v>
      </c>
      <c r="S26" s="622"/>
      <c r="T26" s="622"/>
      <c r="U26" s="622"/>
      <c r="V26" s="622"/>
      <c r="W26" s="622"/>
      <c r="X26" s="622"/>
      <c r="Y26" s="623"/>
      <c r="Z26" s="659">
        <v>0</v>
      </c>
      <c r="AA26" s="659"/>
      <c r="AB26" s="659"/>
      <c r="AC26" s="659"/>
      <c r="AD26" s="660">
        <v>12793</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2792664</v>
      </c>
      <c r="CS26" s="622"/>
      <c r="CT26" s="622"/>
      <c r="CU26" s="622"/>
      <c r="CV26" s="622"/>
      <c r="CW26" s="622"/>
      <c r="CX26" s="622"/>
      <c r="CY26" s="623"/>
      <c r="CZ26" s="624">
        <v>6.2</v>
      </c>
      <c r="DA26" s="636"/>
      <c r="DB26" s="636"/>
      <c r="DC26" s="637"/>
      <c r="DD26" s="627">
        <v>2500958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408517</v>
      </c>
      <c r="S27" s="622"/>
      <c r="T27" s="622"/>
      <c r="U27" s="622"/>
      <c r="V27" s="622"/>
      <c r="W27" s="622"/>
      <c r="X27" s="622"/>
      <c r="Y27" s="623"/>
      <c r="Z27" s="659">
        <v>0.9</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10839696</v>
      </c>
      <c r="BH27" s="622"/>
      <c r="BI27" s="622"/>
      <c r="BJ27" s="622"/>
      <c r="BK27" s="622"/>
      <c r="BL27" s="622"/>
      <c r="BM27" s="622"/>
      <c r="BN27" s="623"/>
      <c r="BO27" s="659">
        <v>100</v>
      </c>
      <c r="BP27" s="659"/>
      <c r="BQ27" s="659"/>
      <c r="BR27" s="659"/>
      <c r="BS27" s="660">
        <v>51255</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12294532</v>
      </c>
      <c r="CS27" s="634"/>
      <c r="CT27" s="634"/>
      <c r="CU27" s="634"/>
      <c r="CV27" s="634"/>
      <c r="CW27" s="634"/>
      <c r="CX27" s="634"/>
      <c r="CY27" s="635"/>
      <c r="CZ27" s="624">
        <v>27.1</v>
      </c>
      <c r="DA27" s="636"/>
      <c r="DB27" s="636"/>
      <c r="DC27" s="637"/>
      <c r="DD27" s="627">
        <v>4202787</v>
      </c>
      <c r="DE27" s="634"/>
      <c r="DF27" s="634"/>
      <c r="DG27" s="634"/>
      <c r="DH27" s="634"/>
      <c r="DI27" s="634"/>
      <c r="DJ27" s="634"/>
      <c r="DK27" s="635"/>
      <c r="DL27" s="627">
        <v>3112147</v>
      </c>
      <c r="DM27" s="634"/>
      <c r="DN27" s="634"/>
      <c r="DO27" s="634"/>
      <c r="DP27" s="634"/>
      <c r="DQ27" s="634"/>
      <c r="DR27" s="634"/>
      <c r="DS27" s="634"/>
      <c r="DT27" s="634"/>
      <c r="DU27" s="634"/>
      <c r="DV27" s="635"/>
      <c r="DW27" s="624">
        <v>14.5</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176613</v>
      </c>
      <c r="S28" s="622"/>
      <c r="T28" s="622"/>
      <c r="U28" s="622"/>
      <c r="V28" s="622"/>
      <c r="W28" s="622"/>
      <c r="X28" s="622"/>
      <c r="Y28" s="623"/>
      <c r="Z28" s="659">
        <v>0.4</v>
      </c>
      <c r="AA28" s="659"/>
      <c r="AB28" s="659"/>
      <c r="AC28" s="659"/>
      <c r="AD28" s="660">
        <v>31547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3919774</v>
      </c>
      <c r="CS28" s="622"/>
      <c r="CT28" s="622"/>
      <c r="CU28" s="622"/>
      <c r="CV28" s="622"/>
      <c r="CW28" s="622"/>
      <c r="CX28" s="622"/>
      <c r="CY28" s="623"/>
      <c r="CZ28" s="624">
        <v>8.6999999999999993</v>
      </c>
      <c r="DA28" s="636"/>
      <c r="DB28" s="636"/>
      <c r="DC28" s="637"/>
      <c r="DD28" s="627">
        <v>3899637</v>
      </c>
      <c r="DE28" s="622"/>
      <c r="DF28" s="622"/>
      <c r="DG28" s="622"/>
      <c r="DH28" s="622"/>
      <c r="DI28" s="622"/>
      <c r="DJ28" s="622"/>
      <c r="DK28" s="623"/>
      <c r="DL28" s="627">
        <v>2594637</v>
      </c>
      <c r="DM28" s="622"/>
      <c r="DN28" s="622"/>
      <c r="DO28" s="622"/>
      <c r="DP28" s="622"/>
      <c r="DQ28" s="622"/>
      <c r="DR28" s="622"/>
      <c r="DS28" s="622"/>
      <c r="DT28" s="622"/>
      <c r="DU28" s="622"/>
      <c r="DV28" s="623"/>
      <c r="DW28" s="624">
        <v>12.1</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326636</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3919774</v>
      </c>
      <c r="CS29" s="634"/>
      <c r="CT29" s="634"/>
      <c r="CU29" s="634"/>
      <c r="CV29" s="634"/>
      <c r="CW29" s="634"/>
      <c r="CX29" s="634"/>
      <c r="CY29" s="635"/>
      <c r="CZ29" s="624">
        <v>8.6999999999999993</v>
      </c>
      <c r="DA29" s="636"/>
      <c r="DB29" s="636"/>
      <c r="DC29" s="637"/>
      <c r="DD29" s="627">
        <v>3899637</v>
      </c>
      <c r="DE29" s="634"/>
      <c r="DF29" s="634"/>
      <c r="DG29" s="634"/>
      <c r="DH29" s="634"/>
      <c r="DI29" s="634"/>
      <c r="DJ29" s="634"/>
      <c r="DK29" s="635"/>
      <c r="DL29" s="627">
        <v>2594637</v>
      </c>
      <c r="DM29" s="634"/>
      <c r="DN29" s="634"/>
      <c r="DO29" s="634"/>
      <c r="DP29" s="634"/>
      <c r="DQ29" s="634"/>
      <c r="DR29" s="634"/>
      <c r="DS29" s="634"/>
      <c r="DT29" s="634"/>
      <c r="DU29" s="634"/>
      <c r="DV29" s="635"/>
      <c r="DW29" s="624">
        <v>12.1</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9378816</v>
      </c>
      <c r="S30" s="622"/>
      <c r="T30" s="622"/>
      <c r="U30" s="622"/>
      <c r="V30" s="622"/>
      <c r="W30" s="622"/>
      <c r="X30" s="622"/>
      <c r="Y30" s="623"/>
      <c r="Z30" s="659">
        <v>20.100000000000001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3867792</v>
      </c>
      <c r="CS30" s="622"/>
      <c r="CT30" s="622"/>
      <c r="CU30" s="622"/>
      <c r="CV30" s="622"/>
      <c r="CW30" s="622"/>
      <c r="CX30" s="622"/>
      <c r="CY30" s="623"/>
      <c r="CZ30" s="624">
        <v>8.5</v>
      </c>
      <c r="DA30" s="636"/>
      <c r="DB30" s="636"/>
      <c r="DC30" s="637"/>
      <c r="DD30" s="627">
        <v>3847655</v>
      </c>
      <c r="DE30" s="622"/>
      <c r="DF30" s="622"/>
      <c r="DG30" s="622"/>
      <c r="DH30" s="622"/>
      <c r="DI30" s="622"/>
      <c r="DJ30" s="622"/>
      <c r="DK30" s="623"/>
      <c r="DL30" s="627">
        <v>2542655</v>
      </c>
      <c r="DM30" s="622"/>
      <c r="DN30" s="622"/>
      <c r="DO30" s="622"/>
      <c r="DP30" s="622"/>
      <c r="DQ30" s="622"/>
      <c r="DR30" s="622"/>
      <c r="DS30" s="622"/>
      <c r="DT30" s="622"/>
      <c r="DU30" s="622"/>
      <c r="DV30" s="623"/>
      <c r="DW30" s="624">
        <v>11.8</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98.2</v>
      </c>
      <c r="BN31" s="684"/>
      <c r="BO31" s="684"/>
      <c r="BP31" s="684"/>
      <c r="BQ31" s="686"/>
      <c r="BR31" s="683">
        <v>99.3</v>
      </c>
      <c r="BS31" s="684"/>
      <c r="BT31" s="684"/>
      <c r="BU31" s="684"/>
      <c r="BV31" s="684"/>
      <c r="BW31" s="684"/>
      <c r="BX31" s="685">
        <v>98.3</v>
      </c>
      <c r="BY31" s="684"/>
      <c r="BZ31" s="684"/>
      <c r="CA31" s="684"/>
      <c r="CB31" s="686"/>
      <c r="CD31" s="642"/>
      <c r="CE31" s="643"/>
      <c r="CF31" s="618" t="s">
        <v>300</v>
      </c>
      <c r="CG31" s="619"/>
      <c r="CH31" s="619"/>
      <c r="CI31" s="619"/>
      <c r="CJ31" s="619"/>
      <c r="CK31" s="619"/>
      <c r="CL31" s="619"/>
      <c r="CM31" s="619"/>
      <c r="CN31" s="619"/>
      <c r="CO31" s="619"/>
      <c r="CP31" s="619"/>
      <c r="CQ31" s="620"/>
      <c r="CR31" s="621">
        <v>51982</v>
      </c>
      <c r="CS31" s="634"/>
      <c r="CT31" s="634"/>
      <c r="CU31" s="634"/>
      <c r="CV31" s="634"/>
      <c r="CW31" s="634"/>
      <c r="CX31" s="634"/>
      <c r="CY31" s="635"/>
      <c r="CZ31" s="624">
        <v>0.1</v>
      </c>
      <c r="DA31" s="636"/>
      <c r="DB31" s="636"/>
      <c r="DC31" s="637"/>
      <c r="DD31" s="627">
        <v>51982</v>
      </c>
      <c r="DE31" s="634"/>
      <c r="DF31" s="634"/>
      <c r="DG31" s="634"/>
      <c r="DH31" s="634"/>
      <c r="DI31" s="634"/>
      <c r="DJ31" s="634"/>
      <c r="DK31" s="635"/>
      <c r="DL31" s="627">
        <v>51982</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3474318</v>
      </c>
      <c r="S32" s="622"/>
      <c r="T32" s="622"/>
      <c r="U32" s="622"/>
      <c r="V32" s="622"/>
      <c r="W32" s="622"/>
      <c r="X32" s="622"/>
      <c r="Y32" s="623"/>
      <c r="Z32" s="659">
        <v>7.4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302</v>
      </c>
      <c r="AX32" s="618" t="s">
        <v>303</v>
      </c>
      <c r="AY32" s="619"/>
      <c r="AZ32" s="619"/>
      <c r="BA32" s="619"/>
      <c r="BB32" s="619"/>
      <c r="BC32" s="619"/>
      <c r="BD32" s="619"/>
      <c r="BE32" s="619"/>
      <c r="BF32" s="620"/>
      <c r="BG32" s="687">
        <v>99.2</v>
      </c>
      <c r="BH32" s="634"/>
      <c r="BI32" s="634"/>
      <c r="BJ32" s="634"/>
      <c r="BK32" s="634"/>
      <c r="BL32" s="634"/>
      <c r="BM32" s="625">
        <v>98.1</v>
      </c>
      <c r="BN32" s="634"/>
      <c r="BO32" s="634"/>
      <c r="BP32" s="634"/>
      <c r="BQ32" s="657"/>
      <c r="BR32" s="687">
        <v>99.3</v>
      </c>
      <c r="BS32" s="634"/>
      <c r="BT32" s="634"/>
      <c r="BU32" s="634"/>
      <c r="BV32" s="634"/>
      <c r="BW32" s="634"/>
      <c r="BX32" s="625">
        <v>98.3</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81438</v>
      </c>
      <c r="S33" s="622"/>
      <c r="T33" s="622"/>
      <c r="U33" s="622"/>
      <c r="V33" s="622"/>
      <c r="W33" s="622"/>
      <c r="X33" s="622"/>
      <c r="Y33" s="623"/>
      <c r="Z33" s="659">
        <v>0.2</v>
      </c>
      <c r="AA33" s="659"/>
      <c r="AB33" s="659"/>
      <c r="AC33" s="659"/>
      <c r="AD33" s="660">
        <v>4743</v>
      </c>
      <c r="AE33" s="660"/>
      <c r="AF33" s="660"/>
      <c r="AG33" s="660"/>
      <c r="AH33" s="660"/>
      <c r="AI33" s="660"/>
      <c r="AJ33" s="660"/>
      <c r="AK33" s="660"/>
      <c r="AL33" s="624">
        <v>0</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99.3</v>
      </c>
      <c r="BH33" s="606"/>
      <c r="BI33" s="606"/>
      <c r="BJ33" s="606"/>
      <c r="BK33" s="606"/>
      <c r="BL33" s="606"/>
      <c r="BM33" s="652">
        <v>97.9</v>
      </c>
      <c r="BN33" s="606"/>
      <c r="BO33" s="606"/>
      <c r="BP33" s="606"/>
      <c r="BQ33" s="669"/>
      <c r="BR33" s="682">
        <v>99.3</v>
      </c>
      <c r="BS33" s="606"/>
      <c r="BT33" s="606"/>
      <c r="BU33" s="606"/>
      <c r="BV33" s="606"/>
      <c r="BW33" s="606"/>
      <c r="BX33" s="652">
        <v>98</v>
      </c>
      <c r="BY33" s="606"/>
      <c r="BZ33" s="606"/>
      <c r="CA33" s="606"/>
      <c r="CB33" s="669"/>
      <c r="CD33" s="618" t="s">
        <v>307</v>
      </c>
      <c r="CE33" s="619"/>
      <c r="CF33" s="619"/>
      <c r="CG33" s="619"/>
      <c r="CH33" s="619"/>
      <c r="CI33" s="619"/>
      <c r="CJ33" s="619"/>
      <c r="CK33" s="619"/>
      <c r="CL33" s="619"/>
      <c r="CM33" s="619"/>
      <c r="CN33" s="619"/>
      <c r="CO33" s="619"/>
      <c r="CP33" s="619"/>
      <c r="CQ33" s="620"/>
      <c r="CR33" s="621">
        <v>19677796</v>
      </c>
      <c r="CS33" s="634"/>
      <c r="CT33" s="634"/>
      <c r="CU33" s="634"/>
      <c r="CV33" s="634"/>
      <c r="CW33" s="634"/>
      <c r="CX33" s="634"/>
      <c r="CY33" s="635"/>
      <c r="CZ33" s="624">
        <v>43.4</v>
      </c>
      <c r="DA33" s="636"/>
      <c r="DB33" s="636"/>
      <c r="DC33" s="637"/>
      <c r="DD33" s="627">
        <v>16045876</v>
      </c>
      <c r="DE33" s="634"/>
      <c r="DF33" s="634"/>
      <c r="DG33" s="634"/>
      <c r="DH33" s="634"/>
      <c r="DI33" s="634"/>
      <c r="DJ33" s="634"/>
      <c r="DK33" s="635"/>
      <c r="DL33" s="627">
        <v>10484245</v>
      </c>
      <c r="DM33" s="634"/>
      <c r="DN33" s="634"/>
      <c r="DO33" s="634"/>
      <c r="DP33" s="634"/>
      <c r="DQ33" s="634"/>
      <c r="DR33" s="634"/>
      <c r="DS33" s="634"/>
      <c r="DT33" s="634"/>
      <c r="DU33" s="634"/>
      <c r="DV33" s="635"/>
      <c r="DW33" s="624">
        <v>48.7</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1437421</v>
      </c>
      <c r="S34" s="622"/>
      <c r="T34" s="622"/>
      <c r="U34" s="622"/>
      <c r="V34" s="622"/>
      <c r="W34" s="622"/>
      <c r="X34" s="622"/>
      <c r="Y34" s="623"/>
      <c r="Z34" s="659">
        <v>3.1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6207066</v>
      </c>
      <c r="CS34" s="622"/>
      <c r="CT34" s="622"/>
      <c r="CU34" s="622"/>
      <c r="CV34" s="622"/>
      <c r="CW34" s="622"/>
      <c r="CX34" s="622"/>
      <c r="CY34" s="623"/>
      <c r="CZ34" s="624">
        <v>13.7</v>
      </c>
      <c r="DA34" s="636"/>
      <c r="DB34" s="636"/>
      <c r="DC34" s="637"/>
      <c r="DD34" s="627">
        <v>4527826</v>
      </c>
      <c r="DE34" s="622"/>
      <c r="DF34" s="622"/>
      <c r="DG34" s="622"/>
      <c r="DH34" s="622"/>
      <c r="DI34" s="622"/>
      <c r="DJ34" s="622"/>
      <c r="DK34" s="623"/>
      <c r="DL34" s="627">
        <v>4031077</v>
      </c>
      <c r="DM34" s="622"/>
      <c r="DN34" s="622"/>
      <c r="DO34" s="622"/>
      <c r="DP34" s="622"/>
      <c r="DQ34" s="622"/>
      <c r="DR34" s="622"/>
      <c r="DS34" s="622"/>
      <c r="DT34" s="622"/>
      <c r="DU34" s="622"/>
      <c r="DV34" s="623"/>
      <c r="DW34" s="624">
        <v>18.7</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3670528</v>
      </c>
      <c r="S35" s="622"/>
      <c r="T35" s="622"/>
      <c r="U35" s="622"/>
      <c r="V35" s="622"/>
      <c r="W35" s="622"/>
      <c r="X35" s="622"/>
      <c r="Y35" s="623"/>
      <c r="Z35" s="659">
        <v>7.9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201866</v>
      </c>
      <c r="CS35" s="634"/>
      <c r="CT35" s="634"/>
      <c r="CU35" s="634"/>
      <c r="CV35" s="634"/>
      <c r="CW35" s="634"/>
      <c r="CX35" s="634"/>
      <c r="CY35" s="635"/>
      <c r="CZ35" s="624">
        <v>0.4</v>
      </c>
      <c r="DA35" s="636"/>
      <c r="DB35" s="636"/>
      <c r="DC35" s="637"/>
      <c r="DD35" s="627">
        <v>186828</v>
      </c>
      <c r="DE35" s="634"/>
      <c r="DF35" s="634"/>
      <c r="DG35" s="634"/>
      <c r="DH35" s="634"/>
      <c r="DI35" s="634"/>
      <c r="DJ35" s="634"/>
      <c r="DK35" s="635"/>
      <c r="DL35" s="627">
        <v>186828</v>
      </c>
      <c r="DM35" s="634"/>
      <c r="DN35" s="634"/>
      <c r="DO35" s="634"/>
      <c r="DP35" s="634"/>
      <c r="DQ35" s="634"/>
      <c r="DR35" s="634"/>
      <c r="DS35" s="634"/>
      <c r="DT35" s="634"/>
      <c r="DU35" s="634"/>
      <c r="DV35" s="635"/>
      <c r="DW35" s="624">
        <v>0.9</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2204470</v>
      </c>
      <c r="S36" s="622"/>
      <c r="T36" s="622"/>
      <c r="U36" s="622"/>
      <c r="V36" s="622"/>
      <c r="W36" s="622"/>
      <c r="X36" s="622"/>
      <c r="Y36" s="623"/>
      <c r="Z36" s="659">
        <v>4.7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4792765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103091</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5655785</v>
      </c>
      <c r="CS36" s="622"/>
      <c r="CT36" s="622"/>
      <c r="CU36" s="622"/>
      <c r="CV36" s="622"/>
      <c r="CW36" s="622"/>
      <c r="CX36" s="622"/>
      <c r="CY36" s="623"/>
      <c r="CZ36" s="624">
        <v>12.5</v>
      </c>
      <c r="DA36" s="636"/>
      <c r="DB36" s="636"/>
      <c r="DC36" s="637"/>
      <c r="DD36" s="627">
        <v>4712648</v>
      </c>
      <c r="DE36" s="622"/>
      <c r="DF36" s="622"/>
      <c r="DG36" s="622"/>
      <c r="DH36" s="622"/>
      <c r="DI36" s="622"/>
      <c r="DJ36" s="622"/>
      <c r="DK36" s="623"/>
      <c r="DL36" s="627">
        <v>3348106</v>
      </c>
      <c r="DM36" s="622"/>
      <c r="DN36" s="622"/>
      <c r="DO36" s="622"/>
      <c r="DP36" s="622"/>
      <c r="DQ36" s="622"/>
      <c r="DR36" s="622"/>
      <c r="DS36" s="622"/>
      <c r="DT36" s="622"/>
      <c r="DU36" s="622"/>
      <c r="DV36" s="623"/>
      <c r="DW36" s="624">
        <v>15.6</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495904</v>
      </c>
      <c r="S37" s="622"/>
      <c r="T37" s="622"/>
      <c r="U37" s="622"/>
      <c r="V37" s="622"/>
      <c r="W37" s="622"/>
      <c r="X37" s="622"/>
      <c r="Y37" s="623"/>
      <c r="Z37" s="659">
        <v>1.1000000000000001</v>
      </c>
      <c r="AA37" s="659"/>
      <c r="AB37" s="659"/>
      <c r="AC37" s="659"/>
      <c r="AD37" s="660" t="s">
        <v>122</v>
      </c>
      <c r="AE37" s="660"/>
      <c r="AF37" s="660"/>
      <c r="AG37" s="660"/>
      <c r="AH37" s="660"/>
      <c r="AI37" s="660"/>
      <c r="AJ37" s="660"/>
      <c r="AK37" s="660"/>
      <c r="AL37" s="624" t="s">
        <v>122</v>
      </c>
      <c r="AM37" s="625"/>
      <c r="AN37" s="625"/>
      <c r="AO37" s="661"/>
      <c r="AQ37" s="654" t="s">
        <v>319</v>
      </c>
      <c r="AR37" s="655"/>
      <c r="AS37" s="655"/>
      <c r="AT37" s="655"/>
      <c r="AU37" s="655"/>
      <c r="AV37" s="655"/>
      <c r="AW37" s="655"/>
      <c r="AX37" s="655"/>
      <c r="AY37" s="656"/>
      <c r="AZ37" s="621">
        <v>630852</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-68967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2424117</v>
      </c>
      <c r="CS37" s="634"/>
      <c r="CT37" s="634"/>
      <c r="CU37" s="634"/>
      <c r="CV37" s="634"/>
      <c r="CW37" s="634"/>
      <c r="CX37" s="634"/>
      <c r="CY37" s="635"/>
      <c r="CZ37" s="624">
        <v>5.4</v>
      </c>
      <c r="DA37" s="636"/>
      <c r="DB37" s="636"/>
      <c r="DC37" s="637"/>
      <c r="DD37" s="627">
        <v>2424117</v>
      </c>
      <c r="DE37" s="634"/>
      <c r="DF37" s="634"/>
      <c r="DG37" s="634"/>
      <c r="DH37" s="634"/>
      <c r="DI37" s="634"/>
      <c r="DJ37" s="634"/>
      <c r="DK37" s="635"/>
      <c r="DL37" s="627">
        <v>2278282</v>
      </c>
      <c r="DM37" s="634"/>
      <c r="DN37" s="634"/>
      <c r="DO37" s="634"/>
      <c r="DP37" s="634"/>
      <c r="DQ37" s="634"/>
      <c r="DR37" s="634"/>
      <c r="DS37" s="634"/>
      <c r="DT37" s="634"/>
      <c r="DU37" s="634"/>
      <c r="DV37" s="635"/>
      <c r="DW37" s="624">
        <v>10.6</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2443440</v>
      </c>
      <c r="S38" s="622"/>
      <c r="T38" s="622"/>
      <c r="U38" s="622"/>
      <c r="V38" s="622"/>
      <c r="W38" s="622"/>
      <c r="X38" s="622"/>
      <c r="Y38" s="623"/>
      <c r="Z38" s="659">
        <v>5.2</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244370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11921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4132610</v>
      </c>
      <c r="CS38" s="622"/>
      <c r="CT38" s="622"/>
      <c r="CU38" s="622"/>
      <c r="CV38" s="622"/>
      <c r="CW38" s="622"/>
      <c r="CX38" s="622"/>
      <c r="CY38" s="623"/>
      <c r="CZ38" s="624">
        <v>9.1</v>
      </c>
      <c r="DA38" s="636"/>
      <c r="DB38" s="636"/>
      <c r="DC38" s="637"/>
      <c r="DD38" s="627">
        <v>3383305</v>
      </c>
      <c r="DE38" s="622"/>
      <c r="DF38" s="622"/>
      <c r="DG38" s="622"/>
      <c r="DH38" s="622"/>
      <c r="DI38" s="622"/>
      <c r="DJ38" s="622"/>
      <c r="DK38" s="623"/>
      <c r="DL38" s="627">
        <v>2918234</v>
      </c>
      <c r="DM38" s="622"/>
      <c r="DN38" s="622"/>
      <c r="DO38" s="622"/>
      <c r="DP38" s="622"/>
      <c r="DQ38" s="622"/>
      <c r="DR38" s="622"/>
      <c r="DS38" s="622"/>
      <c r="DT38" s="622"/>
      <c r="DU38" s="622"/>
      <c r="DV38" s="623"/>
      <c r="DW38" s="624">
        <v>13.6</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29303</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17990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3294669</v>
      </c>
      <c r="CS39" s="634"/>
      <c r="CT39" s="634"/>
      <c r="CU39" s="634"/>
      <c r="CV39" s="634"/>
      <c r="CW39" s="634"/>
      <c r="CX39" s="634"/>
      <c r="CY39" s="635"/>
      <c r="CZ39" s="624">
        <v>7.3</v>
      </c>
      <c r="DA39" s="636"/>
      <c r="DB39" s="636"/>
      <c r="DC39" s="637"/>
      <c r="DD39" s="627">
        <v>3232469</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182800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98</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185800</v>
      </c>
      <c r="CS40" s="622"/>
      <c r="CT40" s="622"/>
      <c r="CU40" s="622"/>
      <c r="CV40" s="622"/>
      <c r="CW40" s="622"/>
      <c r="CX40" s="622"/>
      <c r="CY40" s="623"/>
      <c r="CZ40" s="624">
        <v>0.4</v>
      </c>
      <c r="DA40" s="636"/>
      <c r="DB40" s="636"/>
      <c r="DC40" s="637"/>
      <c r="DD40" s="627">
        <v>2800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46724014</v>
      </c>
      <c r="S41" s="646"/>
      <c r="T41" s="646"/>
      <c r="U41" s="646"/>
      <c r="V41" s="646"/>
      <c r="W41" s="646"/>
      <c r="X41" s="646"/>
      <c r="Y41" s="649"/>
      <c r="Z41" s="650">
        <v>100</v>
      </c>
      <c r="AA41" s="650"/>
      <c r="AB41" s="650"/>
      <c r="AC41" s="650"/>
      <c r="AD41" s="651">
        <v>21325982</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887987</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3000253</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403</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5003567</v>
      </c>
      <c r="CS42" s="634"/>
      <c r="CT42" s="634"/>
      <c r="CU42" s="634"/>
      <c r="CV42" s="634"/>
      <c r="CW42" s="634"/>
      <c r="CX42" s="634"/>
      <c r="CY42" s="635"/>
      <c r="CZ42" s="624">
        <v>11</v>
      </c>
      <c r="DA42" s="636"/>
      <c r="DB42" s="636"/>
      <c r="DC42" s="637"/>
      <c r="DD42" s="627">
        <v>810596</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46683</v>
      </c>
      <c r="CS43" s="634"/>
      <c r="CT43" s="634"/>
      <c r="CU43" s="634"/>
      <c r="CV43" s="634"/>
      <c r="CW43" s="634"/>
      <c r="CX43" s="634"/>
      <c r="CY43" s="635"/>
      <c r="CZ43" s="624">
        <v>0.1</v>
      </c>
      <c r="DA43" s="636"/>
      <c r="DB43" s="636"/>
      <c r="DC43" s="637"/>
      <c r="DD43" s="627">
        <v>45775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4971264</v>
      </c>
      <c r="CS44" s="622"/>
      <c r="CT44" s="622"/>
      <c r="CU44" s="622"/>
      <c r="CV44" s="622"/>
      <c r="CW44" s="622"/>
      <c r="CX44" s="622"/>
      <c r="CY44" s="623"/>
      <c r="CZ44" s="624">
        <v>11</v>
      </c>
      <c r="DA44" s="625"/>
      <c r="DB44" s="625"/>
      <c r="DC44" s="626"/>
      <c r="DD44" s="627">
        <v>803555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2769038</v>
      </c>
      <c r="CS45" s="634"/>
      <c r="CT45" s="634"/>
      <c r="CU45" s="634"/>
      <c r="CV45" s="634"/>
      <c r="CW45" s="634"/>
      <c r="CX45" s="634"/>
      <c r="CY45" s="635"/>
      <c r="CZ45" s="624">
        <v>6.1</v>
      </c>
      <c r="DA45" s="636"/>
      <c r="DB45" s="636"/>
      <c r="DC45" s="637"/>
      <c r="DD45" s="627">
        <v>224221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2098021</v>
      </c>
      <c r="CS46" s="622"/>
      <c r="CT46" s="622"/>
      <c r="CU46" s="622"/>
      <c r="CV46" s="622"/>
      <c r="CW46" s="622"/>
      <c r="CX46" s="622"/>
      <c r="CY46" s="623"/>
      <c r="CZ46" s="624">
        <v>4.5999999999999996</v>
      </c>
      <c r="DA46" s="625"/>
      <c r="DB46" s="625"/>
      <c r="DC46" s="626"/>
      <c r="DD46" s="627">
        <v>569329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32303</v>
      </c>
      <c r="CS47" s="634"/>
      <c r="CT47" s="634"/>
      <c r="CU47" s="634"/>
      <c r="CV47" s="634"/>
      <c r="CW47" s="634"/>
      <c r="CX47" s="634"/>
      <c r="CY47" s="635"/>
      <c r="CZ47" s="624">
        <v>0.1</v>
      </c>
      <c r="DA47" s="636"/>
      <c r="DB47" s="636"/>
      <c r="DC47" s="637"/>
      <c r="DD47" s="627">
        <v>7041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45290309</v>
      </c>
      <c r="CS49" s="606"/>
      <c r="CT49" s="606"/>
      <c r="CU49" s="606"/>
      <c r="CV49" s="606"/>
      <c r="CW49" s="606"/>
      <c r="CX49" s="606"/>
      <c r="CY49" s="607"/>
      <c r="CZ49" s="608">
        <v>100</v>
      </c>
      <c r="DA49" s="609"/>
      <c r="DB49" s="609"/>
      <c r="DC49" s="610"/>
      <c r="DD49" s="611">
        <v>28936744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gTqfk58mKfz2EaMbz7E1fZgmQ1tV/oofWolaUqB86BVdHYb9RB3mrdXpIDOnELvBTtycF73rIInclE3uWVVtMg==" saltValue="6rGpPOdPtpIYYfnjRfFqD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46740</v>
      </c>
      <c r="R7" s="1103"/>
      <c r="S7" s="1103"/>
      <c r="T7" s="1103"/>
      <c r="U7" s="1103"/>
      <c r="V7" s="1103">
        <v>45306</v>
      </c>
      <c r="W7" s="1103"/>
      <c r="X7" s="1103"/>
      <c r="Y7" s="1103"/>
      <c r="Z7" s="1103"/>
      <c r="AA7" s="1103">
        <v>1434</v>
      </c>
      <c r="AB7" s="1103"/>
      <c r="AC7" s="1103"/>
      <c r="AD7" s="1103"/>
      <c r="AE7" s="1104"/>
      <c r="AF7" s="1105">
        <v>434</v>
      </c>
      <c r="AG7" s="1106"/>
      <c r="AH7" s="1106"/>
      <c r="AI7" s="1106"/>
      <c r="AJ7" s="1107"/>
      <c r="AK7" s="1108">
        <v>0</v>
      </c>
      <c r="AL7" s="1109"/>
      <c r="AM7" s="1109"/>
      <c r="AN7" s="1109"/>
      <c r="AO7" s="1109"/>
      <c r="AP7" s="1109">
        <v>20205</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544</v>
      </c>
      <c r="BT7" s="1100"/>
      <c r="BU7" s="1100"/>
      <c r="BV7" s="1100"/>
      <c r="BW7" s="1100"/>
      <c r="BX7" s="1100"/>
      <c r="BY7" s="1100"/>
      <c r="BZ7" s="1100"/>
      <c r="CA7" s="1100"/>
      <c r="CB7" s="1100"/>
      <c r="CC7" s="1100"/>
      <c r="CD7" s="1100"/>
      <c r="CE7" s="1100"/>
      <c r="CF7" s="1100"/>
      <c r="CG7" s="1112"/>
      <c r="CH7" s="1096">
        <v>-16</v>
      </c>
      <c r="CI7" s="1097"/>
      <c r="CJ7" s="1097"/>
      <c r="CK7" s="1097"/>
      <c r="CL7" s="1098"/>
      <c r="CM7" s="1096">
        <v>187</v>
      </c>
      <c r="CN7" s="1097"/>
      <c r="CO7" s="1097"/>
      <c r="CP7" s="1097"/>
      <c r="CQ7" s="1098"/>
      <c r="CR7" s="1096">
        <v>10</v>
      </c>
      <c r="CS7" s="1097"/>
      <c r="CT7" s="1097"/>
      <c r="CU7" s="1097"/>
      <c r="CV7" s="1098"/>
      <c r="CW7" s="1096" t="s">
        <v>555</v>
      </c>
      <c r="CX7" s="1097"/>
      <c r="CY7" s="1097"/>
      <c r="CZ7" s="1097"/>
      <c r="DA7" s="1098"/>
      <c r="DB7" s="1096" t="s">
        <v>551</v>
      </c>
      <c r="DC7" s="1097"/>
      <c r="DD7" s="1097"/>
      <c r="DE7" s="1097"/>
      <c r="DF7" s="1098"/>
      <c r="DG7" s="1096" t="s">
        <v>552</v>
      </c>
      <c r="DH7" s="1097"/>
      <c r="DI7" s="1097"/>
      <c r="DJ7" s="1097"/>
      <c r="DK7" s="1098"/>
      <c r="DL7" s="1096" t="s">
        <v>556</v>
      </c>
      <c r="DM7" s="1097"/>
      <c r="DN7" s="1097"/>
      <c r="DO7" s="1097"/>
      <c r="DP7" s="1098"/>
      <c r="DQ7" s="1096" t="s">
        <v>557</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591</v>
      </c>
      <c r="BS8" s="992" t="s">
        <v>545</v>
      </c>
      <c r="BT8" s="993"/>
      <c r="BU8" s="993"/>
      <c r="BV8" s="993"/>
      <c r="BW8" s="993"/>
      <c r="BX8" s="993"/>
      <c r="BY8" s="993"/>
      <c r="BZ8" s="993"/>
      <c r="CA8" s="993"/>
      <c r="CB8" s="993"/>
      <c r="CC8" s="993"/>
      <c r="CD8" s="993"/>
      <c r="CE8" s="993"/>
      <c r="CF8" s="993"/>
      <c r="CG8" s="1014"/>
      <c r="CH8" s="989">
        <v>0</v>
      </c>
      <c r="CI8" s="990"/>
      <c r="CJ8" s="990"/>
      <c r="CK8" s="990"/>
      <c r="CL8" s="991"/>
      <c r="CM8" s="989">
        <v>-276</v>
      </c>
      <c r="CN8" s="990"/>
      <c r="CO8" s="990"/>
      <c r="CP8" s="990"/>
      <c r="CQ8" s="991"/>
      <c r="CR8" s="989">
        <v>5</v>
      </c>
      <c r="CS8" s="990"/>
      <c r="CT8" s="990"/>
      <c r="CU8" s="990"/>
      <c r="CV8" s="991"/>
      <c r="CW8" s="989" t="s">
        <v>552</v>
      </c>
      <c r="CX8" s="990"/>
      <c r="CY8" s="990"/>
      <c r="CZ8" s="990"/>
      <c r="DA8" s="991"/>
      <c r="DB8" s="989">
        <v>337</v>
      </c>
      <c r="DC8" s="990"/>
      <c r="DD8" s="990"/>
      <c r="DE8" s="990"/>
      <c r="DF8" s="991"/>
      <c r="DG8" s="989">
        <v>104</v>
      </c>
      <c r="DH8" s="990"/>
      <c r="DI8" s="990"/>
      <c r="DJ8" s="990"/>
      <c r="DK8" s="991"/>
      <c r="DL8" s="989" t="s">
        <v>558</v>
      </c>
      <c r="DM8" s="990"/>
      <c r="DN8" s="990"/>
      <c r="DO8" s="990"/>
      <c r="DP8" s="991"/>
      <c r="DQ8" s="989" t="s">
        <v>551</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46724</v>
      </c>
      <c r="R23" s="1061"/>
      <c r="S23" s="1061"/>
      <c r="T23" s="1061"/>
      <c r="U23" s="1061"/>
      <c r="V23" s="1064">
        <v>45290</v>
      </c>
      <c r="W23" s="1065"/>
      <c r="X23" s="1065"/>
      <c r="Y23" s="1065"/>
      <c r="Z23" s="1066"/>
      <c r="AA23" s="1064">
        <f>AA7</f>
        <v>1434</v>
      </c>
      <c r="AB23" s="1065"/>
      <c r="AC23" s="1065"/>
      <c r="AD23" s="1065"/>
      <c r="AE23" s="1068"/>
      <c r="AF23" s="1069">
        <v>434</v>
      </c>
      <c r="AG23" s="1061"/>
      <c r="AH23" s="1061"/>
      <c r="AI23" s="1061"/>
      <c r="AJ23" s="1070"/>
      <c r="AK23" s="1071"/>
      <c r="AL23" s="1072"/>
      <c r="AM23" s="1072"/>
      <c r="AN23" s="1072"/>
      <c r="AO23" s="1072"/>
      <c r="AP23" s="1061">
        <f>AP7</f>
        <v>20205</v>
      </c>
      <c r="AQ23" s="1061"/>
      <c r="AR23" s="1061"/>
      <c r="AS23" s="1061"/>
      <c r="AT23" s="1061"/>
      <c r="AU23" s="1062"/>
      <c r="AV23" s="1062"/>
      <c r="AW23" s="1062"/>
      <c r="AX23" s="1062"/>
      <c r="AY23" s="1063"/>
      <c r="AZ23" s="1064" t="s">
        <v>590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10309</v>
      </c>
      <c r="R28" s="1051"/>
      <c r="S28" s="1051"/>
      <c r="T28" s="1051"/>
      <c r="U28" s="1051"/>
      <c r="V28" s="1051">
        <v>10206</v>
      </c>
      <c r="W28" s="1051"/>
      <c r="X28" s="1051"/>
      <c r="Y28" s="1051"/>
      <c r="Z28" s="1051"/>
      <c r="AA28" s="1051">
        <v>103</v>
      </c>
      <c r="AB28" s="1051"/>
      <c r="AC28" s="1051"/>
      <c r="AD28" s="1051"/>
      <c r="AE28" s="1052"/>
      <c r="AF28" s="1053">
        <v>103</v>
      </c>
      <c r="AG28" s="1051"/>
      <c r="AH28" s="1051"/>
      <c r="AI28" s="1051"/>
      <c r="AJ28" s="1054"/>
      <c r="AK28" s="1042">
        <v>877</v>
      </c>
      <c r="AL28" s="1043"/>
      <c r="AM28" s="1043"/>
      <c r="AN28" s="1043"/>
      <c r="AO28" s="1043"/>
      <c r="AP28" s="1043" t="s">
        <v>552</v>
      </c>
      <c r="AQ28" s="1043"/>
      <c r="AR28" s="1043"/>
      <c r="AS28" s="1043"/>
      <c r="AT28" s="1043"/>
      <c r="AU28" s="1043" t="s">
        <v>551</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69</v>
      </c>
      <c r="R29" s="1039"/>
      <c r="S29" s="1039"/>
      <c r="T29" s="1039"/>
      <c r="U29" s="1039"/>
      <c r="V29" s="1039">
        <v>65</v>
      </c>
      <c r="W29" s="1039"/>
      <c r="X29" s="1039"/>
      <c r="Y29" s="1039"/>
      <c r="Z29" s="1039"/>
      <c r="AA29" s="1039">
        <v>3</v>
      </c>
      <c r="AB29" s="1039"/>
      <c r="AC29" s="1039"/>
      <c r="AD29" s="1039"/>
      <c r="AE29" s="1040"/>
      <c r="AF29" s="1035">
        <v>3</v>
      </c>
      <c r="AG29" s="1036"/>
      <c r="AH29" s="1036"/>
      <c r="AI29" s="1036"/>
      <c r="AJ29" s="1037"/>
      <c r="AK29" s="980">
        <v>11</v>
      </c>
      <c r="AL29" s="971"/>
      <c r="AM29" s="971"/>
      <c r="AN29" s="971"/>
      <c r="AO29" s="971"/>
      <c r="AP29" s="971">
        <v>9</v>
      </c>
      <c r="AQ29" s="971"/>
      <c r="AR29" s="971"/>
      <c r="AS29" s="971"/>
      <c r="AT29" s="971"/>
      <c r="AU29" s="971" t="s">
        <v>551</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1808</v>
      </c>
      <c r="R30" s="1039"/>
      <c r="S30" s="1039"/>
      <c r="T30" s="1039"/>
      <c r="U30" s="1039"/>
      <c r="V30" s="1039">
        <v>1760</v>
      </c>
      <c r="W30" s="1039"/>
      <c r="X30" s="1039"/>
      <c r="Y30" s="1039"/>
      <c r="Z30" s="1039"/>
      <c r="AA30" s="1039">
        <v>48</v>
      </c>
      <c r="AB30" s="1039"/>
      <c r="AC30" s="1039"/>
      <c r="AD30" s="1039"/>
      <c r="AE30" s="1040"/>
      <c r="AF30" s="1035">
        <v>48</v>
      </c>
      <c r="AG30" s="1036"/>
      <c r="AH30" s="1036"/>
      <c r="AI30" s="1036"/>
      <c r="AJ30" s="1037"/>
      <c r="AK30" s="980">
        <v>391</v>
      </c>
      <c r="AL30" s="971"/>
      <c r="AM30" s="971"/>
      <c r="AN30" s="971"/>
      <c r="AO30" s="971"/>
      <c r="AP30" s="971" t="s">
        <v>553</v>
      </c>
      <c r="AQ30" s="971"/>
      <c r="AR30" s="971"/>
      <c r="AS30" s="971"/>
      <c r="AT30" s="971"/>
      <c r="AU30" s="971" t="s">
        <v>554</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581</v>
      </c>
      <c r="C31" s="1031"/>
      <c r="D31" s="1031"/>
      <c r="E31" s="1031"/>
      <c r="F31" s="1031"/>
      <c r="G31" s="1031"/>
      <c r="H31" s="1031"/>
      <c r="I31" s="1031"/>
      <c r="J31" s="1031"/>
      <c r="K31" s="1031"/>
      <c r="L31" s="1031"/>
      <c r="M31" s="1031"/>
      <c r="N31" s="1031"/>
      <c r="O31" s="1031"/>
      <c r="P31" s="1032"/>
      <c r="Q31" s="1038">
        <v>8079</v>
      </c>
      <c r="R31" s="1039"/>
      <c r="S31" s="1039"/>
      <c r="T31" s="1039"/>
      <c r="U31" s="1039"/>
      <c r="V31" s="1039">
        <v>7871</v>
      </c>
      <c r="W31" s="1039"/>
      <c r="X31" s="1039"/>
      <c r="Y31" s="1039"/>
      <c r="Z31" s="1039"/>
      <c r="AA31" s="1039">
        <v>208</v>
      </c>
      <c r="AB31" s="1039"/>
      <c r="AC31" s="1039"/>
      <c r="AD31" s="1039"/>
      <c r="AE31" s="1040"/>
      <c r="AF31" s="1035">
        <v>208</v>
      </c>
      <c r="AG31" s="1036"/>
      <c r="AH31" s="1036"/>
      <c r="AI31" s="1036"/>
      <c r="AJ31" s="1037"/>
      <c r="AK31" s="980">
        <v>1254</v>
      </c>
      <c r="AL31" s="971"/>
      <c r="AM31" s="971"/>
      <c r="AN31" s="971"/>
      <c r="AO31" s="971"/>
      <c r="AP31" s="971" t="s">
        <v>551</v>
      </c>
      <c r="AQ31" s="971"/>
      <c r="AR31" s="971"/>
      <c r="AS31" s="971"/>
      <c r="AT31" s="971"/>
      <c r="AU31" s="971" t="s">
        <v>551</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391</v>
      </c>
      <c r="C32" s="1031"/>
      <c r="D32" s="1031"/>
      <c r="E32" s="1031"/>
      <c r="F32" s="1031"/>
      <c r="G32" s="1031"/>
      <c r="H32" s="1031"/>
      <c r="I32" s="1031"/>
      <c r="J32" s="1031"/>
      <c r="K32" s="1031"/>
      <c r="L32" s="1031"/>
      <c r="M32" s="1031"/>
      <c r="N32" s="1031"/>
      <c r="O32" s="1031"/>
      <c r="P32" s="1032"/>
      <c r="Q32" s="1038">
        <v>2816</v>
      </c>
      <c r="R32" s="1039"/>
      <c r="S32" s="1039"/>
      <c r="T32" s="1039"/>
      <c r="U32" s="1039"/>
      <c r="V32" s="1039">
        <v>2443</v>
      </c>
      <c r="W32" s="1039"/>
      <c r="X32" s="1039"/>
      <c r="Y32" s="1039"/>
      <c r="Z32" s="1039"/>
      <c r="AA32" s="1039">
        <v>373</v>
      </c>
      <c r="AB32" s="1039"/>
      <c r="AC32" s="1039"/>
      <c r="AD32" s="1039"/>
      <c r="AE32" s="1040"/>
      <c r="AF32" s="1035">
        <v>2052</v>
      </c>
      <c r="AG32" s="1036"/>
      <c r="AH32" s="1036"/>
      <c r="AI32" s="1036"/>
      <c r="AJ32" s="1037"/>
      <c r="AK32" s="980">
        <v>613</v>
      </c>
      <c r="AL32" s="971"/>
      <c r="AM32" s="971"/>
      <c r="AN32" s="971"/>
      <c r="AO32" s="971"/>
      <c r="AP32" s="971">
        <v>6839</v>
      </c>
      <c r="AQ32" s="971"/>
      <c r="AR32" s="971"/>
      <c r="AS32" s="971"/>
      <c r="AT32" s="971"/>
      <c r="AU32" s="971">
        <v>2209</v>
      </c>
      <c r="AV32" s="971"/>
      <c r="AW32" s="971"/>
      <c r="AX32" s="971"/>
      <c r="AY32" s="971"/>
      <c r="AZ32" s="1041"/>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393</v>
      </c>
      <c r="C33" s="1031"/>
      <c r="D33" s="1031"/>
      <c r="E33" s="1031"/>
      <c r="F33" s="1031"/>
      <c r="G33" s="1031"/>
      <c r="H33" s="1031"/>
      <c r="I33" s="1031"/>
      <c r="J33" s="1031"/>
      <c r="K33" s="1031"/>
      <c r="L33" s="1031"/>
      <c r="M33" s="1031"/>
      <c r="N33" s="1031"/>
      <c r="O33" s="1031"/>
      <c r="P33" s="1032"/>
      <c r="Q33" s="1038">
        <v>667</v>
      </c>
      <c r="R33" s="1039"/>
      <c r="S33" s="1039"/>
      <c r="T33" s="1039"/>
      <c r="U33" s="1039"/>
      <c r="V33" s="1039">
        <v>667</v>
      </c>
      <c r="W33" s="1039"/>
      <c r="X33" s="1039"/>
      <c r="Y33" s="1039"/>
      <c r="Z33" s="1039"/>
      <c r="AA33" s="1039" t="s">
        <v>551</v>
      </c>
      <c r="AB33" s="1039"/>
      <c r="AC33" s="1039"/>
      <c r="AD33" s="1039"/>
      <c r="AE33" s="1040"/>
      <c r="AF33" s="1035" t="s">
        <v>122</v>
      </c>
      <c r="AG33" s="1036"/>
      <c r="AH33" s="1036"/>
      <c r="AI33" s="1036"/>
      <c r="AJ33" s="1037"/>
      <c r="AK33" s="980">
        <v>244</v>
      </c>
      <c r="AL33" s="971"/>
      <c r="AM33" s="971"/>
      <c r="AN33" s="971"/>
      <c r="AO33" s="971"/>
      <c r="AP33" s="971">
        <v>247</v>
      </c>
      <c r="AQ33" s="971"/>
      <c r="AR33" s="971"/>
      <c r="AS33" s="971"/>
      <c r="AT33" s="971"/>
      <c r="AU33" s="971">
        <v>85</v>
      </c>
      <c r="AV33" s="971"/>
      <c r="AW33" s="971"/>
      <c r="AX33" s="971"/>
      <c r="AY33" s="971"/>
      <c r="AZ33" s="1041"/>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2414</v>
      </c>
      <c r="AG63" s="959"/>
      <c r="AH63" s="959"/>
      <c r="AI63" s="959"/>
      <c r="AJ63" s="1022"/>
      <c r="AK63" s="1023"/>
      <c r="AL63" s="963"/>
      <c r="AM63" s="963"/>
      <c r="AN63" s="963"/>
      <c r="AO63" s="963"/>
      <c r="AP63" s="959">
        <v>7095</v>
      </c>
      <c r="AQ63" s="959"/>
      <c r="AR63" s="959"/>
      <c r="AS63" s="959"/>
      <c r="AT63" s="959"/>
      <c r="AU63" s="959">
        <v>2294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559</v>
      </c>
      <c r="C68" s="986"/>
      <c r="D68" s="986"/>
      <c r="E68" s="986"/>
      <c r="F68" s="986"/>
      <c r="G68" s="986"/>
      <c r="H68" s="986"/>
      <c r="I68" s="986"/>
      <c r="J68" s="986"/>
      <c r="K68" s="986"/>
      <c r="L68" s="986"/>
      <c r="M68" s="986"/>
      <c r="N68" s="986"/>
      <c r="O68" s="986"/>
      <c r="P68" s="987"/>
      <c r="Q68" s="988">
        <v>3372</v>
      </c>
      <c r="R68" s="982"/>
      <c r="S68" s="982"/>
      <c r="T68" s="982"/>
      <c r="U68" s="982"/>
      <c r="V68" s="982">
        <v>3313</v>
      </c>
      <c r="W68" s="982"/>
      <c r="X68" s="982"/>
      <c r="Y68" s="982"/>
      <c r="Z68" s="982"/>
      <c r="AA68" s="982">
        <v>59</v>
      </c>
      <c r="AB68" s="982"/>
      <c r="AC68" s="982"/>
      <c r="AD68" s="982"/>
      <c r="AE68" s="982"/>
      <c r="AF68" s="982">
        <v>59</v>
      </c>
      <c r="AG68" s="982"/>
      <c r="AH68" s="982"/>
      <c r="AI68" s="982"/>
      <c r="AJ68" s="982"/>
      <c r="AK68" s="982" t="s">
        <v>579</v>
      </c>
      <c r="AL68" s="982"/>
      <c r="AM68" s="982"/>
      <c r="AN68" s="982"/>
      <c r="AO68" s="982"/>
      <c r="AP68" s="982">
        <v>590</v>
      </c>
      <c r="AQ68" s="982"/>
      <c r="AR68" s="982"/>
      <c r="AS68" s="982"/>
      <c r="AT68" s="982"/>
      <c r="AU68" s="982" t="s">
        <v>584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560</v>
      </c>
      <c r="C69" s="975"/>
      <c r="D69" s="975"/>
      <c r="E69" s="975"/>
      <c r="F69" s="975"/>
      <c r="G69" s="975"/>
      <c r="H69" s="975"/>
      <c r="I69" s="975"/>
      <c r="J69" s="975"/>
      <c r="K69" s="975"/>
      <c r="L69" s="975"/>
      <c r="M69" s="975"/>
      <c r="N69" s="975"/>
      <c r="O69" s="975"/>
      <c r="P69" s="976"/>
      <c r="Q69" s="977">
        <v>91</v>
      </c>
      <c r="R69" s="971"/>
      <c r="S69" s="971"/>
      <c r="T69" s="971"/>
      <c r="U69" s="971"/>
      <c r="V69" s="971">
        <v>89</v>
      </c>
      <c r="W69" s="971"/>
      <c r="X69" s="971"/>
      <c r="Y69" s="971"/>
      <c r="Z69" s="971"/>
      <c r="AA69" s="971">
        <v>2</v>
      </c>
      <c r="AB69" s="971"/>
      <c r="AC69" s="971"/>
      <c r="AD69" s="971"/>
      <c r="AE69" s="971"/>
      <c r="AF69" s="971">
        <v>2</v>
      </c>
      <c r="AG69" s="971"/>
      <c r="AH69" s="971"/>
      <c r="AI69" s="971"/>
      <c r="AJ69" s="971"/>
      <c r="AK69" s="971" t="s">
        <v>578</v>
      </c>
      <c r="AL69" s="971"/>
      <c r="AM69" s="971"/>
      <c r="AN69" s="971"/>
      <c r="AO69" s="971"/>
      <c r="AP69" s="971" t="s">
        <v>584</v>
      </c>
      <c r="AQ69" s="971"/>
      <c r="AR69" s="971"/>
      <c r="AS69" s="971"/>
      <c r="AT69" s="971"/>
      <c r="AU69" s="971" t="s">
        <v>585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561</v>
      </c>
      <c r="C70" s="975"/>
      <c r="D70" s="975"/>
      <c r="E70" s="975"/>
      <c r="F70" s="975"/>
      <c r="G70" s="975"/>
      <c r="H70" s="975"/>
      <c r="I70" s="975"/>
      <c r="J70" s="975"/>
      <c r="K70" s="975"/>
      <c r="L70" s="975"/>
      <c r="M70" s="975"/>
      <c r="N70" s="975"/>
      <c r="O70" s="975"/>
      <c r="P70" s="976"/>
      <c r="Q70" s="977">
        <v>7658</v>
      </c>
      <c r="R70" s="971"/>
      <c r="S70" s="971"/>
      <c r="T70" s="971"/>
      <c r="U70" s="971"/>
      <c r="V70" s="971">
        <v>7653</v>
      </c>
      <c r="W70" s="971"/>
      <c r="X70" s="971"/>
      <c r="Y70" s="971"/>
      <c r="Z70" s="971"/>
      <c r="AA70" s="971">
        <v>5</v>
      </c>
      <c r="AB70" s="971"/>
      <c r="AC70" s="971"/>
      <c r="AD70" s="971"/>
      <c r="AE70" s="971"/>
      <c r="AF70" s="971">
        <v>5</v>
      </c>
      <c r="AG70" s="971"/>
      <c r="AH70" s="971"/>
      <c r="AI70" s="971"/>
      <c r="AJ70" s="971"/>
      <c r="AK70" s="971" t="s">
        <v>578</v>
      </c>
      <c r="AL70" s="971"/>
      <c r="AM70" s="971"/>
      <c r="AN70" s="971"/>
      <c r="AO70" s="971"/>
      <c r="AP70" s="971" t="s">
        <v>585</v>
      </c>
      <c r="AQ70" s="971"/>
      <c r="AR70" s="971"/>
      <c r="AS70" s="971"/>
      <c r="AT70" s="971"/>
      <c r="AU70" s="971" t="s">
        <v>589</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562</v>
      </c>
      <c r="C71" s="975"/>
      <c r="D71" s="975"/>
      <c r="E71" s="975"/>
      <c r="F71" s="975"/>
      <c r="G71" s="975"/>
      <c r="H71" s="975"/>
      <c r="I71" s="975"/>
      <c r="J71" s="975"/>
      <c r="K71" s="975"/>
      <c r="L71" s="975"/>
      <c r="M71" s="975"/>
      <c r="N71" s="975"/>
      <c r="O71" s="975"/>
      <c r="P71" s="976"/>
      <c r="Q71" s="977">
        <v>96</v>
      </c>
      <c r="R71" s="971"/>
      <c r="S71" s="971"/>
      <c r="T71" s="971"/>
      <c r="U71" s="971"/>
      <c r="V71" s="971">
        <v>96</v>
      </c>
      <c r="W71" s="971"/>
      <c r="X71" s="971"/>
      <c r="Y71" s="971"/>
      <c r="Z71" s="971"/>
      <c r="AA71" s="971" t="s">
        <v>575</v>
      </c>
      <c r="AB71" s="971"/>
      <c r="AC71" s="971"/>
      <c r="AD71" s="971"/>
      <c r="AE71" s="971"/>
      <c r="AF71" s="971" t="s">
        <v>585</v>
      </c>
      <c r="AG71" s="971"/>
      <c r="AH71" s="971"/>
      <c r="AI71" s="971"/>
      <c r="AJ71" s="971"/>
      <c r="AK71" s="971" t="s">
        <v>578</v>
      </c>
      <c r="AL71" s="971"/>
      <c r="AM71" s="971"/>
      <c r="AN71" s="971"/>
      <c r="AO71" s="971"/>
      <c r="AP71" s="971" t="s">
        <v>585</v>
      </c>
      <c r="AQ71" s="971"/>
      <c r="AR71" s="971"/>
      <c r="AS71" s="971"/>
      <c r="AT71" s="971"/>
      <c r="AU71" s="971" t="s">
        <v>585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563</v>
      </c>
      <c r="C72" s="975"/>
      <c r="D72" s="975"/>
      <c r="E72" s="975"/>
      <c r="F72" s="975"/>
      <c r="G72" s="975"/>
      <c r="H72" s="975"/>
      <c r="I72" s="975"/>
      <c r="J72" s="975"/>
      <c r="K72" s="975"/>
      <c r="L72" s="975"/>
      <c r="M72" s="975"/>
      <c r="N72" s="975"/>
      <c r="O72" s="975"/>
      <c r="P72" s="976"/>
      <c r="Q72" s="977">
        <v>2336</v>
      </c>
      <c r="R72" s="971"/>
      <c r="S72" s="971"/>
      <c r="T72" s="971"/>
      <c r="U72" s="971"/>
      <c r="V72" s="971">
        <v>2188</v>
      </c>
      <c r="W72" s="971"/>
      <c r="X72" s="971"/>
      <c r="Y72" s="971"/>
      <c r="Z72" s="971"/>
      <c r="AA72" s="971">
        <v>148</v>
      </c>
      <c r="AB72" s="971"/>
      <c r="AC72" s="971"/>
      <c r="AD72" s="971"/>
      <c r="AE72" s="971"/>
      <c r="AF72" s="971">
        <v>62</v>
      </c>
      <c r="AG72" s="971"/>
      <c r="AH72" s="971"/>
      <c r="AI72" s="971"/>
      <c r="AJ72" s="971"/>
      <c r="AK72" s="971">
        <v>3</v>
      </c>
      <c r="AL72" s="971"/>
      <c r="AM72" s="971"/>
      <c r="AN72" s="971"/>
      <c r="AO72" s="971"/>
      <c r="AP72" s="971">
        <v>565</v>
      </c>
      <c r="AQ72" s="971"/>
      <c r="AR72" s="971"/>
      <c r="AS72" s="971"/>
      <c r="AT72" s="971"/>
      <c r="AU72" s="971">
        <v>324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564</v>
      </c>
      <c r="C73" s="975"/>
      <c r="D73" s="975"/>
      <c r="E73" s="975"/>
      <c r="F73" s="975"/>
      <c r="G73" s="975"/>
      <c r="H73" s="975"/>
      <c r="I73" s="975"/>
      <c r="J73" s="975"/>
      <c r="K73" s="975"/>
      <c r="L73" s="975"/>
      <c r="M73" s="975"/>
      <c r="N73" s="975"/>
      <c r="O73" s="975"/>
      <c r="P73" s="976"/>
      <c r="Q73" s="977">
        <v>289</v>
      </c>
      <c r="R73" s="971"/>
      <c r="S73" s="971"/>
      <c r="T73" s="971"/>
      <c r="U73" s="971"/>
      <c r="V73" s="971">
        <v>266</v>
      </c>
      <c r="W73" s="971"/>
      <c r="X73" s="971"/>
      <c r="Y73" s="971"/>
      <c r="Z73" s="971"/>
      <c r="AA73" s="971">
        <v>23</v>
      </c>
      <c r="AB73" s="971"/>
      <c r="AC73" s="971"/>
      <c r="AD73" s="971"/>
      <c r="AE73" s="971"/>
      <c r="AF73" s="971">
        <v>23</v>
      </c>
      <c r="AG73" s="971"/>
      <c r="AH73" s="971"/>
      <c r="AI73" s="971"/>
      <c r="AJ73" s="971"/>
      <c r="AK73" s="971" t="s">
        <v>578</v>
      </c>
      <c r="AL73" s="971"/>
      <c r="AM73" s="971"/>
      <c r="AN73" s="971"/>
      <c r="AO73" s="971"/>
      <c r="AP73" s="971">
        <v>64</v>
      </c>
      <c r="AQ73" s="971"/>
      <c r="AR73" s="971"/>
      <c r="AS73" s="971"/>
      <c r="AT73" s="971"/>
      <c r="AU73" s="971">
        <v>37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565</v>
      </c>
      <c r="C74" s="975"/>
      <c r="D74" s="975"/>
      <c r="E74" s="975"/>
      <c r="F74" s="975"/>
      <c r="G74" s="975"/>
      <c r="H74" s="975"/>
      <c r="I74" s="975"/>
      <c r="J74" s="975"/>
      <c r="K74" s="975"/>
      <c r="L74" s="975"/>
      <c r="M74" s="975"/>
      <c r="N74" s="975"/>
      <c r="O74" s="975"/>
      <c r="P74" s="976"/>
      <c r="Q74" s="977">
        <v>3388</v>
      </c>
      <c r="R74" s="971"/>
      <c r="S74" s="971"/>
      <c r="T74" s="971"/>
      <c r="U74" s="971"/>
      <c r="V74" s="971">
        <v>2982</v>
      </c>
      <c r="W74" s="971"/>
      <c r="X74" s="971"/>
      <c r="Y74" s="971"/>
      <c r="Z74" s="971"/>
      <c r="AA74" s="971">
        <v>406</v>
      </c>
      <c r="AB74" s="971"/>
      <c r="AC74" s="971"/>
      <c r="AD74" s="971"/>
      <c r="AE74" s="971"/>
      <c r="AF74" s="971">
        <v>5397</v>
      </c>
      <c r="AG74" s="971"/>
      <c r="AH74" s="971"/>
      <c r="AI74" s="971"/>
      <c r="AJ74" s="971"/>
      <c r="AK74" s="971" t="s">
        <v>578</v>
      </c>
      <c r="AL74" s="971"/>
      <c r="AM74" s="971"/>
      <c r="AN74" s="971"/>
      <c r="AO74" s="971"/>
      <c r="AP74" s="971">
        <v>2652</v>
      </c>
      <c r="AQ74" s="971"/>
      <c r="AR74" s="971"/>
      <c r="AS74" s="971"/>
      <c r="AT74" s="971"/>
      <c r="AU74" s="971" t="s">
        <v>585</v>
      </c>
      <c r="AV74" s="971"/>
      <c r="AW74" s="971"/>
      <c r="AX74" s="971"/>
      <c r="AY74" s="971"/>
      <c r="AZ74" s="972" t="s">
        <v>580</v>
      </c>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566</v>
      </c>
      <c r="C75" s="975"/>
      <c r="D75" s="975"/>
      <c r="E75" s="975"/>
      <c r="F75" s="975"/>
      <c r="G75" s="975"/>
      <c r="H75" s="975"/>
      <c r="I75" s="975"/>
      <c r="J75" s="975"/>
      <c r="K75" s="975"/>
      <c r="L75" s="975"/>
      <c r="M75" s="975"/>
      <c r="N75" s="975"/>
      <c r="O75" s="975"/>
      <c r="P75" s="976"/>
      <c r="Q75" s="978">
        <v>19</v>
      </c>
      <c r="R75" s="979"/>
      <c r="S75" s="979"/>
      <c r="T75" s="979"/>
      <c r="U75" s="980"/>
      <c r="V75" s="981">
        <v>19</v>
      </c>
      <c r="W75" s="979"/>
      <c r="X75" s="979"/>
      <c r="Y75" s="979"/>
      <c r="Z75" s="980"/>
      <c r="AA75" s="981" t="s">
        <v>576</v>
      </c>
      <c r="AB75" s="979"/>
      <c r="AC75" s="979"/>
      <c r="AD75" s="979"/>
      <c r="AE75" s="980"/>
      <c r="AF75" s="981" t="s">
        <v>585</v>
      </c>
      <c r="AG75" s="979"/>
      <c r="AH75" s="979"/>
      <c r="AI75" s="979"/>
      <c r="AJ75" s="980"/>
      <c r="AK75" s="981" t="s">
        <v>578</v>
      </c>
      <c r="AL75" s="979"/>
      <c r="AM75" s="979"/>
      <c r="AN75" s="979"/>
      <c r="AO75" s="980"/>
      <c r="AP75" s="981">
        <v>150</v>
      </c>
      <c r="AQ75" s="979"/>
      <c r="AR75" s="979"/>
      <c r="AS75" s="979"/>
      <c r="AT75" s="980"/>
      <c r="AU75" s="971" t="s">
        <v>585</v>
      </c>
      <c r="AV75" s="971"/>
      <c r="AW75" s="971"/>
      <c r="AX75" s="971"/>
      <c r="AY75" s="971"/>
      <c r="AZ75" s="972" t="s">
        <v>580</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567</v>
      </c>
      <c r="C76" s="975"/>
      <c r="D76" s="975"/>
      <c r="E76" s="975"/>
      <c r="F76" s="975"/>
      <c r="G76" s="975"/>
      <c r="H76" s="975"/>
      <c r="I76" s="975"/>
      <c r="J76" s="975"/>
      <c r="K76" s="975"/>
      <c r="L76" s="975"/>
      <c r="M76" s="975"/>
      <c r="N76" s="975"/>
      <c r="O76" s="975"/>
      <c r="P76" s="976"/>
      <c r="Q76" s="978">
        <v>211</v>
      </c>
      <c r="R76" s="979"/>
      <c r="S76" s="979"/>
      <c r="T76" s="979"/>
      <c r="U76" s="980"/>
      <c r="V76" s="981">
        <v>206</v>
      </c>
      <c r="W76" s="979"/>
      <c r="X76" s="979"/>
      <c r="Y76" s="979"/>
      <c r="Z76" s="980"/>
      <c r="AA76" s="981">
        <v>5</v>
      </c>
      <c r="AB76" s="979"/>
      <c r="AC76" s="979"/>
      <c r="AD76" s="979"/>
      <c r="AE76" s="980"/>
      <c r="AF76" s="981">
        <v>5</v>
      </c>
      <c r="AG76" s="979"/>
      <c r="AH76" s="979"/>
      <c r="AI76" s="979"/>
      <c r="AJ76" s="980"/>
      <c r="AK76" s="981">
        <v>15</v>
      </c>
      <c r="AL76" s="979"/>
      <c r="AM76" s="979"/>
      <c r="AN76" s="979"/>
      <c r="AO76" s="980"/>
      <c r="AP76" s="981" t="s">
        <v>586</v>
      </c>
      <c r="AQ76" s="979"/>
      <c r="AR76" s="979"/>
      <c r="AS76" s="979"/>
      <c r="AT76" s="980"/>
      <c r="AU76" s="971" t="s">
        <v>585</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568</v>
      </c>
      <c r="C77" s="975"/>
      <c r="D77" s="975"/>
      <c r="E77" s="975"/>
      <c r="F77" s="975"/>
      <c r="G77" s="975"/>
      <c r="H77" s="975"/>
      <c r="I77" s="975"/>
      <c r="J77" s="975"/>
      <c r="K77" s="975"/>
      <c r="L77" s="975"/>
      <c r="M77" s="975"/>
      <c r="N77" s="975"/>
      <c r="O77" s="975"/>
      <c r="P77" s="976"/>
      <c r="Q77" s="978">
        <v>70</v>
      </c>
      <c r="R77" s="979"/>
      <c r="S77" s="979"/>
      <c r="T77" s="979"/>
      <c r="U77" s="980"/>
      <c r="V77" s="981">
        <v>70</v>
      </c>
      <c r="W77" s="979"/>
      <c r="X77" s="979"/>
      <c r="Y77" s="979"/>
      <c r="Z77" s="980"/>
      <c r="AA77" s="981" t="s">
        <v>577</v>
      </c>
      <c r="AB77" s="979"/>
      <c r="AC77" s="979"/>
      <c r="AD77" s="979"/>
      <c r="AE77" s="980"/>
      <c r="AF77" s="981" t="s">
        <v>585</v>
      </c>
      <c r="AG77" s="979"/>
      <c r="AH77" s="979"/>
      <c r="AI77" s="979"/>
      <c r="AJ77" s="980"/>
      <c r="AK77" s="981" t="s">
        <v>578</v>
      </c>
      <c r="AL77" s="979"/>
      <c r="AM77" s="979"/>
      <c r="AN77" s="979"/>
      <c r="AO77" s="980"/>
      <c r="AP77" s="981" t="s">
        <v>587</v>
      </c>
      <c r="AQ77" s="979"/>
      <c r="AR77" s="979"/>
      <c r="AS77" s="979"/>
      <c r="AT77" s="980"/>
      <c r="AU77" s="971" t="s">
        <v>585</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569</v>
      </c>
      <c r="C78" s="975"/>
      <c r="D78" s="975"/>
      <c r="E78" s="975"/>
      <c r="F78" s="975"/>
      <c r="G78" s="975"/>
      <c r="H78" s="975"/>
      <c r="I78" s="975"/>
      <c r="J78" s="975"/>
      <c r="K78" s="975"/>
      <c r="L78" s="975"/>
      <c r="M78" s="975"/>
      <c r="N78" s="975"/>
      <c r="O78" s="975"/>
      <c r="P78" s="976"/>
      <c r="Q78" s="977">
        <v>550</v>
      </c>
      <c r="R78" s="971"/>
      <c r="S78" s="971"/>
      <c r="T78" s="971"/>
      <c r="U78" s="971"/>
      <c r="V78" s="971">
        <v>530</v>
      </c>
      <c r="W78" s="971"/>
      <c r="X78" s="971"/>
      <c r="Y78" s="971"/>
      <c r="Z78" s="971"/>
      <c r="AA78" s="971">
        <v>20</v>
      </c>
      <c r="AB78" s="971"/>
      <c r="AC78" s="971"/>
      <c r="AD78" s="971"/>
      <c r="AE78" s="971"/>
      <c r="AF78" s="971">
        <v>20</v>
      </c>
      <c r="AG78" s="971"/>
      <c r="AH78" s="971"/>
      <c r="AI78" s="971"/>
      <c r="AJ78" s="971"/>
      <c r="AK78" s="971" t="s">
        <v>578</v>
      </c>
      <c r="AL78" s="971"/>
      <c r="AM78" s="971"/>
      <c r="AN78" s="971"/>
      <c r="AO78" s="971"/>
      <c r="AP78" s="971" t="s">
        <v>585</v>
      </c>
      <c r="AQ78" s="971"/>
      <c r="AR78" s="971"/>
      <c r="AS78" s="971"/>
      <c r="AT78" s="971"/>
      <c r="AU78" s="971" t="s">
        <v>585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570</v>
      </c>
      <c r="C79" s="975"/>
      <c r="D79" s="975"/>
      <c r="E79" s="975"/>
      <c r="F79" s="975"/>
      <c r="G79" s="975"/>
      <c r="H79" s="975"/>
      <c r="I79" s="975"/>
      <c r="J79" s="975"/>
      <c r="K79" s="975"/>
      <c r="L79" s="975"/>
      <c r="M79" s="975"/>
      <c r="N79" s="975"/>
      <c r="O79" s="975"/>
      <c r="P79" s="976"/>
      <c r="Q79" s="977">
        <v>31</v>
      </c>
      <c r="R79" s="971"/>
      <c r="S79" s="971"/>
      <c r="T79" s="971"/>
      <c r="U79" s="971"/>
      <c r="V79" s="971">
        <v>31</v>
      </c>
      <c r="W79" s="971"/>
      <c r="X79" s="971"/>
      <c r="Y79" s="971"/>
      <c r="Z79" s="971"/>
      <c r="AA79" s="971" t="s">
        <v>578</v>
      </c>
      <c r="AB79" s="971"/>
      <c r="AC79" s="971"/>
      <c r="AD79" s="971"/>
      <c r="AE79" s="971"/>
      <c r="AF79" s="971" t="s">
        <v>585</v>
      </c>
      <c r="AG79" s="971"/>
      <c r="AH79" s="971"/>
      <c r="AI79" s="971"/>
      <c r="AJ79" s="971"/>
      <c r="AK79" s="971">
        <v>31</v>
      </c>
      <c r="AL79" s="971"/>
      <c r="AM79" s="971"/>
      <c r="AN79" s="971"/>
      <c r="AO79" s="971"/>
      <c r="AP79" s="971" t="s">
        <v>587</v>
      </c>
      <c r="AQ79" s="971"/>
      <c r="AR79" s="971"/>
      <c r="AS79" s="971"/>
      <c r="AT79" s="971"/>
      <c r="AU79" s="971" t="s">
        <v>585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571</v>
      </c>
      <c r="C80" s="975"/>
      <c r="D80" s="975"/>
      <c r="E80" s="975"/>
      <c r="F80" s="975"/>
      <c r="G80" s="975"/>
      <c r="H80" s="975"/>
      <c r="I80" s="975"/>
      <c r="J80" s="975"/>
      <c r="K80" s="975"/>
      <c r="L80" s="975"/>
      <c r="M80" s="975"/>
      <c r="N80" s="975"/>
      <c r="O80" s="975"/>
      <c r="P80" s="976"/>
      <c r="Q80" s="977">
        <v>5869</v>
      </c>
      <c r="R80" s="971"/>
      <c r="S80" s="971"/>
      <c r="T80" s="971"/>
      <c r="U80" s="971"/>
      <c r="V80" s="971">
        <v>5852</v>
      </c>
      <c r="W80" s="971"/>
      <c r="X80" s="971"/>
      <c r="Y80" s="971"/>
      <c r="Z80" s="971"/>
      <c r="AA80" s="971">
        <v>17</v>
      </c>
      <c r="AB80" s="971"/>
      <c r="AC80" s="971"/>
      <c r="AD80" s="971"/>
      <c r="AE80" s="971"/>
      <c r="AF80" s="971">
        <v>17</v>
      </c>
      <c r="AG80" s="971"/>
      <c r="AH80" s="971"/>
      <c r="AI80" s="971"/>
      <c r="AJ80" s="971"/>
      <c r="AK80" s="971" t="s">
        <v>578</v>
      </c>
      <c r="AL80" s="971"/>
      <c r="AM80" s="971"/>
      <c r="AN80" s="971"/>
      <c r="AO80" s="971"/>
      <c r="AP80" s="971" t="s">
        <v>585</v>
      </c>
      <c r="AQ80" s="971"/>
      <c r="AR80" s="971"/>
      <c r="AS80" s="971"/>
      <c r="AT80" s="971"/>
      <c r="AU80" s="971" t="s">
        <v>585</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572</v>
      </c>
      <c r="C81" s="975"/>
      <c r="D81" s="975"/>
      <c r="E81" s="975"/>
      <c r="F81" s="975"/>
      <c r="G81" s="975"/>
      <c r="H81" s="975"/>
      <c r="I81" s="975"/>
      <c r="J81" s="975"/>
      <c r="K81" s="975"/>
      <c r="L81" s="975"/>
      <c r="M81" s="975"/>
      <c r="N81" s="975"/>
      <c r="O81" s="975"/>
      <c r="P81" s="976"/>
      <c r="Q81" s="977">
        <v>204</v>
      </c>
      <c r="R81" s="971"/>
      <c r="S81" s="971"/>
      <c r="T81" s="971"/>
      <c r="U81" s="971"/>
      <c r="V81" s="971">
        <v>176</v>
      </c>
      <c r="W81" s="971"/>
      <c r="X81" s="971"/>
      <c r="Y81" s="971"/>
      <c r="Z81" s="971"/>
      <c r="AA81" s="971">
        <v>28</v>
      </c>
      <c r="AB81" s="971"/>
      <c r="AC81" s="971"/>
      <c r="AD81" s="971"/>
      <c r="AE81" s="971"/>
      <c r="AF81" s="971">
        <v>28</v>
      </c>
      <c r="AG81" s="971"/>
      <c r="AH81" s="971"/>
      <c r="AI81" s="971"/>
      <c r="AJ81" s="971"/>
      <c r="AK81" s="971" t="s">
        <v>578</v>
      </c>
      <c r="AL81" s="971"/>
      <c r="AM81" s="971"/>
      <c r="AN81" s="971"/>
      <c r="AO81" s="971"/>
      <c r="AP81" s="971" t="s">
        <v>588</v>
      </c>
      <c r="AQ81" s="971"/>
      <c r="AR81" s="971"/>
      <c r="AS81" s="971"/>
      <c r="AT81" s="971"/>
      <c r="AU81" s="971" t="s">
        <v>585</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573</v>
      </c>
      <c r="C82" s="975"/>
      <c r="D82" s="975"/>
      <c r="E82" s="975"/>
      <c r="F82" s="975"/>
      <c r="G82" s="975"/>
      <c r="H82" s="975"/>
      <c r="I82" s="975"/>
      <c r="J82" s="975"/>
      <c r="K82" s="975"/>
      <c r="L82" s="975"/>
      <c r="M82" s="975"/>
      <c r="N82" s="975"/>
      <c r="O82" s="975"/>
      <c r="P82" s="976"/>
      <c r="Q82" s="977">
        <v>854731</v>
      </c>
      <c r="R82" s="971"/>
      <c r="S82" s="971"/>
      <c r="T82" s="971"/>
      <c r="U82" s="971"/>
      <c r="V82" s="971">
        <v>844450</v>
      </c>
      <c r="W82" s="971"/>
      <c r="X82" s="971"/>
      <c r="Y82" s="971"/>
      <c r="Z82" s="971"/>
      <c r="AA82" s="971">
        <v>10282</v>
      </c>
      <c r="AB82" s="971"/>
      <c r="AC82" s="971"/>
      <c r="AD82" s="971"/>
      <c r="AE82" s="971"/>
      <c r="AF82" s="971">
        <v>10056</v>
      </c>
      <c r="AG82" s="971"/>
      <c r="AH82" s="971"/>
      <c r="AI82" s="971"/>
      <c r="AJ82" s="971"/>
      <c r="AK82" s="971" t="s">
        <v>578</v>
      </c>
      <c r="AL82" s="971"/>
      <c r="AM82" s="971"/>
      <c r="AN82" s="971"/>
      <c r="AO82" s="971"/>
      <c r="AP82" s="971" t="s">
        <v>587</v>
      </c>
      <c r="AQ82" s="971"/>
      <c r="AR82" s="971"/>
      <c r="AS82" s="971"/>
      <c r="AT82" s="971"/>
      <c r="AU82" s="971" t="s">
        <v>585</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574</v>
      </c>
      <c r="C83" s="975"/>
      <c r="D83" s="975"/>
      <c r="E83" s="975"/>
      <c r="F83" s="975"/>
      <c r="G83" s="975"/>
      <c r="H83" s="975"/>
      <c r="I83" s="975"/>
      <c r="J83" s="975"/>
      <c r="K83" s="975"/>
      <c r="L83" s="975"/>
      <c r="M83" s="975"/>
      <c r="N83" s="975"/>
      <c r="O83" s="975"/>
      <c r="P83" s="976"/>
      <c r="Q83" s="977">
        <v>11870</v>
      </c>
      <c r="R83" s="971"/>
      <c r="S83" s="971"/>
      <c r="T83" s="971"/>
      <c r="U83" s="971"/>
      <c r="V83" s="971">
        <v>11710</v>
      </c>
      <c r="W83" s="971"/>
      <c r="X83" s="971"/>
      <c r="Y83" s="971"/>
      <c r="Z83" s="971"/>
      <c r="AA83" s="971">
        <v>160</v>
      </c>
      <c r="AB83" s="971"/>
      <c r="AC83" s="971"/>
      <c r="AD83" s="971"/>
      <c r="AE83" s="971"/>
      <c r="AF83" s="971">
        <v>6254</v>
      </c>
      <c r="AG83" s="971"/>
      <c r="AH83" s="971"/>
      <c r="AI83" s="971"/>
      <c r="AJ83" s="971"/>
      <c r="AK83" s="971">
        <v>1641</v>
      </c>
      <c r="AL83" s="971"/>
      <c r="AM83" s="971"/>
      <c r="AN83" s="971"/>
      <c r="AO83" s="971"/>
      <c r="AP83" s="971">
        <v>6254</v>
      </c>
      <c r="AQ83" s="971"/>
      <c r="AR83" s="971"/>
      <c r="AS83" s="971"/>
      <c r="AT83" s="971"/>
      <c r="AU83" s="971" t="s">
        <v>585</v>
      </c>
      <c r="AV83" s="971"/>
      <c r="AW83" s="971"/>
      <c r="AX83" s="971"/>
      <c r="AY83" s="971"/>
      <c r="AZ83" s="972" t="s">
        <v>580</v>
      </c>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21928</v>
      </c>
      <c r="AG88" s="959"/>
      <c r="AH88" s="959"/>
      <c r="AI88" s="959"/>
      <c r="AJ88" s="959"/>
      <c r="AK88" s="963"/>
      <c r="AL88" s="963"/>
      <c r="AM88" s="963"/>
      <c r="AN88" s="963"/>
      <c r="AO88" s="963"/>
      <c r="AP88" s="959">
        <v>10275</v>
      </c>
      <c r="AQ88" s="959"/>
      <c r="AR88" s="959"/>
      <c r="AS88" s="959"/>
      <c r="AT88" s="959"/>
      <c r="AU88" s="959">
        <v>361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15</v>
      </c>
      <c r="CS102" s="953"/>
      <c r="CT102" s="953"/>
      <c r="CU102" s="953"/>
      <c r="CV102" s="954"/>
      <c r="CW102" s="952" t="s">
        <v>582</v>
      </c>
      <c r="CX102" s="953"/>
      <c r="CY102" s="953"/>
      <c r="CZ102" s="953"/>
      <c r="DA102" s="954"/>
      <c r="DB102" s="952">
        <v>337</v>
      </c>
      <c r="DC102" s="953"/>
      <c r="DD102" s="953"/>
      <c r="DE102" s="953"/>
      <c r="DF102" s="954"/>
      <c r="DG102" s="952">
        <v>104</v>
      </c>
      <c r="DH102" s="953"/>
      <c r="DI102" s="953"/>
      <c r="DJ102" s="953"/>
      <c r="DK102" s="954"/>
      <c r="DL102" s="952" t="s">
        <v>582</v>
      </c>
      <c r="DM102" s="953"/>
      <c r="DN102" s="953"/>
      <c r="DO102" s="953"/>
      <c r="DP102" s="954"/>
      <c r="DQ102" s="952" t="s">
        <v>583</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2664604</v>
      </c>
      <c r="AB110" s="889"/>
      <c r="AC110" s="889"/>
      <c r="AD110" s="889"/>
      <c r="AE110" s="890"/>
      <c r="AF110" s="891">
        <v>2733623</v>
      </c>
      <c r="AG110" s="889"/>
      <c r="AH110" s="889"/>
      <c r="AI110" s="889"/>
      <c r="AJ110" s="890"/>
      <c r="AK110" s="891">
        <v>2614774</v>
      </c>
      <c r="AL110" s="889"/>
      <c r="AM110" s="889"/>
      <c r="AN110" s="889"/>
      <c r="AO110" s="890"/>
      <c r="AP110" s="892">
        <v>14.1</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22862927</v>
      </c>
      <c r="BR110" s="842"/>
      <c r="BS110" s="842"/>
      <c r="BT110" s="842"/>
      <c r="BU110" s="842"/>
      <c r="BV110" s="842">
        <v>21629202</v>
      </c>
      <c r="BW110" s="842"/>
      <c r="BX110" s="842"/>
      <c r="BY110" s="842"/>
      <c r="BZ110" s="842"/>
      <c r="CA110" s="842">
        <v>20204850</v>
      </c>
      <c r="CB110" s="842"/>
      <c r="CC110" s="842"/>
      <c r="CD110" s="842"/>
      <c r="CE110" s="842"/>
      <c r="CF110" s="866">
        <v>109.2</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103554</v>
      </c>
      <c r="BR111" s="817"/>
      <c r="BS111" s="817"/>
      <c r="BT111" s="817"/>
      <c r="BU111" s="817"/>
      <c r="BV111" s="817">
        <v>103721</v>
      </c>
      <c r="BW111" s="817"/>
      <c r="BX111" s="817"/>
      <c r="BY111" s="817"/>
      <c r="BZ111" s="817"/>
      <c r="CA111" s="817">
        <v>103721</v>
      </c>
      <c r="CB111" s="817"/>
      <c r="CC111" s="817"/>
      <c r="CD111" s="817"/>
      <c r="CE111" s="817"/>
      <c r="CF111" s="875">
        <v>0.6</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2798423</v>
      </c>
      <c r="BR112" s="817"/>
      <c r="BS112" s="817"/>
      <c r="BT112" s="817"/>
      <c r="BU112" s="817"/>
      <c r="BV112" s="817">
        <v>2645911</v>
      </c>
      <c r="BW112" s="817"/>
      <c r="BX112" s="817"/>
      <c r="BY112" s="817"/>
      <c r="BZ112" s="817"/>
      <c r="CA112" s="817">
        <v>2294014</v>
      </c>
      <c r="CB112" s="817"/>
      <c r="CC112" s="817"/>
      <c r="CD112" s="817"/>
      <c r="CE112" s="817"/>
      <c r="CF112" s="875">
        <v>12.4</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381392</v>
      </c>
      <c r="AB113" s="919"/>
      <c r="AC113" s="919"/>
      <c r="AD113" s="919"/>
      <c r="AE113" s="920"/>
      <c r="AF113" s="921">
        <v>411668</v>
      </c>
      <c r="AG113" s="919"/>
      <c r="AH113" s="919"/>
      <c r="AI113" s="919"/>
      <c r="AJ113" s="920"/>
      <c r="AK113" s="921">
        <v>364354</v>
      </c>
      <c r="AL113" s="919"/>
      <c r="AM113" s="919"/>
      <c r="AN113" s="919"/>
      <c r="AO113" s="920"/>
      <c r="AP113" s="922">
        <v>2</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1316013</v>
      </c>
      <c r="BR113" s="817"/>
      <c r="BS113" s="817"/>
      <c r="BT113" s="817"/>
      <c r="BU113" s="817"/>
      <c r="BV113" s="817">
        <v>1100165</v>
      </c>
      <c r="BW113" s="817"/>
      <c r="BX113" s="817"/>
      <c r="BY113" s="817"/>
      <c r="BZ113" s="817"/>
      <c r="CA113" s="817">
        <v>1103321</v>
      </c>
      <c r="CB113" s="817"/>
      <c r="CC113" s="817"/>
      <c r="CD113" s="817"/>
      <c r="CE113" s="817"/>
      <c r="CF113" s="875">
        <v>6</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38725</v>
      </c>
      <c r="AB114" s="780"/>
      <c r="AC114" s="780"/>
      <c r="AD114" s="780"/>
      <c r="AE114" s="781"/>
      <c r="AF114" s="782">
        <v>77751</v>
      </c>
      <c r="AG114" s="780"/>
      <c r="AH114" s="780"/>
      <c r="AI114" s="780"/>
      <c r="AJ114" s="781"/>
      <c r="AK114" s="782">
        <v>9862</v>
      </c>
      <c r="AL114" s="780"/>
      <c r="AM114" s="780"/>
      <c r="AN114" s="780"/>
      <c r="AO114" s="781"/>
      <c r="AP114" s="824">
        <v>0.1</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1829926</v>
      </c>
      <c r="BR114" s="817"/>
      <c r="BS114" s="817"/>
      <c r="BT114" s="817"/>
      <c r="BU114" s="817"/>
      <c r="BV114" s="817">
        <v>1697098</v>
      </c>
      <c r="BW114" s="817"/>
      <c r="BX114" s="817"/>
      <c r="BY114" s="817"/>
      <c r="BZ114" s="817"/>
      <c r="CA114" s="817">
        <v>1724782</v>
      </c>
      <c r="CB114" s="817"/>
      <c r="CC114" s="817"/>
      <c r="CD114" s="817"/>
      <c r="CE114" s="817"/>
      <c r="CF114" s="875">
        <v>9.3000000000000007</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252986</v>
      </c>
      <c r="AB115" s="919"/>
      <c r="AC115" s="919"/>
      <c r="AD115" s="919"/>
      <c r="AE115" s="920"/>
      <c r="AF115" s="921">
        <v>206693</v>
      </c>
      <c r="AG115" s="919"/>
      <c r="AH115" s="919"/>
      <c r="AI115" s="919"/>
      <c r="AJ115" s="920"/>
      <c r="AK115" s="921">
        <v>211133</v>
      </c>
      <c r="AL115" s="919"/>
      <c r="AM115" s="919"/>
      <c r="AN115" s="919"/>
      <c r="AO115" s="920"/>
      <c r="AP115" s="922">
        <v>1.1000000000000001</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103554</v>
      </c>
      <c r="DH115" s="780"/>
      <c r="DI115" s="780"/>
      <c r="DJ115" s="780"/>
      <c r="DK115" s="781"/>
      <c r="DL115" s="782">
        <v>103721</v>
      </c>
      <c r="DM115" s="780"/>
      <c r="DN115" s="780"/>
      <c r="DO115" s="780"/>
      <c r="DP115" s="781"/>
      <c r="DQ115" s="782">
        <v>103721</v>
      </c>
      <c r="DR115" s="780"/>
      <c r="DS115" s="780"/>
      <c r="DT115" s="780"/>
      <c r="DU115" s="781"/>
      <c r="DV115" s="824">
        <v>0.6</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3337707</v>
      </c>
      <c r="AB117" s="903"/>
      <c r="AC117" s="903"/>
      <c r="AD117" s="903"/>
      <c r="AE117" s="904"/>
      <c r="AF117" s="905">
        <v>3429735</v>
      </c>
      <c r="AG117" s="903"/>
      <c r="AH117" s="903"/>
      <c r="AI117" s="903"/>
      <c r="AJ117" s="904"/>
      <c r="AK117" s="905">
        <v>3200123</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28910843</v>
      </c>
      <c r="BR119" s="845"/>
      <c r="BS119" s="845"/>
      <c r="BT119" s="845"/>
      <c r="BU119" s="845"/>
      <c r="BV119" s="845">
        <v>27176097</v>
      </c>
      <c r="BW119" s="845"/>
      <c r="BX119" s="845"/>
      <c r="BY119" s="845"/>
      <c r="BZ119" s="845"/>
      <c r="CA119" s="845">
        <v>25430688</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17382226</v>
      </c>
      <c r="BR120" s="842"/>
      <c r="BS120" s="842"/>
      <c r="BT120" s="842"/>
      <c r="BU120" s="842"/>
      <c r="BV120" s="842">
        <v>18169308</v>
      </c>
      <c r="BW120" s="842"/>
      <c r="BX120" s="842"/>
      <c r="BY120" s="842"/>
      <c r="BZ120" s="842"/>
      <c r="CA120" s="842">
        <v>17983834</v>
      </c>
      <c r="CB120" s="842"/>
      <c r="CC120" s="842"/>
      <c r="CD120" s="842"/>
      <c r="CE120" s="842"/>
      <c r="CF120" s="866">
        <v>97.2</v>
      </c>
      <c r="CG120" s="867"/>
      <c r="CH120" s="867"/>
      <c r="CI120" s="867"/>
      <c r="CJ120" s="867"/>
      <c r="CK120" s="868" t="s">
        <v>445</v>
      </c>
      <c r="CL120" s="852"/>
      <c r="CM120" s="852"/>
      <c r="CN120" s="852"/>
      <c r="CO120" s="853"/>
      <c r="CP120" s="872" t="s">
        <v>391</v>
      </c>
      <c r="CQ120" s="873"/>
      <c r="CR120" s="873"/>
      <c r="CS120" s="873"/>
      <c r="CT120" s="873"/>
      <c r="CU120" s="873"/>
      <c r="CV120" s="873"/>
      <c r="CW120" s="873"/>
      <c r="CX120" s="873"/>
      <c r="CY120" s="873"/>
      <c r="CZ120" s="873"/>
      <c r="DA120" s="873"/>
      <c r="DB120" s="873"/>
      <c r="DC120" s="873"/>
      <c r="DD120" s="873"/>
      <c r="DE120" s="873"/>
      <c r="DF120" s="874"/>
      <c r="DG120" s="861">
        <v>2625565</v>
      </c>
      <c r="DH120" s="842"/>
      <c r="DI120" s="842"/>
      <c r="DJ120" s="842"/>
      <c r="DK120" s="842"/>
      <c r="DL120" s="842">
        <v>2524564</v>
      </c>
      <c r="DM120" s="842"/>
      <c r="DN120" s="842"/>
      <c r="DO120" s="842"/>
      <c r="DP120" s="842"/>
      <c r="DQ120" s="842">
        <v>2208988</v>
      </c>
      <c r="DR120" s="842"/>
      <c r="DS120" s="842"/>
      <c r="DT120" s="842"/>
      <c r="DU120" s="842"/>
      <c r="DV120" s="843">
        <v>11.9</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2522737</v>
      </c>
      <c r="BR121" s="817"/>
      <c r="BS121" s="817"/>
      <c r="BT121" s="817"/>
      <c r="BU121" s="817"/>
      <c r="BV121" s="817">
        <v>2245192</v>
      </c>
      <c r="BW121" s="817"/>
      <c r="BX121" s="817"/>
      <c r="BY121" s="817"/>
      <c r="BZ121" s="817"/>
      <c r="CA121" s="817">
        <v>1942532</v>
      </c>
      <c r="CB121" s="817"/>
      <c r="CC121" s="817"/>
      <c r="CD121" s="817"/>
      <c r="CE121" s="817"/>
      <c r="CF121" s="875">
        <v>10.5</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v>172858</v>
      </c>
      <c r="DH121" s="817"/>
      <c r="DI121" s="817"/>
      <c r="DJ121" s="817"/>
      <c r="DK121" s="817"/>
      <c r="DL121" s="817">
        <v>121347</v>
      </c>
      <c r="DM121" s="817"/>
      <c r="DN121" s="817"/>
      <c r="DO121" s="817"/>
      <c r="DP121" s="817"/>
      <c r="DQ121" s="817">
        <v>85026</v>
      </c>
      <c r="DR121" s="817"/>
      <c r="DS121" s="817"/>
      <c r="DT121" s="817"/>
      <c r="DU121" s="817"/>
      <c r="DV121" s="794">
        <v>0.5</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31343357</v>
      </c>
      <c r="BR122" s="845"/>
      <c r="BS122" s="845"/>
      <c r="BT122" s="845"/>
      <c r="BU122" s="845"/>
      <c r="BV122" s="845">
        <v>29567213</v>
      </c>
      <c r="BW122" s="845"/>
      <c r="BX122" s="845"/>
      <c r="BY122" s="845"/>
      <c r="BZ122" s="845"/>
      <c r="CA122" s="845">
        <v>28275477</v>
      </c>
      <c r="CB122" s="845"/>
      <c r="CC122" s="845"/>
      <c r="CD122" s="845"/>
      <c r="CE122" s="845"/>
      <c r="CF122" s="846">
        <v>152.80000000000001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51248320</v>
      </c>
      <c r="BR123" s="833"/>
      <c r="BS123" s="833"/>
      <c r="BT123" s="833"/>
      <c r="BU123" s="833"/>
      <c r="BV123" s="833">
        <v>49981713</v>
      </c>
      <c r="BW123" s="833"/>
      <c r="BX123" s="833"/>
      <c r="BY123" s="833"/>
      <c r="BZ123" s="833"/>
      <c r="CA123" s="833">
        <v>48201843</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251975</v>
      </c>
      <c r="AB126" s="780"/>
      <c r="AC126" s="780"/>
      <c r="AD126" s="780"/>
      <c r="AE126" s="781"/>
      <c r="AF126" s="782">
        <v>205850</v>
      </c>
      <c r="AG126" s="780"/>
      <c r="AH126" s="780"/>
      <c r="AI126" s="780"/>
      <c r="AJ126" s="781"/>
      <c r="AK126" s="782">
        <v>210434</v>
      </c>
      <c r="AL126" s="780"/>
      <c r="AM126" s="780"/>
      <c r="AN126" s="780"/>
      <c r="AO126" s="781"/>
      <c r="AP126" s="824">
        <v>1.1000000000000001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1011</v>
      </c>
      <c r="AB127" s="780"/>
      <c r="AC127" s="780"/>
      <c r="AD127" s="780"/>
      <c r="AE127" s="781"/>
      <c r="AF127" s="782">
        <v>843</v>
      </c>
      <c r="AG127" s="780"/>
      <c r="AH127" s="780"/>
      <c r="AI127" s="780"/>
      <c r="AJ127" s="781"/>
      <c r="AK127" s="782">
        <v>699</v>
      </c>
      <c r="AL127" s="780"/>
      <c r="AM127" s="780"/>
      <c r="AN127" s="780"/>
      <c r="AO127" s="781"/>
      <c r="AP127" s="824">
        <v>0</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326742</v>
      </c>
      <c r="AB128" s="801"/>
      <c r="AC128" s="801"/>
      <c r="AD128" s="801"/>
      <c r="AE128" s="802"/>
      <c r="AF128" s="803">
        <v>254318</v>
      </c>
      <c r="AG128" s="801"/>
      <c r="AH128" s="801"/>
      <c r="AI128" s="801"/>
      <c r="AJ128" s="802"/>
      <c r="AK128" s="803">
        <v>341156</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12.35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21399636</v>
      </c>
      <c r="AB129" s="780"/>
      <c r="AC129" s="780"/>
      <c r="AD129" s="780"/>
      <c r="AE129" s="781"/>
      <c r="AF129" s="782">
        <v>20894967</v>
      </c>
      <c r="AG129" s="780"/>
      <c r="AH129" s="780"/>
      <c r="AI129" s="780"/>
      <c r="AJ129" s="781"/>
      <c r="AK129" s="782">
        <v>21577440</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17.350000000000001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3251587</v>
      </c>
      <c r="AB130" s="780"/>
      <c r="AC130" s="780"/>
      <c r="AD130" s="780"/>
      <c r="AE130" s="781"/>
      <c r="AF130" s="782">
        <v>3095896</v>
      </c>
      <c r="AG130" s="780"/>
      <c r="AH130" s="780"/>
      <c r="AI130" s="780"/>
      <c r="AJ130" s="781"/>
      <c r="AK130" s="782">
        <v>3075588</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-0.6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18148049</v>
      </c>
      <c r="AB131" s="764"/>
      <c r="AC131" s="764"/>
      <c r="AD131" s="764"/>
      <c r="AE131" s="765"/>
      <c r="AF131" s="766">
        <v>17799071</v>
      </c>
      <c r="AG131" s="764"/>
      <c r="AH131" s="764"/>
      <c r="AI131" s="764"/>
      <c r="AJ131" s="765"/>
      <c r="AK131" s="766">
        <v>18501852</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-1.32588357</v>
      </c>
      <c r="AB132" s="745"/>
      <c r="AC132" s="745"/>
      <c r="AD132" s="745"/>
      <c r="AE132" s="746"/>
      <c r="AF132" s="747">
        <v>0.44677050800000001</v>
      </c>
      <c r="AG132" s="745"/>
      <c r="AH132" s="745"/>
      <c r="AI132" s="745"/>
      <c r="AJ132" s="746"/>
      <c r="AK132" s="747">
        <v>-1.1708071200000001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-2.2999999999999998</v>
      </c>
      <c r="AB133" s="724"/>
      <c r="AC133" s="724"/>
      <c r="AD133" s="724"/>
      <c r="AE133" s="725"/>
      <c r="AF133" s="723">
        <v>-1.1000000000000001</v>
      </c>
      <c r="AG133" s="724"/>
      <c r="AH133" s="724"/>
      <c r="AI133" s="724"/>
      <c r="AJ133" s="725"/>
      <c r="AK133" s="723">
        <v>-0.6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QJuN09jhkL8zL7wt+45NfsjGgguZiy9Mhc5vzzhBliagvDpYKy4GNo86+wfmIcW3xMGo1+72n9+5w7wRAuUZw==" saltValue="gC6e/bStQpid5j4Sh2DaR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uMRzDZYri/qRmn0nKgoUMgNHzo/ctTt055zez20KIYBDBEAUKYg+zoOar72tLc3QkpAMVMLOdhdWIB3bbrL/pg==" saltValue="9dgzS/tCc7wJ6H83OrjU0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lGx3Ati4A+hcj60TQxIqUd519r6McsiCsyV9FRy+oejuaI5Toc29dE7t4FjjbOFSIRDDxvTsyaNNw1qazH1HA==" saltValue="O7otLdH/sjTB2gwKEDV7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4394640</v>
      </c>
      <c r="AP9" s="281">
        <v>45275</v>
      </c>
      <c r="AQ9" s="282">
        <v>66486</v>
      </c>
      <c r="AR9" s="283">
        <v>-31.9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748540</v>
      </c>
      <c r="AP10" s="284">
        <v>7712</v>
      </c>
      <c r="AQ10" s="285">
        <v>6147</v>
      </c>
      <c r="AR10" s="286">
        <v>25.5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23300</v>
      </c>
      <c r="AP11" s="284">
        <v>240</v>
      </c>
      <c r="AQ11" s="285">
        <v>1219</v>
      </c>
      <c r="AR11" s="286">
        <v>-80.3</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9</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239214</v>
      </c>
      <c r="AP13" s="284">
        <v>2464</v>
      </c>
      <c r="AQ13" s="285">
        <v>2955</v>
      </c>
      <c r="AR13" s="286">
        <v>-16.600000000000001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46683</v>
      </c>
      <c r="AP14" s="284">
        <v>481</v>
      </c>
      <c r="AQ14" s="285">
        <v>1434</v>
      </c>
      <c r="AR14" s="286">
        <v>-66.5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-192629</v>
      </c>
      <c r="AP15" s="284">
        <v>-1985</v>
      </c>
      <c r="AQ15" s="285">
        <v>-3102</v>
      </c>
      <c r="AR15" s="286">
        <v>-36</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5259748</v>
      </c>
      <c r="AP16" s="284">
        <v>54188</v>
      </c>
      <c r="AQ16" s="285">
        <v>75147</v>
      </c>
      <c r="AR16" s="286">
        <v>-27.9</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4.58</v>
      </c>
      <c r="AP21" s="298">
        <v>6.62</v>
      </c>
      <c r="AQ21" s="299">
        <v>-2.04</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93.7</v>
      </c>
      <c r="AP22" s="303">
        <v>98.3</v>
      </c>
      <c r="AQ22" s="304">
        <v>-4.5999999999999996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2614774</v>
      </c>
      <c r="AP32" s="312">
        <v>26938</v>
      </c>
      <c r="AQ32" s="313">
        <v>34847</v>
      </c>
      <c r="AR32" s="314">
        <v>-22.7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v>5</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364354</v>
      </c>
      <c r="AP35" s="312">
        <v>3754</v>
      </c>
      <c r="AQ35" s="313">
        <v>8260</v>
      </c>
      <c r="AR35" s="314">
        <v>-54.6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9862</v>
      </c>
      <c r="AP36" s="312">
        <v>102</v>
      </c>
      <c r="AQ36" s="313">
        <v>1689</v>
      </c>
      <c r="AR36" s="314">
        <v>-94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211133</v>
      </c>
      <c r="AP37" s="312">
        <v>2175</v>
      </c>
      <c r="AQ37" s="313">
        <v>748</v>
      </c>
      <c r="AR37" s="314">
        <v>190.8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-341156</v>
      </c>
      <c r="AP39" s="312">
        <v>-3515</v>
      </c>
      <c r="AQ39" s="313">
        <v>-5762</v>
      </c>
      <c r="AR39" s="314">
        <v>-39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-3075588</v>
      </c>
      <c r="AP40" s="312">
        <v>-31686</v>
      </c>
      <c r="AQ40" s="313">
        <v>-27609</v>
      </c>
      <c r="AR40" s="314">
        <v>14.8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-216621</v>
      </c>
      <c r="AP41" s="312">
        <v>-2232</v>
      </c>
      <c r="AQ41" s="313">
        <v>12179</v>
      </c>
      <c r="AR41" s="314">
        <v>-118.3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4179031</v>
      </c>
      <c r="AN51" s="334">
        <v>43045</v>
      </c>
      <c r="AO51" s="335">
        <v>3.7</v>
      </c>
      <c r="AP51" s="336">
        <v>45588</v>
      </c>
      <c r="AQ51" s="337">
        <v>8.6999999999999993</v>
      </c>
      <c r="AR51" s="338">
        <v>-5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1842249</v>
      </c>
      <c r="AN52" s="342">
        <v>18976</v>
      </c>
      <c r="AO52" s="343">
        <v>-17.3</v>
      </c>
      <c r="AP52" s="344">
        <v>24150</v>
      </c>
      <c r="AQ52" s="345">
        <v>3.4</v>
      </c>
      <c r="AR52" s="346">
        <v>-20.7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2409009</v>
      </c>
      <c r="AN53" s="334">
        <v>24784</v>
      </c>
      <c r="AO53" s="335">
        <v>-42.4</v>
      </c>
      <c r="AP53" s="336">
        <v>45483</v>
      </c>
      <c r="AQ53" s="337">
        <v>-0.2</v>
      </c>
      <c r="AR53" s="338">
        <v>-42.2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1342416</v>
      </c>
      <c r="AN54" s="342">
        <v>13811</v>
      </c>
      <c r="AO54" s="343">
        <v>-27.2</v>
      </c>
      <c r="AP54" s="344">
        <v>24241</v>
      </c>
      <c r="AQ54" s="345">
        <v>0.4</v>
      </c>
      <c r="AR54" s="346">
        <v>-27.6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3085402</v>
      </c>
      <c r="AN55" s="334">
        <v>31738</v>
      </c>
      <c r="AO55" s="335">
        <v>28.1</v>
      </c>
      <c r="AP55" s="336">
        <v>45945</v>
      </c>
      <c r="AQ55" s="337">
        <v>1</v>
      </c>
      <c r="AR55" s="338">
        <v>27.1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1652311</v>
      </c>
      <c r="AN56" s="342">
        <v>16997</v>
      </c>
      <c r="AO56" s="343">
        <v>23.1</v>
      </c>
      <c r="AP56" s="344">
        <v>25180</v>
      </c>
      <c r="AQ56" s="345">
        <v>3.9</v>
      </c>
      <c r="AR56" s="346">
        <v>19.2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4225802</v>
      </c>
      <c r="AN57" s="334">
        <v>43422</v>
      </c>
      <c r="AO57" s="335">
        <v>36.799999999999997</v>
      </c>
      <c r="AP57" s="336">
        <v>44475</v>
      </c>
      <c r="AQ57" s="337">
        <v>-3.2</v>
      </c>
      <c r="AR57" s="338">
        <v>40</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2351431</v>
      </c>
      <c r="AN58" s="342">
        <v>24162</v>
      </c>
      <c r="AO58" s="343">
        <v>42.2</v>
      </c>
      <c r="AP58" s="344">
        <v>24780</v>
      </c>
      <c r="AQ58" s="345">
        <v>-1.6</v>
      </c>
      <c r="AR58" s="346">
        <v>43.8</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4971264</v>
      </c>
      <c r="AN59" s="334">
        <v>51216</v>
      </c>
      <c r="AO59" s="335">
        <v>17.899999999999999</v>
      </c>
      <c r="AP59" s="336">
        <v>45982</v>
      </c>
      <c r="AQ59" s="337">
        <v>3.4</v>
      </c>
      <c r="AR59" s="338">
        <v>14.5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2098021</v>
      </c>
      <c r="AN60" s="342">
        <v>21615</v>
      </c>
      <c r="AO60" s="343">
        <v>-10.5</v>
      </c>
      <c r="AP60" s="344">
        <v>25583</v>
      </c>
      <c r="AQ60" s="345">
        <v>3.2</v>
      </c>
      <c r="AR60" s="346">
        <v>-13.7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3774102</v>
      </c>
      <c r="AN61" s="349">
        <v>38841</v>
      </c>
      <c r="AO61" s="350">
        <v>8.8000000000000007</v>
      </c>
      <c r="AP61" s="351">
        <v>45495</v>
      </c>
      <c r="AQ61" s="352">
        <v>1.9</v>
      </c>
      <c r="AR61" s="338">
        <v>6.9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1857286</v>
      </c>
      <c r="AN62" s="342">
        <v>19112</v>
      </c>
      <c r="AO62" s="343">
        <v>2.1</v>
      </c>
      <c r="AP62" s="344">
        <v>24787</v>
      </c>
      <c r="AQ62" s="345">
        <v>1.9</v>
      </c>
      <c r="AR62" s="346">
        <v>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xkw7Puo96OYMcVfsJENTLdVA6wPyZZJDetb3oLNi/Mcida52xcfgQnrbe2KHsXcB7Z4pTSkNi6I6tG2Ljl+Y6g==" saltValue="I9tBL+uCg+zXQhNEij+D8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7ST1JaUIUhNd8CbHJu0Xw5/lbprGaGVidvJ5R7zC+cDcQwZIYC/RhnUkGgEAcHQ/UELF4nAW+vuQk68sN6PBrg==" saltValue="OP7L3zEZ/z+PLtfcQ84z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8H7HIFXr9uU4/yPl6u4Bur1UE/PTWh+ULQ+FuPPje9Xa30wCYcCgO/HeV8MtWRbO4K59r92i9lpeTkf13WRr6Q==" saltValue="WHWJUGUEnhLpB/tjadfnS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27.45</v>
      </c>
      <c r="G47" s="12">
        <v>28.8</v>
      </c>
      <c r="H47" s="12">
        <v>27.35</v>
      </c>
      <c r="I47" s="12">
        <v>28.1</v>
      </c>
      <c r="J47" s="13">
        <v>29.71</v>
      </c>
    </row>
    <row r="48" spans="2:10" ht="57.75" customHeight="1" x14ac:dyDescent="0.15">
      <c r="B48" s="14"/>
      <c r="C48" s="1141" t="s">
        <v>4</v>
      </c>
      <c r="D48" s="1141"/>
      <c r="E48" s="1142"/>
      <c r="F48" s="15">
        <v>5.59</v>
      </c>
      <c r="G48" s="16">
        <v>4.75</v>
      </c>
      <c r="H48" s="16">
        <v>9.9</v>
      </c>
      <c r="I48" s="16">
        <v>9.61</v>
      </c>
      <c r="J48" s="17">
        <v>2.0099999999999998</v>
      </c>
    </row>
    <row r="49" spans="2:10" ht="57.75" customHeight="1" thickBot="1" x14ac:dyDescent="0.2">
      <c r="B49" s="18"/>
      <c r="C49" s="1143" t="s">
        <v>5</v>
      </c>
      <c r="D49" s="1143"/>
      <c r="E49" s="1144"/>
      <c r="F49" s="19">
        <v>8.93</v>
      </c>
      <c r="G49" s="20">
        <v>6.24</v>
      </c>
      <c r="H49" s="20">
        <v>5.52</v>
      </c>
      <c r="I49" s="20">
        <v>3.49</v>
      </c>
      <c r="J49" s="21">
        <v>1.26</v>
      </c>
    </row>
    <row r="50" spans="2:10" x14ac:dyDescent="0.15"/>
  </sheetData>
  <sheetProtection algorithmName="SHA-512" hashValue="k1+YOnLMEW4vd45p2arMjR6om1s7e1flQ6TuAf71DfQuvLBsmR6LOcIy1lrgYybWOTFROOIfmsu4k8g2RLc10w==" saltValue="XxMtNe+7nEl17ifyt6yw0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530</v>
      </c>
      <c r="D34" s="1151"/>
      <c r="E34" s="1152"/>
      <c r="F34" s="32">
        <v>7.33</v>
      </c>
      <c r="G34" s="33">
        <v>8.09</v>
      </c>
      <c r="H34" s="33">
        <v>8.58</v>
      </c>
      <c r="I34" s="33">
        <v>9.42</v>
      </c>
      <c r="J34" s="34">
        <v>9.5</v>
      </c>
      <c r="K34" s="22"/>
      <c r="L34" s="22"/>
      <c r="M34" s="22"/>
      <c r="N34" s="22"/>
      <c r="O34" s="22"/>
      <c r="P34" s="22"/>
    </row>
    <row r="35" spans="1:16" ht="39" customHeight="1" x14ac:dyDescent="0.15">
      <c r="A35" s="22"/>
      <c r="B35" s="35"/>
      <c r="C35" s="1145" t="s">
        <v>531</v>
      </c>
      <c r="D35" s="1146"/>
      <c r="E35" s="1147"/>
      <c r="F35" s="36">
        <v>5.58</v>
      </c>
      <c r="G35" s="37">
        <v>4.7300000000000004</v>
      </c>
      <c r="H35" s="37">
        <v>9.89</v>
      </c>
      <c r="I35" s="37">
        <v>9.61</v>
      </c>
      <c r="J35" s="38">
        <v>2.0099999999999998</v>
      </c>
      <c r="K35" s="22"/>
      <c r="L35" s="22"/>
      <c r="M35" s="22"/>
      <c r="N35" s="22"/>
      <c r="O35" s="22"/>
      <c r="P35" s="22"/>
    </row>
    <row r="36" spans="1:16" ht="39" customHeight="1" x14ac:dyDescent="0.15">
      <c r="A36" s="22"/>
      <c r="B36" s="35"/>
      <c r="C36" s="1145" t="s">
        <v>532</v>
      </c>
      <c r="D36" s="1146"/>
      <c r="E36" s="1147"/>
      <c r="F36" s="36">
        <v>0.95</v>
      </c>
      <c r="G36" s="37">
        <v>1.21</v>
      </c>
      <c r="H36" s="37">
        <v>0.98</v>
      </c>
      <c r="I36" s="37">
        <v>1.25</v>
      </c>
      <c r="J36" s="38">
        <v>0.96</v>
      </c>
      <c r="K36" s="22"/>
      <c r="L36" s="22"/>
      <c r="M36" s="22"/>
      <c r="N36" s="22"/>
      <c r="O36" s="22"/>
      <c r="P36" s="22"/>
    </row>
    <row r="37" spans="1:16" ht="39" customHeight="1" x14ac:dyDescent="0.15">
      <c r="A37" s="22"/>
      <c r="B37" s="35"/>
      <c r="C37" s="1145" t="s">
        <v>533</v>
      </c>
      <c r="D37" s="1146"/>
      <c r="E37" s="1147"/>
      <c r="F37" s="36">
        <v>1.61</v>
      </c>
      <c r="G37" s="37">
        <v>1</v>
      </c>
      <c r="H37" s="37">
        <v>0.9</v>
      </c>
      <c r="I37" s="37">
        <v>0.45</v>
      </c>
      <c r="J37" s="38">
        <v>0.47</v>
      </c>
      <c r="K37" s="22"/>
      <c r="L37" s="22"/>
      <c r="M37" s="22"/>
      <c r="N37" s="22"/>
      <c r="O37" s="22"/>
      <c r="P37" s="22"/>
    </row>
    <row r="38" spans="1:16" ht="39" customHeight="1" x14ac:dyDescent="0.15">
      <c r="A38" s="22"/>
      <c r="B38" s="35"/>
      <c r="C38" s="1145" t="s">
        <v>534</v>
      </c>
      <c r="D38" s="1146"/>
      <c r="E38" s="1147"/>
      <c r="F38" s="36">
        <v>0.22</v>
      </c>
      <c r="G38" s="37">
        <v>0.21</v>
      </c>
      <c r="H38" s="37">
        <v>0.2</v>
      </c>
      <c r="I38" s="37">
        <v>0.21</v>
      </c>
      <c r="J38" s="38">
        <v>0.22</v>
      </c>
      <c r="K38" s="22"/>
      <c r="L38" s="22"/>
      <c r="M38" s="22"/>
      <c r="N38" s="22"/>
      <c r="O38" s="22"/>
      <c r="P38" s="22"/>
    </row>
    <row r="39" spans="1:16" ht="39" customHeight="1" x14ac:dyDescent="0.15">
      <c r="A39" s="22"/>
      <c r="B39" s="35"/>
      <c r="C39" s="1145" t="s">
        <v>535</v>
      </c>
      <c r="D39" s="1146"/>
      <c r="E39" s="1147"/>
      <c r="F39" s="36">
        <v>0</v>
      </c>
      <c r="G39" s="37">
        <v>0.01</v>
      </c>
      <c r="H39" s="37">
        <v>0.03</v>
      </c>
      <c r="I39" s="37">
        <v>0.02</v>
      </c>
      <c r="J39" s="38">
        <v>0.01</v>
      </c>
      <c r="K39" s="22"/>
      <c r="L39" s="22"/>
      <c r="M39" s="22"/>
      <c r="N39" s="22"/>
      <c r="O39" s="22"/>
      <c r="P39" s="22"/>
    </row>
    <row r="40" spans="1:16" ht="39" customHeight="1" x14ac:dyDescent="0.15">
      <c r="A40" s="22"/>
      <c r="B40" s="35"/>
      <c r="C40" s="1145" t="s">
        <v>536</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538</v>
      </c>
      <c r="D43" s="1149"/>
      <c r="E43" s="1150"/>
      <c r="F43" s="41">
        <v>0.06</v>
      </c>
      <c r="G43" s="42">
        <v>0.01</v>
      </c>
      <c r="H43" s="42">
        <v>0</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KHD/Zl7JJa0SALT0LdkDrApWUQV7gU82/0l8b/PYOtmIy0vCyOyopl4R2H+2tSoFBZ+upZxde8dRY1J5oIERA==" saltValue="QMvShfanRy6jRDL56q1c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2533</v>
      </c>
      <c r="L45" s="60">
        <v>2604</v>
      </c>
      <c r="M45" s="60">
        <v>2665</v>
      </c>
      <c r="N45" s="60">
        <v>2734</v>
      </c>
      <c r="O45" s="61">
        <v>2615</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v>13</v>
      </c>
      <c r="L47" s="64">
        <v>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394</v>
      </c>
      <c r="L48" s="64">
        <v>396</v>
      </c>
      <c r="M48" s="64">
        <v>381</v>
      </c>
      <c r="N48" s="64">
        <v>412</v>
      </c>
      <c r="O48" s="65">
        <v>364</v>
      </c>
      <c r="P48" s="48"/>
      <c r="Q48" s="48"/>
      <c r="R48" s="48"/>
      <c r="S48" s="48"/>
      <c r="T48" s="48"/>
      <c r="U48" s="48"/>
    </row>
    <row r="49" spans="1:21" ht="30.75" customHeight="1" x14ac:dyDescent="0.15">
      <c r="A49" s="48"/>
      <c r="B49" s="1178"/>
      <c r="C49" s="1179"/>
      <c r="D49" s="62"/>
      <c r="E49" s="1155" t="s">
        <v>14</v>
      </c>
      <c r="F49" s="1155"/>
      <c r="G49" s="1155"/>
      <c r="H49" s="1155"/>
      <c r="I49" s="1155"/>
      <c r="J49" s="1156"/>
      <c r="K49" s="63">
        <v>27</v>
      </c>
      <c r="L49" s="64">
        <v>20</v>
      </c>
      <c r="M49" s="64">
        <v>39</v>
      </c>
      <c r="N49" s="64">
        <v>78</v>
      </c>
      <c r="O49" s="65">
        <v>10</v>
      </c>
      <c r="P49" s="48"/>
      <c r="Q49" s="48"/>
      <c r="R49" s="48"/>
      <c r="S49" s="48"/>
      <c r="T49" s="48"/>
      <c r="U49" s="48"/>
    </row>
    <row r="50" spans="1:21" ht="30.75" customHeight="1" x14ac:dyDescent="0.15">
      <c r="A50" s="48"/>
      <c r="B50" s="1178"/>
      <c r="C50" s="1179"/>
      <c r="D50" s="62"/>
      <c r="E50" s="1155" t="s">
        <v>15</v>
      </c>
      <c r="F50" s="1155"/>
      <c r="G50" s="1155"/>
      <c r="H50" s="1155"/>
      <c r="I50" s="1155"/>
      <c r="J50" s="1156"/>
      <c r="K50" s="63">
        <v>221</v>
      </c>
      <c r="L50" s="64">
        <v>269</v>
      </c>
      <c r="M50" s="64">
        <v>253</v>
      </c>
      <c r="N50" s="64">
        <v>207</v>
      </c>
      <c r="O50" s="65">
        <v>211</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3732</v>
      </c>
      <c r="L52" s="64">
        <v>3713</v>
      </c>
      <c r="M52" s="64">
        <v>3578</v>
      </c>
      <c r="N52" s="64">
        <v>3350</v>
      </c>
      <c r="O52" s="65">
        <v>3417</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-544</v>
      </c>
      <c r="L53" s="69">
        <v>-417</v>
      </c>
      <c r="M53" s="69">
        <v>-240</v>
      </c>
      <c r="N53" s="69">
        <v>81</v>
      </c>
      <c r="O53" s="70">
        <v>-217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2iAF8kcLJm7HtuMhZZNG8FUOUBFPOQZn/2ab/gHY7+iLPPmrjPDaC+XNA2Tpb3KI10VNt6tASdCth6lD+t5DQ==" saltValue="eP6nXobL2cIL/H5Yew99C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25354</v>
      </c>
      <c r="J41" s="356">
        <v>23426</v>
      </c>
      <c r="K41" s="356">
        <v>22863</v>
      </c>
      <c r="L41" s="356">
        <v>21629</v>
      </c>
      <c r="M41" s="357">
        <v>20205</v>
      </c>
    </row>
    <row r="42" spans="2:13" ht="27.75" customHeight="1" x14ac:dyDescent="0.15">
      <c r="B42" s="1186"/>
      <c r="C42" s="1187"/>
      <c r="D42" s="106"/>
      <c r="E42" s="1190" t="s">
        <v>32</v>
      </c>
      <c r="F42" s="1190"/>
      <c r="G42" s="1190"/>
      <c r="H42" s="1191"/>
      <c r="I42" s="358">
        <v>103</v>
      </c>
      <c r="J42" s="359">
        <v>103</v>
      </c>
      <c r="K42" s="359">
        <v>104</v>
      </c>
      <c r="L42" s="359">
        <v>104</v>
      </c>
      <c r="M42" s="360">
        <v>104</v>
      </c>
    </row>
    <row r="43" spans="2:13" ht="27.75" customHeight="1" x14ac:dyDescent="0.15">
      <c r="B43" s="1186"/>
      <c r="C43" s="1187"/>
      <c r="D43" s="106"/>
      <c r="E43" s="1190" t="s">
        <v>33</v>
      </c>
      <c r="F43" s="1190"/>
      <c r="G43" s="1190"/>
      <c r="H43" s="1191"/>
      <c r="I43" s="358">
        <v>3413</v>
      </c>
      <c r="J43" s="359">
        <v>2953</v>
      </c>
      <c r="K43" s="359">
        <v>2798</v>
      </c>
      <c r="L43" s="359">
        <v>2646</v>
      </c>
      <c r="M43" s="360">
        <v>2294</v>
      </c>
    </row>
    <row r="44" spans="2:13" ht="27.75" customHeight="1" x14ac:dyDescent="0.15">
      <c r="B44" s="1186"/>
      <c r="C44" s="1187"/>
      <c r="D44" s="106"/>
      <c r="E44" s="1190" t="s">
        <v>34</v>
      </c>
      <c r="F44" s="1190"/>
      <c r="G44" s="1190"/>
      <c r="H44" s="1191"/>
      <c r="I44" s="358">
        <v>1823</v>
      </c>
      <c r="J44" s="359">
        <v>1601</v>
      </c>
      <c r="K44" s="359">
        <v>1316</v>
      </c>
      <c r="L44" s="359">
        <v>1100</v>
      </c>
      <c r="M44" s="360">
        <v>1103</v>
      </c>
    </row>
    <row r="45" spans="2:13" ht="27.75" customHeight="1" x14ac:dyDescent="0.15">
      <c r="B45" s="1186"/>
      <c r="C45" s="1187"/>
      <c r="D45" s="106"/>
      <c r="E45" s="1190" t="s">
        <v>35</v>
      </c>
      <c r="F45" s="1190"/>
      <c r="G45" s="1190"/>
      <c r="H45" s="1191"/>
      <c r="I45" s="358">
        <v>1845</v>
      </c>
      <c r="J45" s="359">
        <v>1873</v>
      </c>
      <c r="K45" s="359">
        <v>1830</v>
      </c>
      <c r="L45" s="359">
        <v>1697</v>
      </c>
      <c r="M45" s="360">
        <v>1725</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16136</v>
      </c>
      <c r="J50" s="359">
        <v>16310</v>
      </c>
      <c r="K50" s="359">
        <v>17382</v>
      </c>
      <c r="L50" s="359">
        <v>18169</v>
      </c>
      <c r="M50" s="360">
        <v>17984</v>
      </c>
    </row>
    <row r="51" spans="2:13" ht="27.75" customHeight="1" x14ac:dyDescent="0.15">
      <c r="B51" s="1186"/>
      <c r="C51" s="1187"/>
      <c r="D51" s="106"/>
      <c r="E51" s="1190" t="s">
        <v>42</v>
      </c>
      <c r="F51" s="1190"/>
      <c r="G51" s="1190"/>
      <c r="H51" s="1191"/>
      <c r="I51" s="358">
        <v>2541</v>
      </c>
      <c r="J51" s="359">
        <v>2414</v>
      </c>
      <c r="K51" s="359">
        <v>2523</v>
      </c>
      <c r="L51" s="359">
        <v>2245</v>
      </c>
      <c r="M51" s="360">
        <v>1943</v>
      </c>
    </row>
    <row r="52" spans="2:13" ht="27.75" customHeight="1" x14ac:dyDescent="0.15">
      <c r="B52" s="1188"/>
      <c r="C52" s="1189"/>
      <c r="D52" s="106"/>
      <c r="E52" s="1190" t="s">
        <v>43</v>
      </c>
      <c r="F52" s="1190"/>
      <c r="G52" s="1190"/>
      <c r="H52" s="1191"/>
      <c r="I52" s="358">
        <v>34425</v>
      </c>
      <c r="J52" s="359">
        <v>32912</v>
      </c>
      <c r="K52" s="359">
        <v>31343</v>
      </c>
      <c r="L52" s="359">
        <v>29567</v>
      </c>
      <c r="M52" s="360">
        <v>28275</v>
      </c>
    </row>
    <row r="53" spans="2:13" ht="27.75" customHeight="1" thickBot="1" x14ac:dyDescent="0.2">
      <c r="B53" s="1192" t="s">
        <v>19</v>
      </c>
      <c r="C53" s="1193"/>
      <c r="D53" s="110"/>
      <c r="E53" s="1194" t="s">
        <v>44</v>
      </c>
      <c r="F53" s="1194"/>
      <c r="G53" s="1194"/>
      <c r="H53" s="1195"/>
      <c r="I53" s="361">
        <v>-20564</v>
      </c>
      <c r="J53" s="362">
        <v>-21679</v>
      </c>
      <c r="K53" s="362">
        <v>-22337</v>
      </c>
      <c r="L53" s="362">
        <v>-22806</v>
      </c>
      <c r="M53" s="363">
        <v>-22771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Yxa9ORcbas4NvKX2CPsYexW7+aHOMNm6fmmmABIjTrQaCaugPO5ay0aYOjpgeb2uM2QI00QM1t+aUEoHJSdiKg==" saltValue="16l22y8P9xfmwggHHqw+e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1" t="s">
        <v>46</v>
      </c>
      <c r="D55" s="1211"/>
      <c r="E55" s="1212"/>
      <c r="F55" s="122">
        <v>5854</v>
      </c>
      <c r="G55" s="122">
        <v>5871</v>
      </c>
      <c r="H55" s="123">
        <v>6412</v>
      </c>
    </row>
    <row r="56" spans="2:8" ht="52.5" customHeight="1" x14ac:dyDescent="0.15">
      <c r="B56" s="124"/>
      <c r="C56" s="1213" t="s">
        <v>47</v>
      </c>
      <c r="D56" s="1213"/>
      <c r="E56" s="1214"/>
      <c r="F56" s="125">
        <v>3310</v>
      </c>
      <c r="G56" s="125">
        <v>3650</v>
      </c>
      <c r="H56" s="126">
        <v>3168</v>
      </c>
    </row>
    <row r="57" spans="2:8" ht="53.25" customHeight="1" x14ac:dyDescent="0.15">
      <c r="B57" s="124"/>
      <c r="C57" s="1215" t="s">
        <v>48</v>
      </c>
      <c r="D57" s="1215"/>
      <c r="E57" s="1216"/>
      <c r="F57" s="127">
        <v>12777</v>
      </c>
      <c r="G57" s="127">
        <v>13248</v>
      </c>
      <c r="H57" s="128">
        <v>12813</v>
      </c>
    </row>
    <row r="58" spans="2:8" ht="45.75" customHeight="1" x14ac:dyDescent="0.15">
      <c r="B58" s="129"/>
      <c r="C58" s="1203" t="s">
        <v>546</v>
      </c>
      <c r="D58" s="1204"/>
      <c r="E58" s="1205"/>
      <c r="F58" s="130">
        <v>6525</v>
      </c>
      <c r="G58" s="130">
        <v>6751</v>
      </c>
      <c r="H58" s="131">
        <v>6496</v>
      </c>
    </row>
    <row r="59" spans="2:8" ht="45.75" customHeight="1" x14ac:dyDescent="0.15">
      <c r="B59" s="129"/>
      <c r="C59" s="1203" t="s">
        <v>547</v>
      </c>
      <c r="D59" s="1204"/>
      <c r="E59" s="1205"/>
      <c r="F59" s="130">
        <v>3600</v>
      </c>
      <c r="G59" s="130">
        <v>3600</v>
      </c>
      <c r="H59" s="131">
        <v>3600</v>
      </c>
    </row>
    <row r="60" spans="2:8" ht="45.75" customHeight="1" x14ac:dyDescent="0.15">
      <c r="B60" s="129"/>
      <c r="C60" s="1203" t="s">
        <v>548</v>
      </c>
      <c r="D60" s="1204"/>
      <c r="E60" s="1205"/>
      <c r="F60" s="130">
        <v>1657</v>
      </c>
      <c r="G60" s="130">
        <v>1796</v>
      </c>
      <c r="H60" s="131">
        <v>1734</v>
      </c>
    </row>
    <row r="61" spans="2:8" ht="45.75" customHeight="1" x14ac:dyDescent="0.15">
      <c r="B61" s="129"/>
      <c r="C61" s="1203" t="s">
        <v>549</v>
      </c>
      <c r="D61" s="1204"/>
      <c r="E61" s="1205"/>
      <c r="F61" s="130">
        <v>500</v>
      </c>
      <c r="G61" s="130">
        <v>500</v>
      </c>
      <c r="H61" s="131">
        <v>500</v>
      </c>
    </row>
    <row r="62" spans="2:8" ht="45.75" customHeight="1" thickBot="1" x14ac:dyDescent="0.2">
      <c r="B62" s="132"/>
      <c r="C62" s="1206" t="s">
        <v>550</v>
      </c>
      <c r="D62" s="1207"/>
      <c r="E62" s="1208"/>
      <c r="F62" s="133">
        <v>421</v>
      </c>
      <c r="G62" s="133">
        <v>419</v>
      </c>
      <c r="H62" s="134">
        <v>417</v>
      </c>
    </row>
    <row r="63" spans="2:8" ht="52.5" customHeight="1" thickBot="1" x14ac:dyDescent="0.2">
      <c r="B63" s="135"/>
      <c r="C63" s="1209" t="s">
        <v>49</v>
      </c>
      <c r="D63" s="1209"/>
      <c r="E63" s="1210"/>
      <c r="F63" s="136">
        <v>21941</v>
      </c>
      <c r="G63" s="136">
        <v>22769</v>
      </c>
      <c r="H63" s="137">
        <v>22393</v>
      </c>
    </row>
    <row r="64" spans="2:8" x14ac:dyDescent="0.15"/>
  </sheetData>
  <sheetProtection algorithmName="SHA-512" hashValue="UNrDZr/lAvliQySr2BjjnZvunr9cCOVyZ3wbsEOt/jrhiPWXIi8miDiUMyhkOFJxavcpehmhX0lN2UFl5ifFPg==" saltValue="ozoT4zUsgLtogoLSaOYg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43045</v>
      </c>
      <c r="E3" s="156"/>
      <c r="F3" s="157">
        <v>45588</v>
      </c>
      <c r="G3" s="158"/>
      <c r="H3" s="159"/>
    </row>
    <row r="4" spans="1:8" x14ac:dyDescent="0.15">
      <c r="A4" s="160"/>
      <c r="B4" s="161"/>
      <c r="C4" s="162"/>
      <c r="D4" s="163">
        <v>18976</v>
      </c>
      <c r="E4" s="164"/>
      <c r="F4" s="165">
        <v>24150</v>
      </c>
      <c r="G4" s="166"/>
      <c r="H4" s="167"/>
    </row>
    <row r="5" spans="1:8" x14ac:dyDescent="0.15">
      <c r="A5" s="148" t="s">
        <v>519</v>
      </c>
      <c r="B5" s="153"/>
      <c r="C5" s="154"/>
      <c r="D5" s="155">
        <v>24784</v>
      </c>
      <c r="E5" s="156"/>
      <c r="F5" s="157">
        <v>45483</v>
      </c>
      <c r="G5" s="158"/>
      <c r="H5" s="159"/>
    </row>
    <row r="6" spans="1:8" x14ac:dyDescent="0.15">
      <c r="A6" s="160"/>
      <c r="B6" s="161"/>
      <c r="C6" s="162"/>
      <c r="D6" s="163">
        <v>13811</v>
      </c>
      <c r="E6" s="164"/>
      <c r="F6" s="165">
        <v>24241</v>
      </c>
      <c r="G6" s="166"/>
      <c r="H6" s="167"/>
    </row>
    <row r="7" spans="1:8" x14ac:dyDescent="0.15">
      <c r="A7" s="148" t="s">
        <v>520</v>
      </c>
      <c r="B7" s="153"/>
      <c r="C7" s="154"/>
      <c r="D7" s="155">
        <v>31738</v>
      </c>
      <c r="E7" s="156"/>
      <c r="F7" s="157">
        <v>45945</v>
      </c>
      <c r="G7" s="158"/>
      <c r="H7" s="159"/>
    </row>
    <row r="8" spans="1:8" x14ac:dyDescent="0.15">
      <c r="A8" s="160"/>
      <c r="B8" s="161"/>
      <c r="C8" s="162"/>
      <c r="D8" s="163">
        <v>16997</v>
      </c>
      <c r="E8" s="164"/>
      <c r="F8" s="165">
        <v>25180</v>
      </c>
      <c r="G8" s="166"/>
      <c r="H8" s="167"/>
    </row>
    <row r="9" spans="1:8" x14ac:dyDescent="0.15">
      <c r="A9" s="148" t="s">
        <v>521</v>
      </c>
      <c r="B9" s="153"/>
      <c r="C9" s="154"/>
      <c r="D9" s="155">
        <v>43422</v>
      </c>
      <c r="E9" s="156"/>
      <c r="F9" s="157">
        <v>44475</v>
      </c>
      <c r="G9" s="158"/>
      <c r="H9" s="159"/>
    </row>
    <row r="10" spans="1:8" x14ac:dyDescent="0.15">
      <c r="A10" s="160"/>
      <c r="B10" s="161"/>
      <c r="C10" s="162"/>
      <c r="D10" s="163">
        <v>24162</v>
      </c>
      <c r="E10" s="164"/>
      <c r="F10" s="165">
        <v>24780</v>
      </c>
      <c r="G10" s="166"/>
      <c r="H10" s="167"/>
    </row>
    <row r="11" spans="1:8" x14ac:dyDescent="0.15">
      <c r="A11" s="148" t="s">
        <v>522</v>
      </c>
      <c r="B11" s="153"/>
      <c r="C11" s="154"/>
      <c r="D11" s="155">
        <v>51216</v>
      </c>
      <c r="E11" s="156"/>
      <c r="F11" s="157">
        <v>45982</v>
      </c>
      <c r="G11" s="158"/>
      <c r="H11" s="159"/>
    </row>
    <row r="12" spans="1:8" x14ac:dyDescent="0.15">
      <c r="A12" s="160"/>
      <c r="B12" s="161"/>
      <c r="C12" s="168"/>
      <c r="D12" s="163">
        <v>21615</v>
      </c>
      <c r="E12" s="164"/>
      <c r="F12" s="165">
        <v>25583</v>
      </c>
      <c r="G12" s="166"/>
      <c r="H12" s="167"/>
    </row>
    <row r="13" spans="1:8" x14ac:dyDescent="0.15">
      <c r="A13" s="148"/>
      <c r="B13" s="153"/>
      <c r="C13" s="169"/>
      <c r="D13" s="170">
        <v>38841</v>
      </c>
      <c r="E13" s="171"/>
      <c r="F13" s="172">
        <v>45495</v>
      </c>
      <c r="G13" s="173"/>
      <c r="H13" s="159"/>
    </row>
    <row r="14" spans="1:8" x14ac:dyDescent="0.15">
      <c r="A14" s="160"/>
      <c r="B14" s="161"/>
      <c r="C14" s="162"/>
      <c r="D14" s="163">
        <v>19112</v>
      </c>
      <c r="E14" s="164"/>
      <c r="F14" s="165">
        <v>24787</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5.59</v>
      </c>
      <c r="C19" s="174">
        <f>ROUND(VALUE(SUBSTITUTE(実質収支比率等に係る経年分析!G$48,"▲","-")),2)</f>
        <v>4.75</v>
      </c>
      <c r="D19" s="174">
        <f>ROUND(VALUE(SUBSTITUTE(実質収支比率等に係る経年分析!H$48,"▲","-")),2)</f>
        <v>9.9</v>
      </c>
      <c r="E19" s="174">
        <f>ROUND(VALUE(SUBSTITUTE(実質収支比率等に係る経年分析!I$48,"▲","-")),2)</f>
        <v>9.61</v>
      </c>
      <c r="F19" s="174">
        <f>ROUND(VALUE(SUBSTITUTE(実質収支比率等に係る経年分析!J$48,"▲","-")),2)</f>
        <v>2.0099999999999998</v>
      </c>
    </row>
    <row r="20" spans="1:11" x14ac:dyDescent="0.15">
      <c r="A20" s="174" t="s">
        <v>53</v>
      </c>
      <c r="B20" s="174">
        <f>ROUND(VALUE(SUBSTITUTE(実質収支比率等に係る経年分析!F$47,"▲","-")),2)</f>
        <v>27.45</v>
      </c>
      <c r="C20" s="174">
        <f>ROUND(VALUE(SUBSTITUTE(実質収支比率等に係る経年分析!G$47,"▲","-")),2)</f>
        <v>28.8</v>
      </c>
      <c r="D20" s="174">
        <f>ROUND(VALUE(SUBSTITUTE(実質収支比率等に係る経年分析!H$47,"▲","-")),2)</f>
        <v>27.35</v>
      </c>
      <c r="E20" s="174">
        <f>ROUND(VALUE(SUBSTITUTE(実質収支比率等に係る経年分析!I$47,"▲","-")),2)</f>
        <v>28.1</v>
      </c>
      <c r="F20" s="174">
        <f>ROUND(VALUE(SUBSTITUTE(実質収支比率等に係る経年分析!J$47,"▲","-")),2)</f>
        <v>29.71</v>
      </c>
    </row>
    <row r="21" spans="1:11" x14ac:dyDescent="0.15">
      <c r="A21" s="174" t="s">
        <v>54</v>
      </c>
      <c r="B21" s="174">
        <f>IF(ISNUMBER(VALUE(SUBSTITUTE(実質収支比率等に係る経年分析!F$49,"▲","-"))),ROUND(VALUE(SUBSTITUTE(実質収支比率等に係る経年分析!F$49,"▲","-")),2),NA())</f>
        <v>8.93</v>
      </c>
      <c r="C21" s="174">
        <f>IF(ISNUMBER(VALUE(SUBSTITUTE(実質収支比率等に係る経年分析!G$49,"▲","-"))),ROUND(VALUE(SUBSTITUTE(実質収支比率等に係る経年分析!G$49,"▲","-")),2),NA())</f>
        <v>6.24</v>
      </c>
      <c r="D21" s="174">
        <f>IF(ISNUMBER(VALUE(SUBSTITUTE(実質収支比率等に係る経年分析!H$49,"▲","-"))),ROUND(VALUE(SUBSTITUTE(実質収支比率等に係る経年分析!H$49,"▲","-")),2),NA())</f>
        <v>5.52</v>
      </c>
      <c r="E21" s="174">
        <f>IF(ISNUMBER(VALUE(SUBSTITUTE(実質収支比率等に係る経年分析!I$49,"▲","-"))),ROUND(VALUE(SUBSTITUTE(実質収支比率等に係る経年分析!I$49,"▲","-")),2),NA())</f>
        <v>3.49</v>
      </c>
      <c r="F21" s="174">
        <f>IF(ISNUMBER(VALUE(SUBSTITUTE(実質収支比率等に係る経年分析!J$49,"▲","-"))),ROUND(VALUE(SUBSTITUTE(実質収支比率等に係る経年分析!J$49,"▲","-")),2),NA())</f>
        <v>1.26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渡船事業特別会計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国民健康保険特別会計（直営診療施設勘定）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0.22</v>
      </c>
    </row>
    <row r="33" spans="1:16" x14ac:dyDescent="0.15">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1.61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0.47</v>
      </c>
    </row>
    <row r="34" spans="1:16" x14ac:dyDescent="0.15">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5.58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4.7300000000000004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9.89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9.61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2.0099999999999998</v>
      </c>
    </row>
    <row r="36" spans="1:16" x14ac:dyDescent="0.15">
      <c r="A36" s="175" t="str">
        <f>IF(連結実質赤字比率に係る赤字・黒字の構成分析!C$34="",NA(),連結実質赤字比率に係る赤字・黒字の構成分析!C$34)</f>
        <v>下水道事業会計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7.33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9.42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3732</v>
      </c>
      <c r="E42" s="176"/>
      <c r="F42" s="176"/>
      <c r="G42" s="176">
        <f>'実質公債費比率（分子）の構造'!L$52</f>
        <v>3713</v>
      </c>
      <c r="H42" s="176"/>
      <c r="I42" s="176"/>
      <c r="J42" s="176">
        <f>'実質公債費比率（分子）の構造'!M$52</f>
        <v>3578</v>
      </c>
      <c r="K42" s="176"/>
      <c r="L42" s="176"/>
      <c r="M42" s="176">
        <f>'実質公債費比率（分子）の構造'!N$52</f>
        <v>3350</v>
      </c>
      <c r="N42" s="176"/>
      <c r="O42" s="176"/>
      <c r="P42" s="176">
        <f>'実質公債費比率（分子）の構造'!O$52</f>
        <v>3417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221</v>
      </c>
      <c r="C44" s="176"/>
      <c r="D44" s="176"/>
      <c r="E44" s="176">
        <f>'実質公債費比率（分子）の構造'!L$50</f>
        <v>269</v>
      </c>
      <c r="F44" s="176"/>
      <c r="G44" s="176"/>
      <c r="H44" s="176">
        <f>'実質公債費比率（分子）の構造'!M$50</f>
        <v>253</v>
      </c>
      <c r="I44" s="176"/>
      <c r="J44" s="176"/>
      <c r="K44" s="176">
        <f>'実質公債費比率（分子）の構造'!N$50</f>
        <v>207</v>
      </c>
      <c r="L44" s="176"/>
      <c r="M44" s="176"/>
      <c r="N44" s="176">
        <f>'実質公債費比率（分子）の構造'!O$50</f>
        <v>211</v>
      </c>
      <c r="O44" s="176"/>
      <c r="P44" s="176"/>
    </row>
    <row r="45" spans="1:16" x14ac:dyDescent="0.15">
      <c r="A45" s="176" t="s">
        <v>63</v>
      </c>
      <c r="B45" s="176">
        <f>'実質公債費比率（分子）の構造'!K$49</f>
        <v>27</v>
      </c>
      <c r="C45" s="176"/>
      <c r="D45" s="176"/>
      <c r="E45" s="176">
        <f>'実質公債費比率（分子）の構造'!L$49</f>
        <v>20</v>
      </c>
      <c r="F45" s="176"/>
      <c r="G45" s="176"/>
      <c r="H45" s="176">
        <f>'実質公債費比率（分子）の構造'!M$49</f>
        <v>39</v>
      </c>
      <c r="I45" s="176"/>
      <c r="J45" s="176"/>
      <c r="K45" s="176">
        <f>'実質公債費比率（分子）の構造'!N$49</f>
        <v>78</v>
      </c>
      <c r="L45" s="176"/>
      <c r="M45" s="176"/>
      <c r="N45" s="176">
        <f>'実質公債費比率（分子）の構造'!O$49</f>
        <v>10</v>
      </c>
      <c r="O45" s="176"/>
      <c r="P45" s="176"/>
    </row>
    <row r="46" spans="1:16" x14ac:dyDescent="0.15">
      <c r="A46" s="176" t="s">
        <v>64</v>
      </c>
      <c r="B46" s="176">
        <f>'実質公債費比率（分子）の構造'!K$48</f>
        <v>394</v>
      </c>
      <c r="C46" s="176"/>
      <c r="D46" s="176"/>
      <c r="E46" s="176">
        <f>'実質公債費比率（分子）の構造'!L$48</f>
        <v>396</v>
      </c>
      <c r="F46" s="176"/>
      <c r="G46" s="176"/>
      <c r="H46" s="176">
        <f>'実質公債費比率（分子）の構造'!M$48</f>
        <v>381</v>
      </c>
      <c r="I46" s="176"/>
      <c r="J46" s="176"/>
      <c r="K46" s="176">
        <f>'実質公債費比率（分子）の構造'!N$48</f>
        <v>412</v>
      </c>
      <c r="L46" s="176"/>
      <c r="M46" s="176"/>
      <c r="N46" s="176">
        <f>'実質公債費比率（分子）の構造'!O$48</f>
        <v>364</v>
      </c>
      <c r="O46" s="176"/>
      <c r="P46" s="176"/>
    </row>
    <row r="47" spans="1:16" x14ac:dyDescent="0.15">
      <c r="A47" s="176" t="s">
        <v>12</v>
      </c>
      <c r="B47" s="176">
        <f>'実質公債費比率（分子）の構造'!K$47</f>
        <v>13</v>
      </c>
      <c r="C47" s="176"/>
      <c r="D47" s="176"/>
      <c r="E47" s="176">
        <f>'実質公債費比率（分子）の構造'!L$47</f>
        <v>7</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2533</v>
      </c>
      <c r="C49" s="176"/>
      <c r="D49" s="176"/>
      <c r="E49" s="176">
        <f>'実質公債費比率（分子）の構造'!L$45</f>
        <v>2604</v>
      </c>
      <c r="F49" s="176"/>
      <c r="G49" s="176"/>
      <c r="H49" s="176">
        <f>'実質公債費比率（分子）の構造'!M$45</f>
        <v>2665</v>
      </c>
      <c r="I49" s="176"/>
      <c r="J49" s="176"/>
      <c r="K49" s="176">
        <f>'実質公債費比率（分子）の構造'!N$45</f>
        <v>2734</v>
      </c>
      <c r="L49" s="176"/>
      <c r="M49" s="176"/>
      <c r="N49" s="176">
        <f>'実質公債費比率（分子）の構造'!O$45</f>
        <v>2615</v>
      </c>
      <c r="O49" s="176"/>
      <c r="P49" s="176"/>
    </row>
    <row r="50" spans="1:16" x14ac:dyDescent="0.15">
      <c r="A50" s="176" t="s">
        <v>67</v>
      </c>
      <c r="B50" s="176" t="e">
        <f>NA()</f>
        <v>#N/A</v>
      </c>
      <c r="C50" s="176">
        <f>IF(ISNUMBER('実質公債費比率（分子）の構造'!K$53),'実質公債費比率（分子）の構造'!K$53,NA())</f>
        <v>-544</v>
      </c>
      <c r="D50" s="176" t="e">
        <f>NA()</f>
        <v>#N/A</v>
      </c>
      <c r="E50" s="176" t="e">
        <f>NA()</f>
        <v>#N/A</v>
      </c>
      <c r="F50" s="176">
        <f>IF(ISNUMBER('実質公債費比率（分子）の構造'!L$53),'実質公債費比率（分子）の構造'!L$53,NA())</f>
        <v>-417</v>
      </c>
      <c r="G50" s="176" t="e">
        <f>NA()</f>
        <v>#N/A</v>
      </c>
      <c r="H50" s="176" t="e">
        <f>NA()</f>
        <v>#N/A</v>
      </c>
      <c r="I50" s="176">
        <f>IF(ISNUMBER('実質公債費比率（分子）の構造'!M$53),'実質公債費比率（分子）の構造'!M$53,NA())</f>
        <v>-240</v>
      </c>
      <c r="J50" s="176" t="e">
        <f>NA()</f>
        <v>#N/A</v>
      </c>
      <c r="K50" s="176" t="e">
        <f>NA()</f>
        <v>#N/A</v>
      </c>
      <c r="L50" s="176">
        <f>IF(ISNUMBER('実質公債費比率（分子）の構造'!N$53),'実質公債費比率（分子）の構造'!N$53,NA())</f>
        <v>81</v>
      </c>
      <c r="M50" s="176" t="e">
        <f>NA()</f>
        <v>#N/A</v>
      </c>
      <c r="N50" s="176" t="e">
        <f>NA()</f>
        <v>#N/A</v>
      </c>
      <c r="O50" s="176">
        <f>IF(ISNUMBER('実質公債費比率（分子）の構造'!O$53),'実質公債費比率（分子）の構造'!O$53,NA())</f>
        <v>-217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34425</v>
      </c>
      <c r="E56" s="175"/>
      <c r="F56" s="175"/>
      <c r="G56" s="175">
        <f>'将来負担比率（分子）の構造'!J$52</f>
        <v>32912</v>
      </c>
      <c r="H56" s="175"/>
      <c r="I56" s="175"/>
      <c r="J56" s="175">
        <f>'将来負担比率（分子）の構造'!K$52</f>
        <v>31343</v>
      </c>
      <c r="K56" s="175"/>
      <c r="L56" s="175"/>
      <c r="M56" s="175">
        <f>'将来負担比率（分子）の構造'!L$52</f>
        <v>29567</v>
      </c>
      <c r="N56" s="175"/>
      <c r="O56" s="175"/>
      <c r="P56" s="175">
        <f>'将来負担比率（分子）の構造'!M$52</f>
        <v>28275</v>
      </c>
    </row>
    <row r="57" spans="1:16" x14ac:dyDescent="0.15">
      <c r="A57" s="175" t="s">
        <v>42</v>
      </c>
      <c r="B57" s="175"/>
      <c r="C57" s="175"/>
      <c r="D57" s="175">
        <f>'将来負担比率（分子）の構造'!I$51</f>
        <v>2541</v>
      </c>
      <c r="E57" s="175"/>
      <c r="F57" s="175"/>
      <c r="G57" s="175">
        <f>'将来負担比率（分子）の構造'!J$51</f>
        <v>2414</v>
      </c>
      <c r="H57" s="175"/>
      <c r="I57" s="175"/>
      <c r="J57" s="175">
        <f>'将来負担比率（分子）の構造'!K$51</f>
        <v>2523</v>
      </c>
      <c r="K57" s="175"/>
      <c r="L57" s="175"/>
      <c r="M57" s="175">
        <f>'将来負担比率（分子）の構造'!L$51</f>
        <v>2245</v>
      </c>
      <c r="N57" s="175"/>
      <c r="O57" s="175"/>
      <c r="P57" s="175">
        <f>'将来負担比率（分子）の構造'!M$51</f>
        <v>1943</v>
      </c>
    </row>
    <row r="58" spans="1:16" x14ac:dyDescent="0.15">
      <c r="A58" s="175" t="s">
        <v>41</v>
      </c>
      <c r="B58" s="175"/>
      <c r="C58" s="175"/>
      <c r="D58" s="175">
        <f>'将来負担比率（分子）の構造'!I$50</f>
        <v>16136</v>
      </c>
      <c r="E58" s="175"/>
      <c r="F58" s="175"/>
      <c r="G58" s="175">
        <f>'将来負担比率（分子）の構造'!J$50</f>
        <v>16310</v>
      </c>
      <c r="H58" s="175"/>
      <c r="I58" s="175"/>
      <c r="J58" s="175">
        <f>'将来負担比率（分子）の構造'!K$50</f>
        <v>17382</v>
      </c>
      <c r="K58" s="175"/>
      <c r="L58" s="175"/>
      <c r="M58" s="175">
        <f>'将来負担比率（分子）の構造'!L$50</f>
        <v>18169</v>
      </c>
      <c r="N58" s="175"/>
      <c r="O58" s="175"/>
      <c r="P58" s="175">
        <f>'将来負担比率（分子）の構造'!M$50</f>
        <v>17984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1845</v>
      </c>
      <c r="C62" s="175"/>
      <c r="D62" s="175"/>
      <c r="E62" s="175">
        <f>'将来負担比率（分子）の構造'!J$45</f>
        <v>1873</v>
      </c>
      <c r="F62" s="175"/>
      <c r="G62" s="175"/>
      <c r="H62" s="175">
        <f>'将来負担比率（分子）の構造'!K$45</f>
        <v>1830</v>
      </c>
      <c r="I62" s="175"/>
      <c r="J62" s="175"/>
      <c r="K62" s="175">
        <f>'将来負担比率（分子）の構造'!L$45</f>
        <v>1697</v>
      </c>
      <c r="L62" s="175"/>
      <c r="M62" s="175"/>
      <c r="N62" s="175">
        <f>'将来負担比率（分子）の構造'!M$45</f>
        <v>1725</v>
      </c>
      <c r="O62" s="175"/>
      <c r="P62" s="175"/>
    </row>
    <row r="63" spans="1:16" x14ac:dyDescent="0.15">
      <c r="A63" s="175" t="s">
        <v>34</v>
      </c>
      <c r="B63" s="175">
        <f>'将来負担比率（分子）の構造'!I$44</f>
        <v>1823</v>
      </c>
      <c r="C63" s="175"/>
      <c r="D63" s="175"/>
      <c r="E63" s="175">
        <f>'将来負担比率（分子）の構造'!J$44</f>
        <v>1601</v>
      </c>
      <c r="F63" s="175"/>
      <c r="G63" s="175"/>
      <c r="H63" s="175">
        <f>'将来負担比率（分子）の構造'!K$44</f>
        <v>1316</v>
      </c>
      <c r="I63" s="175"/>
      <c r="J63" s="175"/>
      <c r="K63" s="175">
        <f>'将来負担比率（分子）の構造'!L$44</f>
        <v>1100</v>
      </c>
      <c r="L63" s="175"/>
      <c r="M63" s="175"/>
      <c r="N63" s="175">
        <f>'将来負担比率（分子）の構造'!M$44</f>
        <v>1103</v>
      </c>
      <c r="O63" s="175"/>
      <c r="P63" s="175"/>
    </row>
    <row r="64" spans="1:16" x14ac:dyDescent="0.15">
      <c r="A64" s="175" t="s">
        <v>33</v>
      </c>
      <c r="B64" s="175">
        <f>'将来負担比率（分子）の構造'!I$43</f>
        <v>3413</v>
      </c>
      <c r="C64" s="175"/>
      <c r="D64" s="175"/>
      <c r="E64" s="175">
        <f>'将来負担比率（分子）の構造'!J$43</f>
        <v>2953</v>
      </c>
      <c r="F64" s="175"/>
      <c r="G64" s="175"/>
      <c r="H64" s="175">
        <f>'将来負担比率（分子）の構造'!K$43</f>
        <v>2798</v>
      </c>
      <c r="I64" s="175"/>
      <c r="J64" s="175"/>
      <c r="K64" s="175">
        <f>'将来負担比率（分子）の構造'!L$43</f>
        <v>2646</v>
      </c>
      <c r="L64" s="175"/>
      <c r="M64" s="175"/>
      <c r="N64" s="175">
        <f>'将来負担比率（分子）の構造'!M$43</f>
        <v>2294</v>
      </c>
      <c r="O64" s="175"/>
      <c r="P64" s="175"/>
    </row>
    <row r="65" spans="1:16" x14ac:dyDescent="0.15">
      <c r="A65" s="175" t="s">
        <v>32</v>
      </c>
      <c r="B65" s="175">
        <f>'将来負担比率（分子）の構造'!I$42</f>
        <v>103</v>
      </c>
      <c r="C65" s="175"/>
      <c r="D65" s="175"/>
      <c r="E65" s="175">
        <f>'将来負担比率（分子）の構造'!J$42</f>
        <v>103</v>
      </c>
      <c r="F65" s="175"/>
      <c r="G65" s="175"/>
      <c r="H65" s="175">
        <f>'将来負担比率（分子）の構造'!K$42</f>
        <v>104</v>
      </c>
      <c r="I65" s="175"/>
      <c r="J65" s="175"/>
      <c r="K65" s="175">
        <f>'将来負担比率（分子）の構造'!L$42</f>
        <v>104</v>
      </c>
      <c r="L65" s="175"/>
      <c r="M65" s="175"/>
      <c r="N65" s="175">
        <f>'将来負担比率（分子）の構造'!M$42</f>
        <v>104</v>
      </c>
      <c r="O65" s="175"/>
      <c r="P65" s="175"/>
    </row>
    <row r="66" spans="1:16" x14ac:dyDescent="0.15">
      <c r="A66" s="175" t="s">
        <v>31</v>
      </c>
      <c r="B66" s="175">
        <f>'将来負担比率（分子）の構造'!I$41</f>
        <v>25354</v>
      </c>
      <c r="C66" s="175"/>
      <c r="D66" s="175"/>
      <c r="E66" s="175">
        <f>'将来負担比率（分子）の構造'!J$41</f>
        <v>23426</v>
      </c>
      <c r="F66" s="175"/>
      <c r="G66" s="175"/>
      <c r="H66" s="175">
        <f>'将来負担比率（分子）の構造'!K$41</f>
        <v>22863</v>
      </c>
      <c r="I66" s="175"/>
      <c r="J66" s="175"/>
      <c r="K66" s="175">
        <f>'将来負担比率（分子）の構造'!L$41</f>
        <v>21629</v>
      </c>
      <c r="L66" s="175"/>
      <c r="M66" s="175"/>
      <c r="N66" s="175">
        <f>'将来負担比率（分子）の構造'!M$41</f>
        <v>20205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5854</v>
      </c>
      <c r="C72" s="179">
        <f>基金残高に係る経年分析!G55</f>
        <v>5871</v>
      </c>
      <c r="D72" s="179">
        <f>基金残高に係る経年分析!H55</f>
        <v>6412</v>
      </c>
    </row>
    <row r="73" spans="1:16" x14ac:dyDescent="0.15">
      <c r="A73" s="178" t="s">
        <v>74</v>
      </c>
      <c r="B73" s="179">
        <f>基金残高に係る経年分析!F56</f>
        <v>3310</v>
      </c>
      <c r="C73" s="179">
        <f>基金残高に係る経年分析!G56</f>
        <v>3650</v>
      </c>
      <c r="D73" s="179">
        <f>基金残高に係る経年分析!H56</f>
        <v>3168</v>
      </c>
    </row>
    <row r="74" spans="1:16" x14ac:dyDescent="0.15">
      <c r="A74" s="178" t="s">
        <v>75</v>
      </c>
      <c r="B74" s="179">
        <f>基金残高に係る経年分析!F57</f>
        <v>12777</v>
      </c>
      <c r="C74" s="179">
        <f>基金残高に係る経年分析!G57</f>
        <v>13248</v>
      </c>
      <c r="D74" s="179">
        <f>基金残高に係る経年分析!H57</f>
        <v>12813</v>
      </c>
    </row>
  </sheetData>
  <sheetProtection algorithmName="SHA-512" hashValue="z5wAPBaCymq4kZAIBe7Pcs+YsOQ4UA16kavzinusUZeUktWSYPgYsfIJtVXas4Ukl+328ydX9uqhLO5SVMcJHg==" saltValue="2gBwKwHa9Eaq611MdGnLA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2025-03-25T05:37:36Z</cp:lastPrinted>
  <dcterms:created xsi:type="dcterms:W3CDTF">2025-02-19T04:50:09Z</dcterms:created>
  <dcterms:modified xsi:type="dcterms:W3CDTF">2025-03-26T04:54:59Z</dcterms:modified>
  <cp:category/>
</cp:coreProperties>
</file>