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27735" yWindow="-1560" windowWidth="20460" windowHeight="10770" tabRatio="7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l="1"/>
  <c r="BW34" i="10"/>
  <c r="BW35" i="10" s="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<sst xmlns="http://schemas.openxmlformats.org/spreadsheetml/2006/main" count="1127" uniqueCount="567">
  <si>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</si>
  <si>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</si>
  <si>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</si>
  <si>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</si>
  <si>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</si>
  <si>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</si>
  <si>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</si>
  <si>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</si>
  <si>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</si>
  <si>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</si>
  <si>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</si>
  <si>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</si>
  <si>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</si>
  <si>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</si>
  <si>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</si>
  <si>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</si>
  <si>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</si>
  <si>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</si>
  <si>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</si>
  <si>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</si>
  <si>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</si>
  <si>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</si>
  <si>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</si>
  <si>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</si>
  <si>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</si>
  <si>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</si>
  <si>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</si>
  <si>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</si>
  <si>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</si>
  <si>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</si>
  <si>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</si>
  <si>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</si>
  <si>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</si>
  <si>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</si>
  <si>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</si>
  <si>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</si>
  <si>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</si>
  <si>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</si>
  <si>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</si>
  <si>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</si>
  <si>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</si>
  <si>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</si>
  <si>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</si>
  <si>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</si>
  <si>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</si>
  <si>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</si>
  <si>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</si>
  <si>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</si>
  <si>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</si>
  <si>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</si>
  <si>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</si>
  <si>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</si>
  <si>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</si>
  <si>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</si>
  <si>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</si>
  <si>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</si>
  <si>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</si>
  <si>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</si>
  <si>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</si>
  <si>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</si>
  <si>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</si>
  <si>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</si>
  <si>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</si>
  <si>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</si>
  <si>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</si>
  <si>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</si>
  <si>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</si>
  <si>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</si>
  <si>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</si>
  <si>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</si>
  <si>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</si>
  <si>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</si>
  <si>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</si>
  <si>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</si>
  <si>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</si>
  <si>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</si>
  <si>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</si>
  <si>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</si>
  <si>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</si>
  <si>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</si>
  <si>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</si>
  <si>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</si>
  <si>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</si>
  <si>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</si>
  <si>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</si>
  <si>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</si>
  <si>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</si>
  <si>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</si>
  <si>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</si>
  <si>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</si>
  <si>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</si>
  <si>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</si>
  <si>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</si>
  <si>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</si>
  <si>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うきは市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</si>
  <si>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</si>
  <si>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</si>
  <si>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</si>
  <si>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</si>
  <si>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</si>
  <si>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</si>
  <si>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</si>
  <si>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</si>
  <si>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</si>
  <si>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</si>
  <si>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</si>
  <si>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</si>
  <si>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</si>
  <si>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</si>
  <si>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</si>
  <si>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</si>
  <si>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</si>
  <si>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</si>
  <si>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</si>
  <si>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</si>
  <si>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</si>
  <si>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</si>
  <si>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</si>
  <si>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</si>
  <si>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</si>
  <si>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</si>
  <si>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</si>
  <si>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</si>
  <si>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</si>
  <si>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</si>
  <si>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</si>
  <si>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</si>
  <si>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</si>
  <si>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</si>
  <si>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</si>
  <si>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</si>
  <si>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</si>
  <si>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</si>
  <si>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</si>
  <si>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</si>
  <si>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</si>
  <si>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</si>
  <si>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</si>
  <si>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</si>
  <si>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</si>
  <si>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</si>
  <si>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</si>
  <si>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</si>
  <si>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</si>
  <si>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</si>
  <si>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</si>
  <si>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</si>
  <si>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</si>
  <si>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</si>
  <si>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</si>
  <si>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</si>
  <si>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</si>
  <si>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</si>
  <si>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</si>
  <si>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</si>
  <si>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</si>
  <si>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</si>
  <si>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</si>
  <si>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</si>
  <si>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</si>
  <si>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</si>
  <si>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</si>
  <si>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</si>
  <si>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</si>
  <si>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</si>
  <si>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</si>
  <si>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</si>
  <si>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</si>
  <si>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</si>
  <si>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</si>
  <si>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</si>
  <si>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</si>
  <si>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</si>
  <si>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</si>
  <si>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</si>
  <si>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</si>
  <si>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</si>
  <si>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</si>
  <si>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</si>
  <si>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</si>
  <si>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</si>
  <si>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</si>
  <si>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</si>
  <si>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</si>
  <si>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</si>
  <si>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</si>
  <si>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</si>
  <si>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</si>
  <si>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</si>
  <si>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</si>
  <si>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</si>
  <si>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</si>
  <si>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</si>
  <si>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</si>
  <si>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</si>
  <si>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</si>
  <si>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</si>
  <si>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</si>
  <si>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</si>
  <si>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</si>
  <si>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</si>
  <si>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</si>
  <si>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</si>
  <si>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福岡県うきは市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</si>
  <si>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</si>
  <si>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</si>
  <si>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</si>
  <si>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</si>
  <si>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</si>
  <si>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</si>
  <si>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</si>
  <si>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</si>
  <si>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</si>
  <si>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</si>
  <si>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</si>
  <si>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</si>
  <si>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</si>
  <si>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</si>
  <si>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</si>
  <si>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</si>
  <si>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</si>
  <si>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</si>
  <si>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</si>
  <si>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</si>
  <si>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</si>
  <si>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</si>
  <si>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</si>
  <si>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</si>
  <si>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</si>
  <si>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</si>
  <si>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</si>
  <si>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</si>
  <si>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</si>
  <si>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</si>
  <si>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</si>
  <si>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</si>
  <si>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</si>
  <si>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</si>
  <si>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</si>
  <si>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</si>
  <si>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</si>
  <si>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</si>
  <si>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</si>
  <si>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</si>
  <si>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</si>
  <si>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</si>
  <si>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</si>
  <si>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</si>
  <si>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</si>
  <si>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</si>
  <si>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</si>
  <si>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</si>
  <si>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</si>
  <si>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</si>
  <si>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</si>
  <si>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</si>
  <si>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</si>
  <si>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</si>
  <si>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</si>
  <si>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</si>
  <si>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</si>
  <si>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</si>
  <si>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</si>
  <si>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</si>
  <si>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</si>
  <si>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</si>
  <si>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</si>
  <si>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</si>
  <si>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</si>
  <si>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</si>
  <si>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</si>
  <si>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</si>
  <si>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</si>
  <si>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</si>
  <si>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</si>
  <si>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</si>
  <si>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</si>
  <si>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</si>
  <si>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</si>
  <si>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</si>
  <si>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</si>
  <si>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</si>
  <si>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</si>
  <si>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</si>
  <si>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</si>
  <si>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</si>
  <si>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</si>
  <si>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</si>
  <si>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</si>
  <si>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</si>
  <si>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</si>
  <si>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</si>
  <si>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</si>
  <si>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</si>
  <si>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</si>
  <si>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</si>
  <si>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</si>
  <si>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</si>
  <si>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</si>
  <si>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</si>
  <si>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</si>
  <si>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</si>
  <si>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</si>
  <si>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</si>
  <si>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</si>
  <si>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</si>
  <si>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</si>
  <si>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</si>
  <si>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</si>
  <si>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</si>
  <si>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</si>
  <si>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</si>
  <si>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</si>
  <si>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</si>
  <si>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</si>
  <si>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</si>
  <si>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</si>
  <si>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</si>
  <si>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</si>
  <si>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</si>
  <si>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</si>
  <si>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</si>
  <si>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</si>
  <si>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</si>
  <si>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</si>
  <si>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</si>
  <si>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</si>
  <si>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</si>
  <si>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</si>
  <si>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</si>
  <si>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</si>
  <si>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</si>
  <si>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</si>
  <si>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</si>
  <si>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</si>
  <si>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</si>
  <si>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</si>
  <si>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</si>
  <si>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</si>
  <si>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</si>
  <si>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</si>
  <si>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</si>
  <si>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</si>
  <si>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</si>
  <si>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</si>
  <si>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</si>
  <si>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</si>
  <si>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</si>
  <si>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</si>
  <si>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</si>
  <si>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</si>
  <si>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</si>
  <si>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</si>
  <si>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</si>
  <si>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福岡県うきは市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</si>
  <si>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</si>
  <si>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</si>
  <si>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</si>
  <si>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</si>
  <si>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</si>
  <si>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</si>
  <si>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</si>
  <si>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</si>
  <si>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</si>
  <si>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</si>
  <si>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</si>
  <si>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</si>
  <si>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</si>
  <si>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</si>
  <si>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</si>
  <si>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</si>
  <si>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</si>
  <si>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</si>
  <si>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</si>
  <si>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</si>
  <si>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</si>
  <si>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</si>
  <si>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</si>
  <si>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</si>
  <si>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</si>
  <si>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</si>
  <si>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</si>
  <si>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</si>
  <si>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</si>
  <si>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</si>
  <si>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</si>
  <si>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</si>
  <si>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</si>
  <si>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</si>
  <si>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</si>
  <si>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</si>
  <si>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下水道事業会計</t>
    <phoneticPr fontId="5"/>
  </si>
  <si>
    <t>法適用企業</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</si>
  <si>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</si>
  <si>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</si>
  <si>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</si>
  <si>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</si>
  <si>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</si>
  <si>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</si>
  <si>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</si>
  <si>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</si>
  <si>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</si>
  <si>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</si>
  <si>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</si>
  <si>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</si>
  <si>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</si>
  <si>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</si>
  <si>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</si>
  <si>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</si>
  <si>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</si>
  <si>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</si>
  <si>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</si>
  <si>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</si>
  <si>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</si>
  <si>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</si>
  <si>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</si>
  <si>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</si>
  <si>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</si>
  <si>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</si>
  <si>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</si>
  <si>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</si>
  <si>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</si>
  <si>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</si>
  <si>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</si>
  <si>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</si>
  <si>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</si>
  <si>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</si>
  <si>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</si>
  <si>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</si>
  <si>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</si>
  <si>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</si>
  <si>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</si>
  <si>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</si>
  <si>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</si>
  <si>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</si>
  <si>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</si>
  <si>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</si>
  <si>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</si>
  <si>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</si>
  <si>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</si>
  <si>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</si>
  <si>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</si>
  <si>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</si>
  <si>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</si>
  <si>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</si>
  <si>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</si>
  <si>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</si>
  <si>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</si>
  <si>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</si>
  <si>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</si>
  <si>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</si>
  <si>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</si>
  <si>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</si>
  <si>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</si>
  <si>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</si>
  <si>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</si>
  <si>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</si>
  <si>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</si>
  <si>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</si>
  <si>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</si>
  <si>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</si>
  <si>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</si>
  <si>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</si>
  <si>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</si>
  <si>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</si>
  <si>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</si>
  <si>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</si>
  <si>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</si>
  <si>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</si>
  <si>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</si>
  <si>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</si>
  <si>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</si>
  <si>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</si>
  <si>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</si>
  <si>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</si>
  <si>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</si>
  <si>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</si>
  <si>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</si>
  <si>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</si>
  <si>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</si>
  <si>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</si>
  <si>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</si>
  <si>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</si>
  <si>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</si>
  <si>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</si>
  <si>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</si>
  <si>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</si>
  <si>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</si>
  <si>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</si>
  <si>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</si>
  <si>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</si>
  <si>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</si>
  <si>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</si>
  <si>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</si>
  <si>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</si>
  <si>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</si>
  <si>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</si>
  <si>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</si>
  <si>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</si>
  <si>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</si>
  <si>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</si>
  <si>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</si>
  <si>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</si>
  <si>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</si>
  <si>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</si>
  <si>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</si>
  <si>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</si>
  <si>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</si>
  <si>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</si>
  <si>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</si>
  <si>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</si>
  <si>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</si>
  <si>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</si>
  <si>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</si>
  <si>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</si>
  <si>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</si>
  <si>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</si>
  <si>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</si>
  <si>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</si>
  <si>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</si>
  <si>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</si>
  <si>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</si>
  <si>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</si>
  <si>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</si>
  <si>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</si>
  <si>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</si>
  <si>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</si>
  <si>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</si>
  <si>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</si>
  <si>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</si>
  <si>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下水道事業会計</t>
  </si>
  <si>
    <t>簡易水道事業会計</t>
  </si>
  <si>
    <t>国民健康保険事業特別会計</t>
  </si>
  <si>
    <t>自動車学校特別会計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</si>
  <si>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</si>
  <si>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</si>
  <si>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</si>
  <si>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</si>
  <si>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</si>
  <si>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</si>
  <si>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</si>
  <si>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</si>
  <si>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</si>
  <si>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福岡県介護保険広域連合（一般会計）</t>
    <rPh sb="12" eb="16">
      <t>イッパンカイケイ</t>
    </rPh>
    <phoneticPr fontId="2"/>
  </si>
  <si>
    <t>福岡県介護保険広域連合（介護保険事業特別会計）</t>
    <rPh sb="0" eb="3">
      <t>フクオカケン</t>
    </rPh>
    <rPh sb="3" eb="5">
      <t>カイゴ</t>
    </rPh>
    <rPh sb="5" eb="7">
      <t>ホケン</t>
    </rPh>
    <rPh sb="7" eb="11">
      <t>コウイキレンゴウ</t>
    </rPh>
    <rPh sb="12" eb="14">
      <t>カイゴ</t>
    </rPh>
    <rPh sb="14" eb="16">
      <t>ホケン</t>
    </rPh>
    <rPh sb="16" eb="18">
      <t>ジギョウ</t>
    </rPh>
    <rPh sb="18" eb="20">
      <t>トクベツ</t>
    </rPh>
    <rPh sb="20" eb="22">
      <t>カイケイ</t>
    </rPh>
    <phoneticPr fontId="10"/>
  </si>
  <si>
    <t>久留米広域市町村圏事務組合（一般会計）</t>
    <rPh sb="14" eb="18">
      <t>イッパンカイケイ</t>
    </rPh>
    <phoneticPr fontId="10"/>
  </si>
  <si>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10"/>
  </si>
  <si>
    <t>久留米広域市町村圏事務組合（広域消防特別会計）</t>
    <rPh sb="14" eb="18">
      <t>コウイキショウボウ</t>
    </rPh>
    <rPh sb="18" eb="20">
      <t>トクベツ</t>
    </rPh>
    <rPh sb="20" eb="22">
      <t>カイケイ</t>
    </rPh>
    <phoneticPr fontId="10"/>
  </si>
  <si>
    <t>福岡県市町村消防団員等公務災害補償組合</t>
    <phoneticPr fontId="10"/>
  </si>
  <si>
    <t>うきは久留米環境施設組合</t>
    <phoneticPr fontId="2"/>
  </si>
  <si>
    <t>福岡県自治振興組合（一般会計）</t>
    <rPh sb="0" eb="3">
      <t>フクオカケン</t>
    </rPh>
    <rPh sb="3" eb="5">
      <t>ジチ</t>
    </rPh>
    <rPh sb="5" eb="7">
      <t>シンコウ</t>
    </rPh>
    <rPh sb="7" eb="9">
      <t>クミアイ</t>
    </rPh>
    <rPh sb="10" eb="12">
      <t>イッパン</t>
    </rPh>
    <rPh sb="12" eb="14">
      <t>カイケイ</t>
    </rPh>
    <phoneticPr fontId="10"/>
  </si>
  <si>
    <t>福岡県後期高齢者医療広域連合（一般会計）</t>
    <rPh sb="15" eb="17">
      <t>イッパン</t>
    </rPh>
    <rPh sb="17" eb="19">
      <t>カイケイ</t>
    </rPh>
    <phoneticPr fontId="10"/>
  </si>
  <si>
    <t>福岡県後期高齢者医療広域連合（後期高齢者医療特別会計）</t>
    <rPh sb="15" eb="17">
      <t>コウキ</t>
    </rPh>
    <rPh sb="17" eb="20">
      <t>コウレイシャ</t>
    </rPh>
    <rPh sb="20" eb="22">
      <t>イリョウ</t>
    </rPh>
    <rPh sb="22" eb="24">
      <t>トクベツ</t>
    </rPh>
    <rPh sb="24" eb="26">
      <t>カイケイ</t>
    </rPh>
    <phoneticPr fontId="10"/>
  </si>
  <si>
    <t>福岡県市町村職員退職手当組合（一般会計）</t>
    <rPh sb="15" eb="17">
      <t>イッパン</t>
    </rPh>
    <rPh sb="17" eb="19">
      <t>カイケイ</t>
    </rPh>
    <phoneticPr fontId="10"/>
  </si>
  <si>
    <t>福岡県市町村職員退職手当組合（基金特別会計）</t>
    <rPh sb="15" eb="17">
      <t>キキン</t>
    </rPh>
    <rPh sb="17" eb="19">
      <t>トクベツ</t>
    </rPh>
    <rPh sb="19" eb="21">
      <t>カイケイ</t>
    </rPh>
    <phoneticPr fontId="10"/>
  </si>
  <si>
    <t>うきはの里</t>
  </si>
  <si>
    <t>うきは市土地開発公社</t>
  </si>
  <si>
    <t>レインボーファーム</t>
    <phoneticPr fontId="2"/>
  </si>
  <si>
    <t>公共施設等整備基金</t>
    <rPh sb="0" eb="5">
      <t>コウキョウシセツトウ</t>
    </rPh>
    <rPh sb="5" eb="9">
      <t>セイビキキン</t>
    </rPh>
    <phoneticPr fontId="5"/>
  </si>
  <si>
    <t>振興基金</t>
    <rPh sb="0" eb="2">
      <t>シンコウ</t>
    </rPh>
    <rPh sb="2" eb="4">
      <t>キキン</t>
    </rPh>
    <phoneticPr fontId="10"/>
  </si>
  <si>
    <t>地域振興基金</t>
    <rPh sb="0" eb="4">
      <t>チイキシンコウ</t>
    </rPh>
    <rPh sb="4" eb="6">
      <t>キキン</t>
    </rPh>
    <phoneticPr fontId="10"/>
  </si>
  <si>
    <t>地域福祉基金</t>
    <rPh sb="0" eb="6">
      <t>チイキフクシキキン</t>
    </rPh>
    <phoneticPr fontId="10"/>
  </si>
  <si>
    <t>ふるさと・まごころ基金</t>
    <phoneticPr fontId="10"/>
  </si>
  <si>
    <t>福岡県自治振興組合（公文書館事業特別会計）</t>
    <rPh sb="10" eb="14">
      <t>コウブンショカン</t>
    </rPh>
    <rPh sb="14" eb="16">
      <t>ジギョウ</t>
    </rPh>
    <rPh sb="16" eb="20">
      <t>トクベツカイケイ</t>
    </rPh>
    <phoneticPr fontId="4"/>
  </si>
  <si>
    <t>-</t>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</si>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</sst>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xmlns:c16r2="http://schemas.microsoft.com/office/drawing/2015/06/chart">
            <c:ext xmlns:c16="http://schemas.microsoft.com/office/drawing/2014/chart" uri="{C3380CC4-5D6E-409C-BE32-E72D297353CC}">
              <c16:uniqueId val="{00000000-25C9-421A-AFB7-B3B1B62008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98601</c:v>
                </c:pt>
                <c:pt idx="1">
                  <c:v>51685</c:v>
                </c:pt>
                <c:pt idx="2">
                  <c:v>59413</c:v>
                </c:pt>
                <c:pt idx="3">
                  <c:v>45950</c:v>
                </c:pt>
                <c:pt idx="4">
                  <c:v>46201</c:v>
                </c:pt>
              </c:numCache>
            </c:numRef>
          </c:val>
          <c:smooth val="0"/>
          <c:extLst xmlns:c16r2="http://schemas.microsoft.com/office/drawing/2015/06/chart">
            <c:ext xmlns:c16="http://schemas.microsoft.com/office/drawing/2014/chart" uri="{C3380CC4-5D6E-409C-BE32-E72D297353CC}">
              <c16:uniqueId val="{00000001-25C9-421A-AFB7-B3B1B6200832}"/>
            </c:ext>
          </c:extLst>
        </c:ser>
        <c:dLbls>
          <c:showLegendKey val="0"/>
          <c:showVal val="0"/>
          <c:showCatName val="0"/>
          <c:showSerName val="0"/>
          <c:showPercent val="0"/>
          <c:showBubbleSize val="0"/>
        </c:dLbls>
        <c:marker val="1"/>
        <c:smooth val="0"/>
        <c:axId val="496007408"/>
        <c:axId val="493809824"/>
      </c:lineChart>
      <c:catAx>
        <c:axId val="496007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09824"/>
        <c:crosses val="autoZero"/>
        <c:auto val="1"/>
        <c:lblAlgn val="ctr"/>
        <c:lblOffset val="100"/>
        <c:tickLblSkip val="1"/>
        <c:tickMarkSkip val="1"/>
        <c:noMultiLvlLbl val="0"/>
      </c:catAx>
      <c:valAx>
        <c:axId val="493809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00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3.69</c:v>
                </c:pt>
                <c:pt idx="1">
                  <c:v>7.86</c:v>
                </c:pt>
                <c:pt idx="2">
                  <c:v>9.7200000000000006</c:v>
                </c:pt>
                <c:pt idx="3">
                  <c:v>7.71</c:v>
                </c:pt>
                <c:pt idx="4">
                  <c:v>6.36</c:v>
                </c:pt>
              </c:numCache>
            </c:numRef>
          </c:val>
          <c:extLst xmlns:c16r2="http://schemas.microsoft.com/office/drawing/2015/06/chart">
            <c:ext xmlns:c16="http://schemas.microsoft.com/office/drawing/2014/chart" uri="{C3380CC4-5D6E-409C-BE32-E72D297353CC}">
              <c16:uniqueId val="{00000000-C9C8-4CFB-9F9B-1E32846AED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62.79</c:v>
                </c:pt>
                <c:pt idx="1">
                  <c:v>63.08</c:v>
                </c:pt>
                <c:pt idx="2">
                  <c:v>63.43</c:v>
                </c:pt>
                <c:pt idx="3">
                  <c:v>65.209999999999994</c:v>
                </c:pt>
                <c:pt idx="4">
                  <c:v>73.61</c:v>
                </c:pt>
              </c:numCache>
            </c:numRef>
          </c:val>
          <c:extLst xmlns:c16r2="http://schemas.microsoft.com/office/drawing/2015/06/chart">
            <c:ext xmlns:c16="http://schemas.microsoft.com/office/drawing/2014/chart" uri="{C3380CC4-5D6E-409C-BE32-E72D297353CC}">
              <c16:uniqueId val="{00000001-C9C8-4CFB-9F9B-1E32846AED7C}"/>
            </c:ext>
          </c:extLst>
        </c:ser>
        <c:dLbls>
          <c:showLegendKey val="0"/>
          <c:showVal val="0"/>
          <c:showCatName val="0"/>
          <c:showSerName val="0"/>
          <c:showPercent val="0"/>
          <c:showBubbleSize val="0"/>
        </c:dLbls>
        <c:gapWidth val="250"/>
        <c:overlap val="100"/>
        <c:axId val="497169968"/>
        <c:axId val="49380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6.04</c:v>
                </c:pt>
                <c:pt idx="1">
                  <c:v>6.47</c:v>
                </c:pt>
                <c:pt idx="2">
                  <c:v>5.1100000000000003</c:v>
                </c:pt>
                <c:pt idx="3">
                  <c:v>2.81</c:v>
                </c:pt>
                <c:pt idx="4">
                  <c:v>8.49</c:v>
                </c:pt>
              </c:numCache>
            </c:numRef>
          </c:val>
          <c:smooth val="0"/>
          <c:extLst xmlns:c16r2="http://schemas.microsoft.com/office/drawing/2015/06/chart">
            <c:ext xmlns:c16="http://schemas.microsoft.com/office/drawing/2014/chart" uri="{C3380CC4-5D6E-409C-BE32-E72D297353CC}">
              <c16:uniqueId val="{00000002-C9C8-4CFB-9F9B-1E32846AED7C}"/>
            </c:ext>
          </c:extLst>
        </c:ser>
        <c:dLbls>
          <c:showLegendKey val="0"/>
          <c:showVal val="0"/>
          <c:showCatName val="0"/>
          <c:showSerName val="0"/>
          <c:showPercent val="0"/>
          <c:showBubbleSize val="0"/>
        </c:dLbls>
        <c:marker val="1"/>
        <c:smooth val="0"/>
        <c:axId val="497169968"/>
        <c:axId val="493801984"/>
      </c:lineChart>
      <c:catAx>
        <c:axId val="49716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801984"/>
        <c:crosses val="autoZero"/>
        <c:auto val="1"/>
        <c:lblAlgn val="ctr"/>
        <c:lblOffset val="100"/>
        <c:tickLblSkip val="1"/>
        <c:tickMarkSkip val="1"/>
        <c:noMultiLvlLbl val="0"/>
      </c:catAx>
      <c:valAx>
        <c:axId val="49380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16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2.21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656-4BE1-A13C-BD96A4EDF3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656-4BE1-A13C-BD96A4EDF3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656-4BE1-A13C-BD96A4EDF3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656-4BE1-A13C-BD96A4EDF3C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C656-4BE1-A13C-BD96A4EDF3C2}"/>
            </c:ext>
          </c:extLst>
        </c:ser>
        <c:ser>
          <c:idx val="5"/>
          <c:order val="5"/>
          <c:tx>
            <c:strRef>
              <c:f>データシート!$A$32</c:f>
              <c:strCache>
                <c:ptCount val="1"/>
                <c:pt idx="0">
                  <c:v>自動車学校特別会計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0.23</c:v>
                </c:pt>
                <c:pt idx="4">
                  <c:v>#N/A</c:v>
                </c:pt>
                <c:pt idx="5">
                  <c:v>0.31</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5-C656-4BE1-A13C-BD96A4EDF3C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1.66</c:v>
                </c:pt>
                <c:pt idx="4">
                  <c:v>#N/A</c:v>
                </c:pt>
                <c:pt idx="5">
                  <c:v>1.54</c:v>
                </c:pt>
                <c:pt idx="6">
                  <c:v>#N/A</c:v>
                </c:pt>
                <c:pt idx="7">
                  <c:v>1.45</c:v>
                </c:pt>
                <c:pt idx="8">
                  <c:v>#N/A</c:v>
                </c:pt>
                <c:pt idx="9">
                  <c:v>0.12</c:v>
                </c:pt>
              </c:numCache>
            </c:numRef>
          </c:val>
          <c:extLst xmlns:c16r2="http://schemas.microsoft.com/office/drawing/2015/06/chart">
            <c:ext xmlns:c16="http://schemas.microsoft.com/office/drawing/2014/chart" uri="{C3380CC4-5D6E-409C-BE32-E72D297353CC}">
              <c16:uniqueId val="{00000006-C656-4BE1-A13C-BD96A4EDF3C2}"/>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0.99</c:v>
                </c:pt>
                <c:pt idx="4">
                  <c:v>#N/A</c:v>
                </c:pt>
                <c:pt idx="5">
                  <c:v>1.31</c:v>
                </c:pt>
                <c:pt idx="6">
                  <c:v>#N/A</c:v>
                </c:pt>
                <c:pt idx="7">
                  <c:v>1.59</c:v>
                </c:pt>
                <c:pt idx="8">
                  <c:v>#N/A</c:v>
                </c:pt>
                <c:pt idx="9">
                  <c:v>1.93</c:v>
                </c:pt>
              </c:numCache>
            </c:numRef>
          </c:val>
          <c:extLst xmlns:c16r2="http://schemas.microsoft.com/office/drawing/2015/06/chart">
            <c:ext xmlns:c16="http://schemas.microsoft.com/office/drawing/2014/chart" uri="{C3380CC4-5D6E-409C-BE32-E72D297353CC}">
              <c16:uniqueId val="{00000007-C656-4BE1-A13C-BD96A4EDF3C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1.21</c:v>
                </c:pt>
                <c:pt idx="4">
                  <c:v>#N/A</c:v>
                </c:pt>
                <c:pt idx="5">
                  <c:v>2.27</c:v>
                </c:pt>
                <c:pt idx="6">
                  <c:v>#N/A</c:v>
                </c:pt>
                <c:pt idx="7">
                  <c:v>4.04</c:v>
                </c:pt>
                <c:pt idx="8">
                  <c:v>#N/A</c:v>
                </c:pt>
                <c:pt idx="9">
                  <c:v>4.8600000000000003</c:v>
                </c:pt>
              </c:numCache>
            </c:numRef>
          </c:val>
          <c:extLst xmlns:c16r2="http://schemas.microsoft.com/office/drawing/2015/06/chart">
            <c:ext xmlns:c16="http://schemas.microsoft.com/office/drawing/2014/chart" uri="{C3380CC4-5D6E-409C-BE32-E72D297353CC}">
              <c16:uniqueId val="{00000008-C656-4BE1-A13C-BD96A4EDF3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3.29</c:v>
                </c:pt>
                <c:pt idx="2">
                  <c:v>#N/A</c:v>
                </c:pt>
                <c:pt idx="3">
                  <c:v>7.63</c:v>
                </c:pt>
                <c:pt idx="4">
                  <c:v>#N/A</c:v>
                </c:pt>
                <c:pt idx="5">
                  <c:v>9.4</c:v>
                </c:pt>
                <c:pt idx="6">
                  <c:v>#N/A</c:v>
                </c:pt>
                <c:pt idx="7">
                  <c:v>7.65</c:v>
                </c:pt>
                <c:pt idx="8">
                  <c:v>#N/A</c:v>
                </c:pt>
                <c:pt idx="9">
                  <c:v>6.31</c:v>
                </c:pt>
              </c:numCache>
            </c:numRef>
          </c:val>
          <c:extLst xmlns:c16r2="http://schemas.microsoft.com/office/drawing/2015/06/chart">
            <c:ext xmlns:c16="http://schemas.microsoft.com/office/drawing/2014/chart" uri="{C3380CC4-5D6E-409C-BE32-E72D297353CC}">
              <c16:uniqueId val="{00000009-C656-4BE1-A13C-BD96A4EDF3C2}"/>
            </c:ext>
          </c:extLst>
        </c:ser>
        <c:dLbls>
          <c:showLegendKey val="0"/>
          <c:showVal val="0"/>
          <c:showCatName val="0"/>
          <c:showSerName val="0"/>
          <c:showPercent val="0"/>
          <c:showBubbleSize val="0"/>
        </c:dLbls>
        <c:gapWidth val="150"/>
        <c:overlap val="100"/>
        <c:axId val="502461232"/>
        <c:axId val="502461616"/>
      </c:barChart>
      <c:catAx>
        <c:axId val="50246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461616"/>
        <c:crosses val="autoZero"/>
        <c:auto val="1"/>
        <c:lblAlgn val="ctr"/>
        <c:lblOffset val="100"/>
        <c:tickLblSkip val="1"/>
        <c:tickMarkSkip val="1"/>
        <c:noMultiLvlLbl val="0"/>
      </c:catAx>
      <c:valAx>
        <c:axId val="50246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46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1476</c:v>
                </c:pt>
                <c:pt idx="5">
                  <c:v>1439</c:v>
                </c:pt>
                <c:pt idx="8">
                  <c:v>1492</c:v>
                </c:pt>
                <c:pt idx="11">
                  <c:v>1502</c:v>
                </c:pt>
                <c:pt idx="14">
                  <c:v>1508</c:v>
                </c:pt>
              </c:numCache>
            </c:numRef>
          </c:val>
          <c:extLst xmlns:c16r2="http://schemas.microsoft.com/office/drawing/2015/06/chart">
            <c:ext xmlns:c16="http://schemas.microsoft.com/office/drawing/2014/chart" uri="{C3380CC4-5D6E-409C-BE32-E72D297353CC}">
              <c16:uniqueId val="{00000000-CE20-4A24-9CEB-E2A1FF08B8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20-4A24-9CEB-E2A1FF08B8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2-CE20-4A24-9CEB-E2A1FF08B8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19</c:v>
                </c:pt>
                <c:pt idx="6">
                  <c:v>21</c:v>
                </c:pt>
                <c:pt idx="9">
                  <c:v>48</c:v>
                </c:pt>
                <c:pt idx="12">
                  <c:v>47</c:v>
                </c:pt>
              </c:numCache>
            </c:numRef>
          </c:val>
          <c:extLst xmlns:c16r2="http://schemas.microsoft.com/office/drawing/2015/06/chart">
            <c:ext xmlns:c16="http://schemas.microsoft.com/office/drawing/2014/chart" uri="{C3380CC4-5D6E-409C-BE32-E72D297353CC}">
              <c16:uniqueId val="{00000003-CE20-4A24-9CEB-E2A1FF08B8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633</c:v>
                </c:pt>
                <c:pt idx="3">
                  <c:v>555</c:v>
                </c:pt>
                <c:pt idx="6">
                  <c:v>526</c:v>
                </c:pt>
                <c:pt idx="9">
                  <c:v>522</c:v>
                </c:pt>
                <c:pt idx="12">
                  <c:v>514</c:v>
                </c:pt>
              </c:numCache>
            </c:numRef>
          </c:val>
          <c:extLst xmlns:c16r2="http://schemas.microsoft.com/office/drawing/2015/06/chart">
            <c:ext xmlns:c16="http://schemas.microsoft.com/office/drawing/2014/chart" uri="{C3380CC4-5D6E-409C-BE32-E72D297353CC}">
              <c16:uniqueId val="{00000004-CE20-4A24-9CEB-E2A1FF08B8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20-4A24-9CEB-E2A1FF08B8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E20-4A24-9CEB-E2A1FF08B8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1377</c:v>
                </c:pt>
                <c:pt idx="3">
                  <c:v>1343</c:v>
                </c:pt>
                <c:pt idx="6">
                  <c:v>1417</c:v>
                </c:pt>
                <c:pt idx="9">
                  <c:v>1492</c:v>
                </c:pt>
                <c:pt idx="12">
                  <c:v>1429</c:v>
                </c:pt>
              </c:numCache>
            </c:numRef>
          </c:val>
          <c:extLst xmlns:c16r2="http://schemas.microsoft.com/office/drawing/2015/06/chart">
            <c:ext xmlns:c16="http://schemas.microsoft.com/office/drawing/2014/chart" uri="{C3380CC4-5D6E-409C-BE32-E72D297353CC}">
              <c16:uniqueId val="{00000007-CE20-4A24-9CEB-E2A1FF08B877}"/>
            </c:ext>
          </c:extLst>
        </c:ser>
        <c:dLbls>
          <c:showLegendKey val="0"/>
          <c:showVal val="0"/>
          <c:showCatName val="0"/>
          <c:showSerName val="0"/>
          <c:showPercent val="0"/>
          <c:showBubbleSize val="0"/>
        </c:dLbls>
        <c:gapWidth val="100"/>
        <c:overlap val="100"/>
        <c:axId val="497468976"/>
        <c:axId val="408466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615</c:v>
                </c:pt>
                <c:pt idx="2">
                  <c:v>#N/A</c:v>
                </c:pt>
                <c:pt idx="3">
                  <c:v>#N/A</c:v>
                </c:pt>
                <c:pt idx="4">
                  <c:v>484</c:v>
                </c:pt>
                <c:pt idx="5">
                  <c:v>#N/A</c:v>
                </c:pt>
                <c:pt idx="6">
                  <c:v>#N/A</c:v>
                </c:pt>
                <c:pt idx="7">
                  <c:v>472</c:v>
                </c:pt>
                <c:pt idx="8">
                  <c:v>#N/A</c:v>
                </c:pt>
                <c:pt idx="9">
                  <c:v>#N/A</c:v>
                </c:pt>
                <c:pt idx="10">
                  <c:v>560</c:v>
                </c:pt>
                <c:pt idx="11">
                  <c:v>#N/A</c:v>
                </c:pt>
                <c:pt idx="12">
                  <c:v>#N/A</c:v>
                </c:pt>
                <c:pt idx="13">
                  <c:v>482</c:v>
                </c:pt>
                <c:pt idx="14">
                  <c:v>#N/A</c:v>
                </c:pt>
              </c:numCache>
            </c:numRef>
          </c:val>
          <c:smooth val="0"/>
          <c:extLst xmlns:c16r2="http://schemas.microsoft.com/office/drawing/2015/06/chart">
            <c:ext xmlns:c16="http://schemas.microsoft.com/office/drawing/2014/chart" uri="{C3380CC4-5D6E-409C-BE32-E72D297353CC}">
              <c16:uniqueId val="{00000008-CE20-4A24-9CEB-E2A1FF08B877}"/>
            </c:ext>
          </c:extLst>
        </c:ser>
        <c:dLbls>
          <c:showLegendKey val="0"/>
          <c:showVal val="0"/>
          <c:showCatName val="0"/>
          <c:showSerName val="0"/>
          <c:showPercent val="0"/>
          <c:showBubbleSize val="0"/>
        </c:dLbls>
        <c:marker val="1"/>
        <c:smooth val="0"/>
        <c:axId val="497468976"/>
        <c:axId val="408466488"/>
      </c:lineChart>
      <c:catAx>
        <c:axId val="49746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466488"/>
        <c:crosses val="autoZero"/>
        <c:auto val="1"/>
        <c:lblAlgn val="ctr"/>
        <c:lblOffset val="100"/>
        <c:tickLblSkip val="1"/>
        <c:tickMarkSkip val="1"/>
        <c:noMultiLvlLbl val="0"/>
      </c:catAx>
      <c:valAx>
        <c:axId val="408466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46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14345</c:v>
                </c:pt>
                <c:pt idx="5">
                  <c:v>13837</c:v>
                </c:pt>
                <c:pt idx="8">
                  <c:v>13184</c:v>
                </c:pt>
                <c:pt idx="11">
                  <c:v>12421</c:v>
                </c:pt>
                <c:pt idx="14">
                  <c:v>12162</c:v>
                </c:pt>
              </c:numCache>
            </c:numRef>
          </c:val>
          <c:extLst xmlns:c16r2="http://schemas.microsoft.com/office/drawing/2015/06/chart">
            <c:ext xmlns:c16="http://schemas.microsoft.com/office/drawing/2014/chart" uri="{C3380CC4-5D6E-409C-BE32-E72D297353CC}">
              <c16:uniqueId val="{00000000-9C3D-4FBE-8B53-58ADF85134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774</c:v>
                </c:pt>
                <c:pt idx="5">
                  <c:v>699</c:v>
                </c:pt>
                <c:pt idx="8">
                  <c:v>849</c:v>
                </c:pt>
                <c:pt idx="11">
                  <c:v>743</c:v>
                </c:pt>
                <c:pt idx="14">
                  <c:v>589</c:v>
                </c:pt>
              </c:numCache>
            </c:numRef>
          </c:val>
          <c:extLst xmlns:c16r2="http://schemas.microsoft.com/office/drawing/2015/06/chart">
            <c:ext xmlns:c16="http://schemas.microsoft.com/office/drawing/2014/chart" uri="{C3380CC4-5D6E-409C-BE32-E72D297353CC}">
              <c16:uniqueId val="{00000001-9C3D-4FBE-8B53-58ADF85134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10607</c:v>
                </c:pt>
                <c:pt idx="5">
                  <c:v>11146</c:v>
                </c:pt>
                <c:pt idx="8">
                  <c:v>12336</c:v>
                </c:pt>
                <c:pt idx="11">
                  <c:v>13011</c:v>
                </c:pt>
                <c:pt idx="14">
                  <c:v>13815</c:v>
                </c:pt>
              </c:numCache>
            </c:numRef>
          </c:val>
          <c:extLst xmlns:c16r2="http://schemas.microsoft.com/office/drawing/2015/06/chart">
            <c:ext xmlns:c16="http://schemas.microsoft.com/office/drawing/2014/chart" uri="{C3380CC4-5D6E-409C-BE32-E72D297353CC}">
              <c16:uniqueId val="{00000002-9C3D-4FBE-8B53-58ADF85134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3D-4FBE-8B53-58ADF85134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3D-4FBE-8B53-58ADF85134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3D-4FBE-8B53-58ADF85134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2910</c:v>
                </c:pt>
                <c:pt idx="3">
                  <c:v>2751</c:v>
                </c:pt>
                <c:pt idx="6">
                  <c:v>2709</c:v>
                </c:pt>
                <c:pt idx="9">
                  <c:v>2743</c:v>
                </c:pt>
                <c:pt idx="12">
                  <c:v>2708</c:v>
                </c:pt>
              </c:numCache>
            </c:numRef>
          </c:val>
          <c:extLst xmlns:c16r2="http://schemas.microsoft.com/office/drawing/2015/06/chart">
            <c:ext xmlns:c16="http://schemas.microsoft.com/office/drawing/2014/chart" uri="{C3380CC4-5D6E-409C-BE32-E72D297353CC}">
              <c16:uniqueId val="{00000006-9C3D-4FBE-8B53-58ADF85134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90</c:v>
                </c:pt>
                <c:pt idx="3">
                  <c:v>74</c:v>
                </c:pt>
                <c:pt idx="6">
                  <c:v>77</c:v>
                </c:pt>
                <c:pt idx="9">
                  <c:v>77</c:v>
                </c:pt>
                <c:pt idx="12">
                  <c:v>65</c:v>
                </c:pt>
              </c:numCache>
            </c:numRef>
          </c:val>
          <c:extLst xmlns:c16r2="http://schemas.microsoft.com/office/drawing/2015/06/chart">
            <c:ext xmlns:c16="http://schemas.microsoft.com/office/drawing/2014/chart" uri="{C3380CC4-5D6E-409C-BE32-E72D297353CC}">
              <c16:uniqueId val="{00000007-9C3D-4FBE-8B53-58ADF85134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8949</c:v>
                </c:pt>
                <c:pt idx="3">
                  <c:v>8691</c:v>
                </c:pt>
                <c:pt idx="6">
                  <c:v>7800</c:v>
                </c:pt>
                <c:pt idx="9">
                  <c:v>7036</c:v>
                </c:pt>
                <c:pt idx="12">
                  <c:v>6709</c:v>
                </c:pt>
              </c:numCache>
            </c:numRef>
          </c:val>
          <c:extLst xmlns:c16r2="http://schemas.microsoft.com/office/drawing/2015/06/chart">
            <c:ext xmlns:c16="http://schemas.microsoft.com/office/drawing/2014/chart" uri="{C3380CC4-5D6E-409C-BE32-E72D297353CC}">
              <c16:uniqueId val="{00000008-9C3D-4FBE-8B53-58ADF85134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9-9C3D-4FBE-8B53-58ADF85134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12663</c:v>
                </c:pt>
                <c:pt idx="3">
                  <c:v>12501</c:v>
                </c:pt>
                <c:pt idx="6">
                  <c:v>12206</c:v>
                </c:pt>
                <c:pt idx="9">
                  <c:v>11085</c:v>
                </c:pt>
                <c:pt idx="12">
                  <c:v>10895</c:v>
                </c:pt>
              </c:numCache>
            </c:numRef>
          </c:val>
          <c:extLst xmlns:c16r2="http://schemas.microsoft.com/office/drawing/2015/06/chart">
            <c:ext xmlns:c16="http://schemas.microsoft.com/office/drawing/2014/chart" uri="{C3380CC4-5D6E-409C-BE32-E72D297353CC}">
              <c16:uniqueId val="{0000000A-9C3D-4FBE-8B53-58ADF85134BF}"/>
            </c:ext>
          </c:extLst>
        </c:ser>
        <c:dLbls>
          <c:showLegendKey val="0"/>
          <c:showVal val="0"/>
          <c:showCatName val="0"/>
          <c:showSerName val="0"/>
          <c:showPercent val="0"/>
          <c:showBubbleSize val="0"/>
        </c:dLbls>
        <c:gapWidth val="100"/>
        <c:overlap val="100"/>
        <c:axId val="506914616"/>
        <c:axId val="50691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C3D-4FBE-8B53-58ADF85134BF}"/>
            </c:ext>
          </c:extLst>
        </c:ser>
        <c:dLbls>
          <c:showLegendKey val="0"/>
          <c:showVal val="0"/>
          <c:showCatName val="0"/>
          <c:showSerName val="0"/>
          <c:showPercent val="0"/>
          <c:showBubbleSize val="0"/>
        </c:dLbls>
        <c:marker val="1"/>
        <c:smooth val="0"/>
        <c:axId val="506914616"/>
        <c:axId val="506915792"/>
      </c:lineChart>
      <c:catAx>
        <c:axId val="50691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915792"/>
        <c:crosses val="autoZero"/>
        <c:auto val="1"/>
        <c:lblAlgn val="ctr"/>
        <c:lblOffset val="100"/>
        <c:tickLblSkip val="1"/>
        <c:tickMarkSkip val="1"/>
        <c:noMultiLvlLbl val="0"/>
      </c:catAx>
      <c:valAx>
        <c:axId val="50691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14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5806</c:v>
                </c:pt>
                <c:pt idx="1">
                  <c:v>5894</c:v>
                </c:pt>
                <c:pt idx="2">
                  <c:v>6720</c:v>
                </c:pt>
              </c:numCache>
            </c:numRef>
          </c:val>
          <c:extLst xmlns:c16r2="http://schemas.microsoft.com/office/drawing/2015/06/chart">
            <c:ext xmlns:c16="http://schemas.microsoft.com/office/drawing/2014/chart" uri="{C3380CC4-5D6E-409C-BE32-E72D297353CC}">
              <c16:uniqueId val="{00000000-FA71-47BF-A9DE-42AAD77C16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1107</c:v>
                </c:pt>
                <c:pt idx="1">
                  <c:v>1187</c:v>
                </c:pt>
                <c:pt idx="2">
                  <c:v>1134</c:v>
                </c:pt>
              </c:numCache>
            </c:numRef>
          </c:val>
          <c:extLst xmlns:c16r2="http://schemas.microsoft.com/office/drawing/2015/06/chart">
            <c:ext xmlns:c16="http://schemas.microsoft.com/office/drawing/2014/chart" uri="{C3380CC4-5D6E-409C-BE32-E72D297353CC}">
              <c16:uniqueId val="{00000001-FA71-47BF-A9DE-42AAD77C16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6064</c:v>
                </c:pt>
                <c:pt idx="1">
                  <c:v>6372</c:v>
                </c:pt>
                <c:pt idx="2">
                  <c:v>6207</c:v>
                </c:pt>
              </c:numCache>
            </c:numRef>
          </c:val>
          <c:extLst xmlns:c16r2="http://schemas.microsoft.com/office/drawing/2015/06/chart">
            <c:ext xmlns:c16="http://schemas.microsoft.com/office/drawing/2014/chart" uri="{C3380CC4-5D6E-409C-BE32-E72D297353CC}">
              <c16:uniqueId val="{00000002-FA71-47BF-A9DE-42AAD77C163C}"/>
            </c:ext>
          </c:extLst>
        </c:ser>
        <c:dLbls>
          <c:showLegendKey val="0"/>
          <c:showVal val="0"/>
          <c:showCatName val="0"/>
          <c:showSerName val="0"/>
          <c:showPercent val="0"/>
          <c:showBubbleSize val="0"/>
        </c:dLbls>
        <c:gapWidth val="120"/>
        <c:overlap val="100"/>
        <c:axId val="506909912"/>
        <c:axId val="506915008"/>
      </c:barChart>
      <c:catAx>
        <c:axId val="50690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915008"/>
        <c:crosses val="autoZero"/>
        <c:auto val="1"/>
        <c:lblAlgn val="ctr"/>
        <c:lblOffset val="100"/>
        <c:tickLblSkip val="1"/>
        <c:tickMarkSkip val="1"/>
        <c:noMultiLvlLbl val="0"/>
      </c:catAx>
      <c:valAx>
        <c:axId val="506915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90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27,774
27,366
117.46
18,401,540
17,595,322
580,337
9,128,630
10,895,297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人口減少（</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）や高齢化率の上昇（</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ポイント）等</a:t>
          </a:r>
          <a:r>
            <a:rPr kumimoji="1" lang="ja-JP" altLang="ja-JP" sz="1100">
              <a:solidFill>
                <a:schemeClr val="dk1"/>
              </a:solidFill>
              <a:effectLst/>
              <a:latin typeface="+mn-lt"/>
              <a:ea typeface="+mn-ea"/>
              <a:cs typeface="+mn-cs"/>
            </a:rPr>
            <a:t>で財政力指数は全国平均より低くなっているが、類似団体と比較すると平均的な数字となっており、ほぼ横ばいで推移している。財政力指数を上げるため、定員管理・給与の適正化並びに投資的経費を抑制する等による歳出削減を図るとともに、企業誘致や移住定住の促進等による税収の増を図り、滞納者への徴収強化等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110507</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2844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扶助費及び補助費等の経常的な費用が増加が改悪（</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した要因である。今後も事務事業の見直しを進めるとともに、優先度の低い事務事業については廃止、縮小を進め、経常経費の削減に努める。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78740</xdr:rowOff>
    </xdr:from>
    <xdr:to>
      <xdr:col>23</xdr:col>
      <xdr:colOff>133350</xdr:colOff>
      <xdr:row>59</xdr:row>
      <xdr:rowOff>363</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02284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136434</xdr:rowOff>
    </xdr:from>
    <xdr:to>
      <xdr:col>19</xdr:col>
      <xdr:colOff>133350</xdr:colOff>
      <xdr:row>58</xdr:row>
      <xdr:rowOff>78740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9909084"/>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136434</xdr:rowOff>
    </xdr:from>
    <xdr:to>
      <xdr:col>15</xdr:col>
      <xdr:colOff>82550</xdr:colOff>
      <xdr:row>59</xdr:row>
      <xdr:rowOff>110672</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9909084"/>
          <a:ext cx="889000" cy="3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110672</xdr:rowOff>
    </xdr:from>
    <xdr:to>
      <xdr:col>11</xdr:col>
      <xdr:colOff>31750</xdr:colOff>
      <xdr:row>60</xdr:row>
      <xdr:rowOff>49530</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022622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121013</xdr:rowOff>
    </xdr:from>
    <xdr:to>
      <xdr:col>23</xdr:col>
      <xdr:colOff>184150</xdr:colOff>
      <xdr:row>59</xdr:row>
      <xdr:rowOff>51163</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137540</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27940</xdr:rowOff>
    </xdr:from>
    <xdr:to>
      <xdr:col>19</xdr:col>
      <xdr:colOff>184150</xdr:colOff>
      <xdr:row>58</xdr:row>
      <xdr:rowOff>129540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139717</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85634</xdr:rowOff>
    </xdr:from>
    <xdr:to>
      <xdr:col>15</xdr:col>
      <xdr:colOff>133350</xdr:colOff>
      <xdr:row>58</xdr:row>
      <xdr:rowOff>15784</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9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25961</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962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59872</xdr:rowOff>
    </xdr:from>
    <xdr:to>
      <xdr:col>11</xdr:col>
      <xdr:colOff>82550</xdr:colOff>
      <xdr:row>59</xdr:row>
      <xdr:rowOff>161472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年々増加傾向にあるものの、類似団体と比較すると▲</a:t>
          </a:r>
          <a:r>
            <a:rPr kumimoji="1" lang="en-US" altLang="ja-JP" sz="1100" b="0" i="0" baseline="0">
              <a:solidFill>
                <a:schemeClr val="dk1"/>
              </a:solidFill>
              <a:effectLst/>
              <a:latin typeface="+mn-lt"/>
              <a:ea typeface="+mn-ea"/>
              <a:cs typeface="+mn-cs"/>
            </a:rPr>
            <a:t>55,242</a:t>
          </a:r>
          <a:r>
            <a:rPr kumimoji="1" lang="ja-JP" altLang="ja-JP" sz="1100" b="0" i="0" baseline="0">
              <a:solidFill>
                <a:schemeClr val="dk1"/>
              </a:solidFill>
              <a:effectLst/>
              <a:latin typeface="+mn-lt"/>
              <a:ea typeface="+mn-ea"/>
              <a:cs typeface="+mn-cs"/>
            </a:rPr>
            <a:t>円少ない状況にある。これは合併による定員管理に加え、ごみ処理業務と消防業務を一部事務組合で運営しているため、経費節減に大きな効果を与えている。一方で会計年度任用職員に係る費用が増加していること、施設維持管理等委託料の増加により年々増加してきている。今後も適切な定員管理及び施設の民営化や指定管理に移行することでコスト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135978</xdr:rowOff>
    </xdr:from>
    <xdr:to>
      <xdr:col>23</xdr:col>
      <xdr:colOff>133350</xdr:colOff>
      <xdr:row>81</xdr:row>
      <xdr:rowOff>136799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023428"/>
          <a:ext cx="8382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119431</xdr:rowOff>
    </xdr:from>
    <xdr:to>
      <xdr:col>19</xdr:col>
      <xdr:colOff>133350</xdr:colOff>
      <xdr:row>81</xdr:row>
      <xdr:rowOff>135978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006881"/>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112502</xdr:rowOff>
    </xdr:from>
    <xdr:to>
      <xdr:col>15</xdr:col>
      <xdr:colOff>82550</xdr:colOff>
      <xdr:row>81</xdr:row>
      <xdr:rowOff>119431</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3999952"/>
          <a:ext cx="889000" cy="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86885</xdr:rowOff>
    </xdr:from>
    <xdr:to>
      <xdr:col>11</xdr:col>
      <xdr:colOff>31750</xdr:colOff>
      <xdr:row>81</xdr:row>
      <xdr:rowOff>112502</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3974335"/>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85999</xdr:rowOff>
    </xdr:from>
    <xdr:to>
      <xdr:col>23</xdr:col>
      <xdr:colOff>184150</xdr:colOff>
      <xdr:row>82</xdr:row>
      <xdr:rowOff>16149</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39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7276</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8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85178</xdr:rowOff>
    </xdr:from>
    <xdr:to>
      <xdr:col>19</xdr:col>
      <xdr:colOff>184150</xdr:colOff>
      <xdr:row>82</xdr:row>
      <xdr:rowOff>15328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3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25505</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74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68631</xdr:rowOff>
    </xdr:from>
    <xdr:to>
      <xdr:col>15</xdr:col>
      <xdr:colOff>133350</xdr:colOff>
      <xdr:row>81</xdr:row>
      <xdr:rowOff>170231</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9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8958</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72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61702</xdr:rowOff>
    </xdr:from>
    <xdr:to>
      <xdr:col>11</xdr:col>
      <xdr:colOff>82550</xdr:colOff>
      <xdr:row>81</xdr:row>
      <xdr:rowOff>163302</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9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2029</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71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36085</xdr:rowOff>
    </xdr:from>
    <xdr:to>
      <xdr:col>7</xdr:col>
      <xdr:colOff>31750</xdr:colOff>
      <xdr:row>81</xdr:row>
      <xdr:rowOff>137685</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9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147862</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69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ラスパイレス指数は類似団体平均水準にあるが、人口１，０００人当たり職員数は類似団体よりも少ないため、人件費の抑制につながっている。今後も定員管理と同様、職員給与も適正な管理に努める。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88195</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47524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141816</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5290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141816</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115005</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年の合併後から、計画的に適正な定員管理に努めたため、類似団体よりも少ない結果となっている。今後も適正な定員管理に努める。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98721</xdr:rowOff>
    </xdr:from>
    <xdr:to>
      <xdr:col>81</xdr:col>
      <xdr:colOff>44450</xdr:colOff>
      <xdr:row>59</xdr:row>
      <xdr:rowOff>100330</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flipV="1">
          <a:off x="16179800" y="10214271"/>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89874</xdr:rowOff>
    </xdr:from>
    <xdr:to>
      <xdr:col>77</xdr:col>
      <xdr:colOff>44450</xdr:colOff>
      <xdr:row>59</xdr:row>
      <xdr:rowOff>100330</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5290800" y="1020542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81831</xdr:rowOff>
    </xdr:from>
    <xdr:to>
      <xdr:col>72</xdr:col>
      <xdr:colOff>203200</xdr:colOff>
      <xdr:row>59</xdr:row>
      <xdr:rowOff>89874</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4401800" y="1019738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68156</xdr:rowOff>
    </xdr:from>
    <xdr:to>
      <xdr:col>68</xdr:col>
      <xdr:colOff>152400</xdr:colOff>
      <xdr:row>59</xdr:row>
      <xdr:rowOff>81831</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a:off x="13512800" y="10183706"/>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47921</xdr:rowOff>
    </xdr:from>
    <xdr:to>
      <xdr:col>81</xdr:col>
      <xdr:colOff>95250</xdr:colOff>
      <xdr:row>59</xdr:row>
      <xdr:rowOff>149521</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967200" y="101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140648</xdr:rowOff>
    </xdr:from>
    <xdr:ext cx="762000" cy="259045"/>
    <xdr:sp macro="" textlink="">
      <xdr:nvSpPr>
        <xdr:cNvPr id="341" name="定員管理の状況該当値テキスト">
          <a:extLst>
            <a:ext uri="{FF2B5EF4-FFF2-40B4-BE49-F238E27FC236}">
              <a16:creationId xmlns="" xmlns:a16="http://schemas.microsoft.com/office/drawing/2014/main" id="{00000000-0008-0000-0300-000055010000}"/>
            </a:ext>
          </a:extLst>
        </xdr:cNvPr>
        <xdr:cNvSpPr txBox="1"/>
      </xdr:nvSpPr>
      <xdr:spPr>
        <a:xfrm>
          <a:off x="17106900" y="1008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39074</xdr:rowOff>
    </xdr:from>
    <xdr:to>
      <xdr:col>73</xdr:col>
      <xdr:colOff>44450</xdr:colOff>
      <xdr:row>59</xdr:row>
      <xdr:rowOff>140674</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5240000" y="101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150851</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909800" y="99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31031</xdr:rowOff>
    </xdr:from>
    <xdr:to>
      <xdr:col>68</xdr:col>
      <xdr:colOff>203200</xdr:colOff>
      <xdr:row>59</xdr:row>
      <xdr:rowOff>132631</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4351000" y="101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142808</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020800" y="9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17356</xdr:rowOff>
    </xdr:from>
    <xdr:to>
      <xdr:col>64</xdr:col>
      <xdr:colOff>152400</xdr:colOff>
      <xdr:row>59</xdr:row>
      <xdr:rowOff>118956</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129133</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令和元年度は類似団体平均水準よりも高い水準となっていた。これは</a:t>
          </a:r>
          <a:r>
            <a:rPr kumimoji="1" lang="ja-JP" altLang="en-US" sz="1100" b="0" i="0" baseline="0">
              <a:solidFill>
                <a:sysClr val="windowText" lastClr="000000"/>
              </a:solidFill>
              <a:effectLst/>
              <a:latin typeface="+mn-lt"/>
              <a:ea typeface="+mn-ea"/>
              <a:cs typeface="+mn-cs"/>
            </a:rPr>
            <a:t>令和元</a:t>
          </a:r>
          <a:r>
            <a:rPr kumimoji="1" lang="ja-JP" altLang="ja-JP" sz="1100" b="0" i="0" baseline="0">
              <a:solidFill>
                <a:sysClr val="windowText" lastClr="000000"/>
              </a:solidFill>
              <a:effectLst/>
              <a:latin typeface="+mn-lt"/>
              <a:ea typeface="+mn-ea"/>
              <a:cs typeface="+mn-cs"/>
            </a:rPr>
            <a:t>年度に市営住宅の老朽化に伴い、市債償還の財源にあたる住宅使用料を修繕料の財源としたことにより３ヶ年平均が上昇したためであった。地方債の元利償還金の増加により令和</a:t>
          </a:r>
          <a:r>
            <a:rPr kumimoji="1" lang="en-US" altLang="ja-JP" sz="1100" b="0" i="0" baseline="0">
              <a:solidFill>
                <a:sysClr val="windowText" lastClr="000000"/>
              </a:solidFill>
              <a:effectLst/>
              <a:latin typeface="+mn-lt"/>
              <a:ea typeface="+mn-ea"/>
              <a:cs typeface="+mn-cs"/>
            </a:rPr>
            <a:t>5</a:t>
          </a:r>
          <a:r>
            <a:rPr kumimoji="1" lang="ja-JP" altLang="ja-JP" sz="1100" b="0" i="0" baseline="0">
              <a:solidFill>
                <a:sysClr val="windowText" lastClr="000000"/>
              </a:solidFill>
              <a:effectLst/>
              <a:latin typeface="+mn-lt"/>
              <a:ea typeface="+mn-ea"/>
              <a:cs typeface="+mn-cs"/>
            </a:rPr>
            <a:t>年度単年度の実質公債費比率だけで見ると上昇しているが、３ヶ年平均でみると▲</a:t>
          </a:r>
          <a:r>
            <a:rPr kumimoji="1" lang="en-US" altLang="ja-JP" sz="1100" b="0" i="0" baseline="0">
              <a:solidFill>
                <a:sysClr val="windowText" lastClr="000000"/>
              </a:solidFill>
              <a:effectLst/>
              <a:latin typeface="+mn-lt"/>
              <a:ea typeface="+mn-ea"/>
              <a:cs typeface="+mn-cs"/>
            </a:rPr>
            <a:t>0.1</a:t>
          </a:r>
          <a:r>
            <a:rPr kumimoji="1" lang="ja-JP" altLang="ja-JP" sz="1100" b="0" i="0" baseline="0">
              <a:solidFill>
                <a:sysClr val="windowText" lastClr="000000"/>
              </a:solidFill>
              <a:effectLst/>
              <a:latin typeface="+mn-lt"/>
              <a:ea typeface="+mn-ea"/>
              <a:cs typeface="+mn-cs"/>
            </a:rPr>
            <a:t>ポイント改善した。国の健全化基準以下で安定的な移行を継続しており、引き続き健全な財政運営を図っていく。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139171</xdr:rowOff>
    </xdr:from>
    <xdr:to>
      <xdr:col>81</xdr:col>
      <xdr:colOff>44450</xdr:colOff>
      <xdr:row>36</xdr:row>
      <xdr:rowOff>141182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6179800" y="631137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149225</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5290800" y="631338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37</xdr:row>
      <xdr:rowOff>20003</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63214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50165</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3512800" y="63636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61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85742</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当年度も合併初期時に発行した地方債の償還完了や繰上償還を行うことで地方債現在高の減少し、将来負担比率改善を図ることができている。今後とも将来に負担が残らないよう財政基盤の適正化に努める。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27,774
27,366
117.46
18,401,540
17,595,322
580,337
9,128,630
10,895,297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職員数の削減に努めたため、類似団体平均を大きく下回っている。なお、令和２年度が大きく上昇した要因は、会計年度任用職員制度開始によるものである（これまでの物件費から人件費へ移行）。また、</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年度の人件費は微増であったが、臨時財政対策債の減少の影響により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ポイント増加した。今後とも事務の効率化を図るなど適正な管理に努める。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24130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598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157480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77470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596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77470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58877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類似団体平均水準に近い位置を維持していて、各種事務事業の見直しを随時行っている。令和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において昨年と比べ</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ポイント減少した</a:t>
          </a:r>
          <a:r>
            <a:rPr kumimoji="1" lang="ja-JP" altLang="ja-JP" sz="1100">
              <a:solidFill>
                <a:sysClr val="windowText" lastClr="000000"/>
              </a:solidFill>
              <a:effectLst/>
              <a:latin typeface="+mn-lt"/>
              <a:ea typeface="+mn-ea"/>
              <a:cs typeface="+mn-cs"/>
            </a:rPr>
            <a:t>。今後とも事務事業の見直しを進める等により経常経費の削減に努める。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73660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80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73660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664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5080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66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17</xdr:row>
      <xdr:rowOff>8890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7482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全国平均を上回る</a:t>
          </a:r>
          <a:r>
            <a:rPr kumimoji="1" lang="ja-JP" altLang="ja-JP" sz="1100">
              <a:solidFill>
                <a:sysClr val="windowText" lastClr="000000"/>
              </a:solidFill>
              <a:effectLst/>
              <a:latin typeface="+mn-lt"/>
              <a:ea typeface="+mn-ea"/>
              <a:cs typeface="+mn-cs"/>
            </a:rPr>
            <a:t>高齢化率（</a:t>
          </a:r>
          <a:r>
            <a:rPr kumimoji="1" lang="en-US" altLang="ja-JP" sz="1100">
              <a:solidFill>
                <a:sysClr val="windowText" lastClr="000000"/>
              </a:solidFill>
              <a:effectLst/>
              <a:latin typeface="+mn-lt"/>
              <a:ea typeface="+mn-ea"/>
              <a:cs typeface="+mn-cs"/>
            </a:rPr>
            <a:t>35.7%</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や障がい者自立支援事業所の増加等に伴い、令和元年度まで扶助費の割合が年々増加していた。</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年度は、高齢者の生活保護者数の増加や障害福祉サービス費等の増加により</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ポイント増加した。引き続き各種経費の適正な見直しに努める。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114300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855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82550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95250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59</xdr:row>
      <xdr:rowOff>57150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867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6350</xdr:rowOff>
    </xdr:from>
    <xdr:to>
      <xdr:col>6</xdr:col>
      <xdr:colOff>171450</xdr:colOff>
      <xdr:row>59</xdr:row>
      <xdr:rowOff>107950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92727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年度と同等の水準を維持している。令和２年度から下水道事業及び簡易水道事業が公営企業会計（法適）へ移行。これに伴い、これまでの繰出金から補助費等へと移ったため、令和元年度と比較して</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ポイント減少している。さらなる経費節減を図り、適切な運営管理に努める。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67128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64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45357</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56243</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60</xdr:row>
      <xdr:rowOff>121557</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6574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社会保障関係費の増加により</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ポイント増加した</a:t>
          </a:r>
          <a:r>
            <a:rPr kumimoji="1" lang="ja-JP" altLang="ja-JP" sz="1100">
              <a:solidFill>
                <a:sysClr val="windowText" lastClr="000000"/>
              </a:solidFill>
              <a:effectLst/>
              <a:latin typeface="+mn-lt"/>
              <a:ea typeface="+mn-ea"/>
              <a:cs typeface="+mn-cs"/>
            </a:rPr>
            <a:t>。なお、令和２年度から下水道事業及び簡易水道事業が公営企業会計（法適）へ移行している。これに伴い、これまでの繰出金から補助費等へと移ったため、令和２年度は令和元年度から</a:t>
          </a:r>
          <a:r>
            <a:rPr kumimoji="1" lang="en-US" altLang="ja-JP" sz="1100">
              <a:solidFill>
                <a:sysClr val="windowText" lastClr="000000"/>
              </a:solidFill>
              <a:effectLst/>
              <a:latin typeface="+mn-lt"/>
              <a:ea typeface="+mn-ea"/>
              <a:cs typeface="+mn-cs"/>
            </a:rPr>
            <a:t>+6.4</a:t>
          </a:r>
          <a:r>
            <a:rPr kumimoji="1" lang="ja-JP" altLang="ja-JP" sz="1100">
              <a:solidFill>
                <a:sysClr val="windowText" lastClr="000000"/>
              </a:solidFill>
              <a:effectLst/>
              <a:latin typeface="+mn-lt"/>
              <a:ea typeface="+mn-ea"/>
              <a:cs typeface="+mn-cs"/>
            </a:rPr>
            <a:t>ポイント増加した。類似団体と比較しすると依然高い水準にあるので、各種補助金の徹底した見直し、適正化を進めることにより削減を図っていく。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78994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372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51562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38</xdr:row>
      <xdr:rowOff>145288</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39521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38</xdr:row>
      <xdr:rowOff>145288</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36778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a:t>
          </a:r>
          <a:r>
            <a:rPr kumimoji="1" lang="ja-JP" altLang="ja-JP" sz="1100">
              <a:solidFill>
                <a:sysClr val="windowText" lastClr="000000"/>
              </a:solidFill>
              <a:effectLst/>
              <a:latin typeface="+mn-lt"/>
              <a:ea typeface="+mn-ea"/>
              <a:cs typeface="+mn-cs"/>
            </a:rPr>
            <a:t>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。これは、令和４年度に臨時財政対策債を繰り上げ償還したことによる公債費の増加が主な要因であ</a:t>
          </a:r>
          <a:r>
            <a:rPr kumimoji="1" lang="ja-JP" altLang="en-US" sz="1100">
              <a:solidFill>
                <a:sysClr val="windowText" lastClr="000000"/>
              </a:solidFill>
              <a:effectLst/>
              <a:latin typeface="+mn-lt"/>
              <a:ea typeface="+mn-ea"/>
              <a:cs typeface="+mn-cs"/>
            </a:rPr>
            <a:t>ったが、今年度は通常通りに戻った。</a:t>
          </a:r>
          <a:r>
            <a:rPr kumimoji="1" lang="ja-JP" altLang="ja-JP" sz="1100">
              <a:solidFill>
                <a:schemeClr val="dk1"/>
              </a:solidFill>
              <a:effectLst/>
              <a:latin typeface="+mn-lt"/>
              <a:ea typeface="+mn-ea"/>
              <a:cs typeface="+mn-cs"/>
            </a:rPr>
            <a:t>今後は老朽化した施設等の更新や長寿命化等に伴う事業の増加が見込まれその対応が喫緊の課題である。うきは市公共施設等総合管理計画に基づき施設毎の個別計画を作成し、施設の廃止、統廃合を進める等十分な検討を行った上で、地方債の発行を最小限に止めることで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106045</xdr:rowOff>
    </xdr:from>
    <xdr:to>
      <xdr:col>24</xdr:col>
      <xdr:colOff>25400</xdr:colOff>
      <xdr:row>74</xdr:row>
      <xdr:rowOff>117475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3987800" y="127933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98425</xdr:rowOff>
    </xdr:from>
    <xdr:to>
      <xdr:col>19</xdr:col>
      <xdr:colOff>187325</xdr:colOff>
      <xdr:row>74</xdr:row>
      <xdr:rowOff>117475</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098800" y="12785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98425</xdr:rowOff>
    </xdr:from>
    <xdr:to>
      <xdr:col>15</xdr:col>
      <xdr:colOff>98425</xdr:colOff>
      <xdr:row>74</xdr:row>
      <xdr:rowOff>100330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2209800" y="12785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100330</xdr:rowOff>
    </xdr:from>
    <xdr:to>
      <xdr:col>11</xdr:col>
      <xdr:colOff>9525</xdr:colOff>
      <xdr:row>74</xdr:row>
      <xdr:rowOff>109855</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1320800" y="127876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55245</xdr:rowOff>
    </xdr:from>
    <xdr:to>
      <xdr:col>24</xdr:col>
      <xdr:colOff>76200</xdr:colOff>
      <xdr:row>74</xdr:row>
      <xdr:rowOff>156845</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135272</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66675</xdr:rowOff>
    </xdr:from>
    <xdr:to>
      <xdr:col>20</xdr:col>
      <xdr:colOff>38100</xdr:colOff>
      <xdr:row>74</xdr:row>
      <xdr:rowOff>168275</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7002</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47625</xdr:rowOff>
    </xdr:from>
    <xdr:to>
      <xdr:col>15</xdr:col>
      <xdr:colOff>149225</xdr:colOff>
      <xdr:row>74</xdr:row>
      <xdr:rowOff>149225</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159402</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59055</xdr:rowOff>
    </xdr:from>
    <xdr:to>
      <xdr:col>6</xdr:col>
      <xdr:colOff>171450</xdr:colOff>
      <xdr:row>74</xdr:row>
      <xdr:rowOff>160655</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1270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170832</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前年度と比較すると扶助費の増加（</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ポイント）、人件費の増加（</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ポイント）等により、前年度と比較し</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ポイント増加した。類似団体と比較しても▲</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ポイント下回っているため、これを維持できるよう全ての業務において優先順位を厳しく点検し、経費節減に努め、健全な財政運用に努める。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30987</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5671800" y="12910312"/>
          <a:ext cx="838200" cy="1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117856</xdr:rowOff>
    </xdr:from>
    <xdr:to>
      <xdr:col>78</xdr:col>
      <xdr:colOff>69850</xdr:colOff>
      <xdr:row>75</xdr:row>
      <xdr:rowOff>51562</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4782800" y="128051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77</xdr:row>
      <xdr:rowOff>19558</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flipV="1">
          <a:off x="13893800" y="12805156"/>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143002</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004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xdr:rowOff>
    </xdr:from>
    <xdr:to>
      <xdr:col>78</xdr:col>
      <xdr:colOff>120650</xdr:colOff>
      <xdr:row>75</xdr:row>
      <xdr:rowOff>102362</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112539</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87398</xdr:rowOff>
    </xdr:from>
    <xdr:to>
      <xdr:col>29</xdr:col>
      <xdr:colOff>127000</xdr:colOff>
      <xdr:row>18</xdr:row>
      <xdr:rowOff>127501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221123"/>
          <a:ext cx="647700" cy="4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127501</xdr:rowOff>
    </xdr:from>
    <xdr:to>
      <xdr:col>26</xdr:col>
      <xdr:colOff>50800</xdr:colOff>
      <xdr:row>18</xdr:row>
      <xdr:rowOff>138049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261226"/>
          <a:ext cx="6985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138049</xdr:rowOff>
    </xdr:from>
    <xdr:to>
      <xdr:col>22</xdr:col>
      <xdr:colOff>114300</xdr:colOff>
      <xdr:row>19</xdr:row>
      <xdr:rowOff>23009</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271774"/>
          <a:ext cx="698500" cy="5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23009</xdr:rowOff>
    </xdr:from>
    <xdr:to>
      <xdr:col>18</xdr:col>
      <xdr:colOff>177800</xdr:colOff>
      <xdr:row>19</xdr:row>
      <xdr:rowOff>72343</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328184"/>
          <a:ext cx="698500" cy="4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36598</xdr:rowOff>
    </xdr:from>
    <xdr:to>
      <xdr:col>29</xdr:col>
      <xdr:colOff>177800</xdr:colOff>
      <xdr:row>18</xdr:row>
      <xdr:rowOff>138198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170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8675</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14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76701</xdr:rowOff>
    </xdr:from>
    <xdr:to>
      <xdr:col>26</xdr:col>
      <xdr:colOff>101600</xdr:colOff>
      <xdr:row>19</xdr:row>
      <xdr:rowOff>6851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2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163078</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29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87249</xdr:rowOff>
    </xdr:from>
    <xdr:to>
      <xdr:col>22</xdr:col>
      <xdr:colOff>165100</xdr:colOff>
      <xdr:row>19</xdr:row>
      <xdr:rowOff>17399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22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2176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30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143659</xdr:rowOff>
    </xdr:from>
    <xdr:to>
      <xdr:col>19</xdr:col>
      <xdr:colOff>38100</xdr:colOff>
      <xdr:row>19</xdr:row>
      <xdr:rowOff>73809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277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58586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36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21543</xdr:rowOff>
    </xdr:from>
    <xdr:to>
      <xdr:col>15</xdr:col>
      <xdr:colOff>101600</xdr:colOff>
      <xdr:row>19</xdr:row>
      <xdr:rowOff>123143</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32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107920</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41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78533</xdr:rowOff>
    </xdr:from>
    <xdr:to>
      <xdr:col>29</xdr:col>
      <xdr:colOff>127000</xdr:colOff>
      <xdr:row>38</xdr:row>
      <xdr:rowOff>86630</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5003800" y="7546133"/>
          <a:ext cx="647700" cy="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78533</xdr:rowOff>
    </xdr:from>
    <xdr:to>
      <xdr:col>26</xdr:col>
      <xdr:colOff>50800</xdr:colOff>
      <xdr:row>38</xdr:row>
      <xdr:rowOff>89382</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4305300" y="7546133"/>
          <a:ext cx="698500" cy="1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88795</xdr:rowOff>
    </xdr:from>
    <xdr:to>
      <xdr:col>22</xdr:col>
      <xdr:colOff>114300</xdr:colOff>
      <xdr:row>38</xdr:row>
      <xdr:rowOff>89382</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3606800" y="7556395"/>
          <a:ext cx="698500" cy="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74977</xdr:rowOff>
    </xdr:from>
    <xdr:to>
      <xdr:col>18</xdr:col>
      <xdr:colOff>177800</xdr:colOff>
      <xdr:row>38</xdr:row>
      <xdr:rowOff>88795</xdr:rowOff>
    </xdr:to>
    <xdr:cxnSp macro="">
      <xdr:nvCxnSpPr>
        <xdr:cNvPr id="125" name="直線コネクタ 124">
          <a:extLst>
            <a:ext uri="{FF2B5EF4-FFF2-40B4-BE49-F238E27FC236}">
              <a16:creationId xmlns="" xmlns:a16="http://schemas.microsoft.com/office/drawing/2014/main" id="{00000000-0008-0000-0500-00007D000000}"/>
            </a:ext>
          </a:extLst>
        </xdr:cNvPr>
        <xdr:cNvCxnSpPr/>
      </xdr:nvCxnSpPr>
      <xdr:spPr bwMode="auto">
        <a:xfrm>
          <a:off x="2908300" y="7542577"/>
          <a:ext cx="698500" cy="1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35830</xdr:rowOff>
    </xdr:from>
    <xdr:to>
      <xdr:col>29</xdr:col>
      <xdr:colOff>177800</xdr:colOff>
      <xdr:row>38</xdr:row>
      <xdr:rowOff>137430</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5600700" y="750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302762</xdr:rowOff>
    </xdr:from>
    <xdr:ext cx="762000" cy="259045"/>
    <xdr:sp macro="" textlink="">
      <xdr:nvSpPr>
        <xdr:cNvPr id="136" name="人口1人当たり決算額の推移該当値テキスト445">
          <a:extLst>
            <a:ext uri="{FF2B5EF4-FFF2-40B4-BE49-F238E27FC236}">
              <a16:creationId xmlns="" xmlns:a16="http://schemas.microsoft.com/office/drawing/2014/main" id="{00000000-0008-0000-0500-000088000000}"/>
            </a:ext>
          </a:extLst>
        </xdr:cNvPr>
        <xdr:cNvSpPr txBox="1"/>
      </xdr:nvSpPr>
      <xdr:spPr>
        <a:xfrm>
          <a:off x="5740400" y="7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27733</xdr:rowOff>
    </xdr:from>
    <xdr:to>
      <xdr:col>26</xdr:col>
      <xdr:colOff>101600</xdr:colOff>
      <xdr:row>38</xdr:row>
      <xdr:rowOff>129333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953000" y="749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114110</xdr:rowOff>
    </xdr:from>
    <xdr:ext cx="7366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4622800" y="7581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38582</xdr:rowOff>
    </xdr:from>
    <xdr:to>
      <xdr:col>22</xdr:col>
      <xdr:colOff>165100</xdr:colOff>
      <xdr:row>38</xdr:row>
      <xdr:rowOff>140182</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4254500" y="7506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124959</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924300" y="759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37995</xdr:rowOff>
    </xdr:from>
    <xdr:to>
      <xdr:col>19</xdr:col>
      <xdr:colOff>38100</xdr:colOff>
      <xdr:row>38</xdr:row>
      <xdr:rowOff>139595</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3556000" y="750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124372</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3225800" y="75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24177</xdr:rowOff>
    </xdr:from>
    <xdr:to>
      <xdr:col>15</xdr:col>
      <xdr:colOff>101600</xdr:colOff>
      <xdr:row>38</xdr:row>
      <xdr:rowOff>125777</xdr:rowOff>
    </xdr:to>
    <xdr:sp macro="" textlink="">
      <xdr:nvSpPr>
        <xdr:cNvPr id="143" name="楕円 142">
          <a:extLst>
            <a:ext uri="{FF2B5EF4-FFF2-40B4-BE49-F238E27FC236}">
              <a16:creationId xmlns="" xmlns:a16="http://schemas.microsoft.com/office/drawing/2014/main" id="{00000000-0008-0000-0500-00008F000000}"/>
            </a:ext>
          </a:extLst>
        </xdr:cNvPr>
        <xdr:cNvSpPr/>
      </xdr:nvSpPr>
      <xdr:spPr bwMode="auto">
        <a:xfrm>
          <a:off x="2857500" y="749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110554</xdr:rowOff>
    </xdr:from>
    <xdr:ext cx="762000" cy="259045"/>
    <xdr:sp macro="" textlink="">
      <xdr:nvSpPr>
        <xdr:cNvPr id="144" name="テキスト ボックス 143">
          <a:extLst>
            <a:ext uri="{FF2B5EF4-FFF2-40B4-BE49-F238E27FC236}">
              <a16:creationId xmlns="" xmlns:a16="http://schemas.microsoft.com/office/drawing/2014/main" id="{00000000-0008-0000-0500-000090000000}"/>
            </a:ext>
          </a:extLst>
        </xdr:cNvPr>
        <xdr:cNvSpPr txBox="1"/>
      </xdr:nvSpPr>
      <xdr:spPr>
        <a:xfrm>
          <a:off x="2527300" y="757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27,774
27,366
117.46
18,401,540
17,595,322
580,337
9,128,630
10,895,297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9333</xdr:rowOff>
    </xdr:from>
    <xdr:to>
      <xdr:col>24</xdr:col>
      <xdr:colOff>63500</xdr:colOff>
      <xdr:row>38</xdr:row>
      <xdr:rowOff>34228</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524433"/>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34228</xdr:rowOff>
    </xdr:from>
    <xdr:to>
      <xdr:col>19</xdr:col>
      <xdr:colOff>177800</xdr:colOff>
      <xdr:row>38</xdr:row>
      <xdr:rowOff>42316</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549328"/>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42316</xdr:rowOff>
    </xdr:from>
    <xdr:to>
      <xdr:col>15</xdr:col>
      <xdr:colOff>50800</xdr:colOff>
      <xdr:row>38</xdr:row>
      <xdr:rowOff>77346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557416"/>
          <a:ext cx="8890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77346</xdr:rowOff>
    </xdr:from>
    <xdr:to>
      <xdr:col>10</xdr:col>
      <xdr:colOff>114300</xdr:colOff>
      <xdr:row>39</xdr:row>
      <xdr:rowOff>80961</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592446"/>
          <a:ext cx="889000" cy="17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129983</xdr:rowOff>
    </xdr:from>
    <xdr:to>
      <xdr:col>24</xdr:col>
      <xdr:colOff>114300</xdr:colOff>
      <xdr:row>38</xdr:row>
      <xdr:rowOff>60133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4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108410</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4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154878</xdr:rowOff>
    </xdr:from>
    <xdr:to>
      <xdr:col>20</xdr:col>
      <xdr:colOff>38100</xdr:colOff>
      <xdr:row>38</xdr:row>
      <xdr:rowOff>85028</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4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76155</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5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162966</xdr:rowOff>
    </xdr:from>
    <xdr:to>
      <xdr:col>15</xdr:col>
      <xdr:colOff>101600</xdr:colOff>
      <xdr:row>38</xdr:row>
      <xdr:rowOff>93116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84243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26546</xdr:rowOff>
    </xdr:from>
    <xdr:to>
      <xdr:col>10</xdr:col>
      <xdr:colOff>165100</xdr:colOff>
      <xdr:row>38</xdr:row>
      <xdr:rowOff>128146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5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119273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6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30161</xdr:rowOff>
    </xdr:from>
    <xdr:to>
      <xdr:col>6</xdr:col>
      <xdr:colOff>38100</xdr:colOff>
      <xdr:row>39</xdr:row>
      <xdr:rowOff>131761</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7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122888</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8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59592</xdr:rowOff>
    </xdr:from>
    <xdr:to>
      <xdr:col>24</xdr:col>
      <xdr:colOff>63500</xdr:colOff>
      <xdr:row>58</xdr:row>
      <xdr:rowOff>64458</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3797300" y="10003692"/>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59592</xdr:rowOff>
    </xdr:from>
    <xdr:to>
      <xdr:col>19</xdr:col>
      <xdr:colOff>177800</xdr:colOff>
      <xdr:row>58</xdr:row>
      <xdr:rowOff>74972</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10003692"/>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74972</xdr:rowOff>
    </xdr:from>
    <xdr:to>
      <xdr:col>15</xdr:col>
      <xdr:colOff>50800</xdr:colOff>
      <xdr:row>58</xdr:row>
      <xdr:rowOff>75130</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10019072"/>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75130</xdr:rowOff>
    </xdr:from>
    <xdr:to>
      <xdr:col>10</xdr:col>
      <xdr:colOff>114300</xdr:colOff>
      <xdr:row>58</xdr:row>
      <xdr:rowOff>75143</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1130300" y="1001923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13658</xdr:rowOff>
    </xdr:from>
    <xdr:to>
      <xdr:col>24</xdr:col>
      <xdr:colOff>114300</xdr:colOff>
      <xdr:row>58</xdr:row>
      <xdr:rowOff>115258</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9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8792</xdr:rowOff>
    </xdr:from>
    <xdr:to>
      <xdr:col>20</xdr:col>
      <xdr:colOff>38100</xdr:colOff>
      <xdr:row>58</xdr:row>
      <xdr:rowOff>110392</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9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101519</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530111" y="1004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24172</xdr:rowOff>
    </xdr:from>
    <xdr:to>
      <xdr:col>15</xdr:col>
      <xdr:colOff>101600</xdr:colOff>
      <xdr:row>58</xdr:row>
      <xdr:rowOff>125772</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116899</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41111" y="100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24330</xdr:rowOff>
    </xdr:from>
    <xdr:to>
      <xdr:col>10</xdr:col>
      <xdr:colOff>165100</xdr:colOff>
      <xdr:row>58</xdr:row>
      <xdr:rowOff>125930</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9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117057</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52111" y="100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24343</xdr:rowOff>
    </xdr:from>
    <xdr:to>
      <xdr:col>6</xdr:col>
      <xdr:colOff>38100</xdr:colOff>
      <xdr:row>58</xdr:row>
      <xdr:rowOff>125943</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117070</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100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3911</xdr:rowOff>
    </xdr:from>
    <xdr:to>
      <xdr:col>24</xdr:col>
      <xdr:colOff>63500</xdr:colOff>
      <xdr:row>79</xdr:row>
      <xdr:rowOff>5035</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3797300" y="13548461"/>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2045</xdr:rowOff>
    </xdr:from>
    <xdr:to>
      <xdr:col>19</xdr:col>
      <xdr:colOff>177800</xdr:colOff>
      <xdr:row>79</xdr:row>
      <xdr:rowOff>3911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908300" y="13546595"/>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2045</xdr:rowOff>
    </xdr:from>
    <xdr:to>
      <xdr:col>15</xdr:col>
      <xdr:colOff>50800</xdr:colOff>
      <xdr:row>79</xdr:row>
      <xdr:rowOff>6141</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019300" y="13546595"/>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6141</xdr:rowOff>
    </xdr:from>
    <xdr:to>
      <xdr:col>10</xdr:col>
      <xdr:colOff>114300</xdr:colOff>
      <xdr:row>79</xdr:row>
      <xdr:rowOff>7969</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1130300" y="1355069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125685</xdr:rowOff>
    </xdr:from>
    <xdr:to>
      <xdr:col>24</xdr:col>
      <xdr:colOff>114300</xdr:colOff>
      <xdr:row>79</xdr:row>
      <xdr:rowOff>55835</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4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40612</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41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124561</xdr:rowOff>
    </xdr:from>
    <xdr:to>
      <xdr:col>20</xdr:col>
      <xdr:colOff>38100</xdr:colOff>
      <xdr:row>79</xdr:row>
      <xdr:rowOff>54711</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45838</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8"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122695</xdr:rowOff>
    </xdr:from>
    <xdr:to>
      <xdr:col>15</xdr:col>
      <xdr:colOff>101600</xdr:colOff>
      <xdr:row>79</xdr:row>
      <xdr:rowOff>52845</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4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43972</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8" y="135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126791</xdr:rowOff>
    </xdr:from>
    <xdr:to>
      <xdr:col>10</xdr:col>
      <xdr:colOff>165100</xdr:colOff>
      <xdr:row>79</xdr:row>
      <xdr:rowOff>56941</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4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48068</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8" y="1359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128619</xdr:rowOff>
    </xdr:from>
    <xdr:to>
      <xdr:col>6</xdr:col>
      <xdr:colOff>38100</xdr:colOff>
      <xdr:row>79</xdr:row>
      <xdr:rowOff>58769</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5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49896</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8" y="1359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113297</xdr:rowOff>
    </xdr:from>
    <xdr:to>
      <xdr:col>24</xdr:col>
      <xdr:colOff>63500</xdr:colOff>
      <xdr:row>96</xdr:row>
      <xdr:rowOff>28487</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3797300" y="16401047"/>
          <a:ext cx="8382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137071</xdr:rowOff>
    </xdr:from>
    <xdr:to>
      <xdr:col>19</xdr:col>
      <xdr:colOff>177800</xdr:colOff>
      <xdr:row>96</xdr:row>
      <xdr:rowOff>28487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908300" y="16424821"/>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137071</xdr:rowOff>
    </xdr:from>
    <xdr:to>
      <xdr:col>15</xdr:col>
      <xdr:colOff>50800</xdr:colOff>
      <xdr:row>96</xdr:row>
      <xdr:rowOff>136744</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424821"/>
          <a:ext cx="889000" cy="1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136378</xdr:rowOff>
    </xdr:from>
    <xdr:to>
      <xdr:col>10</xdr:col>
      <xdr:colOff>114300</xdr:colOff>
      <xdr:row>96</xdr:row>
      <xdr:rowOff>136744</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a:off x="1130300" y="1659557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62497</xdr:rowOff>
    </xdr:from>
    <xdr:to>
      <xdr:col>24</xdr:col>
      <xdr:colOff>114300</xdr:colOff>
      <xdr:row>95</xdr:row>
      <xdr:rowOff>164097</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3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85374</xdr:rowOff>
    </xdr:from>
    <xdr:ext cx="599010"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20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149137</xdr:rowOff>
    </xdr:from>
    <xdr:to>
      <xdr:col>20</xdr:col>
      <xdr:colOff>38100</xdr:colOff>
      <xdr:row>96</xdr:row>
      <xdr:rowOff>79287</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4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95814</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497795" y="1621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86271</xdr:rowOff>
    </xdr:from>
    <xdr:to>
      <xdr:col>15</xdr:col>
      <xdr:colOff>101600</xdr:colOff>
      <xdr:row>96</xdr:row>
      <xdr:rowOff>16421</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32948</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08795" y="1614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85944</xdr:rowOff>
    </xdr:from>
    <xdr:to>
      <xdr:col>10</xdr:col>
      <xdr:colOff>165100</xdr:colOff>
      <xdr:row>97</xdr:row>
      <xdr:rowOff>16094</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5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32621</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19795" y="163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85578</xdr:rowOff>
    </xdr:from>
    <xdr:to>
      <xdr:col>6</xdr:col>
      <xdr:colOff>38100</xdr:colOff>
      <xdr:row>97</xdr:row>
      <xdr:rowOff>15728</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5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32255</xdr:rowOff>
    </xdr:from>
    <xdr:ext cx="599010"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30795" y="1632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161562</xdr:rowOff>
    </xdr:from>
    <xdr:to>
      <xdr:col>55</xdr:col>
      <xdr:colOff>0</xdr:colOff>
      <xdr:row>36</xdr:row>
      <xdr:rowOff>161855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333762"/>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161562</xdr:rowOff>
    </xdr:from>
    <xdr:to>
      <xdr:col>50</xdr:col>
      <xdr:colOff>114300</xdr:colOff>
      <xdr:row>36</xdr:row>
      <xdr:rowOff>164408</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333762"/>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139959</xdr:rowOff>
    </xdr:from>
    <xdr:to>
      <xdr:col>45</xdr:col>
      <xdr:colOff>177800</xdr:colOff>
      <xdr:row>36</xdr:row>
      <xdr:rowOff>164408</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7861300" y="5969259"/>
          <a:ext cx="889000" cy="3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139959</xdr:rowOff>
    </xdr:from>
    <xdr:to>
      <xdr:col>41</xdr:col>
      <xdr:colOff>50800</xdr:colOff>
      <xdr:row>37</xdr:row>
      <xdr:rowOff>134351</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5969259"/>
          <a:ext cx="889000" cy="50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111055</xdr:rowOff>
    </xdr:from>
    <xdr:to>
      <xdr:col>55</xdr:col>
      <xdr:colOff>50800</xdr:colOff>
      <xdr:row>37</xdr:row>
      <xdr:rowOff>41205</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28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89482</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26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110762</xdr:rowOff>
    </xdr:from>
    <xdr:to>
      <xdr:col>50</xdr:col>
      <xdr:colOff>165100</xdr:colOff>
      <xdr:row>37</xdr:row>
      <xdr:rowOff>40912</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2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57439</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05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113608</xdr:rowOff>
    </xdr:from>
    <xdr:to>
      <xdr:col>46</xdr:col>
      <xdr:colOff>38100</xdr:colOff>
      <xdr:row>37</xdr:row>
      <xdr:rowOff>43758</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2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60285</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5" y="606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89159</xdr:rowOff>
    </xdr:from>
    <xdr:to>
      <xdr:col>41</xdr:col>
      <xdr:colOff>101600</xdr:colOff>
      <xdr:row>35</xdr:row>
      <xdr:rowOff>19309</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10436</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601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83551</xdr:rowOff>
    </xdr:from>
    <xdr:to>
      <xdr:col>36</xdr:col>
      <xdr:colOff>165100</xdr:colOff>
      <xdr:row>38</xdr:row>
      <xdr:rowOff>13701</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4828</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51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34085</xdr:rowOff>
    </xdr:from>
    <xdr:to>
      <xdr:col>55</xdr:col>
      <xdr:colOff>0</xdr:colOff>
      <xdr:row>58</xdr:row>
      <xdr:rowOff>34658</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9978185"/>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3882</xdr:rowOff>
    </xdr:from>
    <xdr:to>
      <xdr:col>50</xdr:col>
      <xdr:colOff>114300</xdr:colOff>
      <xdr:row>58</xdr:row>
      <xdr:rowOff>34658</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8750300" y="9947982"/>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3882</xdr:rowOff>
    </xdr:from>
    <xdr:to>
      <xdr:col>45</xdr:col>
      <xdr:colOff>177800</xdr:colOff>
      <xdr:row>58</xdr:row>
      <xdr:rowOff>21548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7861300" y="9947982"/>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85748</xdr:rowOff>
    </xdr:from>
    <xdr:to>
      <xdr:col>41</xdr:col>
      <xdr:colOff>50800</xdr:colOff>
      <xdr:row>58</xdr:row>
      <xdr:rowOff>21548</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9858398"/>
          <a:ext cx="889000" cy="1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154735</xdr:rowOff>
    </xdr:from>
    <xdr:to>
      <xdr:col>55</xdr:col>
      <xdr:colOff>50800</xdr:colOff>
      <xdr:row>58</xdr:row>
      <xdr:rowOff>84885</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9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69662</xdr:rowOff>
    </xdr:from>
    <xdr:ext cx="534377"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8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155308</xdr:rowOff>
    </xdr:from>
    <xdr:to>
      <xdr:col>50</xdr:col>
      <xdr:colOff>165100</xdr:colOff>
      <xdr:row>58</xdr:row>
      <xdr:rowOff>85458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9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76585</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72111" y="100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124532</xdr:rowOff>
    </xdr:from>
    <xdr:to>
      <xdr:col>46</xdr:col>
      <xdr:colOff>38100</xdr:colOff>
      <xdr:row>58</xdr:row>
      <xdr:rowOff>54682</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89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45809</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83111" y="99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142198</xdr:rowOff>
    </xdr:from>
    <xdr:to>
      <xdr:col>41</xdr:col>
      <xdr:colOff>101600</xdr:colOff>
      <xdr:row>58</xdr:row>
      <xdr:rowOff>72348</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9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63475</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94111" y="100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34948</xdr:rowOff>
    </xdr:from>
    <xdr:to>
      <xdr:col>36</xdr:col>
      <xdr:colOff>165100</xdr:colOff>
      <xdr:row>57</xdr:row>
      <xdr:rowOff>136548</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8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153075</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705111" y="95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49061</xdr:rowOff>
    </xdr:from>
    <xdr:to>
      <xdr:col>55</xdr:col>
      <xdr:colOff>0</xdr:colOff>
      <xdr:row>78</xdr:row>
      <xdr:rowOff>80150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422161"/>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88164</xdr:rowOff>
    </xdr:from>
    <xdr:to>
      <xdr:col>50</xdr:col>
      <xdr:colOff>114300</xdr:colOff>
      <xdr:row>78</xdr:row>
      <xdr:rowOff>80150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3289814"/>
          <a:ext cx="889000" cy="1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78257</xdr:rowOff>
    </xdr:from>
    <xdr:to>
      <xdr:col>45</xdr:col>
      <xdr:colOff>177800</xdr:colOff>
      <xdr:row>77</xdr:row>
      <xdr:rowOff>88164</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279907"/>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68187</xdr:rowOff>
    </xdr:from>
    <xdr:to>
      <xdr:col>41</xdr:col>
      <xdr:colOff>50800</xdr:colOff>
      <xdr:row>77</xdr:row>
      <xdr:rowOff>78257</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6972300" y="12926937"/>
          <a:ext cx="889000" cy="3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169711</xdr:rowOff>
    </xdr:from>
    <xdr:to>
      <xdr:col>55</xdr:col>
      <xdr:colOff>50800</xdr:colOff>
      <xdr:row>78</xdr:row>
      <xdr:rowOff>99861</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148138</xdr:rowOff>
    </xdr:from>
    <xdr:ext cx="534377"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3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29350</xdr:rowOff>
    </xdr:from>
    <xdr:to>
      <xdr:col>50</xdr:col>
      <xdr:colOff>165100</xdr:colOff>
      <xdr:row>78</xdr:row>
      <xdr:rowOff>130950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122077</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72111" y="134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37364</xdr:rowOff>
    </xdr:from>
    <xdr:to>
      <xdr:col>46</xdr:col>
      <xdr:colOff>38100</xdr:colOff>
      <xdr:row>77</xdr:row>
      <xdr:rowOff>138964</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2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130091</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33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27457</xdr:rowOff>
    </xdr:from>
    <xdr:to>
      <xdr:col>41</xdr:col>
      <xdr:colOff>101600</xdr:colOff>
      <xdr:row>77</xdr:row>
      <xdr:rowOff>129057</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2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120184</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94111" y="133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17387</xdr:rowOff>
    </xdr:from>
    <xdr:to>
      <xdr:col>36</xdr:col>
      <xdr:colOff>165100</xdr:colOff>
      <xdr:row>75</xdr:row>
      <xdr:rowOff>118987</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135514</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705111" y="126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84737</xdr:rowOff>
    </xdr:from>
    <xdr:to>
      <xdr:col>55</xdr:col>
      <xdr:colOff>0</xdr:colOff>
      <xdr:row>98</xdr:row>
      <xdr:rowOff>88830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886837"/>
          <a:ext cx="8382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76384</xdr:rowOff>
    </xdr:from>
    <xdr:to>
      <xdr:col>50</xdr:col>
      <xdr:colOff>114300</xdr:colOff>
      <xdr:row>98</xdr:row>
      <xdr:rowOff>84737</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8750300" y="16878484"/>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76384</xdr:rowOff>
    </xdr:from>
    <xdr:to>
      <xdr:col>45</xdr:col>
      <xdr:colOff>177800</xdr:colOff>
      <xdr:row>98</xdr:row>
      <xdr:rowOff>100495</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7861300" y="16878484"/>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95281</xdr:rowOff>
    </xdr:from>
    <xdr:to>
      <xdr:col>41</xdr:col>
      <xdr:colOff>50800</xdr:colOff>
      <xdr:row>98</xdr:row>
      <xdr:rowOff>100495</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6972300" y="16897381"/>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38030</xdr:rowOff>
    </xdr:from>
    <xdr:to>
      <xdr:col>55</xdr:col>
      <xdr:colOff>50800</xdr:colOff>
      <xdr:row>98</xdr:row>
      <xdr:rowOff>139630</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8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124407</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7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33937</xdr:rowOff>
    </xdr:from>
    <xdr:to>
      <xdr:col>50</xdr:col>
      <xdr:colOff>165100</xdr:colOff>
      <xdr:row>98</xdr:row>
      <xdr:rowOff>135537</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8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126664</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72111" y="169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25584</xdr:rowOff>
    </xdr:from>
    <xdr:to>
      <xdr:col>46</xdr:col>
      <xdr:colOff>38100</xdr:colOff>
      <xdr:row>98</xdr:row>
      <xdr:rowOff>127184</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118311</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92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49695</xdr:rowOff>
    </xdr:from>
    <xdr:to>
      <xdr:col>41</xdr:col>
      <xdr:colOff>101600</xdr:colOff>
      <xdr:row>98</xdr:row>
      <xdr:rowOff>151295</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8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142422</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94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44481</xdr:rowOff>
    </xdr:from>
    <xdr:to>
      <xdr:col>36</xdr:col>
      <xdr:colOff>165100</xdr:colOff>
      <xdr:row>98</xdr:row>
      <xdr:rowOff>146081</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8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137208</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69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30493</xdr:rowOff>
    </xdr:from>
    <xdr:to>
      <xdr:col>85</xdr:col>
      <xdr:colOff>127000</xdr:colOff>
      <xdr:row>38</xdr:row>
      <xdr:rowOff>87096</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374143"/>
          <a:ext cx="838200" cy="2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59042</xdr:rowOff>
    </xdr:from>
    <xdr:to>
      <xdr:col>81</xdr:col>
      <xdr:colOff>50800</xdr:colOff>
      <xdr:row>38</xdr:row>
      <xdr:rowOff>87096</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4592300" y="6574142"/>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37605</xdr:rowOff>
    </xdr:from>
    <xdr:to>
      <xdr:col>76</xdr:col>
      <xdr:colOff>114300</xdr:colOff>
      <xdr:row>38</xdr:row>
      <xdr:rowOff>59042</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552705"/>
          <a:ext cx="8890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37605</xdr:rowOff>
    </xdr:from>
    <xdr:to>
      <xdr:col>71</xdr:col>
      <xdr:colOff>177800</xdr:colOff>
      <xdr:row>38</xdr:row>
      <xdr:rowOff>142989</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2814300" y="6552705"/>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151143</xdr:rowOff>
    </xdr:from>
    <xdr:to>
      <xdr:col>85</xdr:col>
      <xdr:colOff>177800</xdr:colOff>
      <xdr:row>37</xdr:row>
      <xdr:rowOff>81293</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3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2570</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1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36296</xdr:rowOff>
    </xdr:from>
    <xdr:to>
      <xdr:col>81</xdr:col>
      <xdr:colOff>101600</xdr:colOff>
      <xdr:row>38</xdr:row>
      <xdr:rowOff>137896</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5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154424</xdr:rowOff>
    </xdr:from>
    <xdr:ext cx="534377"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14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8242</xdr:rowOff>
    </xdr:from>
    <xdr:to>
      <xdr:col>76</xdr:col>
      <xdr:colOff>165100</xdr:colOff>
      <xdr:row>38</xdr:row>
      <xdr:rowOff>109842</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5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126369</xdr:rowOff>
    </xdr:from>
    <xdr:ext cx="534377"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325111" y="62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158255</xdr:rowOff>
    </xdr:from>
    <xdr:to>
      <xdr:col>72</xdr:col>
      <xdr:colOff>38100</xdr:colOff>
      <xdr:row>38</xdr:row>
      <xdr:rowOff>88405</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5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104932</xdr:rowOff>
    </xdr:from>
    <xdr:ext cx="534377"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36111" y="62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92189</xdr:rowOff>
    </xdr:from>
    <xdr:to>
      <xdr:col>67</xdr:col>
      <xdr:colOff>101600</xdr:colOff>
      <xdr:row>39</xdr:row>
      <xdr:rowOff>22339</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6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13466</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79428" y="67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161190</xdr:rowOff>
    </xdr:from>
    <xdr:to>
      <xdr:col>85</xdr:col>
      <xdr:colOff>127000</xdr:colOff>
      <xdr:row>78</xdr:row>
      <xdr:rowOff>16663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5481300" y="13362840"/>
          <a:ext cx="8382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161190</xdr:rowOff>
    </xdr:from>
    <xdr:to>
      <xdr:col>81</xdr:col>
      <xdr:colOff>50800</xdr:colOff>
      <xdr:row>78</xdr:row>
      <xdr:rowOff>26295</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4592300" y="13362840"/>
          <a:ext cx="889000" cy="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26295</xdr:rowOff>
    </xdr:from>
    <xdr:to>
      <xdr:col>76</xdr:col>
      <xdr:colOff>114300</xdr:colOff>
      <xdr:row>78</xdr:row>
      <xdr:rowOff>33533</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3703300" y="1339939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15895</xdr:rowOff>
    </xdr:from>
    <xdr:to>
      <xdr:col>71</xdr:col>
      <xdr:colOff>177800</xdr:colOff>
      <xdr:row>78</xdr:row>
      <xdr:rowOff>33533</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2814300" y="13388995"/>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137313</xdr:rowOff>
    </xdr:from>
    <xdr:to>
      <xdr:col>85</xdr:col>
      <xdr:colOff>177800</xdr:colOff>
      <xdr:row>78</xdr:row>
      <xdr:rowOff>67463</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33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110390</xdr:rowOff>
    </xdr:from>
    <xdr:to>
      <xdr:col>81</xdr:col>
      <xdr:colOff>101600</xdr:colOff>
      <xdr:row>78</xdr:row>
      <xdr:rowOff>40540</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33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31667</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14111" y="134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146945</xdr:rowOff>
    </xdr:from>
    <xdr:to>
      <xdr:col>76</xdr:col>
      <xdr:colOff>165100</xdr:colOff>
      <xdr:row>78</xdr:row>
      <xdr:rowOff>77095</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3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68222</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325111" y="134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154183</xdr:rowOff>
    </xdr:from>
    <xdr:to>
      <xdr:col>72</xdr:col>
      <xdr:colOff>38100</xdr:colOff>
      <xdr:row>78</xdr:row>
      <xdr:rowOff>84333</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33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75460</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36111" y="1344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136545</xdr:rowOff>
    </xdr:from>
    <xdr:to>
      <xdr:col>67</xdr:col>
      <xdr:colOff>101600</xdr:colOff>
      <xdr:row>78</xdr:row>
      <xdr:rowOff>66695</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3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57822</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47111" y="134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17080</xdr:rowOff>
    </xdr:from>
    <xdr:to>
      <xdr:col>85</xdr:col>
      <xdr:colOff>127000</xdr:colOff>
      <xdr:row>98</xdr:row>
      <xdr:rowOff>27505</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5481300" y="16819180"/>
          <a:ext cx="8382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9296</xdr:rowOff>
    </xdr:from>
    <xdr:to>
      <xdr:col>81</xdr:col>
      <xdr:colOff>50800</xdr:colOff>
      <xdr:row>98</xdr:row>
      <xdr:rowOff>17080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4592300" y="16811396"/>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9296</xdr:rowOff>
    </xdr:from>
    <xdr:to>
      <xdr:col>76</xdr:col>
      <xdr:colOff>114300</xdr:colOff>
      <xdr:row>98</xdr:row>
      <xdr:rowOff>78350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3703300" y="16811396"/>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78350</xdr:rowOff>
    </xdr:from>
    <xdr:to>
      <xdr:col>71</xdr:col>
      <xdr:colOff>177800</xdr:colOff>
      <xdr:row>98</xdr:row>
      <xdr:rowOff>91745</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880450"/>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148155</xdr:rowOff>
    </xdr:from>
    <xdr:to>
      <xdr:col>85</xdr:col>
      <xdr:colOff>177800</xdr:colOff>
      <xdr:row>98</xdr:row>
      <xdr:rowOff>78305</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7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107532</xdr:rowOff>
    </xdr:from>
    <xdr:ext cx="534377"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5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137730</xdr:rowOff>
    </xdr:from>
    <xdr:to>
      <xdr:col>81</xdr:col>
      <xdr:colOff>101600</xdr:colOff>
      <xdr:row>98</xdr:row>
      <xdr:rowOff>67880</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84407</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14111" y="165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129946</xdr:rowOff>
    </xdr:from>
    <xdr:to>
      <xdr:col>76</xdr:col>
      <xdr:colOff>165100</xdr:colOff>
      <xdr:row>98</xdr:row>
      <xdr:rowOff>60096</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76623</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5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27550</xdr:rowOff>
    </xdr:from>
    <xdr:to>
      <xdr:col>72</xdr:col>
      <xdr:colOff>38100</xdr:colOff>
      <xdr:row>98</xdr:row>
      <xdr:rowOff>129150</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8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120277</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69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40945</xdr:rowOff>
    </xdr:from>
    <xdr:to>
      <xdr:col>67</xdr:col>
      <xdr:colOff>101600</xdr:colOff>
      <xdr:row>98</xdr:row>
      <xdr:rowOff>142545</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8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133672</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9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60604</xdr:rowOff>
    </xdr:from>
    <xdr:to>
      <xdr:col>116</xdr:col>
      <xdr:colOff>63500</xdr:colOff>
      <xdr:row>38</xdr:row>
      <xdr:rowOff>106438</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1323300" y="6575704"/>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60604</xdr:rowOff>
    </xdr:from>
    <xdr:to>
      <xdr:col>111</xdr:col>
      <xdr:colOff>177800</xdr:colOff>
      <xdr:row>38</xdr:row>
      <xdr:rowOff>129204</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20434300" y="6575704"/>
          <a:ext cx="889000" cy="6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129204</xdr:rowOff>
    </xdr:from>
    <xdr:to>
      <xdr:col>107</xdr:col>
      <xdr:colOff>50800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flipV="1">
          <a:off x="19545300" y="6644304"/>
          <a:ext cx="889000" cy="8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55638</xdr:rowOff>
    </xdr:from>
    <xdr:to>
      <xdr:col>116</xdr:col>
      <xdr:colOff>114300</xdr:colOff>
      <xdr:row>38</xdr:row>
      <xdr:rowOff>157238</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2110700" y="65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15016</xdr:rowOff>
    </xdr:from>
    <xdr:ext cx="469744" cy="259045"/>
    <xdr:sp macro="" textlink="">
      <xdr:nvSpPr>
        <xdr:cNvPr id="752" name="投資及び出資金該当値テキスト">
          <a:extLst>
            <a:ext uri="{FF2B5EF4-FFF2-40B4-BE49-F238E27FC236}">
              <a16:creationId xmlns="" xmlns:a16="http://schemas.microsoft.com/office/drawing/2014/main" id="{00000000-0008-0000-0600-0000F0020000}"/>
            </a:ext>
          </a:extLst>
        </xdr:cNvPr>
        <xdr:cNvSpPr txBox="1"/>
      </xdr:nvSpPr>
      <xdr:spPr>
        <a:xfrm>
          <a:off x="22212300" y="63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9804</xdr:rowOff>
    </xdr:from>
    <xdr:to>
      <xdr:col>112</xdr:col>
      <xdr:colOff>38100</xdr:colOff>
      <xdr:row>38</xdr:row>
      <xdr:rowOff>111404</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1272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127931</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088428" y="63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78404</xdr:rowOff>
    </xdr:from>
    <xdr:to>
      <xdr:col>107</xdr:col>
      <xdr:colOff>101600</xdr:colOff>
      <xdr:row>39</xdr:row>
      <xdr:rowOff>8554</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0383500" y="65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25080</xdr:rowOff>
    </xdr:from>
    <xdr:ext cx="469744"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199428" y="636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137506</xdr:rowOff>
    </xdr:from>
    <xdr:to>
      <xdr:col>116</xdr:col>
      <xdr:colOff>63500</xdr:colOff>
      <xdr:row>58</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1323300" y="1008160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86706</xdr:rowOff>
    </xdr:from>
    <xdr:to>
      <xdr:col>116</xdr:col>
      <xdr:colOff>114300</xdr:colOff>
      <xdr:row>59</xdr:row>
      <xdr:rowOff>16856</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21107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1633</xdr:rowOff>
    </xdr:from>
    <xdr:ext cx="313932" cy="259045"/>
    <xdr:sp macro="" textlink="">
      <xdr:nvSpPr>
        <xdr:cNvPr id="807" name="貸付金該当値テキスト">
          <a:extLst>
            <a:ext uri="{FF2B5EF4-FFF2-40B4-BE49-F238E27FC236}">
              <a16:creationId xmlns="" xmlns:a16="http://schemas.microsoft.com/office/drawing/2014/main" id="{00000000-0008-0000-0600-000027030000}"/>
            </a:ext>
          </a:extLst>
        </xdr:cNvPr>
        <xdr:cNvSpPr txBox="1"/>
      </xdr:nvSpPr>
      <xdr:spPr>
        <a:xfrm>
          <a:off x="22212300" y="9945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136092</xdr:rowOff>
    </xdr:from>
    <xdr:to>
      <xdr:col>116</xdr:col>
      <xdr:colOff>63500</xdr:colOff>
      <xdr:row>77</xdr:row>
      <xdr:rowOff>153403</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1323300" y="13337742"/>
          <a:ext cx="8382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153403</xdr:rowOff>
    </xdr:from>
    <xdr:to>
      <xdr:col>111</xdr:col>
      <xdr:colOff>177800</xdr:colOff>
      <xdr:row>77</xdr:row>
      <xdr:rowOff>159308</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335505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159308</xdr:rowOff>
    </xdr:from>
    <xdr:to>
      <xdr:col>107</xdr:col>
      <xdr:colOff>50800</xdr:colOff>
      <xdr:row>78</xdr:row>
      <xdr:rowOff>15963</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19545300" y="13360958"/>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37021</xdr:rowOff>
    </xdr:from>
    <xdr:to>
      <xdr:col>102</xdr:col>
      <xdr:colOff>114300</xdr:colOff>
      <xdr:row>78</xdr:row>
      <xdr:rowOff>15963</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8656300" y="13067221"/>
          <a:ext cx="889000" cy="32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85292</xdr:rowOff>
    </xdr:from>
    <xdr:to>
      <xdr:col>116</xdr:col>
      <xdr:colOff>114300</xdr:colOff>
      <xdr:row>78</xdr:row>
      <xdr:rowOff>15442</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32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63719</xdr:rowOff>
    </xdr:from>
    <xdr:ext cx="534377" cy="259045"/>
    <xdr:sp macro=""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326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102603</xdr:rowOff>
    </xdr:from>
    <xdr:to>
      <xdr:col>112</xdr:col>
      <xdr:colOff>38100</xdr:colOff>
      <xdr:row>78</xdr:row>
      <xdr:rowOff>32753</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33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23880</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33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108508</xdr:rowOff>
    </xdr:from>
    <xdr:to>
      <xdr:col>107</xdr:col>
      <xdr:colOff>101600</xdr:colOff>
      <xdr:row>78</xdr:row>
      <xdr:rowOff>38658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33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29785</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34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136613</xdr:rowOff>
    </xdr:from>
    <xdr:to>
      <xdr:col>102</xdr:col>
      <xdr:colOff>165100</xdr:colOff>
      <xdr:row>78</xdr:row>
      <xdr:rowOff>66763</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33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57890</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34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157671</xdr:rowOff>
    </xdr:from>
    <xdr:to>
      <xdr:col>98</xdr:col>
      <xdr:colOff>38100</xdr:colOff>
      <xdr:row>76</xdr:row>
      <xdr:rowOff>87821</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30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104347</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27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633,517</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11,887</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en-US" sz="1100">
              <a:solidFill>
                <a:sysClr val="windowText" lastClr="000000"/>
              </a:solidFill>
              <a:effectLst/>
              <a:latin typeface="+mn-lt"/>
              <a:ea typeface="+mn-ea"/>
              <a:cs typeface="+mn-cs"/>
            </a:rPr>
            <a:t>扶助費</a:t>
          </a:r>
          <a:r>
            <a:rPr kumimoji="1" lang="ja-JP" altLang="ja-JP" sz="1100">
              <a:solidFill>
                <a:sysClr val="windowText" lastClr="000000"/>
              </a:solidFill>
              <a:effectLst/>
              <a:latin typeface="+mn-lt"/>
              <a:ea typeface="+mn-ea"/>
              <a:cs typeface="+mn-cs"/>
            </a:rPr>
            <a:t>は前年度と比較して一人あたり</a:t>
          </a:r>
          <a:r>
            <a:rPr kumimoji="1" lang="en-US" altLang="ja-JP" sz="1100">
              <a:solidFill>
                <a:sysClr val="windowText" lastClr="000000"/>
              </a:solidFill>
              <a:effectLst/>
              <a:latin typeface="+mn-lt"/>
              <a:ea typeface="+mn-ea"/>
              <a:cs typeface="+mn-cs"/>
            </a:rPr>
            <a:t>11,370</a:t>
          </a:r>
          <a:r>
            <a:rPr kumimoji="1" lang="ja-JP" altLang="ja-JP" sz="1100">
              <a:solidFill>
                <a:sysClr val="windowText" lastClr="000000"/>
              </a:solidFill>
              <a:effectLst/>
              <a:latin typeface="+mn-lt"/>
              <a:ea typeface="+mn-ea"/>
              <a:cs typeface="+mn-cs"/>
            </a:rPr>
            <a:t>円の増となっており、高齢化率の増加、障がい者自立支援事業所の増加等に伴い扶助費は増加傾向にあるため、各種経費の見直しに努める。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公債費においては、</a:t>
          </a:r>
          <a:r>
            <a:rPr kumimoji="1" lang="en-US" altLang="ja-JP" sz="1100">
              <a:solidFill>
                <a:sysClr val="windowText" lastClr="000000"/>
              </a:solidFill>
              <a:effectLst/>
              <a:latin typeface="+mn-lt"/>
              <a:ea typeface="+mn-ea"/>
              <a:cs typeface="+mn-cs"/>
            </a:rPr>
            <a:t>R4</a:t>
          </a:r>
          <a:r>
            <a:rPr kumimoji="1" lang="ja-JP" altLang="en-US" sz="1100">
              <a:solidFill>
                <a:sysClr val="windowText" lastClr="000000"/>
              </a:solidFill>
              <a:effectLst/>
              <a:latin typeface="+mn-lt"/>
              <a:ea typeface="+mn-ea"/>
              <a:cs typeface="+mn-cs"/>
            </a:rPr>
            <a:t>年度繰上償還を行ったことにより一時的に公債費が増加したが、</a:t>
          </a:r>
          <a:r>
            <a:rPr kumimoji="1" lang="en-US" altLang="ja-JP" sz="1100">
              <a:solidFill>
                <a:sysClr val="windowText" lastClr="000000"/>
              </a:solidFill>
              <a:effectLst/>
              <a:latin typeface="+mn-lt"/>
              <a:ea typeface="+mn-ea"/>
              <a:cs typeface="+mn-cs"/>
            </a:rPr>
            <a:t>R5</a:t>
          </a:r>
          <a:r>
            <a:rPr kumimoji="1" lang="ja-JP" altLang="en-US" sz="1100">
              <a:solidFill>
                <a:sysClr val="windowText" lastClr="000000"/>
              </a:solidFill>
              <a:effectLst/>
              <a:latin typeface="+mn-lt"/>
              <a:ea typeface="+mn-ea"/>
              <a:cs typeface="+mn-cs"/>
            </a:rPr>
            <a:t>年度は例年通りに戻った。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普通建設事業費（うち新規整備）は、</a:t>
          </a:r>
          <a:r>
            <a:rPr kumimoji="1" lang="ja-JP" altLang="en-US" sz="1100">
              <a:solidFill>
                <a:sysClr val="windowText" lastClr="000000"/>
              </a:solidFill>
              <a:effectLst/>
              <a:latin typeface="+mn-lt"/>
              <a:ea typeface="+mn-ea"/>
              <a:cs typeface="+mn-cs"/>
            </a:rPr>
            <a:t>道路や河川工事により</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2,448</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人件費及び維持補修費については、類似団体より低くなっているが、今後とも業務の見直し、経費の適正化に努めていく。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27,774
27,366
117.46
18,401,540
17,595,322
580,337
9,128,630
10,895,297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28067</xdr:rowOff>
    </xdr:from>
    <xdr:to>
      <xdr:col>24</xdr:col>
      <xdr:colOff>63500</xdr:colOff>
      <xdr:row>36</xdr:row>
      <xdr:rowOff>136652</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0026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136652</xdr:rowOff>
    </xdr:from>
    <xdr:to>
      <xdr:col>19</xdr:col>
      <xdr:colOff>177800</xdr:colOff>
      <xdr:row>36</xdr:row>
      <xdr:rowOff>152464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308852"/>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118745</xdr:rowOff>
    </xdr:from>
    <xdr:to>
      <xdr:col>15</xdr:col>
      <xdr:colOff>50800</xdr:colOff>
      <xdr:row>36</xdr:row>
      <xdr:rowOff>152464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9094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96838</xdr:rowOff>
    </xdr:from>
    <xdr:to>
      <xdr:col>10</xdr:col>
      <xdr:colOff>114300</xdr:colOff>
      <xdr:row>36</xdr:row>
      <xdr:rowOff>118745</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6903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148717</xdr:rowOff>
    </xdr:from>
    <xdr:to>
      <xdr:col>24</xdr:col>
      <xdr:colOff>114300</xdr:colOff>
      <xdr:row>36</xdr:row>
      <xdr:rowOff>78867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127144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85852</xdr:rowOff>
    </xdr:from>
    <xdr:to>
      <xdr:col>20</xdr:col>
      <xdr:colOff>38100</xdr:colOff>
      <xdr:row>37</xdr:row>
      <xdr:rowOff>16002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7129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101664</xdr:rowOff>
    </xdr:from>
    <xdr:to>
      <xdr:col>15</xdr:col>
      <xdr:colOff>101600</xdr:colOff>
      <xdr:row>37</xdr:row>
      <xdr:rowOff>31814</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22941</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67945</xdr:rowOff>
    </xdr:from>
    <xdr:to>
      <xdr:col>10</xdr:col>
      <xdr:colOff>165100</xdr:colOff>
      <xdr:row>36</xdr:row>
      <xdr:rowOff>169545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160672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46038</xdr:rowOff>
    </xdr:from>
    <xdr:to>
      <xdr:col>6</xdr:col>
      <xdr:colOff>38100</xdr:colOff>
      <xdr:row>36</xdr:row>
      <xdr:rowOff>147638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138765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78625</xdr:rowOff>
    </xdr:from>
    <xdr:to>
      <xdr:col>24</xdr:col>
      <xdr:colOff>63500</xdr:colOff>
      <xdr:row>58</xdr:row>
      <xdr:rowOff>84806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10022725"/>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74285</xdr:rowOff>
    </xdr:from>
    <xdr:to>
      <xdr:col>19</xdr:col>
      <xdr:colOff>177800</xdr:colOff>
      <xdr:row>58</xdr:row>
      <xdr:rowOff>78625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10018385"/>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157425</xdr:rowOff>
    </xdr:from>
    <xdr:to>
      <xdr:col>15</xdr:col>
      <xdr:colOff>50800</xdr:colOff>
      <xdr:row>58</xdr:row>
      <xdr:rowOff>74285</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930075"/>
          <a:ext cx="889000" cy="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157425</xdr:rowOff>
    </xdr:from>
    <xdr:to>
      <xdr:col>10</xdr:col>
      <xdr:colOff>114300</xdr:colOff>
      <xdr:row>58</xdr:row>
      <xdr:rowOff>124030</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30075"/>
          <a:ext cx="889000" cy="13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34006</xdr:rowOff>
    </xdr:from>
    <xdr:to>
      <xdr:col>24</xdr:col>
      <xdr:colOff>114300</xdr:colOff>
      <xdr:row>58</xdr:row>
      <xdr:rowOff>135606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27825</xdr:rowOff>
    </xdr:from>
    <xdr:to>
      <xdr:col>20</xdr:col>
      <xdr:colOff>38100</xdr:colOff>
      <xdr:row>58</xdr:row>
      <xdr:rowOff>129425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9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120552</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100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23485</xdr:rowOff>
    </xdr:from>
    <xdr:to>
      <xdr:col>15</xdr:col>
      <xdr:colOff>101600</xdr:colOff>
      <xdr:row>58</xdr:row>
      <xdr:rowOff>125085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116212</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1006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106625</xdr:rowOff>
    </xdr:from>
    <xdr:to>
      <xdr:col>10</xdr:col>
      <xdr:colOff>165100</xdr:colOff>
      <xdr:row>58</xdr:row>
      <xdr:rowOff>36775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27902</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97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73230</xdr:rowOff>
    </xdr:from>
    <xdr:to>
      <xdr:col>6</xdr:col>
      <xdr:colOff>38100</xdr:colOff>
      <xdr:row>59</xdr:row>
      <xdr:rowOff>3380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100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165957</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1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96234</xdr:rowOff>
    </xdr:from>
    <xdr:to>
      <xdr:col>24</xdr:col>
      <xdr:colOff>63500</xdr:colOff>
      <xdr:row>75</xdr:row>
      <xdr:rowOff>148743</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2954984"/>
          <a:ext cx="8382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105149</xdr:rowOff>
    </xdr:from>
    <xdr:to>
      <xdr:col>19</xdr:col>
      <xdr:colOff>177800</xdr:colOff>
      <xdr:row>75</xdr:row>
      <xdr:rowOff>148743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2963899"/>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105149</xdr:rowOff>
    </xdr:from>
    <xdr:to>
      <xdr:col>15</xdr:col>
      <xdr:colOff>50800</xdr:colOff>
      <xdr:row>76</xdr:row>
      <xdr:rowOff>83469</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2963899"/>
          <a:ext cx="889000" cy="1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58333</xdr:rowOff>
    </xdr:from>
    <xdr:to>
      <xdr:col>10</xdr:col>
      <xdr:colOff>114300</xdr:colOff>
      <xdr:row>76</xdr:row>
      <xdr:rowOff>83469</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088533"/>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45434</xdr:rowOff>
    </xdr:from>
    <xdr:to>
      <xdr:col>24</xdr:col>
      <xdr:colOff>114300</xdr:colOff>
      <xdr:row>75</xdr:row>
      <xdr:rowOff>147033</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904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68311</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75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97944</xdr:rowOff>
    </xdr:from>
    <xdr:to>
      <xdr:col>20</xdr:col>
      <xdr:colOff>38100</xdr:colOff>
      <xdr:row>76</xdr:row>
      <xdr:rowOff>28094</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9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44621</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273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54349</xdr:rowOff>
    </xdr:from>
    <xdr:to>
      <xdr:col>15</xdr:col>
      <xdr:colOff>101600</xdr:colOff>
      <xdr:row>75</xdr:row>
      <xdr:rowOff>155950</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2913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1026</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268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32669</xdr:rowOff>
    </xdr:from>
    <xdr:to>
      <xdr:col>10</xdr:col>
      <xdr:colOff>165100</xdr:colOff>
      <xdr:row>76</xdr:row>
      <xdr:rowOff>134269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0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125396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15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7533</xdr:rowOff>
    </xdr:from>
    <xdr:to>
      <xdr:col>6</xdr:col>
      <xdr:colOff>38100</xdr:colOff>
      <xdr:row>76</xdr:row>
      <xdr:rowOff>109133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0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125659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8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95214</xdr:rowOff>
    </xdr:from>
    <xdr:to>
      <xdr:col>24</xdr:col>
      <xdr:colOff>63500</xdr:colOff>
      <xdr:row>97</xdr:row>
      <xdr:rowOff>109031</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3797300" y="16725864"/>
          <a:ext cx="8382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95214</xdr:rowOff>
    </xdr:from>
    <xdr:to>
      <xdr:col>19</xdr:col>
      <xdr:colOff>177800</xdr:colOff>
      <xdr:row>97</xdr:row>
      <xdr:rowOff>104071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2908300" y="16725864"/>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104071</xdr:rowOff>
    </xdr:from>
    <xdr:to>
      <xdr:col>15</xdr:col>
      <xdr:colOff>50800</xdr:colOff>
      <xdr:row>97</xdr:row>
      <xdr:rowOff>161513</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734721"/>
          <a:ext cx="889000" cy="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140939</xdr:rowOff>
    </xdr:from>
    <xdr:to>
      <xdr:col>10</xdr:col>
      <xdr:colOff>114300</xdr:colOff>
      <xdr:row>97</xdr:row>
      <xdr:rowOff>161513</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1130300" y="167715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58231</xdr:rowOff>
    </xdr:from>
    <xdr:to>
      <xdr:col>24</xdr:col>
      <xdr:colOff>114300</xdr:colOff>
      <xdr:row>97</xdr:row>
      <xdr:rowOff>159831</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6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144608</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6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44414</xdr:rowOff>
    </xdr:from>
    <xdr:to>
      <xdr:col>20</xdr:col>
      <xdr:colOff>38100</xdr:colOff>
      <xdr:row>97</xdr:row>
      <xdr:rowOff>146014</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6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137141</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7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53271</xdr:rowOff>
    </xdr:from>
    <xdr:to>
      <xdr:col>15</xdr:col>
      <xdr:colOff>101600</xdr:colOff>
      <xdr:row>97</xdr:row>
      <xdr:rowOff>154871</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6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145998</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7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110713</xdr:rowOff>
    </xdr:from>
    <xdr:to>
      <xdr:col>10</xdr:col>
      <xdr:colOff>165100</xdr:colOff>
      <xdr:row>98</xdr:row>
      <xdr:rowOff>40863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31990</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8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90139</xdr:rowOff>
    </xdr:from>
    <xdr:to>
      <xdr:col>6</xdr:col>
      <xdr:colOff>38100</xdr:colOff>
      <xdr:row>98</xdr:row>
      <xdr:rowOff>20289</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7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11416</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81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160274</xdr:rowOff>
    </xdr:from>
    <xdr:to>
      <xdr:col>55</xdr:col>
      <xdr:colOff>0</xdr:colOff>
      <xdr:row>39</xdr:row>
      <xdr:rowOff>23767</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675374"/>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160274</xdr:rowOff>
    </xdr:from>
    <xdr:to>
      <xdr:col>50</xdr:col>
      <xdr:colOff>114300</xdr:colOff>
      <xdr:row>39</xdr:row>
      <xdr:rowOff>22461</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8750300" y="6675374"/>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32585</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7861300" y="670901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32585</xdr:rowOff>
    </xdr:from>
    <xdr:to>
      <xdr:col>41</xdr:col>
      <xdr:colOff>50800</xdr:colOff>
      <xdr:row>39</xdr:row>
      <xdr:rowOff>35197</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6972300" y="671913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144417</xdr:rowOff>
    </xdr:from>
    <xdr:to>
      <xdr:col>55</xdr:col>
      <xdr:colOff>50800</xdr:colOff>
      <xdr:row>39</xdr:row>
      <xdr:rowOff>74567</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59344</xdr:rowOff>
    </xdr:from>
    <xdr:ext cx="378565"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109474</xdr:rowOff>
    </xdr:from>
    <xdr:to>
      <xdr:col>50</xdr:col>
      <xdr:colOff>165100</xdr:colOff>
      <xdr:row>39</xdr:row>
      <xdr:rowOff>39624</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30751</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5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143111</xdr:rowOff>
    </xdr:from>
    <xdr:to>
      <xdr:col>46</xdr:col>
      <xdr:colOff>38100</xdr:colOff>
      <xdr:row>39</xdr:row>
      <xdr:rowOff>73261</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64388</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61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153235</xdr:rowOff>
    </xdr:from>
    <xdr:to>
      <xdr:col>41</xdr:col>
      <xdr:colOff>101600</xdr:colOff>
      <xdr:row>39</xdr:row>
      <xdr:rowOff>83385</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6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74512</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2017" y="676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155847</xdr:rowOff>
    </xdr:from>
    <xdr:to>
      <xdr:col>36</xdr:col>
      <xdr:colOff>165100</xdr:colOff>
      <xdr:row>39</xdr:row>
      <xdr:rowOff>85997</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77124</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83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122128</xdr:rowOff>
    </xdr:from>
    <xdr:to>
      <xdr:col>55</xdr:col>
      <xdr:colOff>0</xdr:colOff>
      <xdr:row>58</xdr:row>
      <xdr:rowOff>6571</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9639300" y="9894778"/>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147548</xdr:rowOff>
    </xdr:from>
    <xdr:to>
      <xdr:col>50</xdr:col>
      <xdr:colOff>114300</xdr:colOff>
      <xdr:row>58</xdr:row>
      <xdr:rowOff>6571</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9920198"/>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147548</xdr:rowOff>
    </xdr:from>
    <xdr:to>
      <xdr:col>45</xdr:col>
      <xdr:colOff>177800</xdr:colOff>
      <xdr:row>58</xdr:row>
      <xdr:rowOff>6045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7861300" y="992019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127378</xdr:rowOff>
    </xdr:from>
    <xdr:to>
      <xdr:col>41</xdr:col>
      <xdr:colOff>50800</xdr:colOff>
      <xdr:row>58</xdr:row>
      <xdr:rowOff>6045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6972300" y="9900028"/>
          <a:ext cx="889000" cy="5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71328</xdr:rowOff>
    </xdr:from>
    <xdr:to>
      <xdr:col>55</xdr:col>
      <xdr:colOff>50800</xdr:colOff>
      <xdr:row>58</xdr:row>
      <xdr:rowOff>1478</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8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49755</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8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127221</xdr:rowOff>
    </xdr:from>
    <xdr:to>
      <xdr:col>50</xdr:col>
      <xdr:colOff>165100</xdr:colOff>
      <xdr:row>58</xdr:row>
      <xdr:rowOff>57371</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8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48498</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999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96748</xdr:rowOff>
    </xdr:from>
    <xdr:to>
      <xdr:col>46</xdr:col>
      <xdr:colOff>38100</xdr:colOff>
      <xdr:row>58</xdr:row>
      <xdr:rowOff>26898</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8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18025</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99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126695</xdr:rowOff>
    </xdr:from>
    <xdr:to>
      <xdr:col>41</xdr:col>
      <xdr:colOff>101600</xdr:colOff>
      <xdr:row>58</xdr:row>
      <xdr:rowOff>56845</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8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47972</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99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76578</xdr:rowOff>
    </xdr:from>
    <xdr:to>
      <xdr:col>36</xdr:col>
      <xdr:colOff>165100</xdr:colOff>
      <xdr:row>58</xdr:row>
      <xdr:rowOff>6728</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8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169305</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99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38545</xdr:rowOff>
    </xdr:from>
    <xdr:to>
      <xdr:col>55</xdr:col>
      <xdr:colOff>0</xdr:colOff>
      <xdr:row>78</xdr:row>
      <xdr:rowOff>50340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411645"/>
          <a:ext cx="8382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27403</xdr:rowOff>
    </xdr:from>
    <xdr:to>
      <xdr:col>50</xdr:col>
      <xdr:colOff>114300</xdr:colOff>
      <xdr:row>78</xdr:row>
      <xdr:rowOff>38545</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8750300" y="13400503"/>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17331</xdr:rowOff>
    </xdr:from>
    <xdr:to>
      <xdr:col>45</xdr:col>
      <xdr:colOff>177800</xdr:colOff>
      <xdr:row>78</xdr:row>
      <xdr:rowOff>27403</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390431"/>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17331</xdr:rowOff>
    </xdr:from>
    <xdr:to>
      <xdr:col>41</xdr:col>
      <xdr:colOff>50800</xdr:colOff>
      <xdr:row>78</xdr:row>
      <xdr:rowOff>21025</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390431"/>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170990</xdr:rowOff>
    </xdr:from>
    <xdr:to>
      <xdr:col>55</xdr:col>
      <xdr:colOff>50800</xdr:colOff>
      <xdr:row>78</xdr:row>
      <xdr:rowOff>101140</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3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159195</xdr:rowOff>
    </xdr:from>
    <xdr:to>
      <xdr:col>50</xdr:col>
      <xdr:colOff>165100</xdr:colOff>
      <xdr:row>78</xdr:row>
      <xdr:rowOff>89345</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80472</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34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148053</xdr:rowOff>
    </xdr:from>
    <xdr:to>
      <xdr:col>46</xdr:col>
      <xdr:colOff>38100</xdr:colOff>
      <xdr:row>78</xdr:row>
      <xdr:rowOff>78203</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3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69330</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83111" y="134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137981</xdr:rowOff>
    </xdr:from>
    <xdr:to>
      <xdr:col>41</xdr:col>
      <xdr:colOff>101600</xdr:colOff>
      <xdr:row>78</xdr:row>
      <xdr:rowOff>68131</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3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59258</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34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141675</xdr:rowOff>
    </xdr:from>
    <xdr:to>
      <xdr:col>36</xdr:col>
      <xdr:colOff>165100</xdr:colOff>
      <xdr:row>78</xdr:row>
      <xdr:rowOff>71825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3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88352</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05111" y="1311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147549</xdr:rowOff>
    </xdr:from>
    <xdr:to>
      <xdr:col>55</xdr:col>
      <xdr:colOff>0</xdr:colOff>
      <xdr:row>97</xdr:row>
      <xdr:rowOff>7569</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9639300" y="16606749"/>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96075</xdr:rowOff>
    </xdr:from>
    <xdr:to>
      <xdr:col>50</xdr:col>
      <xdr:colOff>114300</xdr:colOff>
      <xdr:row>96</xdr:row>
      <xdr:rowOff>147549</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8750300" y="16555275"/>
          <a:ext cx="889000" cy="5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96075</xdr:rowOff>
    </xdr:from>
    <xdr:to>
      <xdr:col>45</xdr:col>
      <xdr:colOff>177800</xdr:colOff>
      <xdr:row>96</xdr:row>
      <xdr:rowOff>151580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7861300" y="16555275"/>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151580</xdr:rowOff>
    </xdr:from>
    <xdr:to>
      <xdr:col>41</xdr:col>
      <xdr:colOff>50800</xdr:colOff>
      <xdr:row>97</xdr:row>
      <xdr:rowOff>54631</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6972300" y="16610780"/>
          <a:ext cx="8890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128219</xdr:rowOff>
    </xdr:from>
    <xdr:to>
      <xdr:col>55</xdr:col>
      <xdr:colOff>50800</xdr:colOff>
      <xdr:row>97</xdr:row>
      <xdr:rowOff>58369</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10426700" y="165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106646</xdr:rowOff>
    </xdr:from>
    <xdr:ext cx="534377" cy="259045"/>
    <xdr:sp macro="" textlink="">
      <xdr:nvSpPr>
        <xdr:cNvPr id="477" name="土木費該当値テキスト">
          <a:extLst>
            <a:ext uri="{FF2B5EF4-FFF2-40B4-BE49-F238E27FC236}">
              <a16:creationId xmlns="" xmlns:a16="http://schemas.microsoft.com/office/drawing/2014/main" id="{00000000-0008-0000-0700-0000DD010000}"/>
            </a:ext>
          </a:extLst>
        </xdr:cNvPr>
        <xdr:cNvSpPr txBox="1"/>
      </xdr:nvSpPr>
      <xdr:spPr>
        <a:xfrm>
          <a:off x="10528300" y="165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96749</xdr:rowOff>
    </xdr:from>
    <xdr:to>
      <xdr:col>50</xdr:col>
      <xdr:colOff>165100</xdr:colOff>
      <xdr:row>97</xdr:row>
      <xdr:rowOff>26899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9588500" y="165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18026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372111" y="166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45275</xdr:rowOff>
    </xdr:from>
    <xdr:to>
      <xdr:col>46</xdr:col>
      <xdr:colOff>38100</xdr:colOff>
      <xdr:row>96</xdr:row>
      <xdr:rowOff>146875</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8699500" y="165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138002</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483111" y="1659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100780</xdr:rowOff>
    </xdr:from>
    <xdr:to>
      <xdr:col>41</xdr:col>
      <xdr:colOff>101600</xdr:colOff>
      <xdr:row>97</xdr:row>
      <xdr:rowOff>30930</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7810500" y="165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22057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594111" y="166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3831</xdr:rowOff>
    </xdr:from>
    <xdr:to>
      <xdr:col>36</xdr:col>
      <xdr:colOff>165100</xdr:colOff>
      <xdr:row>97</xdr:row>
      <xdr:rowOff>105431</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6921500" y="166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96558</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6705111" y="167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106004</xdr:rowOff>
    </xdr:from>
    <xdr:to>
      <xdr:col>85</xdr:col>
      <xdr:colOff>127000</xdr:colOff>
      <xdr:row>36</xdr:row>
      <xdr:rowOff>88402</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5481300" y="6106754"/>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88402</xdr:rowOff>
    </xdr:from>
    <xdr:to>
      <xdr:col>81</xdr:col>
      <xdr:colOff>50800</xdr:colOff>
      <xdr:row>36</xdr:row>
      <xdr:rowOff>102072</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4592300" y="6260602"/>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86596</xdr:rowOff>
    </xdr:from>
    <xdr:to>
      <xdr:col>76</xdr:col>
      <xdr:colOff>114300</xdr:colOff>
      <xdr:row>36</xdr:row>
      <xdr:rowOff>102072</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3703300" y="6258796"/>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86596</xdr:rowOff>
    </xdr:from>
    <xdr:to>
      <xdr:col>71</xdr:col>
      <xdr:colOff>177800</xdr:colOff>
      <xdr:row>36</xdr:row>
      <xdr:rowOff>89134</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2814300" y="6258796"/>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55204</xdr:rowOff>
    </xdr:from>
    <xdr:to>
      <xdr:col>85</xdr:col>
      <xdr:colOff>177800</xdr:colOff>
      <xdr:row>35</xdr:row>
      <xdr:rowOff>156804</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6268700" y="60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33631</xdr:rowOff>
    </xdr:from>
    <xdr:ext cx="534377" cy="259045"/>
    <xdr:sp macro="" textlink="">
      <xdr:nvSpPr>
        <xdr:cNvPr id="532" name="消防費該当値テキスト">
          <a:extLst>
            <a:ext uri="{FF2B5EF4-FFF2-40B4-BE49-F238E27FC236}">
              <a16:creationId xmlns="" xmlns:a16="http://schemas.microsoft.com/office/drawing/2014/main" id="{00000000-0008-0000-0700-000014020000}"/>
            </a:ext>
          </a:extLst>
        </xdr:cNvPr>
        <xdr:cNvSpPr txBox="1"/>
      </xdr:nvSpPr>
      <xdr:spPr>
        <a:xfrm>
          <a:off x="16370300" y="60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37602</xdr:rowOff>
    </xdr:from>
    <xdr:to>
      <xdr:col>81</xdr:col>
      <xdr:colOff>101600</xdr:colOff>
      <xdr:row>36</xdr:row>
      <xdr:rowOff>139202</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5430500" y="62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130329</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14111" y="63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51272</xdr:rowOff>
    </xdr:from>
    <xdr:to>
      <xdr:col>76</xdr:col>
      <xdr:colOff>165100</xdr:colOff>
      <xdr:row>36</xdr:row>
      <xdr:rowOff>152872</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4541500" y="62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143999</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325111" y="63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35796</xdr:rowOff>
    </xdr:from>
    <xdr:to>
      <xdr:col>72</xdr:col>
      <xdr:colOff>38100</xdr:colOff>
      <xdr:row>36</xdr:row>
      <xdr:rowOff>137396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3652500" y="62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128523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3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38334</xdr:rowOff>
    </xdr:from>
    <xdr:to>
      <xdr:col>67</xdr:col>
      <xdr:colOff>101600</xdr:colOff>
      <xdr:row>36</xdr:row>
      <xdr:rowOff>139934</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2763500" y="621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131061</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30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61140</xdr:rowOff>
    </xdr:from>
    <xdr:to>
      <xdr:col>85</xdr:col>
      <xdr:colOff>127000</xdr:colOff>
      <xdr:row>57</xdr:row>
      <xdr:rowOff>87237</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5481300" y="9833790"/>
          <a:ext cx="8382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61140</xdr:rowOff>
    </xdr:from>
    <xdr:to>
      <xdr:col>81</xdr:col>
      <xdr:colOff>50800</xdr:colOff>
      <xdr:row>57</xdr:row>
      <xdr:rowOff>115236</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4592300" y="9833790"/>
          <a:ext cx="8890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70823</xdr:rowOff>
    </xdr:from>
    <xdr:to>
      <xdr:col>76</xdr:col>
      <xdr:colOff>114300</xdr:colOff>
      <xdr:row>57</xdr:row>
      <xdr:rowOff>115236</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3703300" y="9843473"/>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153338</xdr:rowOff>
    </xdr:from>
    <xdr:to>
      <xdr:col>71</xdr:col>
      <xdr:colOff>177800</xdr:colOff>
      <xdr:row>57</xdr:row>
      <xdr:rowOff>70823</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814300" y="9754538"/>
          <a:ext cx="889000" cy="8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36437</xdr:rowOff>
    </xdr:from>
    <xdr:to>
      <xdr:col>85</xdr:col>
      <xdr:colOff>177800</xdr:colOff>
      <xdr:row>57</xdr:row>
      <xdr:rowOff>138037</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6268700" y="98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122814</xdr:rowOff>
    </xdr:from>
    <xdr:ext cx="534377" cy="259045"/>
    <xdr:sp macro="" textlink="">
      <xdr:nvSpPr>
        <xdr:cNvPr id="587" name="教育費該当値テキスト">
          <a:extLst>
            <a:ext uri="{FF2B5EF4-FFF2-40B4-BE49-F238E27FC236}">
              <a16:creationId xmlns="" xmlns:a16="http://schemas.microsoft.com/office/drawing/2014/main" id="{00000000-0008-0000-0700-00004B020000}"/>
            </a:ext>
          </a:extLst>
        </xdr:cNvPr>
        <xdr:cNvSpPr txBox="1"/>
      </xdr:nvSpPr>
      <xdr:spPr>
        <a:xfrm>
          <a:off x="16370300" y="97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10340</xdr:rowOff>
    </xdr:from>
    <xdr:to>
      <xdr:col>81</xdr:col>
      <xdr:colOff>101600</xdr:colOff>
      <xdr:row>57</xdr:row>
      <xdr:rowOff>111940</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5430500" y="97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103067</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14111" y="987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64436</xdr:rowOff>
    </xdr:from>
    <xdr:to>
      <xdr:col>76</xdr:col>
      <xdr:colOff>165100</xdr:colOff>
      <xdr:row>57</xdr:row>
      <xdr:rowOff>166036</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4541500" y="98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157163</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325111" y="99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20023</xdr:rowOff>
    </xdr:from>
    <xdr:to>
      <xdr:col>72</xdr:col>
      <xdr:colOff>38100</xdr:colOff>
      <xdr:row>57</xdr:row>
      <xdr:rowOff>121623</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3652500" y="97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112750</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8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102538</xdr:rowOff>
    </xdr:from>
    <xdr:to>
      <xdr:col>67</xdr:col>
      <xdr:colOff>101600</xdr:colOff>
      <xdr:row>57</xdr:row>
      <xdr:rowOff>32688</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2763500" y="97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49215</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94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30493</xdr:rowOff>
    </xdr:from>
    <xdr:to>
      <xdr:col>85</xdr:col>
      <xdr:colOff>127000</xdr:colOff>
      <xdr:row>78</xdr:row>
      <xdr:rowOff>87097</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5481300" y="13232143"/>
          <a:ext cx="838200" cy="2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59043</xdr:rowOff>
    </xdr:from>
    <xdr:to>
      <xdr:col>81</xdr:col>
      <xdr:colOff>50800</xdr:colOff>
      <xdr:row>78</xdr:row>
      <xdr:rowOff>87097</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4592300" y="13432143"/>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37605</xdr:rowOff>
    </xdr:from>
    <xdr:to>
      <xdr:col>76</xdr:col>
      <xdr:colOff>114300</xdr:colOff>
      <xdr:row>78</xdr:row>
      <xdr:rowOff>59043</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3703300" y="13410705"/>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37605</xdr:rowOff>
    </xdr:from>
    <xdr:to>
      <xdr:col>71</xdr:col>
      <xdr:colOff>177800</xdr:colOff>
      <xdr:row>78</xdr:row>
      <xdr:rowOff>142990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2814300" y="13410705"/>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151143</xdr:rowOff>
    </xdr:from>
    <xdr:to>
      <xdr:col>85</xdr:col>
      <xdr:colOff>177800</xdr:colOff>
      <xdr:row>77</xdr:row>
      <xdr:rowOff>81293</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6268700" y="13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2570</xdr:rowOff>
    </xdr:from>
    <xdr:ext cx="534377" cy="259045"/>
    <xdr:sp macro="" textlink="">
      <xdr:nvSpPr>
        <xdr:cNvPr id="644" name="災害復旧費該当値テキスト">
          <a:extLst>
            <a:ext uri="{FF2B5EF4-FFF2-40B4-BE49-F238E27FC236}">
              <a16:creationId xmlns="" xmlns:a16="http://schemas.microsoft.com/office/drawing/2014/main" id="{00000000-0008-0000-0700-000084020000}"/>
            </a:ext>
          </a:extLst>
        </xdr:cNvPr>
        <xdr:cNvSpPr txBox="1"/>
      </xdr:nvSpPr>
      <xdr:spPr>
        <a:xfrm>
          <a:off x="16370300" y="130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36297</xdr:rowOff>
    </xdr:from>
    <xdr:to>
      <xdr:col>81</xdr:col>
      <xdr:colOff>101600</xdr:colOff>
      <xdr:row>78</xdr:row>
      <xdr:rowOff>137897</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5430500" y="134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154424</xdr:rowOff>
    </xdr:from>
    <xdr:ext cx="534377"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14111" y="131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8243</xdr:rowOff>
    </xdr:from>
    <xdr:to>
      <xdr:col>76</xdr:col>
      <xdr:colOff>165100</xdr:colOff>
      <xdr:row>78</xdr:row>
      <xdr:rowOff>109843</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4541500" y="13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126370</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25111" y="131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158255</xdr:rowOff>
    </xdr:from>
    <xdr:to>
      <xdr:col>72</xdr:col>
      <xdr:colOff>38100</xdr:colOff>
      <xdr:row>78</xdr:row>
      <xdr:rowOff>88405</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3652500" y="133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104932</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436111" y="13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92190</xdr:rowOff>
    </xdr:from>
    <xdr:to>
      <xdr:col>67</xdr:col>
      <xdr:colOff>101600</xdr:colOff>
      <xdr:row>79</xdr:row>
      <xdr:rowOff>22340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2763500" y="13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13467</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579428" y="135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161190</xdr:rowOff>
    </xdr:from>
    <xdr:to>
      <xdr:col>85</xdr:col>
      <xdr:colOff>127000</xdr:colOff>
      <xdr:row>98</xdr:row>
      <xdr:rowOff>16663</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5481300" y="16791840"/>
          <a:ext cx="8382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161190</xdr:rowOff>
    </xdr:from>
    <xdr:to>
      <xdr:col>81</xdr:col>
      <xdr:colOff>50800</xdr:colOff>
      <xdr:row>98</xdr:row>
      <xdr:rowOff>26295</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4592300" y="16791840"/>
          <a:ext cx="889000" cy="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26295</xdr:rowOff>
    </xdr:from>
    <xdr:to>
      <xdr:col>76</xdr:col>
      <xdr:colOff>114300</xdr:colOff>
      <xdr:row>98</xdr:row>
      <xdr:rowOff>33533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3703300" y="1682839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15895</xdr:rowOff>
    </xdr:from>
    <xdr:to>
      <xdr:col>71</xdr:col>
      <xdr:colOff>177800</xdr:colOff>
      <xdr:row>98</xdr:row>
      <xdr:rowOff>33533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814300" y="16817995"/>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137313</xdr:rowOff>
    </xdr:from>
    <xdr:to>
      <xdr:col>85</xdr:col>
      <xdr:colOff>177800</xdr:colOff>
      <xdr:row>98</xdr:row>
      <xdr:rowOff>67463</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6268700" y="167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110390</xdr:rowOff>
    </xdr:from>
    <xdr:to>
      <xdr:col>81</xdr:col>
      <xdr:colOff>101600</xdr:colOff>
      <xdr:row>98</xdr:row>
      <xdr:rowOff>40540</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5430500" y="167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31667</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14111" y="168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146945</xdr:rowOff>
    </xdr:from>
    <xdr:to>
      <xdr:col>76</xdr:col>
      <xdr:colOff>165100</xdr:colOff>
      <xdr:row>98</xdr:row>
      <xdr:rowOff>77095</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4541500" y="16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68222</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325111" y="168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154183</xdr:rowOff>
    </xdr:from>
    <xdr:to>
      <xdr:col>72</xdr:col>
      <xdr:colOff>38100</xdr:colOff>
      <xdr:row>98</xdr:row>
      <xdr:rowOff>84333</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3652500" y="167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75460</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8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136545</xdr:rowOff>
    </xdr:from>
    <xdr:to>
      <xdr:col>67</xdr:col>
      <xdr:colOff>101600</xdr:colOff>
      <xdr:row>98</xdr:row>
      <xdr:rowOff>66695</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2763500" y="1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57822</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8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類似団体内平均値と比べると、各項目でほぼ平均あるいは低い水準となっている。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民生費は高齢化率の増加、障がい者自立支援事業所の増加や障害福祉サービス等に伴い増加傾向にある。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土木費については、下水道事業への繰出金・出資金の減少したことにより（住民一人あたり▲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年度は度繰上償還をの減少により前年度比で減額（住民一人あたり▲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災害復旧費については、令和５年度大雨により各地で災害が発生したことにより増加（住民一人あたり＋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老朽化した施設の維持補修及び更新（建替えや複合化）が喫緊の課題となっており、うきは市公共施設等総合管理計画及び個別計画に基づき、施設の建替え等は十分な検討を行った上で財政健全化に努める。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実質収支額は継続的に黒字を確保しており、財政調整基金残高は適切な財源確保と歳出の精査により、近年取崩しを回避し増加傾向にある。今後の</a:t>
          </a:r>
          <a:r>
            <a:rPr kumimoji="1" lang="ja-JP" altLang="en-US" sz="1100">
              <a:solidFill>
                <a:sysClr val="windowText" lastClr="000000"/>
              </a:solidFill>
              <a:effectLst/>
              <a:latin typeface="+mn-lt"/>
              <a:ea typeface="+mn-ea"/>
              <a:cs typeface="+mn-cs"/>
            </a:rPr>
            <a:t>大規模事業や</a:t>
          </a:r>
          <a:r>
            <a:rPr kumimoji="1" lang="ja-JP" altLang="ja-JP" sz="1100">
              <a:solidFill>
                <a:sysClr val="windowText" lastClr="000000"/>
              </a:solidFill>
              <a:effectLst/>
              <a:latin typeface="+mn-lt"/>
              <a:ea typeface="+mn-ea"/>
              <a:cs typeface="+mn-cs"/>
            </a:rPr>
            <a:t>公共施設の更新等を見据え安易な取崩しは行わず最低水準の取り崩しに努めている。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年度は、一般会計の実質収支で約</a:t>
          </a:r>
          <a:r>
            <a:rPr kumimoji="1" lang="en-US" altLang="ja-JP" sz="1100">
              <a:solidFill>
                <a:sysClr val="windowText" lastClr="000000"/>
              </a:solidFill>
              <a:effectLst/>
              <a:latin typeface="+mn-lt"/>
              <a:ea typeface="+mn-ea"/>
              <a:cs typeface="+mn-cs"/>
            </a:rPr>
            <a:t>577</a:t>
          </a:r>
          <a:r>
            <a:rPr kumimoji="1" lang="ja-JP" altLang="ja-JP" sz="1100">
              <a:solidFill>
                <a:sysClr val="windowText" lastClr="000000"/>
              </a:solidFill>
              <a:effectLst/>
              <a:latin typeface="+mn-lt"/>
              <a:ea typeface="+mn-ea"/>
              <a:cs typeface="+mn-cs"/>
            </a:rPr>
            <a:t>百万円の黒字であり、他の特別会計でもすべて黒字を確保でき、全会計連結で約</a:t>
          </a:r>
          <a:r>
            <a:rPr kumimoji="1" lang="en-US" altLang="ja-JP" sz="1100">
              <a:solidFill>
                <a:sysClr val="windowText" lastClr="000000"/>
              </a:solidFill>
              <a:effectLst/>
              <a:latin typeface="+mn-lt"/>
              <a:ea typeface="+mn-ea"/>
              <a:cs typeface="+mn-cs"/>
            </a:rPr>
            <a:t>1,215</a:t>
          </a:r>
          <a:r>
            <a:rPr kumimoji="1" lang="ja-JP" altLang="ja-JP" sz="1100">
              <a:solidFill>
                <a:sysClr val="windowText" lastClr="000000"/>
              </a:solidFill>
              <a:effectLst/>
              <a:latin typeface="+mn-lt"/>
              <a:ea typeface="+mn-ea"/>
              <a:cs typeface="+mn-cs"/>
            </a:rPr>
            <a:t>百万円の黒字となった。今後とも健全な財政運営に努める。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合併特例事業債を活用し大規模建設事業を実施してきた。その元利償還が平成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年度をピークに逓次完了しており、起債残高は減少していたため、元利償還金は令和元年度及び令和２年度は減少していた。しかしながら、平成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発行起債（新生涯学習センター建設）の元金償還が開始され、令和４年度では繰上償還を実施したため元利償還金が増加となった。施設の老朽化に伴う修繕工事等が増大しており、うきは市公共施設等総合管理計画に基づき個別計画を作成し、計画的に老朽化対策を進めていく。</a:t>
          </a:r>
        </a:p>
        <a:p>
          <a:r>
            <a:rPr kumimoji="1" lang="ja-JP" altLang="en-US" sz="1400">
              <a:latin typeface="ＭＳ ゴシック" pitchFamily="49" charset="-128"/>
              <a:ea typeface="ＭＳ ゴシック" pitchFamily="49" charset="-128"/>
            </a:rPr>
            <a:t>公営企業債の元利償還金に対する繰入金は、ほとんどが下水道事業債の償還に対するものである。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地方債残高は▲</a:t>
          </a:r>
          <a:r>
            <a:rPr kumimoji="1" lang="en-US" altLang="ja-JP" sz="1400">
              <a:solidFill>
                <a:sysClr val="windowText" lastClr="000000"/>
              </a:solidFill>
              <a:latin typeface="ＭＳ ゴシック" pitchFamily="49" charset="-128"/>
              <a:ea typeface="ＭＳ ゴシック" pitchFamily="49" charset="-128"/>
            </a:rPr>
            <a:t>190</a:t>
          </a:r>
          <a:r>
            <a:rPr kumimoji="1" lang="ja-JP" altLang="en-US" sz="1400">
              <a:solidFill>
                <a:sysClr val="windowText" lastClr="000000"/>
              </a:solidFill>
              <a:latin typeface="ＭＳ ゴシック" pitchFamily="49" charset="-128"/>
              <a:ea typeface="ＭＳ ゴシック" pitchFamily="49" charset="-128"/>
            </a:rPr>
            <a:t>百万円の減となった。また、充当可能基金は</a:t>
          </a:r>
          <a:r>
            <a:rPr kumimoji="1" lang="en-US" altLang="ja-JP" sz="1400">
              <a:solidFill>
                <a:sysClr val="windowText" lastClr="000000"/>
              </a:solidFill>
              <a:latin typeface="ＭＳ ゴシック" pitchFamily="49" charset="-128"/>
              <a:ea typeface="ＭＳ ゴシック" pitchFamily="49" charset="-128"/>
            </a:rPr>
            <a:t>+804</a:t>
          </a:r>
          <a:r>
            <a:rPr kumimoji="1" lang="ja-JP" altLang="en-US" sz="1400">
              <a:solidFill>
                <a:sysClr val="windowText" lastClr="000000"/>
              </a:solidFill>
              <a:latin typeface="ＭＳ ゴシック" pitchFamily="49" charset="-128"/>
              <a:ea typeface="ＭＳ ゴシック" pitchFamily="49" charset="-128"/>
            </a:rPr>
            <a:t>百万円の増となり、充当可能財源等が将来負担額を上回り、将来負担比率はなしの状況となっている。しかしながら、度重なる災害や老朽化した施設の維持管理等、将来の負担に備え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福岡県うきは市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百万円の増加及び振興基金で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百万円取崩しを行いつつ最終的に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百万円を積み立てたのが大きな要因である。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目的に基づいて積み立て取崩しを行っている。また、基金の一部を国債等の債券により運用しており、運用益を積み立てしている。今後の財政需要の増大にも適切に対応していけるように収支のバランスを見ながら積み立て、取崩しを行って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各基金の目的に基づいて使途を定めている。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公共施設等整備基金：公共施設の計画的な整備促進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振興基金：市民の連携の強化及び一体感の醸成を図り、本市の振興に資するもの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地域振興基金：地域の振興及び快適な生活環境の形成を図る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地域福祉基金：地域における高齢者保健福祉及びその他住民の福祉の増進を図る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ふるさと・まごころ基金：ふるさと納税の寄附メニューにもとづいて使用している。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百万円の減額となった。主な要因としては、特目への積立は利子や売却益のみしか積立を行っていないが、取崩しは例年と同額程度を取り崩したことが要因である。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それぞれの基金使途目的に基づき計画的に積み立て、取崩しを行う。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決算剰余金の一部を積み立てる一方で、安易な取崩しは行わないように努めたため、年々増加傾向にある。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現在工業団地の新規整備を行っており今後支出が見込まれる。また、老朽化施設の更新等の影響で大幅な取崩しが懸念される。安易な取崩しを行わないよう、適切な業務管理を行う。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令和５年度は繰上償還を実施したため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地方債の償還計画に基づき、収支のバランスを見ながら積み立て、取崩しを行ってく。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75" thickBot="1" x14ac:dyDescent="0.2">
      <c r="B2" s="182" t="s">
        <v>77</v>
      </c>
      <c r="C2" s="182"/>
      <c r="D2" s="183"/>
    </row>
    <row r="3" spans="1:119" ht="18.75" customHeight="1" thickBot="1" x14ac:dyDescent="0.2">
      <c r="A3" s="181"/>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x14ac:dyDescent="0.15">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18401540</v>
      </c>
      <c r="BO4" s="451"/>
      <c r="BP4" s="451"/>
      <c r="BQ4" s="451"/>
      <c r="BR4" s="451"/>
      <c r="BS4" s="451"/>
      <c r="BT4" s="451"/>
      <c r="BU4" s="452"/>
      <c r="BV4" s="450">
        <v>18351157</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6.4</v>
      </c>
      <c r="CU4" s="591"/>
      <c r="CV4" s="591"/>
      <c r="CW4" s="591"/>
      <c r="CX4" s="591"/>
      <c r="CY4" s="591"/>
      <c r="CZ4" s="591"/>
      <c r="DA4" s="592"/>
      <c r="DB4" s="590">
        <v>7.7</v>
      </c>
      <c r="DC4" s="591"/>
      <c r="DD4" s="591"/>
      <c r="DE4" s="591"/>
      <c r="DF4" s="591"/>
      <c r="DG4" s="591"/>
      <c r="DH4" s="591"/>
      <c r="DI4" s="592"/>
    </row>
    <row r="5" spans="1:119" ht="18.75" customHeight="1" x14ac:dyDescent="0.15">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17595322</v>
      </c>
      <c r="BO5" s="422"/>
      <c r="BP5" s="422"/>
      <c r="BQ5" s="422"/>
      <c r="BR5" s="422"/>
      <c r="BS5" s="422"/>
      <c r="BT5" s="422"/>
      <c r="BU5" s="423"/>
      <c r="BV5" s="421">
        <v>17538049</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85.3</v>
      </c>
      <c r="CU5" s="419"/>
      <c r="CV5" s="419"/>
      <c r="CW5" s="419"/>
      <c r="CX5" s="419"/>
      <c r="CY5" s="419"/>
      <c r="CZ5" s="419"/>
      <c r="DA5" s="420"/>
      <c r="DB5" s="418">
        <v>82.6</v>
      </c>
      <c r="DC5" s="419"/>
      <c r="DD5" s="419"/>
      <c r="DE5" s="419"/>
      <c r="DF5" s="419"/>
      <c r="DG5" s="419"/>
      <c r="DH5" s="419"/>
      <c r="DI5" s="420"/>
    </row>
    <row r="6" spans="1:119" ht="18.75" customHeight="1" x14ac:dyDescent="0.15">
      <c r="A6" s="181"/>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806218</v>
      </c>
      <c r="BO6" s="422"/>
      <c r="BP6" s="422"/>
      <c r="BQ6" s="422"/>
      <c r="BR6" s="422"/>
      <c r="BS6" s="422"/>
      <c r="BT6" s="422"/>
      <c r="BU6" s="423"/>
      <c r="BV6" s="421">
        <v>813108</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85.8</v>
      </c>
      <c r="CU6" s="565"/>
      <c r="CV6" s="565"/>
      <c r="CW6" s="565"/>
      <c r="CX6" s="565"/>
      <c r="CY6" s="565"/>
      <c r="CZ6" s="565"/>
      <c r="DA6" s="566"/>
      <c r="DB6" s="564">
        <v>83.7</v>
      </c>
      <c r="DC6" s="565"/>
      <c r="DD6" s="565"/>
      <c r="DE6" s="565"/>
      <c r="DF6" s="565"/>
      <c r="DG6" s="565"/>
      <c r="DH6" s="565"/>
      <c r="DI6" s="566"/>
    </row>
    <row r="7" spans="1:119" ht="18.75" customHeight="1" x14ac:dyDescent="0.15">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225881</v>
      </c>
      <c r="BO7" s="422"/>
      <c r="BP7" s="422"/>
      <c r="BQ7" s="422"/>
      <c r="BR7" s="422"/>
      <c r="BS7" s="422"/>
      <c r="BT7" s="422"/>
      <c r="BU7" s="423"/>
      <c r="BV7" s="421">
        <v>116240</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9128630</v>
      </c>
      <c r="CU7" s="422"/>
      <c r="CV7" s="422"/>
      <c r="CW7" s="422"/>
      <c r="CX7" s="422"/>
      <c r="CY7" s="422"/>
      <c r="CZ7" s="422"/>
      <c r="DA7" s="423"/>
      <c r="DB7" s="421">
        <v>9037952</v>
      </c>
      <c r="DC7" s="422"/>
      <c r="DD7" s="422"/>
      <c r="DE7" s="422"/>
      <c r="DF7" s="422"/>
      <c r="DG7" s="422"/>
      <c r="DH7" s="422"/>
      <c r="DI7" s="423"/>
    </row>
    <row r="8" spans="1:119" ht="18.75" customHeight="1" thickBot="1" x14ac:dyDescent="0.2">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580337</v>
      </c>
      <c r="BO8" s="422"/>
      <c r="BP8" s="422"/>
      <c r="BQ8" s="422"/>
      <c r="BR8" s="422"/>
      <c r="BS8" s="422"/>
      <c r="BT8" s="422"/>
      <c r="BU8" s="423"/>
      <c r="BV8" s="421">
        <v>696868</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0.38</v>
      </c>
      <c r="CU8" s="525"/>
      <c r="CV8" s="525"/>
      <c r="CW8" s="525"/>
      <c r="CX8" s="525"/>
      <c r="CY8" s="525"/>
      <c r="CZ8" s="525"/>
      <c r="DA8" s="526"/>
      <c r="DB8" s="524">
        <v>0.38</v>
      </c>
      <c r="DC8" s="525"/>
      <c r="DD8" s="525"/>
      <c r="DE8" s="525"/>
      <c r="DF8" s="525"/>
      <c r="DG8" s="525"/>
      <c r="DH8" s="525"/>
      <c r="DI8" s="526"/>
    </row>
    <row r="9" spans="1:119" ht="18.75" customHeight="1" thickBot="1" x14ac:dyDescent="0.2">
      <c r="A9" s="181"/>
      <c r="B9" s="553" t="s">
        <v>106</v>
      </c>
      <c r="C9" s="554"/>
      <c r="D9" s="554"/>
      <c r="E9" s="554"/>
      <c r="F9" s="554"/>
      <c r="G9" s="554"/>
      <c r="H9" s="554"/>
      <c r="I9" s="554"/>
      <c r="J9" s="554"/>
      <c r="K9" s="472"/>
      <c r="L9" s="555" t="s">
        <v>107</v>
      </c>
      <c r="M9" s="556"/>
      <c r="N9" s="556"/>
      <c r="O9" s="556"/>
      <c r="P9" s="556"/>
      <c r="Q9" s="557"/>
      <c r="R9" s="558">
        <v>27981</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90</v>
      </c>
      <c r="AV9" s="480"/>
      <c r="AW9" s="480"/>
      <c r="AX9" s="480"/>
      <c r="AY9" s="435" t="s">
        <v>110</v>
      </c>
      <c r="AZ9" s="436"/>
      <c r="BA9" s="436"/>
      <c r="BB9" s="436"/>
      <c r="BC9" s="436"/>
      <c r="BD9" s="436"/>
      <c r="BE9" s="436"/>
      <c r="BF9" s="436"/>
      <c r="BG9" s="436"/>
      <c r="BH9" s="436"/>
      <c r="BI9" s="436"/>
      <c r="BJ9" s="436"/>
      <c r="BK9" s="436"/>
      <c r="BL9" s="436"/>
      <c r="BM9" s="437"/>
      <c r="BN9" s="421">
        <v>-116531</v>
      </c>
      <c r="BO9" s="422"/>
      <c r="BP9" s="422"/>
      <c r="BQ9" s="422"/>
      <c r="BR9" s="422"/>
      <c r="BS9" s="422"/>
      <c r="BT9" s="422"/>
      <c r="BU9" s="423"/>
      <c r="BV9" s="421">
        <v>-192768</v>
      </c>
      <c r="BW9" s="422"/>
      <c r="BX9" s="422"/>
      <c r="BY9" s="422"/>
      <c r="BZ9" s="422"/>
      <c r="CA9" s="422"/>
      <c r="CB9" s="422"/>
      <c r="CC9" s="423"/>
      <c r="CD9" s="461" t="s">
        <v>111</v>
      </c>
      <c r="CE9" s="381"/>
      <c r="CF9" s="381"/>
      <c r="CG9" s="381"/>
      <c r="CH9" s="381"/>
      <c r="CI9" s="381"/>
      <c r="CJ9" s="381"/>
      <c r="CK9" s="381"/>
      <c r="CL9" s="381"/>
      <c r="CM9" s="381"/>
      <c r="CN9" s="381"/>
      <c r="CO9" s="381"/>
      <c r="CP9" s="381"/>
      <c r="CQ9" s="381"/>
      <c r="CR9" s="381"/>
      <c r="CS9" s="462"/>
      <c r="CT9" s="418">
        <v>11.9</v>
      </c>
      <c r="CU9" s="419"/>
      <c r="CV9" s="419"/>
      <c r="CW9" s="419"/>
      <c r="CX9" s="419"/>
      <c r="CY9" s="419"/>
      <c r="CZ9" s="419"/>
      <c r="DA9" s="420"/>
      <c r="DB9" s="418">
        <v>15</v>
      </c>
      <c r="DC9" s="419"/>
      <c r="DD9" s="419"/>
      <c r="DE9" s="419"/>
      <c r="DF9" s="419"/>
      <c r="DG9" s="419"/>
      <c r="DH9" s="419"/>
      <c r="DI9" s="420"/>
    </row>
    <row r="10" spans="1:119" ht="18.75" customHeight="1" thickBot="1" x14ac:dyDescent="0.2">
      <c r="A10" s="181"/>
      <c r="B10" s="553"/>
      <c r="C10" s="554"/>
      <c r="D10" s="554"/>
      <c r="E10" s="554"/>
      <c r="F10" s="554"/>
      <c r="G10" s="554"/>
      <c r="H10" s="554"/>
      <c r="I10" s="554"/>
      <c r="J10" s="554"/>
      <c r="K10" s="472"/>
      <c r="L10" s="377" t="s">
        <v>112</v>
      </c>
      <c r="M10" s="378"/>
      <c r="N10" s="378"/>
      <c r="O10" s="378"/>
      <c r="P10" s="378"/>
      <c r="Q10" s="379"/>
      <c r="R10" s="374">
        <v>29509</v>
      </c>
      <c r="S10" s="375"/>
      <c r="T10" s="375"/>
      <c r="U10" s="375"/>
      <c r="V10" s="434"/>
      <c r="W10" s="562"/>
      <c r="X10" s="372"/>
      <c r="Y10" s="372"/>
      <c r="Z10" s="372"/>
      <c r="AA10" s="372"/>
      <c r="AB10" s="372"/>
      <c r="AC10" s="372"/>
      <c r="AD10" s="372"/>
      <c r="AE10" s="372"/>
      <c r="AF10" s="372"/>
      <c r="AG10" s="372"/>
      <c r="AH10" s="372"/>
      <c r="AI10" s="372"/>
      <c r="AJ10" s="372"/>
      <c r="AK10" s="372"/>
      <c r="AL10" s="563"/>
      <c r="AM10" s="478" t="s">
        <v>113</v>
      </c>
      <c r="AN10" s="378"/>
      <c r="AO10" s="378"/>
      <c r="AP10" s="378"/>
      <c r="AQ10" s="378"/>
      <c r="AR10" s="378"/>
      <c r="AS10" s="378"/>
      <c r="AT10" s="379"/>
      <c r="AU10" s="479" t="s">
        <v>114</v>
      </c>
      <c r="AV10" s="480"/>
      <c r="AW10" s="480"/>
      <c r="AX10" s="480"/>
      <c r="AY10" s="435" t="s">
        <v>115</v>
      </c>
      <c r="AZ10" s="436"/>
      <c r="BA10" s="436"/>
      <c r="BB10" s="436"/>
      <c r="BC10" s="436"/>
      <c r="BD10" s="436"/>
      <c r="BE10" s="436"/>
      <c r="BF10" s="436"/>
      <c r="BG10" s="436"/>
      <c r="BH10" s="436"/>
      <c r="BI10" s="436"/>
      <c r="BJ10" s="436"/>
      <c r="BK10" s="436"/>
      <c r="BL10" s="436"/>
      <c r="BM10" s="437"/>
      <c r="BN10" s="421">
        <v>826131</v>
      </c>
      <c r="BO10" s="422"/>
      <c r="BP10" s="422"/>
      <c r="BQ10" s="422"/>
      <c r="BR10" s="422"/>
      <c r="BS10" s="422"/>
      <c r="BT10" s="422"/>
      <c r="BU10" s="423"/>
      <c r="BV10" s="421">
        <v>101693</v>
      </c>
      <c r="BW10" s="422"/>
      <c r="BX10" s="422"/>
      <c r="BY10" s="422"/>
      <c r="BZ10" s="422"/>
      <c r="CA10" s="422"/>
      <c r="CB10" s="422"/>
      <c r="CC10" s="423"/>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3"/>
      <c r="C11" s="554"/>
      <c r="D11" s="554"/>
      <c r="E11" s="554"/>
      <c r="F11" s="554"/>
      <c r="G11" s="554"/>
      <c r="H11" s="554"/>
      <c r="I11" s="554"/>
      <c r="J11" s="554"/>
      <c r="K11" s="472"/>
      <c r="L11" s="382" t="s">
        <v>117</v>
      </c>
      <c r="M11" s="383"/>
      <c r="N11" s="383"/>
      <c r="O11" s="383"/>
      <c r="P11" s="383"/>
      <c r="Q11" s="384"/>
      <c r="R11" s="550" t="s">
        <v>118</v>
      </c>
      <c r="S11" s="551"/>
      <c r="T11" s="551"/>
      <c r="U11" s="551"/>
      <c r="V11" s="552"/>
      <c r="W11" s="562"/>
      <c r="X11" s="372"/>
      <c r="Y11" s="372"/>
      <c r="Z11" s="372"/>
      <c r="AA11" s="372"/>
      <c r="AB11" s="372"/>
      <c r="AC11" s="372"/>
      <c r="AD11" s="372"/>
      <c r="AE11" s="372"/>
      <c r="AF11" s="372"/>
      <c r="AG11" s="372"/>
      <c r="AH11" s="372"/>
      <c r="AI11" s="372"/>
      <c r="AJ11" s="372"/>
      <c r="AK11" s="372"/>
      <c r="AL11" s="563"/>
      <c r="AM11" s="478" t="s">
        <v>119</v>
      </c>
      <c r="AN11" s="378"/>
      <c r="AO11" s="378"/>
      <c r="AP11" s="378"/>
      <c r="AQ11" s="378"/>
      <c r="AR11" s="378"/>
      <c r="AS11" s="378"/>
      <c r="AT11" s="379"/>
      <c r="AU11" s="479" t="s">
        <v>114</v>
      </c>
      <c r="AV11" s="480"/>
      <c r="AW11" s="480"/>
      <c r="AX11" s="480"/>
      <c r="AY11" s="435" t="s">
        <v>120</v>
      </c>
      <c r="AZ11" s="436"/>
      <c r="BA11" s="436"/>
      <c r="BB11" s="436"/>
      <c r="BC11" s="436"/>
      <c r="BD11" s="436"/>
      <c r="BE11" s="436"/>
      <c r="BF11" s="436"/>
      <c r="BG11" s="436"/>
      <c r="BH11" s="436"/>
      <c r="BI11" s="436"/>
      <c r="BJ11" s="436"/>
      <c r="BK11" s="436"/>
      <c r="BL11" s="436"/>
      <c r="BM11" s="437"/>
      <c r="BN11" s="421">
        <v>65396</v>
      </c>
      <c r="BO11" s="422"/>
      <c r="BP11" s="422"/>
      <c r="BQ11" s="422"/>
      <c r="BR11" s="422"/>
      <c r="BS11" s="422"/>
      <c r="BT11" s="422"/>
      <c r="BU11" s="423"/>
      <c r="BV11" s="421">
        <v>359145</v>
      </c>
      <c r="BW11" s="422"/>
      <c r="BX11" s="422"/>
      <c r="BY11" s="422"/>
      <c r="BZ11" s="422"/>
      <c r="CA11" s="422"/>
      <c r="CB11" s="422"/>
      <c r="CC11" s="423"/>
      <c r="CD11" s="461" t="s">
        <v>121</v>
      </c>
      <c r="CE11" s="381"/>
      <c r="CF11" s="381"/>
      <c r="CG11" s="381"/>
      <c r="CH11" s="381"/>
      <c r="CI11" s="381"/>
      <c r="CJ11" s="381"/>
      <c r="CK11" s="381"/>
      <c r="CL11" s="381"/>
      <c r="CM11" s="381"/>
      <c r="CN11" s="381"/>
      <c r="CO11" s="381"/>
      <c r="CP11" s="381"/>
      <c r="CQ11" s="381"/>
      <c r="CR11" s="381"/>
      <c r="CS11" s="462"/>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81"/>
      <c r="B12" s="527" t="s">
        <v>123</v>
      </c>
      <c r="C12" s="528"/>
      <c r="D12" s="528"/>
      <c r="E12" s="528"/>
      <c r="F12" s="528"/>
      <c r="G12" s="528"/>
      <c r="H12" s="528"/>
      <c r="I12" s="528"/>
      <c r="J12" s="528"/>
      <c r="K12" s="529"/>
      <c r="L12" s="536" t="s">
        <v>124</v>
      </c>
      <c r="M12" s="537"/>
      <c r="N12" s="537"/>
      <c r="O12" s="537"/>
      <c r="P12" s="537"/>
      <c r="Q12" s="538"/>
      <c r="R12" s="539">
        <v>27774</v>
      </c>
      <c r="S12" s="540"/>
      <c r="T12" s="540"/>
      <c r="U12" s="540"/>
      <c r="V12" s="541"/>
      <c r="W12" s="542" t="s">
        <v>1</v>
      </c>
      <c r="X12" s="480"/>
      <c r="Y12" s="480"/>
      <c r="Z12" s="480"/>
      <c r="AA12" s="480"/>
      <c r="AB12" s="543"/>
      <c r="AC12" s="544" t="s">
        <v>125</v>
      </c>
      <c r="AD12" s="545"/>
      <c r="AE12" s="545"/>
      <c r="AF12" s="545"/>
      <c r="AG12" s="546"/>
      <c r="AH12" s="544" t="s">
        <v>126</v>
      </c>
      <c r="AI12" s="545"/>
      <c r="AJ12" s="545"/>
      <c r="AK12" s="545"/>
      <c r="AL12" s="547"/>
      <c r="AM12" s="478" t="s">
        <v>127</v>
      </c>
      <c r="AN12" s="378"/>
      <c r="AO12" s="378"/>
      <c r="AP12" s="378"/>
      <c r="AQ12" s="378"/>
      <c r="AR12" s="378"/>
      <c r="AS12" s="378"/>
      <c r="AT12" s="379"/>
      <c r="AU12" s="479" t="s">
        <v>90</v>
      </c>
      <c r="AV12" s="480"/>
      <c r="AW12" s="480"/>
      <c r="AX12" s="480"/>
      <c r="AY12" s="435" t="s">
        <v>128</v>
      </c>
      <c r="AZ12" s="436"/>
      <c r="BA12" s="436"/>
      <c r="BB12" s="436"/>
      <c r="BC12" s="436"/>
      <c r="BD12" s="436"/>
      <c r="BE12" s="436"/>
      <c r="BF12" s="436"/>
      <c r="BG12" s="436"/>
      <c r="BH12" s="436"/>
      <c r="BI12" s="436"/>
      <c r="BJ12" s="436"/>
      <c r="BK12" s="436"/>
      <c r="BL12" s="436"/>
      <c r="BM12" s="437"/>
      <c r="BN12" s="421">
        <v>0</v>
      </c>
      <c r="BO12" s="422"/>
      <c r="BP12" s="422"/>
      <c r="BQ12" s="422"/>
      <c r="BR12" s="422"/>
      <c r="BS12" s="422"/>
      <c r="BT12" s="422"/>
      <c r="BU12" s="423"/>
      <c r="BV12" s="421">
        <v>13831</v>
      </c>
      <c r="BW12" s="422"/>
      <c r="BX12" s="422"/>
      <c r="BY12" s="422"/>
      <c r="BZ12" s="422"/>
      <c r="CA12" s="422"/>
      <c r="CB12" s="422"/>
      <c r="CC12" s="423"/>
      <c r="CD12" s="461" t="s">
        <v>129</v>
      </c>
      <c r="CE12" s="381"/>
      <c r="CF12" s="381"/>
      <c r="CG12" s="381"/>
      <c r="CH12" s="381"/>
      <c r="CI12" s="381"/>
      <c r="CJ12" s="381"/>
      <c r="CK12" s="381"/>
      <c r="CL12" s="381"/>
      <c r="CM12" s="381"/>
      <c r="CN12" s="381"/>
      <c r="CO12" s="381"/>
      <c r="CP12" s="381"/>
      <c r="CQ12" s="381"/>
      <c r="CR12" s="381"/>
      <c r="CS12" s="462"/>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05" t="s">
        <v>130</v>
      </c>
      <c r="N13" s="506"/>
      <c r="O13" s="506"/>
      <c r="P13" s="506"/>
      <c r="Q13" s="507"/>
      <c r="R13" s="508">
        <v>27366</v>
      </c>
      <c r="S13" s="509"/>
      <c r="T13" s="509"/>
      <c r="U13" s="509"/>
      <c r="V13" s="510"/>
      <c r="W13" s="511" t="s">
        <v>131</v>
      </c>
      <c r="X13" s="407"/>
      <c r="Y13" s="407"/>
      <c r="Z13" s="407"/>
      <c r="AA13" s="407"/>
      <c r="AB13" s="408"/>
      <c r="AC13" s="374">
        <v>2125</v>
      </c>
      <c r="AD13" s="375"/>
      <c r="AE13" s="375"/>
      <c r="AF13" s="375"/>
      <c r="AG13" s="376"/>
      <c r="AH13" s="374">
        <v>2266</v>
      </c>
      <c r="AI13" s="375"/>
      <c r="AJ13" s="375"/>
      <c r="AK13" s="375"/>
      <c r="AL13" s="434"/>
      <c r="AM13" s="478" t="s">
        <v>132</v>
      </c>
      <c r="AN13" s="378"/>
      <c r="AO13" s="378"/>
      <c r="AP13" s="378"/>
      <c r="AQ13" s="378"/>
      <c r="AR13" s="378"/>
      <c r="AS13" s="378"/>
      <c r="AT13" s="379"/>
      <c r="AU13" s="479" t="s">
        <v>114</v>
      </c>
      <c r="AV13" s="480"/>
      <c r="AW13" s="480"/>
      <c r="AX13" s="480"/>
      <c r="AY13" s="435" t="s">
        <v>133</v>
      </c>
      <c r="AZ13" s="436"/>
      <c r="BA13" s="436"/>
      <c r="BB13" s="436"/>
      <c r="BC13" s="436"/>
      <c r="BD13" s="436"/>
      <c r="BE13" s="436"/>
      <c r="BF13" s="436"/>
      <c r="BG13" s="436"/>
      <c r="BH13" s="436"/>
      <c r="BI13" s="436"/>
      <c r="BJ13" s="436"/>
      <c r="BK13" s="436"/>
      <c r="BL13" s="436"/>
      <c r="BM13" s="437"/>
      <c r="BN13" s="421">
        <v>774996</v>
      </c>
      <c r="BO13" s="422"/>
      <c r="BP13" s="422"/>
      <c r="BQ13" s="422"/>
      <c r="BR13" s="422"/>
      <c r="BS13" s="422"/>
      <c r="BT13" s="422"/>
      <c r="BU13" s="423"/>
      <c r="BV13" s="421">
        <v>254239</v>
      </c>
      <c r="BW13" s="422"/>
      <c r="BX13" s="422"/>
      <c r="BY13" s="422"/>
      <c r="BZ13" s="422"/>
      <c r="CA13" s="422"/>
      <c r="CB13" s="422"/>
      <c r="CC13" s="423"/>
      <c r="CD13" s="461" t="s">
        <v>134</v>
      </c>
      <c r="CE13" s="381"/>
      <c r="CF13" s="381"/>
      <c r="CG13" s="381"/>
      <c r="CH13" s="381"/>
      <c r="CI13" s="381"/>
      <c r="CJ13" s="381"/>
      <c r="CK13" s="381"/>
      <c r="CL13" s="381"/>
      <c r="CM13" s="381"/>
      <c r="CN13" s="381"/>
      <c r="CO13" s="381"/>
      <c r="CP13" s="381"/>
      <c r="CQ13" s="381"/>
      <c r="CR13" s="381"/>
      <c r="CS13" s="462"/>
      <c r="CT13" s="418">
        <v>6.5</v>
      </c>
      <c r="CU13" s="419"/>
      <c r="CV13" s="419"/>
      <c r="CW13" s="419"/>
      <c r="CX13" s="419"/>
      <c r="CY13" s="419"/>
      <c r="CZ13" s="419"/>
      <c r="DA13" s="420"/>
      <c r="DB13" s="418">
        <v>6.6</v>
      </c>
      <c r="DC13" s="419"/>
      <c r="DD13" s="419"/>
      <c r="DE13" s="419"/>
      <c r="DF13" s="419"/>
      <c r="DG13" s="419"/>
      <c r="DH13" s="419"/>
      <c r="DI13" s="420"/>
    </row>
    <row r="14" spans="1:119" ht="18.75" customHeight="1" thickBot="1" x14ac:dyDescent="0.2">
      <c r="A14" s="181"/>
      <c r="B14" s="530"/>
      <c r="C14" s="531"/>
      <c r="D14" s="531"/>
      <c r="E14" s="531"/>
      <c r="F14" s="531"/>
      <c r="G14" s="531"/>
      <c r="H14" s="531"/>
      <c r="I14" s="531"/>
      <c r="J14" s="531"/>
      <c r="K14" s="532"/>
      <c r="L14" s="495" t="s">
        <v>135</v>
      </c>
      <c r="M14" s="548"/>
      <c r="N14" s="548"/>
      <c r="O14" s="548"/>
      <c r="P14" s="548"/>
      <c r="Q14" s="549"/>
      <c r="R14" s="508">
        <v>28213</v>
      </c>
      <c r="S14" s="509"/>
      <c r="T14" s="509"/>
      <c r="U14" s="509"/>
      <c r="V14" s="510"/>
      <c r="W14" s="512"/>
      <c r="X14" s="410"/>
      <c r="Y14" s="410"/>
      <c r="Z14" s="410"/>
      <c r="AA14" s="410"/>
      <c r="AB14" s="411"/>
      <c r="AC14" s="501">
        <v>15.7</v>
      </c>
      <c r="AD14" s="502"/>
      <c r="AE14" s="502"/>
      <c r="AF14" s="502"/>
      <c r="AG14" s="503"/>
      <c r="AH14" s="501">
        <v>15.5</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136</v>
      </c>
      <c r="CE14" s="459"/>
      <c r="CF14" s="459"/>
      <c r="CG14" s="459"/>
      <c r="CH14" s="459"/>
      <c r="CI14" s="459"/>
      <c r="CJ14" s="459"/>
      <c r="CK14" s="459"/>
      <c r="CL14" s="459"/>
      <c r="CM14" s="459"/>
      <c r="CN14" s="459"/>
      <c r="CO14" s="459"/>
      <c r="CP14" s="459"/>
      <c r="CQ14" s="459"/>
      <c r="CR14" s="459"/>
      <c r="CS14" s="460"/>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15">
      <c r="A15" s="181"/>
      <c r="B15" s="530"/>
      <c r="C15" s="531"/>
      <c r="D15" s="531"/>
      <c r="E15" s="531"/>
      <c r="F15" s="531"/>
      <c r="G15" s="531"/>
      <c r="H15" s="531"/>
      <c r="I15" s="531"/>
      <c r="J15" s="531"/>
      <c r="K15" s="532"/>
      <c r="L15" s="190"/>
      <c r="M15" s="505" t="s">
        <v>130</v>
      </c>
      <c r="N15" s="506"/>
      <c r="O15" s="506"/>
      <c r="P15" s="506"/>
      <c r="Q15" s="507"/>
      <c r="R15" s="508">
        <v>27870</v>
      </c>
      <c r="S15" s="509"/>
      <c r="T15" s="509"/>
      <c r="U15" s="509"/>
      <c r="V15" s="510"/>
      <c r="W15" s="511" t="s">
        <v>137</v>
      </c>
      <c r="X15" s="407"/>
      <c r="Y15" s="407"/>
      <c r="Z15" s="407"/>
      <c r="AA15" s="407"/>
      <c r="AB15" s="408"/>
      <c r="AC15" s="374">
        <v>3678</v>
      </c>
      <c r="AD15" s="375"/>
      <c r="AE15" s="375"/>
      <c r="AF15" s="375"/>
      <c r="AG15" s="376"/>
      <c r="AH15" s="374">
        <v>3890</v>
      </c>
      <c r="AI15" s="375"/>
      <c r="AJ15" s="375"/>
      <c r="AK15" s="375"/>
      <c r="AL15" s="434"/>
      <c r="AM15" s="478"/>
      <c r="AN15" s="378"/>
      <c r="AO15" s="378"/>
      <c r="AP15" s="378"/>
      <c r="AQ15" s="378"/>
      <c r="AR15" s="378"/>
      <c r="AS15" s="378"/>
      <c r="AT15" s="379"/>
      <c r="AU15" s="479"/>
      <c r="AV15" s="480"/>
      <c r="AW15" s="480"/>
      <c r="AX15" s="480"/>
      <c r="AY15" s="447" t="s">
        <v>138</v>
      </c>
      <c r="AZ15" s="448"/>
      <c r="BA15" s="448"/>
      <c r="BB15" s="448"/>
      <c r="BC15" s="448"/>
      <c r="BD15" s="448"/>
      <c r="BE15" s="448"/>
      <c r="BF15" s="448"/>
      <c r="BG15" s="448"/>
      <c r="BH15" s="448"/>
      <c r="BI15" s="448"/>
      <c r="BJ15" s="448"/>
      <c r="BK15" s="448"/>
      <c r="BL15" s="448"/>
      <c r="BM15" s="449"/>
      <c r="BN15" s="450">
        <v>3252930</v>
      </c>
      <c r="BO15" s="451"/>
      <c r="BP15" s="451"/>
      <c r="BQ15" s="451"/>
      <c r="BR15" s="451"/>
      <c r="BS15" s="451"/>
      <c r="BT15" s="451"/>
      <c r="BU15" s="452"/>
      <c r="BV15" s="450">
        <v>3133923</v>
      </c>
      <c r="BW15" s="451"/>
      <c r="BX15" s="451"/>
      <c r="BY15" s="451"/>
      <c r="BZ15" s="451"/>
      <c r="CA15" s="451"/>
      <c r="CB15" s="451"/>
      <c r="CC15" s="452"/>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495" t="s">
        <v>140</v>
      </c>
      <c r="M16" s="496"/>
      <c r="N16" s="496"/>
      <c r="O16" s="496"/>
      <c r="P16" s="496"/>
      <c r="Q16" s="497"/>
      <c r="R16" s="498" t="s">
        <v>141</v>
      </c>
      <c r="S16" s="499"/>
      <c r="T16" s="499"/>
      <c r="U16" s="499"/>
      <c r="V16" s="500"/>
      <c r="W16" s="512"/>
      <c r="X16" s="410"/>
      <c r="Y16" s="410"/>
      <c r="Z16" s="410"/>
      <c r="AA16" s="410"/>
      <c r="AB16" s="411"/>
      <c r="AC16" s="501">
        <v>27.1</v>
      </c>
      <c r="AD16" s="502"/>
      <c r="AE16" s="502"/>
      <c r="AF16" s="502"/>
      <c r="AG16" s="503"/>
      <c r="AH16" s="501">
        <v>26.7</v>
      </c>
      <c r="AI16" s="502"/>
      <c r="AJ16" s="502"/>
      <c r="AK16" s="502"/>
      <c r="AL16" s="504"/>
      <c r="AM16" s="478"/>
      <c r="AN16" s="378"/>
      <c r="AO16" s="378"/>
      <c r="AP16" s="378"/>
      <c r="AQ16" s="378"/>
      <c r="AR16" s="378"/>
      <c r="AS16" s="378"/>
      <c r="AT16" s="379"/>
      <c r="AU16" s="479"/>
      <c r="AV16" s="480"/>
      <c r="AW16" s="480"/>
      <c r="AX16" s="480"/>
      <c r="AY16" s="435" t="s">
        <v>142</v>
      </c>
      <c r="AZ16" s="436"/>
      <c r="BA16" s="436"/>
      <c r="BB16" s="436"/>
      <c r="BC16" s="436"/>
      <c r="BD16" s="436"/>
      <c r="BE16" s="436"/>
      <c r="BF16" s="436"/>
      <c r="BG16" s="436"/>
      <c r="BH16" s="436"/>
      <c r="BI16" s="436"/>
      <c r="BJ16" s="436"/>
      <c r="BK16" s="436"/>
      <c r="BL16" s="436"/>
      <c r="BM16" s="437"/>
      <c r="BN16" s="421">
        <v>8273245</v>
      </c>
      <c r="BO16" s="422"/>
      <c r="BP16" s="422"/>
      <c r="BQ16" s="422"/>
      <c r="BR16" s="422"/>
      <c r="BS16" s="422"/>
      <c r="BT16" s="422"/>
      <c r="BU16" s="423"/>
      <c r="BV16" s="421">
        <v>8148138</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533"/>
      <c r="C17" s="534"/>
      <c r="D17" s="534"/>
      <c r="E17" s="534"/>
      <c r="F17" s="534"/>
      <c r="G17" s="534"/>
      <c r="H17" s="534"/>
      <c r="I17" s="534"/>
      <c r="J17" s="534"/>
      <c r="K17" s="535"/>
      <c r="L17" s="195"/>
      <c r="M17" s="514" t="s">
        <v>143</v>
      </c>
      <c r="N17" s="515"/>
      <c r="O17" s="515"/>
      <c r="P17" s="515"/>
      <c r="Q17" s="516"/>
      <c r="R17" s="498" t="s">
        <v>144</v>
      </c>
      <c r="S17" s="499"/>
      <c r="T17" s="499"/>
      <c r="U17" s="499"/>
      <c r="V17" s="500"/>
      <c r="W17" s="511" t="s">
        <v>145</v>
      </c>
      <c r="X17" s="407"/>
      <c r="Y17" s="407"/>
      <c r="Z17" s="407"/>
      <c r="AA17" s="407"/>
      <c r="AB17" s="408"/>
      <c r="AC17" s="374">
        <v>7767</v>
      </c>
      <c r="AD17" s="375"/>
      <c r="AE17" s="375"/>
      <c r="AF17" s="375"/>
      <c r="AG17" s="376"/>
      <c r="AH17" s="374">
        <v>8428</v>
      </c>
      <c r="AI17" s="375"/>
      <c r="AJ17" s="375"/>
      <c r="AK17" s="375"/>
      <c r="AL17" s="434"/>
      <c r="AM17" s="478"/>
      <c r="AN17" s="378"/>
      <c r="AO17" s="378"/>
      <c r="AP17" s="378"/>
      <c r="AQ17" s="378"/>
      <c r="AR17" s="378"/>
      <c r="AS17" s="378"/>
      <c r="AT17" s="379"/>
      <c r="AU17" s="479"/>
      <c r="AV17" s="480"/>
      <c r="AW17" s="480"/>
      <c r="AX17" s="480"/>
      <c r="AY17" s="435" t="s">
        <v>146</v>
      </c>
      <c r="AZ17" s="436"/>
      <c r="BA17" s="436"/>
      <c r="BB17" s="436"/>
      <c r="BC17" s="436"/>
      <c r="BD17" s="436"/>
      <c r="BE17" s="436"/>
      <c r="BF17" s="436"/>
      <c r="BG17" s="436"/>
      <c r="BH17" s="436"/>
      <c r="BI17" s="436"/>
      <c r="BJ17" s="436"/>
      <c r="BK17" s="436"/>
      <c r="BL17" s="436"/>
      <c r="BM17" s="437"/>
      <c r="BN17" s="421">
        <v>4057516</v>
      </c>
      <c r="BO17" s="422"/>
      <c r="BP17" s="422"/>
      <c r="BQ17" s="422"/>
      <c r="BR17" s="422"/>
      <c r="BS17" s="422"/>
      <c r="BT17" s="422"/>
      <c r="BU17" s="423"/>
      <c r="BV17" s="421">
        <v>3910802</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471" t="s">
        <v>147</v>
      </c>
      <c r="C18" s="472"/>
      <c r="D18" s="472"/>
      <c r="E18" s="473"/>
      <c r="F18" s="473"/>
      <c r="G18" s="473"/>
      <c r="H18" s="473"/>
      <c r="I18" s="473"/>
      <c r="J18" s="473"/>
      <c r="K18" s="473"/>
      <c r="L18" s="474">
        <v>117.46</v>
      </c>
      <c r="M18" s="474"/>
      <c r="N18" s="474"/>
      <c r="O18" s="474"/>
      <c r="P18" s="474"/>
      <c r="Q18" s="474"/>
      <c r="R18" s="475"/>
      <c r="S18" s="475"/>
      <c r="T18" s="475"/>
      <c r="U18" s="475"/>
      <c r="V18" s="476"/>
      <c r="W18" s="492"/>
      <c r="X18" s="493"/>
      <c r="Y18" s="493"/>
      <c r="Z18" s="493"/>
      <c r="AA18" s="493"/>
      <c r="AB18" s="517"/>
      <c r="AC18" s="391">
        <v>57.2</v>
      </c>
      <c r="AD18" s="392"/>
      <c r="AE18" s="392"/>
      <c r="AF18" s="392"/>
      <c r="AG18" s="477"/>
      <c r="AH18" s="391">
        <v>57.8</v>
      </c>
      <c r="AI18" s="392"/>
      <c r="AJ18" s="392"/>
      <c r="AK18" s="392"/>
      <c r="AL18" s="393"/>
      <c r="AM18" s="478"/>
      <c r="AN18" s="378"/>
      <c r="AO18" s="378"/>
      <c r="AP18" s="378"/>
      <c r="AQ18" s="378"/>
      <c r="AR18" s="378"/>
      <c r="AS18" s="378"/>
      <c r="AT18" s="379"/>
      <c r="AU18" s="479"/>
      <c r="AV18" s="480"/>
      <c r="AW18" s="480"/>
      <c r="AX18" s="480"/>
      <c r="AY18" s="435" t="s">
        <v>148</v>
      </c>
      <c r="AZ18" s="436"/>
      <c r="BA18" s="436"/>
      <c r="BB18" s="436"/>
      <c r="BC18" s="436"/>
      <c r="BD18" s="436"/>
      <c r="BE18" s="436"/>
      <c r="BF18" s="436"/>
      <c r="BG18" s="436"/>
      <c r="BH18" s="436"/>
      <c r="BI18" s="436"/>
      <c r="BJ18" s="436"/>
      <c r="BK18" s="436"/>
      <c r="BL18" s="436"/>
      <c r="BM18" s="437"/>
      <c r="BN18" s="421">
        <v>7805187</v>
      </c>
      <c r="BO18" s="422"/>
      <c r="BP18" s="422"/>
      <c r="BQ18" s="422"/>
      <c r="BR18" s="422"/>
      <c r="BS18" s="422"/>
      <c r="BT18" s="422"/>
      <c r="BU18" s="423"/>
      <c r="BV18" s="421">
        <v>7575659</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471" t="s">
        <v>149</v>
      </c>
      <c r="C19" s="472"/>
      <c r="D19" s="472"/>
      <c r="E19" s="473"/>
      <c r="F19" s="473"/>
      <c r="G19" s="473"/>
      <c r="H19" s="473"/>
      <c r="I19" s="473"/>
      <c r="J19" s="473"/>
      <c r="K19" s="473"/>
      <c r="L19" s="481">
        <v>238</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150</v>
      </c>
      <c r="AZ19" s="436"/>
      <c r="BA19" s="436"/>
      <c r="BB19" s="436"/>
      <c r="BC19" s="436"/>
      <c r="BD19" s="436"/>
      <c r="BE19" s="436"/>
      <c r="BF19" s="436"/>
      <c r="BG19" s="436"/>
      <c r="BH19" s="436"/>
      <c r="BI19" s="436"/>
      <c r="BJ19" s="436"/>
      <c r="BK19" s="436"/>
      <c r="BL19" s="436"/>
      <c r="BM19" s="437"/>
      <c r="BN19" s="421">
        <v>12007018</v>
      </c>
      <c r="BO19" s="422"/>
      <c r="BP19" s="422"/>
      <c r="BQ19" s="422"/>
      <c r="BR19" s="422"/>
      <c r="BS19" s="422"/>
      <c r="BT19" s="422"/>
      <c r="BU19" s="423"/>
      <c r="BV19" s="421">
        <v>11899470</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471" t="s">
        <v>151</v>
      </c>
      <c r="C20" s="472"/>
      <c r="D20" s="472"/>
      <c r="E20" s="473"/>
      <c r="F20" s="473"/>
      <c r="G20" s="473"/>
      <c r="H20" s="473"/>
      <c r="I20" s="473"/>
      <c r="J20" s="473"/>
      <c r="K20" s="473"/>
      <c r="L20" s="481">
        <v>10128</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81"/>
      <c r="B22" s="397" t="s">
        <v>153</v>
      </c>
      <c r="C22" s="398"/>
      <c r="D22" s="399"/>
      <c r="E22" s="406" t="s">
        <v>1</v>
      </c>
      <c r="F22" s="407"/>
      <c r="G22" s="407"/>
      <c r="H22" s="407"/>
      <c r="I22" s="407"/>
      <c r="J22" s="407"/>
      <c r="K22" s="408"/>
      <c r="L22" s="406" t="s">
        <v>154</v>
      </c>
      <c r="M22" s="407"/>
      <c r="N22" s="407"/>
      <c r="O22" s="407"/>
      <c r="P22" s="408"/>
      <c r="Q22" s="412" t="s">
        <v>155</v>
      </c>
      <c r="R22" s="413"/>
      <c r="S22" s="413"/>
      <c r="T22" s="413"/>
      <c r="U22" s="413"/>
      <c r="V22" s="414"/>
      <c r="W22" s="463" t="s">
        <v>156</v>
      </c>
      <c r="X22" s="398"/>
      <c r="Y22" s="399"/>
      <c r="Z22" s="406" t="s">
        <v>1</v>
      </c>
      <c r="AA22" s="407"/>
      <c r="AB22" s="407"/>
      <c r="AC22" s="407"/>
      <c r="AD22" s="407"/>
      <c r="AE22" s="407"/>
      <c r="AF22" s="407"/>
      <c r="AG22" s="408"/>
      <c r="AH22" s="424" t="s">
        <v>157</v>
      </c>
      <c r="AI22" s="407"/>
      <c r="AJ22" s="407"/>
      <c r="AK22" s="407"/>
      <c r="AL22" s="408"/>
      <c r="AM22" s="424" t="s">
        <v>158</v>
      </c>
      <c r="AN22" s="425"/>
      <c r="AO22" s="425"/>
      <c r="AP22" s="425"/>
      <c r="AQ22" s="425"/>
      <c r="AR22" s="426"/>
      <c r="AS22" s="412" t="s">
        <v>155</v>
      </c>
      <c r="AT22" s="413"/>
      <c r="AU22" s="413"/>
      <c r="AV22" s="413"/>
      <c r="AW22" s="413"/>
      <c r="AX22" s="430"/>
      <c r="AY22" s="447" t="s">
        <v>159</v>
      </c>
      <c r="AZ22" s="448"/>
      <c r="BA22" s="448"/>
      <c r="BB22" s="448"/>
      <c r="BC22" s="448"/>
      <c r="BD22" s="448"/>
      <c r="BE22" s="448"/>
      <c r="BF22" s="448"/>
      <c r="BG22" s="448"/>
      <c r="BH22" s="448"/>
      <c r="BI22" s="448"/>
      <c r="BJ22" s="448"/>
      <c r="BK22" s="448"/>
      <c r="BL22" s="448"/>
      <c r="BM22" s="449"/>
      <c r="BN22" s="450">
        <v>10895297</v>
      </c>
      <c r="BO22" s="451"/>
      <c r="BP22" s="451"/>
      <c r="BQ22" s="451"/>
      <c r="BR22" s="451"/>
      <c r="BS22" s="451"/>
      <c r="BT22" s="451"/>
      <c r="BU22" s="452"/>
      <c r="BV22" s="450">
        <v>11084526</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160</v>
      </c>
      <c r="AZ23" s="436"/>
      <c r="BA23" s="436"/>
      <c r="BB23" s="436"/>
      <c r="BC23" s="436"/>
      <c r="BD23" s="436"/>
      <c r="BE23" s="436"/>
      <c r="BF23" s="436"/>
      <c r="BG23" s="436"/>
      <c r="BH23" s="436"/>
      <c r="BI23" s="436"/>
      <c r="BJ23" s="436"/>
      <c r="BK23" s="436"/>
      <c r="BL23" s="436"/>
      <c r="BM23" s="437"/>
      <c r="BN23" s="421">
        <v>8446567</v>
      </c>
      <c r="BO23" s="422"/>
      <c r="BP23" s="422"/>
      <c r="BQ23" s="422"/>
      <c r="BR23" s="422"/>
      <c r="BS23" s="422"/>
      <c r="BT23" s="422"/>
      <c r="BU23" s="423"/>
      <c r="BV23" s="421">
        <v>8615042</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400"/>
      <c r="C24" s="401"/>
      <c r="D24" s="402"/>
      <c r="E24" s="377" t="s">
        <v>161</v>
      </c>
      <c r="F24" s="378"/>
      <c r="G24" s="378"/>
      <c r="H24" s="378"/>
      <c r="I24" s="378"/>
      <c r="J24" s="378"/>
      <c r="K24" s="379"/>
      <c r="L24" s="374">
        <v>1</v>
      </c>
      <c r="M24" s="375"/>
      <c r="N24" s="375"/>
      <c r="O24" s="375"/>
      <c r="P24" s="376"/>
      <c r="Q24" s="374">
        <v>8160</v>
      </c>
      <c r="R24" s="375"/>
      <c r="S24" s="375"/>
      <c r="T24" s="375"/>
      <c r="U24" s="375"/>
      <c r="V24" s="376"/>
      <c r="W24" s="464"/>
      <c r="X24" s="401"/>
      <c r="Y24" s="402"/>
      <c r="Z24" s="377" t="s">
        <v>162</v>
      </c>
      <c r="AA24" s="378"/>
      <c r="AB24" s="378"/>
      <c r="AC24" s="378"/>
      <c r="AD24" s="378"/>
      <c r="AE24" s="378"/>
      <c r="AF24" s="378"/>
      <c r="AG24" s="379"/>
      <c r="AH24" s="374">
        <v>213</v>
      </c>
      <c r="AI24" s="375"/>
      <c r="AJ24" s="375"/>
      <c r="AK24" s="375"/>
      <c r="AL24" s="376"/>
      <c r="AM24" s="374">
        <v>617913</v>
      </c>
      <c r="AN24" s="375"/>
      <c r="AO24" s="375"/>
      <c r="AP24" s="375"/>
      <c r="AQ24" s="375"/>
      <c r="AR24" s="376"/>
      <c r="AS24" s="374">
        <v>2901</v>
      </c>
      <c r="AT24" s="375"/>
      <c r="AU24" s="375"/>
      <c r="AV24" s="375"/>
      <c r="AW24" s="375"/>
      <c r="AX24" s="434"/>
      <c r="AY24" s="394" t="s">
        <v>163</v>
      </c>
      <c r="AZ24" s="395"/>
      <c r="BA24" s="395"/>
      <c r="BB24" s="395"/>
      <c r="BC24" s="395"/>
      <c r="BD24" s="395"/>
      <c r="BE24" s="395"/>
      <c r="BF24" s="395"/>
      <c r="BG24" s="395"/>
      <c r="BH24" s="395"/>
      <c r="BI24" s="395"/>
      <c r="BJ24" s="395"/>
      <c r="BK24" s="395"/>
      <c r="BL24" s="395"/>
      <c r="BM24" s="396"/>
      <c r="BN24" s="421">
        <v>6873373</v>
      </c>
      <c r="BO24" s="422"/>
      <c r="BP24" s="422"/>
      <c r="BQ24" s="422"/>
      <c r="BR24" s="422"/>
      <c r="BS24" s="422"/>
      <c r="BT24" s="422"/>
      <c r="BU24" s="423"/>
      <c r="BV24" s="421">
        <v>6731738</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400"/>
      <c r="C25" s="401"/>
      <c r="D25" s="402"/>
      <c r="E25" s="377" t="s">
        <v>164</v>
      </c>
      <c r="F25" s="378"/>
      <c r="G25" s="378"/>
      <c r="H25" s="378"/>
      <c r="I25" s="378"/>
      <c r="J25" s="378"/>
      <c r="K25" s="379"/>
      <c r="L25" s="374">
        <v>1</v>
      </c>
      <c r="M25" s="375"/>
      <c r="N25" s="375"/>
      <c r="O25" s="375"/>
      <c r="P25" s="376"/>
      <c r="Q25" s="374">
        <v>6520</v>
      </c>
      <c r="R25" s="375"/>
      <c r="S25" s="375"/>
      <c r="T25" s="375"/>
      <c r="U25" s="375"/>
      <c r="V25" s="376"/>
      <c r="W25" s="464"/>
      <c r="X25" s="401"/>
      <c r="Y25" s="402"/>
      <c r="Z25" s="377" t="s">
        <v>165</v>
      </c>
      <c r="AA25" s="378"/>
      <c r="AB25" s="378"/>
      <c r="AC25" s="378"/>
      <c r="AD25" s="378"/>
      <c r="AE25" s="378"/>
      <c r="AF25" s="378"/>
      <c r="AG25" s="379"/>
      <c r="AH25" s="374" t="s">
        <v>122</v>
      </c>
      <c r="AI25" s="375"/>
      <c r="AJ25" s="375"/>
      <c r="AK25" s="375"/>
      <c r="AL25" s="376"/>
      <c r="AM25" s="374" t="s">
        <v>122</v>
      </c>
      <c r="AN25" s="375"/>
      <c r="AO25" s="375"/>
      <c r="AP25" s="375"/>
      <c r="AQ25" s="375"/>
      <c r="AR25" s="376"/>
      <c r="AS25" s="374" t="s">
        <v>122</v>
      </c>
      <c r="AT25" s="375"/>
      <c r="AU25" s="375"/>
      <c r="AV25" s="375"/>
      <c r="AW25" s="375"/>
      <c r="AX25" s="434"/>
      <c r="AY25" s="447" t="s">
        <v>166</v>
      </c>
      <c r="AZ25" s="448"/>
      <c r="BA25" s="448"/>
      <c r="BB25" s="448"/>
      <c r="BC25" s="448"/>
      <c r="BD25" s="448"/>
      <c r="BE25" s="448"/>
      <c r="BF25" s="448"/>
      <c r="BG25" s="448"/>
      <c r="BH25" s="448"/>
      <c r="BI25" s="448"/>
      <c r="BJ25" s="448"/>
      <c r="BK25" s="448"/>
      <c r="BL25" s="448"/>
      <c r="BM25" s="449"/>
      <c r="BN25" s="450">
        <v>876352</v>
      </c>
      <c r="BO25" s="451"/>
      <c r="BP25" s="451"/>
      <c r="BQ25" s="451"/>
      <c r="BR25" s="451"/>
      <c r="BS25" s="451"/>
      <c r="BT25" s="451"/>
      <c r="BU25" s="452"/>
      <c r="BV25" s="450">
        <v>830426</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400"/>
      <c r="C26" s="401"/>
      <c r="D26" s="402"/>
      <c r="E26" s="377" t="s">
        <v>167</v>
      </c>
      <c r="F26" s="378"/>
      <c r="G26" s="378"/>
      <c r="H26" s="378"/>
      <c r="I26" s="378"/>
      <c r="J26" s="378"/>
      <c r="K26" s="379"/>
      <c r="L26" s="374">
        <v>1</v>
      </c>
      <c r="M26" s="375"/>
      <c r="N26" s="375"/>
      <c r="O26" s="375"/>
      <c r="P26" s="376"/>
      <c r="Q26" s="374">
        <v>6040</v>
      </c>
      <c r="R26" s="375"/>
      <c r="S26" s="375"/>
      <c r="T26" s="375"/>
      <c r="U26" s="375"/>
      <c r="V26" s="376"/>
      <c r="W26" s="464"/>
      <c r="X26" s="401"/>
      <c r="Y26" s="402"/>
      <c r="Z26" s="377" t="s">
        <v>168</v>
      </c>
      <c r="AA26" s="432"/>
      <c r="AB26" s="432"/>
      <c r="AC26" s="432"/>
      <c r="AD26" s="432"/>
      <c r="AE26" s="432"/>
      <c r="AF26" s="432"/>
      <c r="AG26" s="433"/>
      <c r="AH26" s="374">
        <v>7</v>
      </c>
      <c r="AI26" s="375"/>
      <c r="AJ26" s="375"/>
      <c r="AK26" s="375"/>
      <c r="AL26" s="376"/>
      <c r="AM26" s="374">
        <v>23758</v>
      </c>
      <c r="AN26" s="375"/>
      <c r="AO26" s="375"/>
      <c r="AP26" s="375"/>
      <c r="AQ26" s="375"/>
      <c r="AR26" s="376"/>
      <c r="AS26" s="374">
        <v>3394</v>
      </c>
      <c r="AT26" s="375"/>
      <c r="AU26" s="375"/>
      <c r="AV26" s="375"/>
      <c r="AW26" s="375"/>
      <c r="AX26" s="434"/>
      <c r="AY26" s="461" t="s">
        <v>169</v>
      </c>
      <c r="AZ26" s="381"/>
      <c r="BA26" s="381"/>
      <c r="BB26" s="381"/>
      <c r="BC26" s="381"/>
      <c r="BD26" s="381"/>
      <c r="BE26" s="381"/>
      <c r="BF26" s="381"/>
      <c r="BG26" s="381"/>
      <c r="BH26" s="381"/>
      <c r="BI26" s="381"/>
      <c r="BJ26" s="381"/>
      <c r="BK26" s="381"/>
      <c r="BL26" s="381"/>
      <c r="BM26" s="462"/>
      <c r="BN26" s="421" t="s">
        <v>122</v>
      </c>
      <c r="BO26" s="422"/>
      <c r="BP26" s="422"/>
      <c r="BQ26" s="422"/>
      <c r="BR26" s="422"/>
      <c r="BS26" s="422"/>
      <c r="BT26" s="422"/>
      <c r="BU26" s="423"/>
      <c r="BV26" s="421" t="s">
        <v>122</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400"/>
      <c r="C27" s="401"/>
      <c r="D27" s="402"/>
      <c r="E27" s="377" t="s">
        <v>170</v>
      </c>
      <c r="F27" s="378"/>
      <c r="G27" s="378"/>
      <c r="H27" s="378"/>
      <c r="I27" s="378"/>
      <c r="J27" s="378"/>
      <c r="K27" s="379"/>
      <c r="L27" s="374">
        <v>1</v>
      </c>
      <c r="M27" s="375"/>
      <c r="N27" s="375"/>
      <c r="O27" s="375"/>
      <c r="P27" s="376"/>
      <c r="Q27" s="374">
        <v>4100</v>
      </c>
      <c r="R27" s="375"/>
      <c r="S27" s="375"/>
      <c r="T27" s="375"/>
      <c r="U27" s="375"/>
      <c r="V27" s="376"/>
      <c r="W27" s="464"/>
      <c r="X27" s="401"/>
      <c r="Y27" s="402"/>
      <c r="Z27" s="377" t="s">
        <v>171</v>
      </c>
      <c r="AA27" s="378"/>
      <c r="AB27" s="378"/>
      <c r="AC27" s="378"/>
      <c r="AD27" s="378"/>
      <c r="AE27" s="378"/>
      <c r="AF27" s="378"/>
      <c r="AG27" s="379"/>
      <c r="AH27" s="374">
        <v>3</v>
      </c>
      <c r="AI27" s="375"/>
      <c r="AJ27" s="375"/>
      <c r="AK27" s="375"/>
      <c r="AL27" s="376"/>
      <c r="AM27" s="374">
        <v>8851</v>
      </c>
      <c r="AN27" s="375"/>
      <c r="AO27" s="375"/>
      <c r="AP27" s="375"/>
      <c r="AQ27" s="375"/>
      <c r="AR27" s="376"/>
      <c r="AS27" s="374">
        <v>2950</v>
      </c>
      <c r="AT27" s="375"/>
      <c r="AU27" s="375"/>
      <c r="AV27" s="375"/>
      <c r="AW27" s="375"/>
      <c r="AX27" s="434"/>
      <c r="AY27" s="458" t="s">
        <v>172</v>
      </c>
      <c r="AZ27" s="459"/>
      <c r="BA27" s="459"/>
      <c r="BB27" s="459"/>
      <c r="BC27" s="459"/>
      <c r="BD27" s="459"/>
      <c r="BE27" s="459"/>
      <c r="BF27" s="459"/>
      <c r="BG27" s="459"/>
      <c r="BH27" s="459"/>
      <c r="BI27" s="459"/>
      <c r="BJ27" s="459"/>
      <c r="BK27" s="459"/>
      <c r="BL27" s="459"/>
      <c r="BM27" s="460"/>
      <c r="BN27" s="455">
        <v>473248</v>
      </c>
      <c r="BO27" s="456"/>
      <c r="BP27" s="456"/>
      <c r="BQ27" s="456"/>
      <c r="BR27" s="456"/>
      <c r="BS27" s="456"/>
      <c r="BT27" s="456"/>
      <c r="BU27" s="457"/>
      <c r="BV27" s="455">
        <v>469650</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400"/>
      <c r="C28" s="401"/>
      <c r="D28" s="402"/>
      <c r="E28" s="377" t="s">
        <v>173</v>
      </c>
      <c r="F28" s="378"/>
      <c r="G28" s="378"/>
      <c r="H28" s="378"/>
      <c r="I28" s="378"/>
      <c r="J28" s="378"/>
      <c r="K28" s="379"/>
      <c r="L28" s="374">
        <v>1</v>
      </c>
      <c r="M28" s="375"/>
      <c r="N28" s="375"/>
      <c r="O28" s="375"/>
      <c r="P28" s="376"/>
      <c r="Q28" s="374">
        <v>3600</v>
      </c>
      <c r="R28" s="375"/>
      <c r="S28" s="375"/>
      <c r="T28" s="375"/>
      <c r="U28" s="375"/>
      <c r="V28" s="376"/>
      <c r="W28" s="464"/>
      <c r="X28" s="401"/>
      <c r="Y28" s="402"/>
      <c r="Z28" s="377" t="s">
        <v>174</v>
      </c>
      <c r="AA28" s="378"/>
      <c r="AB28" s="378"/>
      <c r="AC28" s="378"/>
      <c r="AD28" s="378"/>
      <c r="AE28" s="378"/>
      <c r="AF28" s="378"/>
      <c r="AG28" s="379"/>
      <c r="AH28" s="374" t="s">
        <v>122</v>
      </c>
      <c r="AI28" s="375"/>
      <c r="AJ28" s="375"/>
      <c r="AK28" s="375"/>
      <c r="AL28" s="376"/>
      <c r="AM28" s="374" t="s">
        <v>122</v>
      </c>
      <c r="AN28" s="375"/>
      <c r="AO28" s="375"/>
      <c r="AP28" s="375"/>
      <c r="AQ28" s="375"/>
      <c r="AR28" s="376"/>
      <c r="AS28" s="374" t="s">
        <v>122</v>
      </c>
      <c r="AT28" s="375"/>
      <c r="AU28" s="375"/>
      <c r="AV28" s="375"/>
      <c r="AW28" s="375"/>
      <c r="AX28" s="434"/>
      <c r="AY28" s="438" t="s">
        <v>175</v>
      </c>
      <c r="AZ28" s="439"/>
      <c r="BA28" s="439"/>
      <c r="BB28" s="440"/>
      <c r="BC28" s="447" t="s">
        <v>46</v>
      </c>
      <c r="BD28" s="448"/>
      <c r="BE28" s="448"/>
      <c r="BF28" s="448"/>
      <c r="BG28" s="448"/>
      <c r="BH28" s="448"/>
      <c r="BI28" s="448"/>
      <c r="BJ28" s="448"/>
      <c r="BK28" s="448"/>
      <c r="BL28" s="448"/>
      <c r="BM28" s="449"/>
      <c r="BN28" s="450">
        <v>6719813</v>
      </c>
      <c r="BO28" s="451"/>
      <c r="BP28" s="451"/>
      <c r="BQ28" s="451"/>
      <c r="BR28" s="451"/>
      <c r="BS28" s="451"/>
      <c r="BT28" s="451"/>
      <c r="BU28" s="452"/>
      <c r="BV28" s="450">
        <v>5893682</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400"/>
      <c r="C29" s="401"/>
      <c r="D29" s="402"/>
      <c r="E29" s="377" t="s">
        <v>176</v>
      </c>
      <c r="F29" s="378"/>
      <c r="G29" s="378"/>
      <c r="H29" s="378"/>
      <c r="I29" s="378"/>
      <c r="J29" s="378"/>
      <c r="K29" s="379"/>
      <c r="L29" s="374">
        <v>12</v>
      </c>
      <c r="M29" s="375"/>
      <c r="N29" s="375"/>
      <c r="O29" s="375"/>
      <c r="P29" s="376"/>
      <c r="Q29" s="374">
        <v>3300</v>
      </c>
      <c r="R29" s="375"/>
      <c r="S29" s="375"/>
      <c r="T29" s="375"/>
      <c r="U29" s="375"/>
      <c r="V29" s="376"/>
      <c r="W29" s="465"/>
      <c r="X29" s="466"/>
      <c r="Y29" s="467"/>
      <c r="Z29" s="377" t="s">
        <v>177</v>
      </c>
      <c r="AA29" s="378"/>
      <c r="AB29" s="378"/>
      <c r="AC29" s="378"/>
      <c r="AD29" s="378"/>
      <c r="AE29" s="378"/>
      <c r="AF29" s="378"/>
      <c r="AG29" s="379"/>
      <c r="AH29" s="374">
        <v>216</v>
      </c>
      <c r="AI29" s="375"/>
      <c r="AJ29" s="375"/>
      <c r="AK29" s="375"/>
      <c r="AL29" s="376"/>
      <c r="AM29" s="374">
        <v>626764</v>
      </c>
      <c r="AN29" s="375"/>
      <c r="AO29" s="375"/>
      <c r="AP29" s="375"/>
      <c r="AQ29" s="375"/>
      <c r="AR29" s="376"/>
      <c r="AS29" s="374">
        <v>2902</v>
      </c>
      <c r="AT29" s="375"/>
      <c r="AU29" s="375"/>
      <c r="AV29" s="375"/>
      <c r="AW29" s="375"/>
      <c r="AX29" s="434"/>
      <c r="AY29" s="441"/>
      <c r="AZ29" s="442"/>
      <c r="BA29" s="442"/>
      <c r="BB29" s="443"/>
      <c r="BC29" s="435" t="s">
        <v>178</v>
      </c>
      <c r="BD29" s="436"/>
      <c r="BE29" s="436"/>
      <c r="BF29" s="436"/>
      <c r="BG29" s="436"/>
      <c r="BH29" s="436"/>
      <c r="BI29" s="436"/>
      <c r="BJ29" s="436"/>
      <c r="BK29" s="436"/>
      <c r="BL29" s="436"/>
      <c r="BM29" s="437"/>
      <c r="BN29" s="421">
        <v>1134170</v>
      </c>
      <c r="BO29" s="422"/>
      <c r="BP29" s="422"/>
      <c r="BQ29" s="422"/>
      <c r="BR29" s="422"/>
      <c r="BS29" s="422"/>
      <c r="BT29" s="422"/>
      <c r="BU29" s="423"/>
      <c r="BV29" s="421">
        <v>1186847</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179</v>
      </c>
      <c r="X30" s="389"/>
      <c r="Y30" s="389"/>
      <c r="Z30" s="389"/>
      <c r="AA30" s="389"/>
      <c r="AB30" s="389"/>
      <c r="AC30" s="389"/>
      <c r="AD30" s="389"/>
      <c r="AE30" s="389"/>
      <c r="AF30" s="389"/>
      <c r="AG30" s="390"/>
      <c r="AH30" s="391">
        <v>97.1</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6207060</v>
      </c>
      <c r="BO30" s="456"/>
      <c r="BP30" s="456"/>
      <c r="BQ30" s="456"/>
      <c r="BR30" s="456"/>
      <c r="BS30" s="456"/>
      <c r="BT30" s="456"/>
      <c r="BU30" s="457"/>
      <c r="BV30" s="455">
        <v>6371765</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0" t="s">
        <v>180</v>
      </c>
      <c r="D32" s="380"/>
      <c r="E32" s="380"/>
      <c r="F32" s="380"/>
      <c r="G32" s="380"/>
      <c r="H32" s="380"/>
      <c r="I32" s="380"/>
      <c r="J32" s="380"/>
      <c r="K32" s="380"/>
      <c r="L32" s="380"/>
      <c r="M32" s="380"/>
      <c r="N32" s="380"/>
      <c r="O32" s="380"/>
      <c r="P32" s="380"/>
      <c r="Q32" s="380"/>
      <c r="R32" s="380"/>
      <c r="S32" s="380"/>
      <c r="U32" s="381" t="s">
        <v>181</v>
      </c>
      <c r="V32" s="381"/>
      <c r="W32" s="381"/>
      <c r="X32" s="381"/>
      <c r="Y32" s="381"/>
      <c r="Z32" s="381"/>
      <c r="AA32" s="381"/>
      <c r="AB32" s="381"/>
      <c r="AC32" s="381"/>
      <c r="AD32" s="381"/>
      <c r="AE32" s="381"/>
      <c r="AF32" s="381"/>
      <c r="AG32" s="381"/>
      <c r="AH32" s="381"/>
      <c r="AI32" s="381"/>
      <c r="AJ32" s="381"/>
      <c r="AK32" s="381"/>
      <c r="AM32" s="381" t="s">
        <v>182</v>
      </c>
      <c r="AN32" s="381"/>
      <c r="AO32" s="381"/>
      <c r="AP32" s="381"/>
      <c r="AQ32" s="381"/>
      <c r="AR32" s="381"/>
      <c r="AS32" s="381"/>
      <c r="AT32" s="381"/>
      <c r="AU32" s="381"/>
      <c r="AV32" s="381"/>
      <c r="AW32" s="381"/>
      <c r="AX32" s="381"/>
      <c r="AY32" s="381"/>
      <c r="AZ32" s="381"/>
      <c r="BA32" s="381"/>
      <c r="BB32" s="381"/>
      <c r="BC32" s="381"/>
      <c r="BE32" s="381" t="s">
        <v>183</v>
      </c>
      <c r="BF32" s="381"/>
      <c r="BG32" s="381"/>
      <c r="BH32" s="381"/>
      <c r="BI32" s="381"/>
      <c r="BJ32" s="381"/>
      <c r="BK32" s="381"/>
      <c r="BL32" s="381"/>
      <c r="BM32" s="381"/>
      <c r="BN32" s="381"/>
      <c r="BO32" s="381"/>
      <c r="BP32" s="381"/>
      <c r="BQ32" s="381"/>
      <c r="BR32" s="381"/>
      <c r="BS32" s="381"/>
      <c r="BT32" s="381"/>
      <c r="BU32" s="381"/>
      <c r="BW32" s="381" t="s">
        <v>184</v>
      </c>
      <c r="BX32" s="381"/>
      <c r="BY32" s="381"/>
      <c r="BZ32" s="381"/>
      <c r="CA32" s="381"/>
      <c r="CB32" s="381"/>
      <c r="CC32" s="381"/>
      <c r="CD32" s="381"/>
      <c r="CE32" s="381"/>
      <c r="CF32" s="381"/>
      <c r="CG32" s="381"/>
      <c r="CH32" s="381"/>
      <c r="CI32" s="381"/>
      <c r="CJ32" s="381"/>
      <c r="CK32" s="381"/>
      <c r="CL32" s="381"/>
      <c r="CM32" s="381"/>
      <c r="CO32" s="381" t="s">
        <v>185</v>
      </c>
      <c r="CP32" s="381"/>
      <c r="CQ32" s="381"/>
      <c r="CR32" s="381"/>
      <c r="CS32" s="381"/>
      <c r="CT32" s="381"/>
      <c r="CU32" s="381"/>
      <c r="CV32" s="381"/>
      <c r="CW32" s="381"/>
      <c r="CX32" s="381"/>
      <c r="CY32" s="381"/>
      <c r="CZ32" s="381"/>
      <c r="DA32" s="381"/>
      <c r="DB32" s="381"/>
      <c r="DC32" s="381"/>
      <c r="DD32" s="381"/>
      <c r="DE32" s="381"/>
      <c r="DI32" s="204"/>
    </row>
    <row r="33" spans="1:113" ht="13.5" customHeight="1" x14ac:dyDescent="0.15">
      <c r="A33" s="181"/>
      <c r="B33" s="205"/>
      <c r="C33" s="373" t="s">
        <v>186</v>
      </c>
      <c r="D33" s="373"/>
      <c r="E33" s="372" t="s">
        <v>187</v>
      </c>
      <c r="F33" s="372"/>
      <c r="G33" s="372"/>
      <c r="H33" s="372"/>
      <c r="I33" s="372"/>
      <c r="J33" s="372"/>
      <c r="K33" s="372"/>
      <c r="L33" s="372"/>
      <c r="M33" s="372"/>
      <c r="N33" s="372"/>
      <c r="O33" s="372"/>
      <c r="P33" s="372"/>
      <c r="Q33" s="372"/>
      <c r="R33" s="372"/>
      <c r="S33" s="372"/>
      <c r="T33" s="206"/>
      <c r="U33" s="373" t="s">
        <v>186</v>
      </c>
      <c r="V33" s="373"/>
      <c r="W33" s="372" t="s">
        <v>187</v>
      </c>
      <c r="X33" s="372"/>
      <c r="Y33" s="372"/>
      <c r="Z33" s="372"/>
      <c r="AA33" s="372"/>
      <c r="AB33" s="372"/>
      <c r="AC33" s="372"/>
      <c r="AD33" s="372"/>
      <c r="AE33" s="372"/>
      <c r="AF33" s="372"/>
      <c r="AG33" s="372"/>
      <c r="AH33" s="372"/>
      <c r="AI33" s="372"/>
      <c r="AJ33" s="372"/>
      <c r="AK33" s="372"/>
      <c r="AL33" s="206"/>
      <c r="AM33" s="373" t="s">
        <v>186</v>
      </c>
      <c r="AN33" s="373"/>
      <c r="AO33" s="372" t="s">
        <v>187</v>
      </c>
      <c r="AP33" s="372"/>
      <c r="AQ33" s="372"/>
      <c r="AR33" s="372"/>
      <c r="AS33" s="372"/>
      <c r="AT33" s="372"/>
      <c r="AU33" s="372"/>
      <c r="AV33" s="372"/>
      <c r="AW33" s="372"/>
      <c r="AX33" s="372"/>
      <c r="AY33" s="372"/>
      <c r="AZ33" s="372"/>
      <c r="BA33" s="372"/>
      <c r="BB33" s="372"/>
      <c r="BC33" s="372"/>
      <c r="BD33" s="207"/>
      <c r="BE33" s="372" t="s">
        <v>188</v>
      </c>
      <c r="BF33" s="372"/>
      <c r="BG33" s="372" t="s">
        <v>189</v>
      </c>
      <c r="BH33" s="372"/>
      <c r="BI33" s="372"/>
      <c r="BJ33" s="372"/>
      <c r="BK33" s="372"/>
      <c r="BL33" s="372"/>
      <c r="BM33" s="372"/>
      <c r="BN33" s="372"/>
      <c r="BO33" s="372"/>
      <c r="BP33" s="372"/>
      <c r="BQ33" s="372"/>
      <c r="BR33" s="372"/>
      <c r="BS33" s="372"/>
      <c r="BT33" s="372"/>
      <c r="BU33" s="372"/>
      <c r="BV33" s="207"/>
      <c r="BW33" s="373" t="s">
        <v>188</v>
      </c>
      <c r="BX33" s="373"/>
      <c r="BY33" s="372" t="s">
        <v>190</v>
      </c>
      <c r="BZ33" s="372"/>
      <c r="CA33" s="372"/>
      <c r="CB33" s="372"/>
      <c r="CC33" s="372"/>
      <c r="CD33" s="372"/>
      <c r="CE33" s="372"/>
      <c r="CF33" s="372"/>
      <c r="CG33" s="372"/>
      <c r="CH33" s="372"/>
      <c r="CI33" s="372"/>
      <c r="CJ33" s="372"/>
      <c r="CK33" s="372"/>
      <c r="CL33" s="372"/>
      <c r="CM33" s="372"/>
      <c r="CN33" s="206"/>
      <c r="CO33" s="373" t="s">
        <v>186</v>
      </c>
      <c r="CP33" s="373"/>
      <c r="CQ33" s="372" t="s">
        <v>191</v>
      </c>
      <c r="CR33" s="372"/>
      <c r="CS33" s="372"/>
      <c r="CT33" s="372"/>
      <c r="CU33" s="372"/>
      <c r="CV33" s="372"/>
      <c r="CW33" s="372"/>
      <c r="CX33" s="372"/>
      <c r="CY33" s="372"/>
      <c r="CZ33" s="372"/>
      <c r="DA33" s="372"/>
      <c r="DB33" s="372"/>
      <c r="DC33" s="372"/>
      <c r="DD33" s="372"/>
      <c r="DE33" s="372"/>
      <c r="DF33" s="206"/>
      <c r="DG33" s="371" t="s">
        <v>192</v>
      </c>
      <c r="DH33" s="371"/>
      <c r="DI33" s="208"/>
    </row>
    <row r="34" spans="1:113" ht="32.25" customHeight="1" x14ac:dyDescent="0.15">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3</v>
      </c>
      <c r="V34" s="369"/>
      <c r="W34" s="370" t="str">
        <f>IF('各会計、関係団体の財政状況及び健全化判断比率'!B28="","",'各会計、関係団体の財政状況及び健全化判断比率'!B28)</f>
        <v>国民健康保険事業特別会計</v>
      </c>
      <c r="X34" s="370"/>
      <c r="Y34" s="370"/>
      <c r="Z34" s="370"/>
      <c r="AA34" s="370"/>
      <c r="AB34" s="370"/>
      <c r="AC34" s="370"/>
      <c r="AD34" s="370"/>
      <c r="AE34" s="370"/>
      <c r="AF34" s="370"/>
      <c r="AG34" s="370"/>
      <c r="AH34" s="370"/>
      <c r="AI34" s="370"/>
      <c r="AJ34" s="370"/>
      <c r="AK34" s="370"/>
      <c r="AL34" s="181"/>
      <c r="AM34" s="369">
        <f>IF(AO34="","",MAX(C34:D43,U34:V43)+1)</f>
        <v>5</v>
      </c>
      <c r="AN34" s="369"/>
      <c r="AO34" s="370" t="str">
        <f>IF('各会計、関係団体の財政状況及び健全化判断比率'!B30="","",'各会計、関係団体の財政状況及び健全化判断比率'!B30)</f>
        <v>下水道事業会計</v>
      </c>
      <c r="AP34" s="370"/>
      <c r="AQ34" s="370"/>
      <c r="AR34" s="370"/>
      <c r="AS34" s="370"/>
      <c r="AT34" s="370"/>
      <c r="AU34" s="370"/>
      <c r="AV34" s="370"/>
      <c r="AW34" s="370"/>
      <c r="AX34" s="370"/>
      <c r="AY34" s="370"/>
      <c r="AZ34" s="370"/>
      <c r="BA34" s="370"/>
      <c r="BB34" s="370"/>
      <c r="BC34" s="370"/>
      <c r="BD34" s="181"/>
      <c r="BE34" s="369" t="str">
        <f>IF(BG34="","",MAX(C34:D43,U34:V43,AM34:AN43)+1)</f>
        <v/>
      </c>
      <c r="BF34" s="369"/>
      <c r="BG34" s="370"/>
      <c r="BH34" s="370"/>
      <c r="BI34" s="370"/>
      <c r="BJ34" s="370"/>
      <c r="BK34" s="370"/>
      <c r="BL34" s="370"/>
      <c r="BM34" s="370"/>
      <c r="BN34" s="370"/>
      <c r="BO34" s="370"/>
      <c r="BP34" s="370"/>
      <c r="BQ34" s="370"/>
      <c r="BR34" s="370"/>
      <c r="BS34" s="370"/>
      <c r="BT34" s="370"/>
      <c r="BU34" s="370"/>
      <c r="BV34" s="181"/>
      <c r="BW34" s="369">
        <f>IF(BY34="","",MAX(C34:D43,U34:V43,AM34:AN43,BE34:BF43)+1)</f>
        <v>7</v>
      </c>
      <c r="BX34" s="369"/>
      <c r="BY34" s="370" t="str">
        <f>IF('各会計、関係団体の財政状況及び健全化判断比率'!B68="","",'各会計、関係団体の財政状況及び健全化判断比率'!B68)</f>
        <v>福岡県介護保険広域連合（一般会計）</v>
      </c>
      <c r="BZ34" s="370"/>
      <c r="CA34" s="370"/>
      <c r="CB34" s="370"/>
      <c r="CC34" s="370"/>
      <c r="CD34" s="370"/>
      <c r="CE34" s="370"/>
      <c r="CF34" s="370"/>
      <c r="CG34" s="370"/>
      <c r="CH34" s="370"/>
      <c r="CI34" s="370"/>
      <c r="CJ34" s="370"/>
      <c r="CK34" s="370"/>
      <c r="CL34" s="370"/>
      <c r="CM34" s="370"/>
      <c r="CN34" s="181"/>
      <c r="CO34" s="369">
        <f>IF(CQ34="","",MAX(C34:D43,U34:V43,AM34:AN43,BE34:BF43,BW34:BX43)+1)</f>
        <v>17</v>
      </c>
      <c r="CP34" s="369"/>
      <c r="CQ34" s="370" t="str">
        <f>IF('各会計、関係団体の財政状況及び健全化判断比率'!BS7="","",'各会計、関係団体の財政状況及び健全化判断比率'!BS7)</f>
        <v>うきはの里</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x14ac:dyDescent="0.15">
      <c r="A35" s="181"/>
      <c r="B35" s="205"/>
      <c r="C35" s="369">
        <f>IF(E35="","",C34+1)</f>
        <v>2</v>
      </c>
      <c r="D35" s="369"/>
      <c r="E35" s="370" t="str">
        <f>IF('各会計、関係団体の財政状況及び健全化判断比率'!B8="","",'各会計、関係団体の財政状況及び健全化判断比率'!B8)</f>
        <v>自動車学校特別会計</v>
      </c>
      <c r="F35" s="370"/>
      <c r="G35" s="370"/>
      <c r="H35" s="370"/>
      <c r="I35" s="370"/>
      <c r="J35" s="370"/>
      <c r="K35" s="370"/>
      <c r="L35" s="370"/>
      <c r="M35" s="370"/>
      <c r="N35" s="370"/>
      <c r="O35" s="370"/>
      <c r="P35" s="370"/>
      <c r="Q35" s="370"/>
      <c r="R35" s="370"/>
      <c r="S35" s="370"/>
      <c r="T35" s="181"/>
      <c r="U35" s="369">
        <f>IF(W35="","",U34+1)</f>
        <v>4</v>
      </c>
      <c r="V35" s="369"/>
      <c r="W35" s="370" t="str">
        <f>IF('各会計、関係団体の財政状況及び健全化判断比率'!B29="","",'各会計、関係団体の財政状況及び健全化判断比率'!B29)</f>
        <v>後期高齢者医療事業特別会計</v>
      </c>
      <c r="X35" s="370"/>
      <c r="Y35" s="370"/>
      <c r="Z35" s="370"/>
      <c r="AA35" s="370"/>
      <c r="AB35" s="370"/>
      <c r="AC35" s="370"/>
      <c r="AD35" s="370"/>
      <c r="AE35" s="370"/>
      <c r="AF35" s="370"/>
      <c r="AG35" s="370"/>
      <c r="AH35" s="370"/>
      <c r="AI35" s="370"/>
      <c r="AJ35" s="370"/>
      <c r="AK35" s="370"/>
      <c r="AL35" s="181"/>
      <c r="AM35" s="369">
        <f t="shared" ref="AM35:AM43" si="0">IF(AO35="","",AM34+1)</f>
        <v>6</v>
      </c>
      <c r="AN35" s="369"/>
      <c r="AO35" s="370" t="str">
        <f>IF('各会計、関係団体の財政状況及び健全化判断比率'!B31="","",'各会計、関係団体の財政状況及び健全化判断比率'!B31)</f>
        <v>簡易水道事業会計</v>
      </c>
      <c r="AP35" s="370"/>
      <c r="AQ35" s="370"/>
      <c r="AR35" s="370"/>
      <c r="AS35" s="370"/>
      <c r="AT35" s="370"/>
      <c r="AU35" s="370"/>
      <c r="AV35" s="370"/>
      <c r="AW35" s="370"/>
      <c r="AX35" s="370"/>
      <c r="AY35" s="370"/>
      <c r="AZ35" s="370"/>
      <c r="BA35" s="370"/>
      <c r="BB35" s="370"/>
      <c r="BC35" s="370"/>
      <c r="BD35" s="181"/>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1"/>
      <c r="BW35" s="369">
        <f t="shared" ref="BW35:BW43" si="2">IF(BY35="","",BW34+1)</f>
        <v>8</v>
      </c>
      <c r="BX35" s="369"/>
      <c r="BY35" s="370" t="str">
        <f>IF('各会計、関係団体の財政状況及び健全化判断比率'!B69="","",'各会計、関係団体の財政状況及び健全化判断比率'!B69)</f>
        <v>福岡県介護保険広域連合（介護保険事業特別会計）</v>
      </c>
      <c r="BZ35" s="370"/>
      <c r="CA35" s="370"/>
      <c r="CB35" s="370"/>
      <c r="CC35" s="370"/>
      <c r="CD35" s="370"/>
      <c r="CE35" s="370"/>
      <c r="CF35" s="370"/>
      <c r="CG35" s="370"/>
      <c r="CH35" s="370"/>
      <c r="CI35" s="370"/>
      <c r="CJ35" s="370"/>
      <c r="CK35" s="370"/>
      <c r="CL35" s="370"/>
      <c r="CM35" s="370"/>
      <c r="CN35" s="181"/>
      <c r="CO35" s="369">
        <f t="shared" ref="CO35:CO43" si="3">IF(CQ35="","",CO34+1)</f>
        <v>18</v>
      </c>
      <c r="CP35" s="369"/>
      <c r="CQ35" s="370" t="str">
        <f>IF('各会計、関係団体の財政状況及び健全化判断比率'!BS8="","",'各会計、関係団体の財政状況及び健全化判断比率'!BS8)</f>
        <v>うきは市土地開発公社</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〇</v>
      </c>
      <c r="DH35" s="367"/>
      <c r="DI35" s="208"/>
    </row>
    <row r="36" spans="1:113" ht="32.25" customHeight="1" x14ac:dyDescent="0.15">
      <c r="A36" s="181"/>
      <c r="B36" s="205"/>
      <c r="C36" s="369" t="str">
        <f>IF(E36="","",C35+1)</f>
        <v/>
      </c>
      <c r="D36" s="369"/>
      <c r="E36" s="370" t="str">
        <f>IF('各会計、関係団体の財政状況及び健全化判断比率'!B9="","",'各会計、関係団体の財政状況及び健全化判断比率'!B9)</f>
        <v/>
      </c>
      <c r="F36" s="370"/>
      <c r="G36" s="370"/>
      <c r="H36" s="370"/>
      <c r="I36" s="370"/>
      <c r="J36" s="370"/>
      <c r="K36" s="370"/>
      <c r="L36" s="370"/>
      <c r="M36" s="370"/>
      <c r="N36" s="370"/>
      <c r="O36" s="370"/>
      <c r="P36" s="370"/>
      <c r="Q36" s="370"/>
      <c r="R36" s="370"/>
      <c r="S36" s="370"/>
      <c r="T36" s="181"/>
      <c r="U36" s="369" t="str">
        <f t="shared" ref="U36:U43" si="4">IF(W36="","",U35+1)</f>
        <v/>
      </c>
      <c r="V36" s="369"/>
      <c r="W36" s="370"/>
      <c r="X36" s="370"/>
      <c r="Y36" s="370"/>
      <c r="Z36" s="370"/>
      <c r="AA36" s="370"/>
      <c r="AB36" s="370"/>
      <c r="AC36" s="370"/>
      <c r="AD36" s="370"/>
      <c r="AE36" s="370"/>
      <c r="AF36" s="370"/>
      <c r="AG36" s="370"/>
      <c r="AH36" s="370"/>
      <c r="AI36" s="370"/>
      <c r="AJ36" s="370"/>
      <c r="AK36" s="370"/>
      <c r="AL36" s="181"/>
      <c r="AM36" s="369" t="str">
        <f t="shared" si="0"/>
        <v/>
      </c>
      <c r="AN36" s="369"/>
      <c r="AO36" s="370"/>
      <c r="AP36" s="370"/>
      <c r="AQ36" s="370"/>
      <c r="AR36" s="370"/>
      <c r="AS36" s="370"/>
      <c r="AT36" s="370"/>
      <c r="AU36" s="370"/>
      <c r="AV36" s="370"/>
      <c r="AW36" s="370"/>
      <c r="AX36" s="370"/>
      <c r="AY36" s="370"/>
      <c r="AZ36" s="370"/>
      <c r="BA36" s="370"/>
      <c r="BB36" s="370"/>
      <c r="BC36" s="370"/>
      <c r="BD36" s="181"/>
      <c r="BE36" s="369" t="str">
        <f t="shared" si="1"/>
        <v/>
      </c>
      <c r="BF36" s="369"/>
      <c r="BG36" s="370"/>
      <c r="BH36" s="370"/>
      <c r="BI36" s="370"/>
      <c r="BJ36" s="370"/>
      <c r="BK36" s="370"/>
      <c r="BL36" s="370"/>
      <c r="BM36" s="370"/>
      <c r="BN36" s="370"/>
      <c r="BO36" s="370"/>
      <c r="BP36" s="370"/>
      <c r="BQ36" s="370"/>
      <c r="BR36" s="370"/>
      <c r="BS36" s="370"/>
      <c r="BT36" s="370"/>
      <c r="BU36" s="370"/>
      <c r="BV36" s="181"/>
      <c r="BW36" s="369">
        <f t="shared" si="2"/>
        <v>9</v>
      </c>
      <c r="BX36" s="369"/>
      <c r="BY36" s="370" t="str">
        <f>IF('各会計、関係団体の財政状況及び健全化判断比率'!B70="","",'各会計、関係団体の財政状況及び健全化判断比率'!B70)</f>
        <v>久留米広域市町村圏事務組合（一般会計）</v>
      </c>
      <c r="BZ36" s="370"/>
      <c r="CA36" s="370"/>
      <c r="CB36" s="370"/>
      <c r="CC36" s="370"/>
      <c r="CD36" s="370"/>
      <c r="CE36" s="370"/>
      <c r="CF36" s="370"/>
      <c r="CG36" s="370"/>
      <c r="CH36" s="370"/>
      <c r="CI36" s="370"/>
      <c r="CJ36" s="370"/>
      <c r="CK36" s="370"/>
      <c r="CL36" s="370"/>
      <c r="CM36" s="370"/>
      <c r="CN36" s="181"/>
      <c r="CO36" s="369">
        <f t="shared" si="3"/>
        <v>19</v>
      </c>
      <c r="CP36" s="369"/>
      <c r="CQ36" s="370" t="str">
        <f>IF('各会計、関係団体の財政状況及び健全化判断比率'!BS9="","",'各会計、関係団体の財政状況及び健全化判断比率'!BS9)</f>
        <v>レインボーファーム</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x14ac:dyDescent="0.15">
      <c r="A37" s="181"/>
      <c r="B37" s="205"/>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1"/>
      <c r="U37" s="369" t="str">
        <f t="shared" si="4"/>
        <v/>
      </c>
      <c r="V37" s="369"/>
      <c r="W37" s="370"/>
      <c r="X37" s="370"/>
      <c r="Y37" s="370"/>
      <c r="Z37" s="370"/>
      <c r="AA37" s="370"/>
      <c r="AB37" s="370"/>
      <c r="AC37" s="370"/>
      <c r="AD37" s="370"/>
      <c r="AE37" s="370"/>
      <c r="AF37" s="370"/>
      <c r="AG37" s="370"/>
      <c r="AH37" s="370"/>
      <c r="AI37" s="370"/>
      <c r="AJ37" s="370"/>
      <c r="AK37" s="370"/>
      <c r="AL37" s="181"/>
      <c r="AM37" s="369" t="str">
        <f t="shared" si="0"/>
        <v/>
      </c>
      <c r="AN37" s="369"/>
      <c r="AO37" s="370"/>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f t="shared" si="2"/>
        <v>10</v>
      </c>
      <c r="BX37" s="369"/>
      <c r="BY37" s="370" t="str">
        <f>IF('各会計、関係団体の財政状況及び健全化判断比率'!B71="","",'各会計、関係団体の財政状況及び健全化判断比率'!B71)</f>
        <v>久留米広域市町村圏事務組合（小児救急医療支援事業特別会計）</v>
      </c>
      <c r="BZ37" s="370"/>
      <c r="CA37" s="370"/>
      <c r="CB37" s="370"/>
      <c r="CC37" s="370"/>
      <c r="CD37" s="370"/>
      <c r="CE37" s="370"/>
      <c r="CF37" s="370"/>
      <c r="CG37" s="370"/>
      <c r="CH37" s="370"/>
      <c r="CI37" s="370"/>
      <c r="CJ37" s="370"/>
      <c r="CK37" s="370"/>
      <c r="CL37" s="370"/>
      <c r="CM37" s="370"/>
      <c r="CN37" s="181"/>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x14ac:dyDescent="0.15">
      <c r="A38" s="181"/>
      <c r="B38" s="205"/>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t="str">
        <f t="shared" si="0"/>
        <v/>
      </c>
      <c r="AN38" s="369"/>
      <c r="AO38" s="370"/>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f t="shared" si="2"/>
        <v>11</v>
      </c>
      <c r="BX38" s="369"/>
      <c r="BY38" s="370" t="str">
        <f>IF('各会計、関係団体の財政状況及び健全化判断比率'!B72="","",'各会計、関係団体の財政状況及び健全化判断比率'!B72)</f>
        <v>久留米広域市町村圏事務組合（広域消防特別会計）</v>
      </c>
      <c r="BZ38" s="370"/>
      <c r="CA38" s="370"/>
      <c r="CB38" s="370"/>
      <c r="CC38" s="370"/>
      <c r="CD38" s="370"/>
      <c r="CE38" s="370"/>
      <c r="CF38" s="370"/>
      <c r="CG38" s="370"/>
      <c r="CH38" s="370"/>
      <c r="CI38" s="370"/>
      <c r="CJ38" s="370"/>
      <c r="CK38" s="370"/>
      <c r="CL38" s="370"/>
      <c r="CM38" s="370"/>
      <c r="CN38" s="181"/>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x14ac:dyDescent="0.15">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t="str">
        <f t="shared" si="0"/>
        <v/>
      </c>
      <c r="AN39" s="369"/>
      <c r="AO39" s="370"/>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f t="shared" si="2"/>
        <v>12</v>
      </c>
      <c r="BX39" s="369"/>
      <c r="BY39" s="370" t="str">
        <f>IF('各会計、関係団体の財政状況及び健全化判断比率'!B73="","",'各会計、関係団体の財政状況及び健全化判断比率'!B73)</f>
        <v>うきは久留米環境施設組合</v>
      </c>
      <c r="BZ39" s="370"/>
      <c r="CA39" s="370"/>
      <c r="CB39" s="370"/>
      <c r="CC39" s="370"/>
      <c r="CD39" s="370"/>
      <c r="CE39" s="370"/>
      <c r="CF39" s="370"/>
      <c r="CG39" s="370"/>
      <c r="CH39" s="370"/>
      <c r="CI39" s="370"/>
      <c r="CJ39" s="370"/>
      <c r="CK39" s="370"/>
      <c r="CL39" s="370"/>
      <c r="CM39" s="370"/>
      <c r="CN39" s="181"/>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x14ac:dyDescent="0.15">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f t="shared" si="2"/>
        <v>13</v>
      </c>
      <c r="BX40" s="369"/>
      <c r="BY40" s="370" t="str">
        <f>IF('各会計、関係団体の財政状況及び健全化判断比率'!B74="","",'各会計、関係団体の財政状況及び健全化判断比率'!B74)</f>
        <v>福岡県市町村消防団員等公務災害補償組合</v>
      </c>
      <c r="BZ40" s="370"/>
      <c r="CA40" s="370"/>
      <c r="CB40" s="370"/>
      <c r="CC40" s="370"/>
      <c r="CD40" s="370"/>
      <c r="CE40" s="370"/>
      <c r="CF40" s="370"/>
      <c r="CG40" s="370"/>
      <c r="CH40" s="370"/>
      <c r="CI40" s="370"/>
      <c r="CJ40" s="370"/>
      <c r="CK40" s="370"/>
      <c r="CL40" s="370"/>
      <c r="CM40" s="370"/>
      <c r="CN40" s="181"/>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x14ac:dyDescent="0.15">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f t="shared" si="2"/>
        <v>14</v>
      </c>
      <c r="BX41" s="369"/>
      <c r="BY41" s="370" t="str">
        <f>IF('各会計、関係団体の財政状況及び健全化判断比率'!B75="","",'各会計、関係団体の財政状況及び健全化判断比率'!B75)</f>
        <v>福岡県自治振興組合（一般会計）</v>
      </c>
      <c r="BZ41" s="370"/>
      <c r="CA41" s="370"/>
      <c r="CB41" s="370"/>
      <c r="CC41" s="370"/>
      <c r="CD41" s="370"/>
      <c r="CE41" s="370"/>
      <c r="CF41" s="370"/>
      <c r="CG41" s="370"/>
      <c r="CH41" s="370"/>
      <c r="CI41" s="370"/>
      <c r="CJ41" s="370"/>
      <c r="CK41" s="370"/>
      <c r="CL41" s="370"/>
      <c r="CM41" s="370"/>
      <c r="CN41" s="181"/>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x14ac:dyDescent="0.15">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f t="shared" si="2"/>
        <v>15</v>
      </c>
      <c r="BX42" s="369"/>
      <c r="BY42" s="370" t="str">
        <f>IF('各会計、関係団体の財政状況及び健全化判断比率'!B76="","",'各会計、関係団体の財政状況及び健全化判断比率'!B76)</f>
        <v>福岡県自治振興組合（公文書館事業特別会計）</v>
      </c>
      <c r="BZ42" s="370"/>
      <c r="CA42" s="370"/>
      <c r="CB42" s="370"/>
      <c r="CC42" s="370"/>
      <c r="CD42" s="370"/>
      <c r="CE42" s="370"/>
      <c r="CF42" s="370"/>
      <c r="CG42" s="370"/>
      <c r="CH42" s="370"/>
      <c r="CI42" s="370"/>
      <c r="CJ42" s="370"/>
      <c r="CK42" s="370"/>
      <c r="CL42" s="370"/>
      <c r="CM42" s="370"/>
      <c r="CN42" s="181"/>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x14ac:dyDescent="0.15">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f t="shared" si="2"/>
        <v>16</v>
      </c>
      <c r="BX43" s="369"/>
      <c r="BY43" s="370" t="str">
        <f>IF('各会計、関係団体の財政状況及び健全化判断比率'!B77="","",'各会計、関係団体の財政状況及び健全化判断比率'!B77)</f>
        <v>福岡県後期高齢者医療広域連合（一般会計）</v>
      </c>
      <c r="BZ43" s="370"/>
      <c r="CA43" s="370"/>
      <c r="CB43" s="370"/>
      <c r="CC43" s="370"/>
      <c r="CD43" s="370"/>
      <c r="CE43" s="370"/>
      <c r="CF43" s="370"/>
      <c r="CG43" s="370"/>
      <c r="CH43" s="370"/>
      <c r="CI43" s="370"/>
      <c r="CJ43" s="370"/>
      <c r="CK43" s="370"/>
      <c r="CL43" s="370"/>
      <c r="CM43" s="370"/>
      <c r="CN43" s="181"/>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6" t="s">
        <v>194</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195</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196</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197</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198</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199</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200</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201</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6WoED0H4ThVaoZVu+bPEmfZ5zIrUg+B4ClXJYh+Ckv23gOH3j3zckEpfUhRxujxFftuAqdS6z2oELtwqGCxufw==" saltValue="s5yhYLrEWI6QZ9KXzuUb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202</v>
      </c>
      <c r="DI1" s="720"/>
      <c r="DJ1" s="720"/>
      <c r="DK1" s="720"/>
      <c r="DL1" s="720"/>
      <c r="DM1" s="720"/>
      <c r="DN1" s="721"/>
      <c r="DO1" s="214"/>
      <c r="DP1" s="719" t="s">
        <v>203</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5" t="s">
        <v>205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206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207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208</v>
      </c>
      <c r="S4" s="676"/>
      <c r="T4" s="676"/>
      <c r="U4" s="676"/>
      <c r="V4" s="676"/>
      <c r="W4" s="676"/>
      <c r="X4" s="676"/>
      <c r="Y4" s="677"/>
      <c r="Z4" s="675" t="s">
        <v>209</v>
      </c>
      <c r="AA4" s="676"/>
      <c r="AB4" s="676"/>
      <c r="AC4" s="677"/>
      <c r="AD4" s="675" t="s">
        <v>210</v>
      </c>
      <c r="AE4" s="676"/>
      <c r="AF4" s="676"/>
      <c r="AG4" s="676"/>
      <c r="AH4" s="676"/>
      <c r="AI4" s="676"/>
      <c r="AJ4" s="676"/>
      <c r="AK4" s="677"/>
      <c r="AL4" s="675" t="s">
        <v>209</v>
      </c>
      <c r="AM4" s="676"/>
      <c r="AN4" s="676"/>
      <c r="AO4" s="677"/>
      <c r="AP4" s="722" t="s">
        <v>211</v>
      </c>
      <c r="AQ4" s="722"/>
      <c r="AR4" s="722"/>
      <c r="AS4" s="722"/>
      <c r="AT4" s="722"/>
      <c r="AU4" s="722"/>
      <c r="AV4" s="722"/>
      <c r="AW4" s="722"/>
      <c r="AX4" s="722"/>
      <c r="AY4" s="722"/>
      <c r="AZ4" s="722"/>
      <c r="BA4" s="722"/>
      <c r="BB4" s="722"/>
      <c r="BC4" s="722"/>
      <c r="BD4" s="722"/>
      <c r="BE4" s="722"/>
      <c r="BF4" s="722"/>
      <c r="BG4" s="722" t="s">
        <v>212</v>
      </c>
      <c r="BH4" s="722"/>
      <c r="BI4" s="722"/>
      <c r="BJ4" s="722"/>
      <c r="BK4" s="722"/>
      <c r="BL4" s="722"/>
      <c r="BM4" s="722"/>
      <c r="BN4" s="722"/>
      <c r="BO4" s="722" t="s">
        <v>209</v>
      </c>
      <c r="BP4" s="722"/>
      <c r="BQ4" s="722"/>
      <c r="BR4" s="722"/>
      <c r="BS4" s="722" t="s">
        <v>213</v>
      </c>
      <c r="BT4" s="722"/>
      <c r="BU4" s="722"/>
      <c r="BV4" s="722"/>
      <c r="BW4" s="722"/>
      <c r="BX4" s="722"/>
      <c r="BY4" s="722"/>
      <c r="BZ4" s="722"/>
      <c r="CA4" s="722"/>
      <c r="CB4" s="722"/>
      <c r="CD4" s="675" t="s">
        <v>214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81" t="s">
        <v>215</v>
      </c>
      <c r="C5" s="682"/>
      <c r="D5" s="682"/>
      <c r="E5" s="682"/>
      <c r="F5" s="682"/>
      <c r="G5" s="682"/>
      <c r="H5" s="682"/>
      <c r="I5" s="682"/>
      <c r="J5" s="682"/>
      <c r="K5" s="682"/>
      <c r="L5" s="682"/>
      <c r="M5" s="682"/>
      <c r="N5" s="682"/>
      <c r="O5" s="682"/>
      <c r="P5" s="682"/>
      <c r="Q5" s="683"/>
      <c r="R5" s="678">
        <v>3064141</v>
      </c>
      <c r="S5" s="679"/>
      <c r="T5" s="679"/>
      <c r="U5" s="679"/>
      <c r="V5" s="679"/>
      <c r="W5" s="679"/>
      <c r="X5" s="679"/>
      <c r="Y5" s="704"/>
      <c r="Z5" s="717">
        <v>16.7</v>
      </c>
      <c r="AA5" s="717"/>
      <c r="AB5" s="717"/>
      <c r="AC5" s="717"/>
      <c r="AD5" s="718">
        <v>3064141</v>
      </c>
      <c r="AE5" s="718"/>
      <c r="AF5" s="718"/>
      <c r="AG5" s="718"/>
      <c r="AH5" s="718"/>
      <c r="AI5" s="718"/>
      <c r="AJ5" s="718"/>
      <c r="AK5" s="718"/>
      <c r="AL5" s="705">
        <v>33.700000000000003</v>
      </c>
      <c r="AM5" s="687"/>
      <c r="AN5" s="687"/>
      <c r="AO5" s="706"/>
      <c r="AP5" s="681" t="s">
        <v>216</v>
      </c>
      <c r="AQ5" s="682"/>
      <c r="AR5" s="682"/>
      <c r="AS5" s="682"/>
      <c r="AT5" s="682"/>
      <c r="AU5" s="682"/>
      <c r="AV5" s="682"/>
      <c r="AW5" s="682"/>
      <c r="AX5" s="682"/>
      <c r="AY5" s="682"/>
      <c r="AZ5" s="682"/>
      <c r="BA5" s="682"/>
      <c r="BB5" s="682"/>
      <c r="BC5" s="682"/>
      <c r="BD5" s="682"/>
      <c r="BE5" s="682"/>
      <c r="BF5" s="683"/>
      <c r="BG5" s="623">
        <v>3058344</v>
      </c>
      <c r="BH5" s="624"/>
      <c r="BI5" s="624"/>
      <c r="BJ5" s="624"/>
      <c r="BK5" s="624"/>
      <c r="BL5" s="624"/>
      <c r="BM5" s="624"/>
      <c r="BN5" s="625"/>
      <c r="BO5" s="661">
        <v>99.8</v>
      </c>
      <c r="BP5" s="661"/>
      <c r="BQ5" s="661"/>
      <c r="BR5" s="661"/>
      <c r="BS5" s="662" t="s">
        <v>122</v>
      </c>
      <c r="BT5" s="662"/>
      <c r="BU5" s="662"/>
      <c r="BV5" s="662"/>
      <c r="BW5" s="662"/>
      <c r="BX5" s="662"/>
      <c r="BY5" s="662"/>
      <c r="BZ5" s="662"/>
      <c r="CA5" s="662"/>
      <c r="CB5" s="702"/>
      <c r="CD5" s="675" t="s">
        <v>211</v>
      </c>
      <c r="CE5" s="676"/>
      <c r="CF5" s="676"/>
      <c r="CG5" s="676"/>
      <c r="CH5" s="676"/>
      <c r="CI5" s="676"/>
      <c r="CJ5" s="676"/>
      <c r="CK5" s="676"/>
      <c r="CL5" s="676"/>
      <c r="CM5" s="676"/>
      <c r="CN5" s="676"/>
      <c r="CO5" s="676"/>
      <c r="CP5" s="676"/>
      <c r="CQ5" s="677"/>
      <c r="CR5" s="675" t="s">
        <v>217</v>
      </c>
      <c r="CS5" s="676"/>
      <c r="CT5" s="676"/>
      <c r="CU5" s="676"/>
      <c r="CV5" s="676"/>
      <c r="CW5" s="676"/>
      <c r="CX5" s="676"/>
      <c r="CY5" s="677"/>
      <c r="CZ5" s="675" t="s">
        <v>209</v>
      </c>
      <c r="DA5" s="676"/>
      <c r="DB5" s="676"/>
      <c r="DC5" s="677"/>
      <c r="DD5" s="675" t="s">
        <v>218</v>
      </c>
      <c r="DE5" s="676"/>
      <c r="DF5" s="676"/>
      <c r="DG5" s="676"/>
      <c r="DH5" s="676"/>
      <c r="DI5" s="676"/>
      <c r="DJ5" s="676"/>
      <c r="DK5" s="676"/>
      <c r="DL5" s="676"/>
      <c r="DM5" s="676"/>
      <c r="DN5" s="676"/>
      <c r="DO5" s="676"/>
      <c r="DP5" s="677"/>
      <c r="DQ5" s="675" t="s">
        <v>219</v>
      </c>
      <c r="DR5" s="676"/>
      <c r="DS5" s="676"/>
      <c r="DT5" s="676"/>
      <c r="DU5" s="676"/>
      <c r="DV5" s="676"/>
      <c r="DW5" s="676"/>
      <c r="DX5" s="676"/>
      <c r="DY5" s="676"/>
      <c r="DZ5" s="676"/>
      <c r="EA5" s="676"/>
      <c r="EB5" s="676"/>
      <c r="EC5" s="677"/>
    </row>
    <row r="6" spans="2:143" ht="11.25" customHeight="1" x14ac:dyDescent="0.15">
      <c r="B6" s="620" t="s">
        <v>220</v>
      </c>
      <c r="C6" s="621"/>
      <c r="D6" s="621"/>
      <c r="E6" s="621"/>
      <c r="F6" s="621"/>
      <c r="G6" s="621"/>
      <c r="H6" s="621"/>
      <c r="I6" s="621"/>
      <c r="J6" s="621"/>
      <c r="K6" s="621"/>
      <c r="L6" s="621"/>
      <c r="M6" s="621"/>
      <c r="N6" s="621"/>
      <c r="O6" s="621"/>
      <c r="P6" s="621"/>
      <c r="Q6" s="622"/>
      <c r="R6" s="623">
        <v>183978</v>
      </c>
      <c r="S6" s="624"/>
      <c r="T6" s="624"/>
      <c r="U6" s="624"/>
      <c r="V6" s="624"/>
      <c r="W6" s="624"/>
      <c r="X6" s="624"/>
      <c r="Y6" s="625"/>
      <c r="Z6" s="661">
        <v>1</v>
      </c>
      <c r="AA6" s="661"/>
      <c r="AB6" s="661"/>
      <c r="AC6" s="661"/>
      <c r="AD6" s="662">
        <v>183978</v>
      </c>
      <c r="AE6" s="662"/>
      <c r="AF6" s="662"/>
      <c r="AG6" s="662"/>
      <c r="AH6" s="662"/>
      <c r="AI6" s="662"/>
      <c r="AJ6" s="662"/>
      <c r="AK6" s="662"/>
      <c r="AL6" s="626">
        <v>2</v>
      </c>
      <c r="AM6" s="627"/>
      <c r="AN6" s="627"/>
      <c r="AO6" s="663"/>
      <c r="AP6" s="620" t="s">
        <v>221</v>
      </c>
      <c r="AQ6" s="621"/>
      <c r="AR6" s="621"/>
      <c r="AS6" s="621"/>
      <c r="AT6" s="621"/>
      <c r="AU6" s="621"/>
      <c r="AV6" s="621"/>
      <c r="AW6" s="621"/>
      <c r="AX6" s="621"/>
      <c r="AY6" s="621"/>
      <c r="AZ6" s="621"/>
      <c r="BA6" s="621"/>
      <c r="BB6" s="621"/>
      <c r="BC6" s="621"/>
      <c r="BD6" s="621"/>
      <c r="BE6" s="621"/>
      <c r="BF6" s="622"/>
      <c r="BG6" s="623">
        <v>3058344</v>
      </c>
      <c r="BH6" s="624"/>
      <c r="BI6" s="624"/>
      <c r="BJ6" s="624"/>
      <c r="BK6" s="624"/>
      <c r="BL6" s="624"/>
      <c r="BM6" s="624"/>
      <c r="BN6" s="625"/>
      <c r="BO6" s="661">
        <v>99.8</v>
      </c>
      <c r="BP6" s="661"/>
      <c r="BQ6" s="661"/>
      <c r="BR6" s="661"/>
      <c r="BS6" s="662" t="s">
        <v>122</v>
      </c>
      <c r="BT6" s="662"/>
      <c r="BU6" s="662"/>
      <c r="BV6" s="662"/>
      <c r="BW6" s="662"/>
      <c r="BX6" s="662"/>
      <c r="BY6" s="662"/>
      <c r="BZ6" s="662"/>
      <c r="CA6" s="662"/>
      <c r="CB6" s="702"/>
      <c r="CD6" s="681" t="s">
        <v>222</v>
      </c>
      <c r="CE6" s="682"/>
      <c r="CF6" s="682"/>
      <c r="CG6" s="682"/>
      <c r="CH6" s="682"/>
      <c r="CI6" s="682"/>
      <c r="CJ6" s="682"/>
      <c r="CK6" s="682"/>
      <c r="CL6" s="682"/>
      <c r="CM6" s="682"/>
      <c r="CN6" s="682"/>
      <c r="CO6" s="682"/>
      <c r="CP6" s="682"/>
      <c r="CQ6" s="683"/>
      <c r="CR6" s="623">
        <v>132924</v>
      </c>
      <c r="CS6" s="624"/>
      <c r="CT6" s="624"/>
      <c r="CU6" s="624"/>
      <c r="CV6" s="624"/>
      <c r="CW6" s="624"/>
      <c r="CX6" s="624"/>
      <c r="CY6" s="625"/>
      <c r="CZ6" s="705">
        <v>0.8</v>
      </c>
      <c r="DA6" s="687"/>
      <c r="DB6" s="687"/>
      <c r="DC6" s="707"/>
      <c r="DD6" s="629" t="s">
        <v>122</v>
      </c>
      <c r="DE6" s="624"/>
      <c r="DF6" s="624"/>
      <c r="DG6" s="624"/>
      <c r="DH6" s="624"/>
      <c r="DI6" s="624"/>
      <c r="DJ6" s="624"/>
      <c r="DK6" s="624"/>
      <c r="DL6" s="624"/>
      <c r="DM6" s="624"/>
      <c r="DN6" s="624"/>
      <c r="DO6" s="624"/>
      <c r="DP6" s="625"/>
      <c r="DQ6" s="629">
        <v>132924</v>
      </c>
      <c r="DR6" s="624"/>
      <c r="DS6" s="624"/>
      <c r="DT6" s="624"/>
      <c r="DU6" s="624"/>
      <c r="DV6" s="624"/>
      <c r="DW6" s="624"/>
      <c r="DX6" s="624"/>
      <c r="DY6" s="624"/>
      <c r="DZ6" s="624"/>
      <c r="EA6" s="624"/>
      <c r="EB6" s="624"/>
      <c r="EC6" s="660"/>
    </row>
    <row r="7" spans="2:143" ht="11.25" customHeight="1" x14ac:dyDescent="0.15">
      <c r="B7" s="620" t="s">
        <v>223</v>
      </c>
      <c r="C7" s="621"/>
      <c r="D7" s="621"/>
      <c r="E7" s="621"/>
      <c r="F7" s="621"/>
      <c r="G7" s="621"/>
      <c r="H7" s="621"/>
      <c r="I7" s="621"/>
      <c r="J7" s="621"/>
      <c r="K7" s="621"/>
      <c r="L7" s="621"/>
      <c r="M7" s="621"/>
      <c r="N7" s="621"/>
      <c r="O7" s="621"/>
      <c r="P7" s="621"/>
      <c r="Q7" s="622"/>
      <c r="R7" s="623">
        <v>668</v>
      </c>
      <c r="S7" s="624"/>
      <c r="T7" s="624"/>
      <c r="U7" s="624"/>
      <c r="V7" s="624"/>
      <c r="W7" s="624"/>
      <c r="X7" s="624"/>
      <c r="Y7" s="625"/>
      <c r="Z7" s="661">
        <v>0</v>
      </c>
      <c r="AA7" s="661"/>
      <c r="AB7" s="661"/>
      <c r="AC7" s="661"/>
      <c r="AD7" s="662">
        <v>668</v>
      </c>
      <c r="AE7" s="662"/>
      <c r="AF7" s="662"/>
      <c r="AG7" s="662"/>
      <c r="AH7" s="662"/>
      <c r="AI7" s="662"/>
      <c r="AJ7" s="662"/>
      <c r="AK7" s="662"/>
      <c r="AL7" s="626">
        <v>0</v>
      </c>
      <c r="AM7" s="627"/>
      <c r="AN7" s="627"/>
      <c r="AO7" s="663"/>
      <c r="AP7" s="620" t="s">
        <v>224</v>
      </c>
      <c r="AQ7" s="621"/>
      <c r="AR7" s="621"/>
      <c r="AS7" s="621"/>
      <c r="AT7" s="621"/>
      <c r="AU7" s="621"/>
      <c r="AV7" s="621"/>
      <c r="AW7" s="621"/>
      <c r="AX7" s="621"/>
      <c r="AY7" s="621"/>
      <c r="AZ7" s="621"/>
      <c r="BA7" s="621"/>
      <c r="BB7" s="621"/>
      <c r="BC7" s="621"/>
      <c r="BD7" s="621"/>
      <c r="BE7" s="621"/>
      <c r="BF7" s="622"/>
      <c r="BG7" s="623">
        <v>1240145</v>
      </c>
      <c r="BH7" s="624"/>
      <c r="BI7" s="624"/>
      <c r="BJ7" s="624"/>
      <c r="BK7" s="624"/>
      <c r="BL7" s="624"/>
      <c r="BM7" s="624"/>
      <c r="BN7" s="625"/>
      <c r="BO7" s="661">
        <v>40.5</v>
      </c>
      <c r="BP7" s="661"/>
      <c r="BQ7" s="661"/>
      <c r="BR7" s="661"/>
      <c r="BS7" s="662" t="s">
        <v>122</v>
      </c>
      <c r="BT7" s="662"/>
      <c r="BU7" s="662"/>
      <c r="BV7" s="662"/>
      <c r="BW7" s="662"/>
      <c r="BX7" s="662"/>
      <c r="BY7" s="662"/>
      <c r="BZ7" s="662"/>
      <c r="CA7" s="662"/>
      <c r="CB7" s="702"/>
      <c r="CD7" s="620" t="s">
        <v>225</v>
      </c>
      <c r="CE7" s="621"/>
      <c r="CF7" s="621"/>
      <c r="CG7" s="621"/>
      <c r="CH7" s="621"/>
      <c r="CI7" s="621"/>
      <c r="CJ7" s="621"/>
      <c r="CK7" s="621"/>
      <c r="CL7" s="621"/>
      <c r="CM7" s="621"/>
      <c r="CN7" s="621"/>
      <c r="CO7" s="621"/>
      <c r="CP7" s="621"/>
      <c r="CQ7" s="622"/>
      <c r="CR7" s="623">
        <v>2866950</v>
      </c>
      <c r="CS7" s="624"/>
      <c r="CT7" s="624"/>
      <c r="CU7" s="624"/>
      <c r="CV7" s="624"/>
      <c r="CW7" s="624"/>
      <c r="CX7" s="624"/>
      <c r="CY7" s="625"/>
      <c r="CZ7" s="661">
        <v>16.3</v>
      </c>
      <c r="DA7" s="661"/>
      <c r="DB7" s="661"/>
      <c r="DC7" s="661"/>
      <c r="DD7" s="629">
        <v>51888</v>
      </c>
      <c r="DE7" s="624"/>
      <c r="DF7" s="624"/>
      <c r="DG7" s="624"/>
      <c r="DH7" s="624"/>
      <c r="DI7" s="624"/>
      <c r="DJ7" s="624"/>
      <c r="DK7" s="624"/>
      <c r="DL7" s="624"/>
      <c r="DM7" s="624"/>
      <c r="DN7" s="624"/>
      <c r="DO7" s="624"/>
      <c r="DP7" s="625"/>
      <c r="DQ7" s="629">
        <v>2316789</v>
      </c>
      <c r="DR7" s="624"/>
      <c r="DS7" s="624"/>
      <c r="DT7" s="624"/>
      <c r="DU7" s="624"/>
      <c r="DV7" s="624"/>
      <c r="DW7" s="624"/>
      <c r="DX7" s="624"/>
      <c r="DY7" s="624"/>
      <c r="DZ7" s="624"/>
      <c r="EA7" s="624"/>
      <c r="EB7" s="624"/>
      <c r="EC7" s="660"/>
    </row>
    <row r="8" spans="2:143" ht="11.25" customHeight="1" x14ac:dyDescent="0.15">
      <c r="B8" s="620" t="s">
        <v>226</v>
      </c>
      <c r="C8" s="621"/>
      <c r="D8" s="621"/>
      <c r="E8" s="621"/>
      <c r="F8" s="621"/>
      <c r="G8" s="621"/>
      <c r="H8" s="621"/>
      <c r="I8" s="621"/>
      <c r="J8" s="621"/>
      <c r="K8" s="621"/>
      <c r="L8" s="621"/>
      <c r="M8" s="621"/>
      <c r="N8" s="621"/>
      <c r="O8" s="621"/>
      <c r="P8" s="621"/>
      <c r="Q8" s="622"/>
      <c r="R8" s="623">
        <v>13833</v>
      </c>
      <c r="S8" s="624"/>
      <c r="T8" s="624"/>
      <c r="U8" s="624"/>
      <c r="V8" s="624"/>
      <c r="W8" s="624"/>
      <c r="X8" s="624"/>
      <c r="Y8" s="625"/>
      <c r="Z8" s="661">
        <v>0.1</v>
      </c>
      <c r="AA8" s="661"/>
      <c r="AB8" s="661"/>
      <c r="AC8" s="661"/>
      <c r="AD8" s="662">
        <v>13833</v>
      </c>
      <c r="AE8" s="662"/>
      <c r="AF8" s="662"/>
      <c r="AG8" s="662"/>
      <c r="AH8" s="662"/>
      <c r="AI8" s="662"/>
      <c r="AJ8" s="662"/>
      <c r="AK8" s="662"/>
      <c r="AL8" s="626">
        <v>0.2</v>
      </c>
      <c r="AM8" s="627"/>
      <c r="AN8" s="627"/>
      <c r="AO8" s="663"/>
      <c r="AP8" s="620" t="s">
        <v>227</v>
      </c>
      <c r="AQ8" s="621"/>
      <c r="AR8" s="621"/>
      <c r="AS8" s="621"/>
      <c r="AT8" s="621"/>
      <c r="AU8" s="621"/>
      <c r="AV8" s="621"/>
      <c r="AW8" s="621"/>
      <c r="AX8" s="621"/>
      <c r="AY8" s="621"/>
      <c r="AZ8" s="621"/>
      <c r="BA8" s="621"/>
      <c r="BB8" s="621"/>
      <c r="BC8" s="621"/>
      <c r="BD8" s="621"/>
      <c r="BE8" s="621"/>
      <c r="BF8" s="622"/>
      <c r="BG8" s="623">
        <v>44876</v>
      </c>
      <c r="BH8" s="624"/>
      <c r="BI8" s="624"/>
      <c r="BJ8" s="624"/>
      <c r="BK8" s="624"/>
      <c r="BL8" s="624"/>
      <c r="BM8" s="624"/>
      <c r="BN8" s="625"/>
      <c r="BO8" s="661">
        <v>1.5</v>
      </c>
      <c r="BP8" s="661"/>
      <c r="BQ8" s="661"/>
      <c r="BR8" s="661"/>
      <c r="BS8" s="662" t="s">
        <v>122</v>
      </c>
      <c r="BT8" s="662"/>
      <c r="BU8" s="662"/>
      <c r="BV8" s="662"/>
      <c r="BW8" s="662"/>
      <c r="BX8" s="662"/>
      <c r="BY8" s="662"/>
      <c r="BZ8" s="662"/>
      <c r="CA8" s="662"/>
      <c r="CB8" s="702"/>
      <c r="CD8" s="620" t="s">
        <v>228</v>
      </c>
      <c r="CE8" s="621"/>
      <c r="CF8" s="621"/>
      <c r="CG8" s="621"/>
      <c r="CH8" s="621"/>
      <c r="CI8" s="621"/>
      <c r="CJ8" s="621"/>
      <c r="CK8" s="621"/>
      <c r="CL8" s="621"/>
      <c r="CM8" s="621"/>
      <c r="CN8" s="621"/>
      <c r="CO8" s="621"/>
      <c r="CP8" s="621"/>
      <c r="CQ8" s="622"/>
      <c r="CR8" s="623">
        <v>6166033</v>
      </c>
      <c r="CS8" s="624"/>
      <c r="CT8" s="624"/>
      <c r="CU8" s="624"/>
      <c r="CV8" s="624"/>
      <c r="CW8" s="624"/>
      <c r="CX8" s="624"/>
      <c r="CY8" s="625"/>
      <c r="CZ8" s="661">
        <v>35</v>
      </c>
      <c r="DA8" s="661"/>
      <c r="DB8" s="661"/>
      <c r="DC8" s="661"/>
      <c r="DD8" s="629">
        <v>10016</v>
      </c>
      <c r="DE8" s="624"/>
      <c r="DF8" s="624"/>
      <c r="DG8" s="624"/>
      <c r="DH8" s="624"/>
      <c r="DI8" s="624"/>
      <c r="DJ8" s="624"/>
      <c r="DK8" s="624"/>
      <c r="DL8" s="624"/>
      <c r="DM8" s="624"/>
      <c r="DN8" s="624"/>
      <c r="DO8" s="624"/>
      <c r="DP8" s="625"/>
      <c r="DQ8" s="629">
        <v>3218642</v>
      </c>
      <c r="DR8" s="624"/>
      <c r="DS8" s="624"/>
      <c r="DT8" s="624"/>
      <c r="DU8" s="624"/>
      <c r="DV8" s="624"/>
      <c r="DW8" s="624"/>
      <c r="DX8" s="624"/>
      <c r="DY8" s="624"/>
      <c r="DZ8" s="624"/>
      <c r="EA8" s="624"/>
      <c r="EB8" s="624"/>
      <c r="EC8" s="660"/>
    </row>
    <row r="9" spans="2:143" ht="11.25" customHeight="1" x14ac:dyDescent="0.15">
      <c r="B9" s="620" t="s">
        <v>229</v>
      </c>
      <c r="C9" s="621"/>
      <c r="D9" s="621"/>
      <c r="E9" s="621"/>
      <c r="F9" s="621"/>
      <c r="G9" s="621"/>
      <c r="H9" s="621"/>
      <c r="I9" s="621"/>
      <c r="J9" s="621"/>
      <c r="K9" s="621"/>
      <c r="L9" s="621"/>
      <c r="M9" s="621"/>
      <c r="N9" s="621"/>
      <c r="O9" s="621"/>
      <c r="P9" s="621"/>
      <c r="Q9" s="622"/>
      <c r="R9" s="623">
        <v>17165</v>
      </c>
      <c r="S9" s="624"/>
      <c r="T9" s="624"/>
      <c r="U9" s="624"/>
      <c r="V9" s="624"/>
      <c r="W9" s="624"/>
      <c r="X9" s="624"/>
      <c r="Y9" s="625"/>
      <c r="Z9" s="661">
        <v>0.1</v>
      </c>
      <c r="AA9" s="661"/>
      <c r="AB9" s="661"/>
      <c r="AC9" s="661"/>
      <c r="AD9" s="662">
        <v>17165</v>
      </c>
      <c r="AE9" s="662"/>
      <c r="AF9" s="662"/>
      <c r="AG9" s="662"/>
      <c r="AH9" s="662"/>
      <c r="AI9" s="662"/>
      <c r="AJ9" s="662"/>
      <c r="AK9" s="662"/>
      <c r="AL9" s="626">
        <v>0.2</v>
      </c>
      <c r="AM9" s="627"/>
      <c r="AN9" s="627"/>
      <c r="AO9" s="663"/>
      <c r="AP9" s="620" t="s">
        <v>230</v>
      </c>
      <c r="AQ9" s="621"/>
      <c r="AR9" s="621"/>
      <c r="AS9" s="621"/>
      <c r="AT9" s="621"/>
      <c r="AU9" s="621"/>
      <c r="AV9" s="621"/>
      <c r="AW9" s="621"/>
      <c r="AX9" s="621"/>
      <c r="AY9" s="621"/>
      <c r="AZ9" s="621"/>
      <c r="BA9" s="621"/>
      <c r="BB9" s="621"/>
      <c r="BC9" s="621"/>
      <c r="BD9" s="621"/>
      <c r="BE9" s="621"/>
      <c r="BF9" s="622"/>
      <c r="BG9" s="623">
        <v>1033537</v>
      </c>
      <c r="BH9" s="624"/>
      <c r="BI9" s="624"/>
      <c r="BJ9" s="624"/>
      <c r="BK9" s="624"/>
      <c r="BL9" s="624"/>
      <c r="BM9" s="624"/>
      <c r="BN9" s="625"/>
      <c r="BO9" s="661">
        <v>33.700000000000003</v>
      </c>
      <c r="BP9" s="661"/>
      <c r="BQ9" s="661"/>
      <c r="BR9" s="661"/>
      <c r="BS9" s="662" t="s">
        <v>122</v>
      </c>
      <c r="BT9" s="662"/>
      <c r="BU9" s="662"/>
      <c r="BV9" s="662"/>
      <c r="BW9" s="662"/>
      <c r="BX9" s="662"/>
      <c r="BY9" s="662"/>
      <c r="BZ9" s="662"/>
      <c r="CA9" s="662"/>
      <c r="CB9" s="702"/>
      <c r="CD9" s="620" t="s">
        <v>231</v>
      </c>
      <c r="CE9" s="621"/>
      <c r="CF9" s="621"/>
      <c r="CG9" s="621"/>
      <c r="CH9" s="621"/>
      <c r="CI9" s="621"/>
      <c r="CJ9" s="621"/>
      <c r="CK9" s="621"/>
      <c r="CL9" s="621"/>
      <c r="CM9" s="621"/>
      <c r="CN9" s="621"/>
      <c r="CO9" s="621"/>
      <c r="CP9" s="621"/>
      <c r="CQ9" s="622"/>
      <c r="CR9" s="623">
        <v>1227845</v>
      </c>
      <c r="CS9" s="624"/>
      <c r="CT9" s="624"/>
      <c r="CU9" s="624"/>
      <c r="CV9" s="624"/>
      <c r="CW9" s="624"/>
      <c r="CX9" s="624"/>
      <c r="CY9" s="625"/>
      <c r="CZ9" s="661">
        <v>7</v>
      </c>
      <c r="DA9" s="661"/>
      <c r="DB9" s="661"/>
      <c r="DC9" s="661"/>
      <c r="DD9" s="629">
        <v>36998</v>
      </c>
      <c r="DE9" s="624"/>
      <c r="DF9" s="624"/>
      <c r="DG9" s="624"/>
      <c r="DH9" s="624"/>
      <c r="DI9" s="624"/>
      <c r="DJ9" s="624"/>
      <c r="DK9" s="624"/>
      <c r="DL9" s="624"/>
      <c r="DM9" s="624"/>
      <c r="DN9" s="624"/>
      <c r="DO9" s="624"/>
      <c r="DP9" s="625"/>
      <c r="DQ9" s="629">
        <v>1007988</v>
      </c>
      <c r="DR9" s="624"/>
      <c r="DS9" s="624"/>
      <c r="DT9" s="624"/>
      <c r="DU9" s="624"/>
      <c r="DV9" s="624"/>
      <c r="DW9" s="624"/>
      <c r="DX9" s="624"/>
      <c r="DY9" s="624"/>
      <c r="DZ9" s="624"/>
      <c r="EA9" s="624"/>
      <c r="EB9" s="624"/>
      <c r="EC9" s="660"/>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61" t="s">
        <v>122</v>
      </c>
      <c r="AA10" s="661"/>
      <c r="AB10" s="661"/>
      <c r="AC10" s="661"/>
      <c r="AD10" s="662" t="s">
        <v>122</v>
      </c>
      <c r="AE10" s="662"/>
      <c r="AF10" s="662"/>
      <c r="AG10" s="662"/>
      <c r="AH10" s="662"/>
      <c r="AI10" s="662"/>
      <c r="AJ10" s="662"/>
      <c r="AK10" s="662"/>
      <c r="AL10" s="626" t="s">
        <v>122</v>
      </c>
      <c r="AM10" s="627"/>
      <c r="AN10" s="627"/>
      <c r="AO10" s="663"/>
      <c r="AP10" s="620" t="s">
        <v>233</v>
      </c>
      <c r="AQ10" s="621"/>
      <c r="AR10" s="621"/>
      <c r="AS10" s="621"/>
      <c r="AT10" s="621"/>
      <c r="AU10" s="621"/>
      <c r="AV10" s="621"/>
      <c r="AW10" s="621"/>
      <c r="AX10" s="621"/>
      <c r="AY10" s="621"/>
      <c r="AZ10" s="621"/>
      <c r="BA10" s="621"/>
      <c r="BB10" s="621"/>
      <c r="BC10" s="621"/>
      <c r="BD10" s="621"/>
      <c r="BE10" s="621"/>
      <c r="BF10" s="622"/>
      <c r="BG10" s="623">
        <v>61433</v>
      </c>
      <c r="BH10" s="624"/>
      <c r="BI10" s="624"/>
      <c r="BJ10" s="624"/>
      <c r="BK10" s="624"/>
      <c r="BL10" s="624"/>
      <c r="BM10" s="624"/>
      <c r="BN10" s="625"/>
      <c r="BO10" s="661">
        <v>2</v>
      </c>
      <c r="BP10" s="661"/>
      <c r="BQ10" s="661"/>
      <c r="BR10" s="661"/>
      <c r="BS10" s="662" t="s">
        <v>122</v>
      </c>
      <c r="BT10" s="662"/>
      <c r="BU10" s="662"/>
      <c r="BV10" s="662"/>
      <c r="BW10" s="662"/>
      <c r="BX10" s="662"/>
      <c r="BY10" s="662"/>
      <c r="BZ10" s="662"/>
      <c r="CA10" s="662"/>
      <c r="CB10" s="702"/>
      <c r="CD10" s="620" t="s">
        <v>234</v>
      </c>
      <c r="CE10" s="621"/>
      <c r="CF10" s="621"/>
      <c r="CG10" s="621"/>
      <c r="CH10" s="621"/>
      <c r="CI10" s="621"/>
      <c r="CJ10" s="621"/>
      <c r="CK10" s="621"/>
      <c r="CL10" s="621"/>
      <c r="CM10" s="621"/>
      <c r="CN10" s="621"/>
      <c r="CO10" s="621"/>
      <c r="CP10" s="621"/>
      <c r="CQ10" s="622"/>
      <c r="CR10" s="623">
        <v>6383</v>
      </c>
      <c r="CS10" s="624"/>
      <c r="CT10" s="624"/>
      <c r="CU10" s="624"/>
      <c r="CV10" s="624"/>
      <c r="CW10" s="624"/>
      <c r="CX10" s="624"/>
      <c r="CY10" s="625"/>
      <c r="CZ10" s="661">
        <v>0</v>
      </c>
      <c r="DA10" s="661"/>
      <c r="DB10" s="661"/>
      <c r="DC10" s="661"/>
      <c r="DD10" s="629" t="s">
        <v>122</v>
      </c>
      <c r="DE10" s="624"/>
      <c r="DF10" s="624"/>
      <c r="DG10" s="624"/>
      <c r="DH10" s="624"/>
      <c r="DI10" s="624"/>
      <c r="DJ10" s="624"/>
      <c r="DK10" s="624"/>
      <c r="DL10" s="624"/>
      <c r="DM10" s="624"/>
      <c r="DN10" s="624"/>
      <c r="DO10" s="624"/>
      <c r="DP10" s="625"/>
      <c r="DQ10" s="629">
        <v>408</v>
      </c>
      <c r="DR10" s="624"/>
      <c r="DS10" s="624"/>
      <c r="DT10" s="624"/>
      <c r="DU10" s="624"/>
      <c r="DV10" s="624"/>
      <c r="DW10" s="624"/>
      <c r="DX10" s="624"/>
      <c r="DY10" s="624"/>
      <c r="DZ10" s="624"/>
      <c r="EA10" s="624"/>
      <c r="EB10" s="624"/>
      <c r="EC10" s="660"/>
    </row>
    <row r="11" spans="2:143" ht="11.25" customHeight="1" x14ac:dyDescent="0.15">
      <c r="B11" s="620" t="s">
        <v>235</v>
      </c>
      <c r="C11" s="621"/>
      <c r="D11" s="621"/>
      <c r="E11" s="621"/>
      <c r="F11" s="621"/>
      <c r="G11" s="621"/>
      <c r="H11" s="621"/>
      <c r="I11" s="621"/>
      <c r="J11" s="621"/>
      <c r="K11" s="621"/>
      <c r="L11" s="621"/>
      <c r="M11" s="621"/>
      <c r="N11" s="621"/>
      <c r="O11" s="621"/>
      <c r="P11" s="621"/>
      <c r="Q11" s="622"/>
      <c r="R11" s="623">
        <v>654343</v>
      </c>
      <c r="S11" s="624"/>
      <c r="T11" s="624"/>
      <c r="U11" s="624"/>
      <c r="V11" s="624"/>
      <c r="W11" s="624"/>
      <c r="X11" s="624"/>
      <c r="Y11" s="625"/>
      <c r="Z11" s="626">
        <v>3.6</v>
      </c>
      <c r="AA11" s="627"/>
      <c r="AB11" s="627"/>
      <c r="AC11" s="628"/>
      <c r="AD11" s="629">
        <v>654343</v>
      </c>
      <c r="AE11" s="624"/>
      <c r="AF11" s="624"/>
      <c r="AG11" s="624"/>
      <c r="AH11" s="624"/>
      <c r="AI11" s="624"/>
      <c r="AJ11" s="624"/>
      <c r="AK11" s="625"/>
      <c r="AL11" s="626">
        <v>7.2</v>
      </c>
      <c r="AM11" s="627"/>
      <c r="AN11" s="627"/>
      <c r="AO11" s="663"/>
      <c r="AP11" s="620" t="s">
        <v>236</v>
      </c>
      <c r="AQ11" s="621"/>
      <c r="AR11" s="621"/>
      <c r="AS11" s="621"/>
      <c r="AT11" s="621"/>
      <c r="AU11" s="621"/>
      <c r="AV11" s="621"/>
      <c r="AW11" s="621"/>
      <c r="AX11" s="621"/>
      <c r="AY11" s="621"/>
      <c r="AZ11" s="621"/>
      <c r="BA11" s="621"/>
      <c r="BB11" s="621"/>
      <c r="BC11" s="621"/>
      <c r="BD11" s="621"/>
      <c r="BE11" s="621"/>
      <c r="BF11" s="622"/>
      <c r="BG11" s="623">
        <v>100299</v>
      </c>
      <c r="BH11" s="624"/>
      <c r="BI11" s="624"/>
      <c r="BJ11" s="624"/>
      <c r="BK11" s="624"/>
      <c r="BL11" s="624"/>
      <c r="BM11" s="624"/>
      <c r="BN11" s="625"/>
      <c r="BO11" s="661">
        <v>3.3</v>
      </c>
      <c r="BP11" s="661"/>
      <c r="BQ11" s="661"/>
      <c r="BR11" s="661"/>
      <c r="BS11" s="662" t="s">
        <v>122</v>
      </c>
      <c r="BT11" s="662"/>
      <c r="BU11" s="662"/>
      <c r="BV11" s="662"/>
      <c r="BW11" s="662"/>
      <c r="BX11" s="662"/>
      <c r="BY11" s="662"/>
      <c r="BZ11" s="662"/>
      <c r="CA11" s="662"/>
      <c r="CB11" s="702"/>
      <c r="CD11" s="620" t="s">
        <v>237</v>
      </c>
      <c r="CE11" s="621"/>
      <c r="CF11" s="621"/>
      <c r="CG11" s="621"/>
      <c r="CH11" s="621"/>
      <c r="CI11" s="621"/>
      <c r="CJ11" s="621"/>
      <c r="CK11" s="621"/>
      <c r="CL11" s="621"/>
      <c r="CM11" s="621"/>
      <c r="CN11" s="621"/>
      <c r="CO11" s="621"/>
      <c r="CP11" s="621"/>
      <c r="CQ11" s="622"/>
      <c r="CR11" s="623">
        <v>966711</v>
      </c>
      <c r="CS11" s="624"/>
      <c r="CT11" s="624"/>
      <c r="CU11" s="624"/>
      <c r="CV11" s="624"/>
      <c r="CW11" s="624"/>
      <c r="CX11" s="624"/>
      <c r="CY11" s="625"/>
      <c r="CZ11" s="661">
        <v>5.5</v>
      </c>
      <c r="DA11" s="661"/>
      <c r="DB11" s="661"/>
      <c r="DC11" s="661"/>
      <c r="DD11" s="629">
        <v>362782</v>
      </c>
      <c r="DE11" s="624"/>
      <c r="DF11" s="624"/>
      <c r="DG11" s="624"/>
      <c r="DH11" s="624"/>
      <c r="DI11" s="624"/>
      <c r="DJ11" s="624"/>
      <c r="DK11" s="624"/>
      <c r="DL11" s="624"/>
      <c r="DM11" s="624"/>
      <c r="DN11" s="624"/>
      <c r="DO11" s="624"/>
      <c r="DP11" s="625"/>
      <c r="DQ11" s="629">
        <v>235980</v>
      </c>
      <c r="DR11" s="624"/>
      <c r="DS11" s="624"/>
      <c r="DT11" s="624"/>
      <c r="DU11" s="624"/>
      <c r="DV11" s="624"/>
      <c r="DW11" s="624"/>
      <c r="DX11" s="624"/>
      <c r="DY11" s="624"/>
      <c r="DZ11" s="624"/>
      <c r="EA11" s="624"/>
      <c r="EB11" s="624"/>
      <c r="EC11" s="660"/>
    </row>
    <row r="12" spans="2:143" ht="11.25" customHeight="1" x14ac:dyDescent="0.15">
      <c r="B12" s="620" t="s">
        <v>238</v>
      </c>
      <c r="C12" s="621"/>
      <c r="D12" s="621"/>
      <c r="E12" s="621"/>
      <c r="F12" s="621"/>
      <c r="G12" s="621"/>
      <c r="H12" s="621"/>
      <c r="I12" s="621"/>
      <c r="J12" s="621"/>
      <c r="K12" s="621"/>
      <c r="L12" s="621"/>
      <c r="M12" s="621"/>
      <c r="N12" s="621"/>
      <c r="O12" s="621"/>
      <c r="P12" s="621"/>
      <c r="Q12" s="622"/>
      <c r="R12" s="623">
        <v>9865</v>
      </c>
      <c r="S12" s="624"/>
      <c r="T12" s="624"/>
      <c r="U12" s="624"/>
      <c r="V12" s="624"/>
      <c r="W12" s="624"/>
      <c r="X12" s="624"/>
      <c r="Y12" s="625"/>
      <c r="Z12" s="661">
        <v>0.1</v>
      </c>
      <c r="AA12" s="661"/>
      <c r="AB12" s="661"/>
      <c r="AC12" s="661"/>
      <c r="AD12" s="662">
        <v>9865</v>
      </c>
      <c r="AE12" s="662"/>
      <c r="AF12" s="662"/>
      <c r="AG12" s="662"/>
      <c r="AH12" s="662"/>
      <c r="AI12" s="662"/>
      <c r="AJ12" s="662"/>
      <c r="AK12" s="662"/>
      <c r="AL12" s="626">
        <v>0.1</v>
      </c>
      <c r="AM12" s="627"/>
      <c r="AN12" s="627"/>
      <c r="AO12" s="663"/>
      <c r="AP12" s="620" t="s">
        <v>239</v>
      </c>
      <c r="AQ12" s="621"/>
      <c r="AR12" s="621"/>
      <c r="AS12" s="621"/>
      <c r="AT12" s="621"/>
      <c r="AU12" s="621"/>
      <c r="AV12" s="621"/>
      <c r="AW12" s="621"/>
      <c r="AX12" s="621"/>
      <c r="AY12" s="621"/>
      <c r="AZ12" s="621"/>
      <c r="BA12" s="621"/>
      <c r="BB12" s="621"/>
      <c r="BC12" s="621"/>
      <c r="BD12" s="621"/>
      <c r="BE12" s="621"/>
      <c r="BF12" s="622"/>
      <c r="BG12" s="623">
        <v>1462829</v>
      </c>
      <c r="BH12" s="624"/>
      <c r="BI12" s="624"/>
      <c r="BJ12" s="624"/>
      <c r="BK12" s="624"/>
      <c r="BL12" s="624"/>
      <c r="BM12" s="624"/>
      <c r="BN12" s="625"/>
      <c r="BO12" s="661">
        <v>47.7</v>
      </c>
      <c r="BP12" s="661"/>
      <c r="BQ12" s="661"/>
      <c r="BR12" s="661"/>
      <c r="BS12" s="662" t="s">
        <v>122</v>
      </c>
      <c r="BT12" s="662"/>
      <c r="BU12" s="662"/>
      <c r="BV12" s="662"/>
      <c r="BW12" s="662"/>
      <c r="BX12" s="662"/>
      <c r="BY12" s="662"/>
      <c r="BZ12" s="662"/>
      <c r="CA12" s="662"/>
      <c r="CB12" s="702"/>
      <c r="CD12" s="620" t="s">
        <v>240</v>
      </c>
      <c r="CE12" s="621"/>
      <c r="CF12" s="621"/>
      <c r="CG12" s="621"/>
      <c r="CH12" s="621"/>
      <c r="CI12" s="621"/>
      <c r="CJ12" s="621"/>
      <c r="CK12" s="621"/>
      <c r="CL12" s="621"/>
      <c r="CM12" s="621"/>
      <c r="CN12" s="621"/>
      <c r="CO12" s="621"/>
      <c r="CP12" s="621"/>
      <c r="CQ12" s="622"/>
      <c r="CR12" s="623">
        <v>542842</v>
      </c>
      <c r="CS12" s="624"/>
      <c r="CT12" s="624"/>
      <c r="CU12" s="624"/>
      <c r="CV12" s="624"/>
      <c r="CW12" s="624"/>
      <c r="CX12" s="624"/>
      <c r="CY12" s="625"/>
      <c r="CZ12" s="661">
        <v>3.1</v>
      </c>
      <c r="DA12" s="661"/>
      <c r="DB12" s="661"/>
      <c r="DC12" s="661"/>
      <c r="DD12" s="629">
        <v>5019</v>
      </c>
      <c r="DE12" s="624"/>
      <c r="DF12" s="624"/>
      <c r="DG12" s="624"/>
      <c r="DH12" s="624"/>
      <c r="DI12" s="624"/>
      <c r="DJ12" s="624"/>
      <c r="DK12" s="624"/>
      <c r="DL12" s="624"/>
      <c r="DM12" s="624"/>
      <c r="DN12" s="624"/>
      <c r="DO12" s="624"/>
      <c r="DP12" s="625"/>
      <c r="DQ12" s="629">
        <v>471182</v>
      </c>
      <c r="DR12" s="624"/>
      <c r="DS12" s="624"/>
      <c r="DT12" s="624"/>
      <c r="DU12" s="624"/>
      <c r="DV12" s="624"/>
      <c r="DW12" s="624"/>
      <c r="DX12" s="624"/>
      <c r="DY12" s="624"/>
      <c r="DZ12" s="624"/>
      <c r="EA12" s="624"/>
      <c r="EB12" s="624"/>
      <c r="EC12" s="660"/>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61" t="s">
        <v>122</v>
      </c>
      <c r="AA13" s="661"/>
      <c r="AB13" s="661"/>
      <c r="AC13" s="661"/>
      <c r="AD13" s="662" t="s">
        <v>122</v>
      </c>
      <c r="AE13" s="662"/>
      <c r="AF13" s="662"/>
      <c r="AG13" s="662"/>
      <c r="AH13" s="662"/>
      <c r="AI13" s="662"/>
      <c r="AJ13" s="662"/>
      <c r="AK13" s="662"/>
      <c r="AL13" s="626" t="s">
        <v>122</v>
      </c>
      <c r="AM13" s="627"/>
      <c r="AN13" s="627"/>
      <c r="AO13" s="663"/>
      <c r="AP13" s="620" t="s">
        <v>242</v>
      </c>
      <c r="AQ13" s="621"/>
      <c r="AR13" s="621"/>
      <c r="AS13" s="621"/>
      <c r="AT13" s="621"/>
      <c r="AU13" s="621"/>
      <c r="AV13" s="621"/>
      <c r="AW13" s="621"/>
      <c r="AX13" s="621"/>
      <c r="AY13" s="621"/>
      <c r="AZ13" s="621"/>
      <c r="BA13" s="621"/>
      <c r="BB13" s="621"/>
      <c r="BC13" s="621"/>
      <c r="BD13" s="621"/>
      <c r="BE13" s="621"/>
      <c r="BF13" s="622"/>
      <c r="BG13" s="623">
        <v>1422396</v>
      </c>
      <c r="BH13" s="624"/>
      <c r="BI13" s="624"/>
      <c r="BJ13" s="624"/>
      <c r="BK13" s="624"/>
      <c r="BL13" s="624"/>
      <c r="BM13" s="624"/>
      <c r="BN13" s="625"/>
      <c r="BO13" s="661">
        <v>46.4</v>
      </c>
      <c r="BP13" s="661"/>
      <c r="BQ13" s="661"/>
      <c r="BR13" s="661"/>
      <c r="BS13" s="662" t="s">
        <v>122</v>
      </c>
      <c r="BT13" s="662"/>
      <c r="BU13" s="662"/>
      <c r="BV13" s="662"/>
      <c r="BW13" s="662"/>
      <c r="BX13" s="662"/>
      <c r="BY13" s="662"/>
      <c r="BZ13" s="662"/>
      <c r="CA13" s="662"/>
      <c r="CB13" s="702"/>
      <c r="CD13" s="620" t="s">
        <v>243</v>
      </c>
      <c r="CE13" s="621"/>
      <c r="CF13" s="621"/>
      <c r="CG13" s="621"/>
      <c r="CH13" s="621"/>
      <c r="CI13" s="621"/>
      <c r="CJ13" s="621"/>
      <c r="CK13" s="621"/>
      <c r="CL13" s="621"/>
      <c r="CM13" s="621"/>
      <c r="CN13" s="621"/>
      <c r="CO13" s="621"/>
      <c r="CP13" s="621"/>
      <c r="CQ13" s="622"/>
      <c r="CR13" s="623">
        <v>1384257</v>
      </c>
      <c r="CS13" s="624"/>
      <c r="CT13" s="624"/>
      <c r="CU13" s="624"/>
      <c r="CV13" s="624"/>
      <c r="CW13" s="624"/>
      <c r="CX13" s="624"/>
      <c r="CY13" s="625"/>
      <c r="CZ13" s="661">
        <v>7.9</v>
      </c>
      <c r="DA13" s="661"/>
      <c r="DB13" s="661"/>
      <c r="DC13" s="661"/>
      <c r="DD13" s="629">
        <v>410973</v>
      </c>
      <c r="DE13" s="624"/>
      <c r="DF13" s="624"/>
      <c r="DG13" s="624"/>
      <c r="DH13" s="624"/>
      <c r="DI13" s="624"/>
      <c r="DJ13" s="624"/>
      <c r="DK13" s="624"/>
      <c r="DL13" s="624"/>
      <c r="DM13" s="624"/>
      <c r="DN13" s="624"/>
      <c r="DO13" s="624"/>
      <c r="DP13" s="625"/>
      <c r="DQ13" s="629">
        <v>975900</v>
      </c>
      <c r="DR13" s="624"/>
      <c r="DS13" s="624"/>
      <c r="DT13" s="624"/>
      <c r="DU13" s="624"/>
      <c r="DV13" s="624"/>
      <c r="DW13" s="624"/>
      <c r="DX13" s="624"/>
      <c r="DY13" s="624"/>
      <c r="DZ13" s="624"/>
      <c r="EA13" s="624"/>
      <c r="EB13" s="624"/>
      <c r="EC13" s="660"/>
    </row>
    <row r="14" spans="2:143" ht="11.25" customHeight="1" x14ac:dyDescent="0.15">
      <c r="B14" s="620" t="s">
        <v>244</v>
      </c>
      <c r="C14" s="621"/>
      <c r="D14" s="621"/>
      <c r="E14" s="621"/>
      <c r="F14" s="621"/>
      <c r="G14" s="621"/>
      <c r="H14" s="621"/>
      <c r="I14" s="621"/>
      <c r="J14" s="621"/>
      <c r="K14" s="621"/>
      <c r="L14" s="621"/>
      <c r="M14" s="621"/>
      <c r="N14" s="621"/>
      <c r="O14" s="621"/>
      <c r="P14" s="621"/>
      <c r="Q14" s="622"/>
      <c r="R14" s="623">
        <v>1610</v>
      </c>
      <c r="S14" s="624"/>
      <c r="T14" s="624"/>
      <c r="U14" s="624"/>
      <c r="V14" s="624"/>
      <c r="W14" s="624"/>
      <c r="X14" s="624"/>
      <c r="Y14" s="625"/>
      <c r="Z14" s="661">
        <v>0</v>
      </c>
      <c r="AA14" s="661"/>
      <c r="AB14" s="661"/>
      <c r="AC14" s="661"/>
      <c r="AD14" s="662">
        <v>1610</v>
      </c>
      <c r="AE14" s="662"/>
      <c r="AF14" s="662"/>
      <c r="AG14" s="662"/>
      <c r="AH14" s="662"/>
      <c r="AI14" s="662"/>
      <c r="AJ14" s="662"/>
      <c r="AK14" s="662"/>
      <c r="AL14" s="626">
        <v>0</v>
      </c>
      <c r="AM14" s="627"/>
      <c r="AN14" s="627"/>
      <c r="AO14" s="663"/>
      <c r="AP14" s="620" t="s">
        <v>245</v>
      </c>
      <c r="AQ14" s="621"/>
      <c r="AR14" s="621"/>
      <c r="AS14" s="621"/>
      <c r="AT14" s="621"/>
      <c r="AU14" s="621"/>
      <c r="AV14" s="621"/>
      <c r="AW14" s="621"/>
      <c r="AX14" s="621"/>
      <c r="AY14" s="621"/>
      <c r="AZ14" s="621"/>
      <c r="BA14" s="621"/>
      <c r="BB14" s="621"/>
      <c r="BC14" s="621"/>
      <c r="BD14" s="621"/>
      <c r="BE14" s="621"/>
      <c r="BF14" s="622"/>
      <c r="BG14" s="623">
        <v>132801</v>
      </c>
      <c r="BH14" s="624"/>
      <c r="BI14" s="624"/>
      <c r="BJ14" s="624"/>
      <c r="BK14" s="624"/>
      <c r="BL14" s="624"/>
      <c r="BM14" s="624"/>
      <c r="BN14" s="625"/>
      <c r="BO14" s="661">
        <v>4.3</v>
      </c>
      <c r="BP14" s="661"/>
      <c r="BQ14" s="661"/>
      <c r="BR14" s="661"/>
      <c r="BS14" s="662" t="s">
        <v>122</v>
      </c>
      <c r="BT14" s="662"/>
      <c r="BU14" s="662"/>
      <c r="BV14" s="662"/>
      <c r="BW14" s="662"/>
      <c r="BX14" s="662"/>
      <c r="BY14" s="662"/>
      <c r="BZ14" s="662"/>
      <c r="CA14" s="662"/>
      <c r="CB14" s="702"/>
      <c r="CD14" s="620" t="s">
        <v>246</v>
      </c>
      <c r="CE14" s="621"/>
      <c r="CF14" s="621"/>
      <c r="CG14" s="621"/>
      <c r="CH14" s="621"/>
      <c r="CI14" s="621"/>
      <c r="CJ14" s="621"/>
      <c r="CK14" s="621"/>
      <c r="CL14" s="621"/>
      <c r="CM14" s="621"/>
      <c r="CN14" s="621"/>
      <c r="CO14" s="621"/>
      <c r="CP14" s="621"/>
      <c r="CQ14" s="622"/>
      <c r="CR14" s="623">
        <v>665859</v>
      </c>
      <c r="CS14" s="624"/>
      <c r="CT14" s="624"/>
      <c r="CU14" s="624"/>
      <c r="CV14" s="624"/>
      <c r="CW14" s="624"/>
      <c r="CX14" s="624"/>
      <c r="CY14" s="625"/>
      <c r="CZ14" s="661">
        <v>3.8</v>
      </c>
      <c r="DA14" s="661"/>
      <c r="DB14" s="661"/>
      <c r="DC14" s="661"/>
      <c r="DD14" s="629">
        <v>168264</v>
      </c>
      <c r="DE14" s="624"/>
      <c r="DF14" s="624"/>
      <c r="DG14" s="624"/>
      <c r="DH14" s="624"/>
      <c r="DI14" s="624"/>
      <c r="DJ14" s="624"/>
      <c r="DK14" s="624"/>
      <c r="DL14" s="624"/>
      <c r="DM14" s="624"/>
      <c r="DN14" s="624"/>
      <c r="DO14" s="624"/>
      <c r="DP14" s="625"/>
      <c r="DQ14" s="629">
        <v>474037</v>
      </c>
      <c r="DR14" s="624"/>
      <c r="DS14" s="624"/>
      <c r="DT14" s="624"/>
      <c r="DU14" s="624"/>
      <c r="DV14" s="624"/>
      <c r="DW14" s="624"/>
      <c r="DX14" s="624"/>
      <c r="DY14" s="624"/>
      <c r="DZ14" s="624"/>
      <c r="EA14" s="624"/>
      <c r="EB14" s="624"/>
      <c r="EC14" s="660"/>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61" t="s">
        <v>122</v>
      </c>
      <c r="AA15" s="661"/>
      <c r="AB15" s="661"/>
      <c r="AC15" s="661"/>
      <c r="AD15" s="662" t="s">
        <v>122</v>
      </c>
      <c r="AE15" s="662"/>
      <c r="AF15" s="662"/>
      <c r="AG15" s="662"/>
      <c r="AH15" s="662"/>
      <c r="AI15" s="662"/>
      <c r="AJ15" s="662"/>
      <c r="AK15" s="662"/>
      <c r="AL15" s="626" t="s">
        <v>122</v>
      </c>
      <c r="AM15" s="627"/>
      <c r="AN15" s="627"/>
      <c r="AO15" s="663"/>
      <c r="AP15" s="620" t="s">
        <v>248</v>
      </c>
      <c r="AQ15" s="621"/>
      <c r="AR15" s="621"/>
      <c r="AS15" s="621"/>
      <c r="AT15" s="621"/>
      <c r="AU15" s="621"/>
      <c r="AV15" s="621"/>
      <c r="AW15" s="621"/>
      <c r="AX15" s="621"/>
      <c r="AY15" s="621"/>
      <c r="AZ15" s="621"/>
      <c r="BA15" s="621"/>
      <c r="BB15" s="621"/>
      <c r="BC15" s="621"/>
      <c r="BD15" s="621"/>
      <c r="BE15" s="621"/>
      <c r="BF15" s="622"/>
      <c r="BG15" s="623">
        <v>222569</v>
      </c>
      <c r="BH15" s="624"/>
      <c r="BI15" s="624"/>
      <c r="BJ15" s="624"/>
      <c r="BK15" s="624"/>
      <c r="BL15" s="624"/>
      <c r="BM15" s="624"/>
      <c r="BN15" s="625"/>
      <c r="BO15" s="661">
        <v>7.3</v>
      </c>
      <c r="BP15" s="661"/>
      <c r="BQ15" s="661"/>
      <c r="BR15" s="661"/>
      <c r="BS15" s="662" t="s">
        <v>122</v>
      </c>
      <c r="BT15" s="662"/>
      <c r="BU15" s="662"/>
      <c r="BV15" s="662"/>
      <c r="BW15" s="662"/>
      <c r="BX15" s="662"/>
      <c r="BY15" s="662"/>
      <c r="BZ15" s="662"/>
      <c r="CA15" s="662"/>
      <c r="CB15" s="702"/>
      <c r="CD15" s="620" t="s">
        <v>249</v>
      </c>
      <c r="CE15" s="621"/>
      <c r="CF15" s="621"/>
      <c r="CG15" s="621"/>
      <c r="CH15" s="621"/>
      <c r="CI15" s="621"/>
      <c r="CJ15" s="621"/>
      <c r="CK15" s="621"/>
      <c r="CL15" s="621"/>
      <c r="CM15" s="621"/>
      <c r="CN15" s="621"/>
      <c r="CO15" s="621"/>
      <c r="CP15" s="621"/>
      <c r="CQ15" s="622"/>
      <c r="CR15" s="623">
        <v>1360241</v>
      </c>
      <c r="CS15" s="624"/>
      <c r="CT15" s="624"/>
      <c r="CU15" s="624"/>
      <c r="CV15" s="624"/>
      <c r="CW15" s="624"/>
      <c r="CX15" s="624"/>
      <c r="CY15" s="625"/>
      <c r="CZ15" s="661">
        <v>7.7</v>
      </c>
      <c r="DA15" s="661"/>
      <c r="DB15" s="661"/>
      <c r="DC15" s="661"/>
      <c r="DD15" s="629">
        <v>237244</v>
      </c>
      <c r="DE15" s="624"/>
      <c r="DF15" s="624"/>
      <c r="DG15" s="624"/>
      <c r="DH15" s="624"/>
      <c r="DI15" s="624"/>
      <c r="DJ15" s="624"/>
      <c r="DK15" s="624"/>
      <c r="DL15" s="624"/>
      <c r="DM15" s="624"/>
      <c r="DN15" s="624"/>
      <c r="DO15" s="624"/>
      <c r="DP15" s="625"/>
      <c r="DQ15" s="629">
        <v>763261</v>
      </c>
      <c r="DR15" s="624"/>
      <c r="DS15" s="624"/>
      <c r="DT15" s="624"/>
      <c r="DU15" s="624"/>
      <c r="DV15" s="624"/>
      <c r="DW15" s="624"/>
      <c r="DX15" s="624"/>
      <c r="DY15" s="624"/>
      <c r="DZ15" s="624"/>
      <c r="EA15" s="624"/>
      <c r="EB15" s="624"/>
      <c r="EC15" s="660"/>
    </row>
    <row r="16" spans="2:143" ht="11.25" customHeight="1" x14ac:dyDescent="0.15">
      <c r="B16" s="620" t="s">
        <v>250</v>
      </c>
      <c r="C16" s="621"/>
      <c r="D16" s="621"/>
      <c r="E16" s="621"/>
      <c r="F16" s="621"/>
      <c r="G16" s="621"/>
      <c r="H16" s="621"/>
      <c r="I16" s="621"/>
      <c r="J16" s="621"/>
      <c r="K16" s="621"/>
      <c r="L16" s="621"/>
      <c r="M16" s="621"/>
      <c r="N16" s="621"/>
      <c r="O16" s="621"/>
      <c r="P16" s="621"/>
      <c r="Q16" s="622"/>
      <c r="R16" s="623">
        <v>28675</v>
      </c>
      <c r="S16" s="624"/>
      <c r="T16" s="624"/>
      <c r="U16" s="624"/>
      <c r="V16" s="624"/>
      <c r="W16" s="624"/>
      <c r="X16" s="624"/>
      <c r="Y16" s="625"/>
      <c r="Z16" s="661">
        <v>0.2</v>
      </c>
      <c r="AA16" s="661"/>
      <c r="AB16" s="661"/>
      <c r="AC16" s="661"/>
      <c r="AD16" s="662">
        <v>28675</v>
      </c>
      <c r="AE16" s="662"/>
      <c r="AF16" s="662"/>
      <c r="AG16" s="662"/>
      <c r="AH16" s="662"/>
      <c r="AI16" s="662"/>
      <c r="AJ16" s="662"/>
      <c r="AK16" s="662"/>
      <c r="AL16" s="626">
        <v>0.3</v>
      </c>
      <c r="AM16" s="627"/>
      <c r="AN16" s="627"/>
      <c r="AO16" s="663"/>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61" t="s">
        <v>122</v>
      </c>
      <c r="BP16" s="661"/>
      <c r="BQ16" s="661"/>
      <c r="BR16" s="661"/>
      <c r="BS16" s="662" t="s">
        <v>122</v>
      </c>
      <c r="BT16" s="662"/>
      <c r="BU16" s="662"/>
      <c r="BV16" s="662"/>
      <c r="BW16" s="662"/>
      <c r="BX16" s="662"/>
      <c r="BY16" s="662"/>
      <c r="BZ16" s="662"/>
      <c r="CA16" s="662"/>
      <c r="CB16" s="702"/>
      <c r="CD16" s="620" t="s">
        <v>252</v>
      </c>
      <c r="CE16" s="621"/>
      <c r="CF16" s="621"/>
      <c r="CG16" s="621"/>
      <c r="CH16" s="621"/>
      <c r="CI16" s="621"/>
      <c r="CJ16" s="621"/>
      <c r="CK16" s="621"/>
      <c r="CL16" s="621"/>
      <c r="CM16" s="621"/>
      <c r="CN16" s="621"/>
      <c r="CO16" s="621"/>
      <c r="CP16" s="621"/>
      <c r="CQ16" s="622"/>
      <c r="CR16" s="623">
        <v>780411</v>
      </c>
      <c r="CS16" s="624"/>
      <c r="CT16" s="624"/>
      <c r="CU16" s="624"/>
      <c r="CV16" s="624"/>
      <c r="CW16" s="624"/>
      <c r="CX16" s="624"/>
      <c r="CY16" s="625"/>
      <c r="CZ16" s="661">
        <v>4.4000000000000004</v>
      </c>
      <c r="DA16" s="661"/>
      <c r="DB16" s="661"/>
      <c r="DC16" s="661"/>
      <c r="DD16" s="629" t="s">
        <v>122</v>
      </c>
      <c r="DE16" s="624"/>
      <c r="DF16" s="624"/>
      <c r="DG16" s="624"/>
      <c r="DH16" s="624"/>
      <c r="DI16" s="624"/>
      <c r="DJ16" s="624"/>
      <c r="DK16" s="624"/>
      <c r="DL16" s="624"/>
      <c r="DM16" s="624"/>
      <c r="DN16" s="624"/>
      <c r="DO16" s="624"/>
      <c r="DP16" s="625"/>
      <c r="DQ16" s="629">
        <v>178794</v>
      </c>
      <c r="DR16" s="624"/>
      <c r="DS16" s="624"/>
      <c r="DT16" s="624"/>
      <c r="DU16" s="624"/>
      <c r="DV16" s="624"/>
      <c r="DW16" s="624"/>
      <c r="DX16" s="624"/>
      <c r="DY16" s="624"/>
      <c r="DZ16" s="624"/>
      <c r="EA16" s="624"/>
      <c r="EB16" s="624"/>
      <c r="EC16" s="660"/>
    </row>
    <row r="17" spans="2:133" ht="11.25" customHeight="1" x14ac:dyDescent="0.15">
      <c r="B17" s="620" t="s">
        <v>253</v>
      </c>
      <c r="C17" s="621"/>
      <c r="D17" s="621"/>
      <c r="E17" s="621"/>
      <c r="F17" s="621"/>
      <c r="G17" s="621"/>
      <c r="H17" s="621"/>
      <c r="I17" s="621"/>
      <c r="J17" s="621"/>
      <c r="K17" s="621"/>
      <c r="L17" s="621"/>
      <c r="M17" s="621"/>
      <c r="N17" s="621"/>
      <c r="O17" s="621"/>
      <c r="P17" s="621"/>
      <c r="Q17" s="622"/>
      <c r="R17" s="623">
        <v>57854</v>
      </c>
      <c r="S17" s="624"/>
      <c r="T17" s="624"/>
      <c r="U17" s="624"/>
      <c r="V17" s="624"/>
      <c r="W17" s="624"/>
      <c r="X17" s="624"/>
      <c r="Y17" s="625"/>
      <c r="Z17" s="661">
        <v>0.3</v>
      </c>
      <c r="AA17" s="661"/>
      <c r="AB17" s="661"/>
      <c r="AC17" s="661"/>
      <c r="AD17" s="662">
        <v>57854</v>
      </c>
      <c r="AE17" s="662"/>
      <c r="AF17" s="662"/>
      <c r="AG17" s="662"/>
      <c r="AH17" s="662"/>
      <c r="AI17" s="662"/>
      <c r="AJ17" s="662"/>
      <c r="AK17" s="662"/>
      <c r="AL17" s="626">
        <v>0.6</v>
      </c>
      <c r="AM17" s="627"/>
      <c r="AN17" s="627"/>
      <c r="AO17" s="663"/>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61" t="s">
        <v>122</v>
      </c>
      <c r="BP17" s="661"/>
      <c r="BQ17" s="661"/>
      <c r="BR17" s="661"/>
      <c r="BS17" s="662" t="s">
        <v>122</v>
      </c>
      <c r="BT17" s="662"/>
      <c r="BU17" s="662"/>
      <c r="BV17" s="662"/>
      <c r="BW17" s="662"/>
      <c r="BX17" s="662"/>
      <c r="BY17" s="662"/>
      <c r="BZ17" s="662"/>
      <c r="CA17" s="662"/>
      <c r="CB17" s="702"/>
      <c r="CD17" s="620" t="s">
        <v>255</v>
      </c>
      <c r="CE17" s="621"/>
      <c r="CF17" s="621"/>
      <c r="CG17" s="621"/>
      <c r="CH17" s="621"/>
      <c r="CI17" s="621"/>
      <c r="CJ17" s="621"/>
      <c r="CK17" s="621"/>
      <c r="CL17" s="621"/>
      <c r="CM17" s="621"/>
      <c r="CN17" s="621"/>
      <c r="CO17" s="621"/>
      <c r="CP17" s="621"/>
      <c r="CQ17" s="622"/>
      <c r="CR17" s="623">
        <v>1494866</v>
      </c>
      <c r="CS17" s="624"/>
      <c r="CT17" s="624"/>
      <c r="CU17" s="624"/>
      <c r="CV17" s="624"/>
      <c r="CW17" s="624"/>
      <c r="CX17" s="624"/>
      <c r="CY17" s="625"/>
      <c r="CZ17" s="661">
        <v>8.5</v>
      </c>
      <c r="DA17" s="661"/>
      <c r="DB17" s="661"/>
      <c r="DC17" s="661"/>
      <c r="DD17" s="629" t="s">
        <v>122</v>
      </c>
      <c r="DE17" s="624"/>
      <c r="DF17" s="624"/>
      <c r="DG17" s="624"/>
      <c r="DH17" s="624"/>
      <c r="DI17" s="624"/>
      <c r="DJ17" s="624"/>
      <c r="DK17" s="624"/>
      <c r="DL17" s="624"/>
      <c r="DM17" s="624"/>
      <c r="DN17" s="624"/>
      <c r="DO17" s="624"/>
      <c r="DP17" s="625"/>
      <c r="DQ17" s="629">
        <v>1424895</v>
      </c>
      <c r="DR17" s="624"/>
      <c r="DS17" s="624"/>
      <c r="DT17" s="624"/>
      <c r="DU17" s="624"/>
      <c r="DV17" s="624"/>
      <c r="DW17" s="624"/>
      <c r="DX17" s="624"/>
      <c r="DY17" s="624"/>
      <c r="DZ17" s="624"/>
      <c r="EA17" s="624"/>
      <c r="EB17" s="624"/>
      <c r="EC17" s="660"/>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26740</v>
      </c>
      <c r="S18" s="624"/>
      <c r="T18" s="624"/>
      <c r="U18" s="624"/>
      <c r="V18" s="624"/>
      <c r="W18" s="624"/>
      <c r="X18" s="624"/>
      <c r="Y18" s="625"/>
      <c r="Z18" s="661">
        <v>0.1</v>
      </c>
      <c r="AA18" s="661"/>
      <c r="AB18" s="661"/>
      <c r="AC18" s="661"/>
      <c r="AD18" s="662">
        <v>26740</v>
      </c>
      <c r="AE18" s="662"/>
      <c r="AF18" s="662"/>
      <c r="AG18" s="662"/>
      <c r="AH18" s="662"/>
      <c r="AI18" s="662"/>
      <c r="AJ18" s="662"/>
      <c r="AK18" s="662"/>
      <c r="AL18" s="626">
        <v>0.3</v>
      </c>
      <c r="AM18" s="627"/>
      <c r="AN18" s="627"/>
      <c r="AO18" s="663"/>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61" t="s">
        <v>122</v>
      </c>
      <c r="BP18" s="661"/>
      <c r="BQ18" s="661"/>
      <c r="BR18" s="661"/>
      <c r="BS18" s="662" t="s">
        <v>122</v>
      </c>
      <c r="BT18" s="662"/>
      <c r="BU18" s="662"/>
      <c r="BV18" s="662"/>
      <c r="BW18" s="662"/>
      <c r="BX18" s="662"/>
      <c r="BY18" s="662"/>
      <c r="BZ18" s="662"/>
      <c r="CA18" s="662"/>
      <c r="CB18" s="702"/>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61" t="s">
        <v>122</v>
      </c>
      <c r="DA18" s="661"/>
      <c r="DB18" s="661"/>
      <c r="DC18" s="661"/>
      <c r="DD18" s="629" t="s">
        <v>122</v>
      </c>
      <c r="DE18" s="624"/>
      <c r="DF18" s="624"/>
      <c r="DG18" s="624"/>
      <c r="DH18" s="624"/>
      <c r="DI18" s="624"/>
      <c r="DJ18" s="624"/>
      <c r="DK18" s="624"/>
      <c r="DL18" s="624"/>
      <c r="DM18" s="624"/>
      <c r="DN18" s="624"/>
      <c r="DO18" s="624"/>
      <c r="DP18" s="625"/>
      <c r="DQ18" s="629" t="s">
        <v>122</v>
      </c>
      <c r="DR18" s="624"/>
      <c r="DS18" s="624"/>
      <c r="DT18" s="624"/>
      <c r="DU18" s="624"/>
      <c r="DV18" s="624"/>
      <c r="DW18" s="624"/>
      <c r="DX18" s="624"/>
      <c r="DY18" s="624"/>
      <c r="DZ18" s="624"/>
      <c r="EA18" s="624"/>
      <c r="EB18" s="624"/>
      <c r="EC18" s="660"/>
    </row>
    <row r="19" spans="2:133" ht="11.25" customHeight="1" x14ac:dyDescent="0.15">
      <c r="B19" s="620" t="s">
        <v>259</v>
      </c>
      <c r="C19" s="621"/>
      <c r="D19" s="621"/>
      <c r="E19" s="621"/>
      <c r="F19" s="621"/>
      <c r="G19" s="621"/>
      <c r="H19" s="621"/>
      <c r="I19" s="621"/>
      <c r="J19" s="621"/>
      <c r="K19" s="621"/>
      <c r="L19" s="621"/>
      <c r="M19" s="621"/>
      <c r="N19" s="621"/>
      <c r="O19" s="621"/>
      <c r="P19" s="621"/>
      <c r="Q19" s="622"/>
      <c r="R19" s="623">
        <v>21676</v>
      </c>
      <c r="S19" s="624"/>
      <c r="T19" s="624"/>
      <c r="U19" s="624"/>
      <c r="V19" s="624"/>
      <c r="W19" s="624"/>
      <c r="X19" s="624"/>
      <c r="Y19" s="625"/>
      <c r="Z19" s="661">
        <v>0.1</v>
      </c>
      <c r="AA19" s="661"/>
      <c r="AB19" s="661"/>
      <c r="AC19" s="661"/>
      <c r="AD19" s="662">
        <v>21676</v>
      </c>
      <c r="AE19" s="662"/>
      <c r="AF19" s="662"/>
      <c r="AG19" s="662"/>
      <c r="AH19" s="662"/>
      <c r="AI19" s="662"/>
      <c r="AJ19" s="662"/>
      <c r="AK19" s="662"/>
      <c r="AL19" s="626">
        <v>0.2</v>
      </c>
      <c r="AM19" s="627"/>
      <c r="AN19" s="627"/>
      <c r="AO19" s="663"/>
      <c r="AP19" s="620" t="s">
        <v>260</v>
      </c>
      <c r="AQ19" s="621"/>
      <c r="AR19" s="621"/>
      <c r="AS19" s="621"/>
      <c r="AT19" s="621"/>
      <c r="AU19" s="621"/>
      <c r="AV19" s="621"/>
      <c r="AW19" s="621"/>
      <c r="AX19" s="621"/>
      <c r="AY19" s="621"/>
      <c r="AZ19" s="621"/>
      <c r="BA19" s="621"/>
      <c r="BB19" s="621"/>
      <c r="BC19" s="621"/>
      <c r="BD19" s="621"/>
      <c r="BE19" s="621"/>
      <c r="BF19" s="622"/>
      <c r="BG19" s="623">
        <v>5797</v>
      </c>
      <c r="BH19" s="624"/>
      <c r="BI19" s="624"/>
      <c r="BJ19" s="624"/>
      <c r="BK19" s="624"/>
      <c r="BL19" s="624"/>
      <c r="BM19" s="624"/>
      <c r="BN19" s="625"/>
      <c r="BO19" s="661">
        <v>0.2</v>
      </c>
      <c r="BP19" s="661"/>
      <c r="BQ19" s="661"/>
      <c r="BR19" s="661"/>
      <c r="BS19" s="662" t="s">
        <v>122</v>
      </c>
      <c r="BT19" s="662"/>
      <c r="BU19" s="662"/>
      <c r="BV19" s="662"/>
      <c r="BW19" s="662"/>
      <c r="BX19" s="662"/>
      <c r="BY19" s="662"/>
      <c r="BZ19" s="662"/>
      <c r="CA19" s="662"/>
      <c r="CB19" s="702"/>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61" t="s">
        <v>122</v>
      </c>
      <c r="DA19" s="661"/>
      <c r="DB19" s="661"/>
      <c r="DC19" s="661"/>
      <c r="DD19" s="629" t="s">
        <v>122</v>
      </c>
      <c r="DE19" s="624"/>
      <c r="DF19" s="624"/>
      <c r="DG19" s="624"/>
      <c r="DH19" s="624"/>
      <c r="DI19" s="624"/>
      <c r="DJ19" s="624"/>
      <c r="DK19" s="624"/>
      <c r="DL19" s="624"/>
      <c r="DM19" s="624"/>
      <c r="DN19" s="624"/>
      <c r="DO19" s="624"/>
      <c r="DP19" s="625"/>
      <c r="DQ19" s="629" t="s">
        <v>122</v>
      </c>
      <c r="DR19" s="624"/>
      <c r="DS19" s="624"/>
      <c r="DT19" s="624"/>
      <c r="DU19" s="624"/>
      <c r="DV19" s="624"/>
      <c r="DW19" s="624"/>
      <c r="DX19" s="624"/>
      <c r="DY19" s="624"/>
      <c r="DZ19" s="624"/>
      <c r="EA19" s="624"/>
      <c r="EB19" s="624"/>
      <c r="EC19" s="660"/>
    </row>
    <row r="20" spans="2:133" ht="11.25" customHeight="1" x14ac:dyDescent="0.15">
      <c r="B20" s="690" t="s">
        <v>262</v>
      </c>
      <c r="C20" s="691"/>
      <c r="D20" s="691"/>
      <c r="E20" s="691"/>
      <c r="F20" s="691"/>
      <c r="G20" s="691"/>
      <c r="H20" s="691"/>
      <c r="I20" s="691"/>
      <c r="J20" s="691"/>
      <c r="K20" s="691"/>
      <c r="L20" s="691"/>
      <c r="M20" s="691"/>
      <c r="N20" s="691"/>
      <c r="O20" s="691"/>
      <c r="P20" s="691"/>
      <c r="Q20" s="692"/>
      <c r="R20" s="623">
        <v>5064</v>
      </c>
      <c r="S20" s="624"/>
      <c r="T20" s="624"/>
      <c r="U20" s="624"/>
      <c r="V20" s="624"/>
      <c r="W20" s="624"/>
      <c r="X20" s="624"/>
      <c r="Y20" s="625"/>
      <c r="Z20" s="661">
        <v>0</v>
      </c>
      <c r="AA20" s="661"/>
      <c r="AB20" s="661"/>
      <c r="AC20" s="661"/>
      <c r="AD20" s="662">
        <v>5064</v>
      </c>
      <c r="AE20" s="662"/>
      <c r="AF20" s="662"/>
      <c r="AG20" s="662"/>
      <c r="AH20" s="662"/>
      <c r="AI20" s="662"/>
      <c r="AJ20" s="662"/>
      <c r="AK20" s="662"/>
      <c r="AL20" s="626">
        <v>0.1</v>
      </c>
      <c r="AM20" s="627"/>
      <c r="AN20" s="627"/>
      <c r="AO20" s="663"/>
      <c r="AP20" s="620" t="s">
        <v>263</v>
      </c>
      <c r="AQ20" s="621"/>
      <c r="AR20" s="621"/>
      <c r="AS20" s="621"/>
      <c r="AT20" s="621"/>
      <c r="AU20" s="621"/>
      <c r="AV20" s="621"/>
      <c r="AW20" s="621"/>
      <c r="AX20" s="621"/>
      <c r="AY20" s="621"/>
      <c r="AZ20" s="621"/>
      <c r="BA20" s="621"/>
      <c r="BB20" s="621"/>
      <c r="BC20" s="621"/>
      <c r="BD20" s="621"/>
      <c r="BE20" s="621"/>
      <c r="BF20" s="622"/>
      <c r="BG20" s="623">
        <v>5797</v>
      </c>
      <c r="BH20" s="624"/>
      <c r="BI20" s="624"/>
      <c r="BJ20" s="624"/>
      <c r="BK20" s="624"/>
      <c r="BL20" s="624"/>
      <c r="BM20" s="624"/>
      <c r="BN20" s="625"/>
      <c r="BO20" s="661">
        <v>0.2</v>
      </c>
      <c r="BP20" s="661"/>
      <c r="BQ20" s="661"/>
      <c r="BR20" s="661"/>
      <c r="BS20" s="662" t="s">
        <v>122</v>
      </c>
      <c r="BT20" s="662"/>
      <c r="BU20" s="662"/>
      <c r="BV20" s="662"/>
      <c r="BW20" s="662"/>
      <c r="BX20" s="662"/>
      <c r="BY20" s="662"/>
      <c r="BZ20" s="662"/>
      <c r="CA20" s="662"/>
      <c r="CB20" s="702"/>
      <c r="CD20" s="620" t="s">
        <v>264</v>
      </c>
      <c r="CE20" s="621"/>
      <c r="CF20" s="621"/>
      <c r="CG20" s="621"/>
      <c r="CH20" s="621"/>
      <c r="CI20" s="621"/>
      <c r="CJ20" s="621"/>
      <c r="CK20" s="621"/>
      <c r="CL20" s="621"/>
      <c r="CM20" s="621"/>
      <c r="CN20" s="621"/>
      <c r="CO20" s="621"/>
      <c r="CP20" s="621"/>
      <c r="CQ20" s="622"/>
      <c r="CR20" s="623">
        <v>17595322</v>
      </c>
      <c r="CS20" s="624"/>
      <c r="CT20" s="624"/>
      <c r="CU20" s="624"/>
      <c r="CV20" s="624"/>
      <c r="CW20" s="624"/>
      <c r="CX20" s="624"/>
      <c r="CY20" s="625"/>
      <c r="CZ20" s="661">
        <v>100</v>
      </c>
      <c r="DA20" s="661"/>
      <c r="DB20" s="661"/>
      <c r="DC20" s="661"/>
      <c r="DD20" s="629">
        <v>1283184</v>
      </c>
      <c r="DE20" s="624"/>
      <c r="DF20" s="624"/>
      <c r="DG20" s="624"/>
      <c r="DH20" s="624"/>
      <c r="DI20" s="624"/>
      <c r="DJ20" s="624"/>
      <c r="DK20" s="624"/>
      <c r="DL20" s="624"/>
      <c r="DM20" s="624"/>
      <c r="DN20" s="624"/>
      <c r="DO20" s="624"/>
      <c r="DP20" s="625"/>
      <c r="DQ20" s="629">
        <v>11200800</v>
      </c>
      <c r="DR20" s="624"/>
      <c r="DS20" s="624"/>
      <c r="DT20" s="624"/>
      <c r="DU20" s="624"/>
      <c r="DV20" s="624"/>
      <c r="DW20" s="624"/>
      <c r="DX20" s="624"/>
      <c r="DY20" s="624"/>
      <c r="DZ20" s="624"/>
      <c r="EA20" s="624"/>
      <c r="EB20" s="624"/>
      <c r="EC20" s="660"/>
    </row>
    <row r="21" spans="2:133" ht="11.25" customHeight="1" x14ac:dyDescent="0.15">
      <c r="B21" s="620" t="s">
        <v>265</v>
      </c>
      <c r="C21" s="621"/>
      <c r="D21" s="621"/>
      <c r="E21" s="621"/>
      <c r="F21" s="621"/>
      <c r="G21" s="621"/>
      <c r="H21" s="621"/>
      <c r="I21" s="621"/>
      <c r="J21" s="621"/>
      <c r="K21" s="621"/>
      <c r="L21" s="621"/>
      <c r="M21" s="621"/>
      <c r="N21" s="621"/>
      <c r="O21" s="621"/>
      <c r="P21" s="621"/>
      <c r="Q21" s="622"/>
      <c r="R21" s="623">
        <v>5797414</v>
      </c>
      <c r="S21" s="624"/>
      <c r="T21" s="624"/>
      <c r="U21" s="624"/>
      <c r="V21" s="624"/>
      <c r="W21" s="624"/>
      <c r="X21" s="624"/>
      <c r="Y21" s="625"/>
      <c r="Z21" s="661">
        <v>31.5</v>
      </c>
      <c r="AA21" s="661"/>
      <c r="AB21" s="661"/>
      <c r="AC21" s="661"/>
      <c r="AD21" s="662">
        <v>5020332</v>
      </c>
      <c r="AE21" s="662"/>
      <c r="AF21" s="662"/>
      <c r="AG21" s="662"/>
      <c r="AH21" s="662"/>
      <c r="AI21" s="662"/>
      <c r="AJ21" s="662"/>
      <c r="AK21" s="662"/>
      <c r="AL21" s="626">
        <v>55.2</v>
      </c>
      <c r="AM21" s="627"/>
      <c r="AN21" s="627"/>
      <c r="AO21" s="663"/>
      <c r="AP21" s="620" t="s">
        <v>266</v>
      </c>
      <c r="AQ21" s="700"/>
      <c r="AR21" s="700"/>
      <c r="AS21" s="700"/>
      <c r="AT21" s="700"/>
      <c r="AU21" s="700"/>
      <c r="AV21" s="700"/>
      <c r="AW21" s="700"/>
      <c r="AX21" s="700"/>
      <c r="AY21" s="700"/>
      <c r="AZ21" s="700"/>
      <c r="BA21" s="700"/>
      <c r="BB21" s="700"/>
      <c r="BC21" s="700"/>
      <c r="BD21" s="700"/>
      <c r="BE21" s="700"/>
      <c r="BF21" s="701"/>
      <c r="BG21" s="623">
        <v>5797</v>
      </c>
      <c r="BH21" s="624"/>
      <c r="BI21" s="624"/>
      <c r="BJ21" s="624"/>
      <c r="BK21" s="624"/>
      <c r="BL21" s="624"/>
      <c r="BM21" s="624"/>
      <c r="BN21" s="625"/>
      <c r="BO21" s="661">
        <v>0.2</v>
      </c>
      <c r="BP21" s="661"/>
      <c r="BQ21" s="661"/>
      <c r="BR21" s="661"/>
      <c r="BS21" s="662" t="s">
        <v>122</v>
      </c>
      <c r="BT21" s="662"/>
      <c r="BU21" s="662"/>
      <c r="BV21" s="662"/>
      <c r="BW21" s="662"/>
      <c r="BX21" s="662"/>
      <c r="BY21" s="662"/>
      <c r="BZ21" s="662"/>
      <c r="CA21" s="662"/>
      <c r="CB21" s="702"/>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267</v>
      </c>
      <c r="C22" s="621"/>
      <c r="D22" s="621"/>
      <c r="E22" s="621"/>
      <c r="F22" s="621"/>
      <c r="G22" s="621"/>
      <c r="H22" s="621"/>
      <c r="I22" s="621"/>
      <c r="J22" s="621"/>
      <c r="K22" s="621"/>
      <c r="L22" s="621"/>
      <c r="M22" s="621"/>
      <c r="N22" s="621"/>
      <c r="O22" s="621"/>
      <c r="P22" s="621"/>
      <c r="Q22" s="622"/>
      <c r="R22" s="623">
        <v>5020332</v>
      </c>
      <c r="S22" s="624"/>
      <c r="T22" s="624"/>
      <c r="U22" s="624"/>
      <c r="V22" s="624"/>
      <c r="W22" s="624"/>
      <c r="X22" s="624"/>
      <c r="Y22" s="625"/>
      <c r="Z22" s="661">
        <v>27.3</v>
      </c>
      <c r="AA22" s="661"/>
      <c r="AB22" s="661"/>
      <c r="AC22" s="661"/>
      <c r="AD22" s="662">
        <v>5020332</v>
      </c>
      <c r="AE22" s="662"/>
      <c r="AF22" s="662"/>
      <c r="AG22" s="662"/>
      <c r="AH22" s="662"/>
      <c r="AI22" s="662"/>
      <c r="AJ22" s="662"/>
      <c r="AK22" s="662"/>
      <c r="AL22" s="626">
        <v>55.2</v>
      </c>
      <c r="AM22" s="627"/>
      <c r="AN22" s="627"/>
      <c r="AO22" s="663"/>
      <c r="AP22" s="620" t="s">
        <v>268</v>
      </c>
      <c r="AQ22" s="700"/>
      <c r="AR22" s="700"/>
      <c r="AS22" s="700"/>
      <c r="AT22" s="700"/>
      <c r="AU22" s="700"/>
      <c r="AV22" s="700"/>
      <c r="AW22" s="700"/>
      <c r="AX22" s="700"/>
      <c r="AY22" s="700"/>
      <c r="AZ22" s="700"/>
      <c r="BA22" s="700"/>
      <c r="BB22" s="700"/>
      <c r="BC22" s="700"/>
      <c r="BD22" s="700"/>
      <c r="BE22" s="700"/>
      <c r="BF22" s="701"/>
      <c r="BG22" s="623" t="s">
        <v>122</v>
      </c>
      <c r="BH22" s="624"/>
      <c r="BI22" s="624"/>
      <c r="BJ22" s="624"/>
      <c r="BK22" s="624"/>
      <c r="BL22" s="624"/>
      <c r="BM22" s="624"/>
      <c r="BN22" s="625"/>
      <c r="BO22" s="661" t="s">
        <v>122</v>
      </c>
      <c r="BP22" s="661"/>
      <c r="BQ22" s="661"/>
      <c r="BR22" s="661"/>
      <c r="BS22" s="662" t="s">
        <v>122</v>
      </c>
      <c r="BT22" s="662"/>
      <c r="BU22" s="662"/>
      <c r="BV22" s="662"/>
      <c r="BW22" s="662"/>
      <c r="BX22" s="662"/>
      <c r="BY22" s="662"/>
      <c r="BZ22" s="662"/>
      <c r="CA22" s="662"/>
      <c r="CB22" s="702"/>
      <c r="CD22" s="675" t="s">
        <v>269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777082</v>
      </c>
      <c r="S23" s="624"/>
      <c r="T23" s="624"/>
      <c r="U23" s="624"/>
      <c r="V23" s="624"/>
      <c r="W23" s="624"/>
      <c r="X23" s="624"/>
      <c r="Y23" s="625"/>
      <c r="Z23" s="661">
        <v>4.2</v>
      </c>
      <c r="AA23" s="661"/>
      <c r="AB23" s="661"/>
      <c r="AC23" s="661"/>
      <c r="AD23" s="662" t="s">
        <v>122</v>
      </c>
      <c r="AE23" s="662"/>
      <c r="AF23" s="662"/>
      <c r="AG23" s="662"/>
      <c r="AH23" s="662"/>
      <c r="AI23" s="662"/>
      <c r="AJ23" s="662"/>
      <c r="AK23" s="662"/>
      <c r="AL23" s="626" t="s">
        <v>122</v>
      </c>
      <c r="AM23" s="627"/>
      <c r="AN23" s="627"/>
      <c r="AO23" s="663"/>
      <c r="AP23" s="620" t="s">
        <v>271</v>
      </c>
      <c r="AQ23" s="700"/>
      <c r="AR23" s="700"/>
      <c r="AS23" s="700"/>
      <c r="AT23" s="700"/>
      <c r="AU23" s="700"/>
      <c r="AV23" s="700"/>
      <c r="AW23" s="700"/>
      <c r="AX23" s="700"/>
      <c r="AY23" s="700"/>
      <c r="AZ23" s="700"/>
      <c r="BA23" s="700"/>
      <c r="BB23" s="700"/>
      <c r="BC23" s="700"/>
      <c r="BD23" s="700"/>
      <c r="BE23" s="700"/>
      <c r="BF23" s="701"/>
      <c r="BG23" s="623" t="s">
        <v>122</v>
      </c>
      <c r="BH23" s="624"/>
      <c r="BI23" s="624"/>
      <c r="BJ23" s="624"/>
      <c r="BK23" s="624"/>
      <c r="BL23" s="624"/>
      <c r="BM23" s="624"/>
      <c r="BN23" s="625"/>
      <c r="BO23" s="661" t="s">
        <v>122</v>
      </c>
      <c r="BP23" s="661"/>
      <c r="BQ23" s="661"/>
      <c r="BR23" s="661"/>
      <c r="BS23" s="662" t="s">
        <v>122</v>
      </c>
      <c r="BT23" s="662"/>
      <c r="BU23" s="662"/>
      <c r="BV23" s="662"/>
      <c r="BW23" s="662"/>
      <c r="BX23" s="662"/>
      <c r="BY23" s="662"/>
      <c r="BZ23" s="662"/>
      <c r="CA23" s="662"/>
      <c r="CB23" s="702"/>
      <c r="CD23" s="675" t="s">
        <v>211</v>
      </c>
      <c r="CE23" s="676"/>
      <c r="CF23" s="676"/>
      <c r="CG23" s="676"/>
      <c r="CH23" s="676"/>
      <c r="CI23" s="676"/>
      <c r="CJ23" s="676"/>
      <c r="CK23" s="676"/>
      <c r="CL23" s="676"/>
      <c r="CM23" s="676"/>
      <c r="CN23" s="676"/>
      <c r="CO23" s="676"/>
      <c r="CP23" s="676"/>
      <c r="CQ23" s="677"/>
      <c r="CR23" s="675" t="s">
        <v>272</v>
      </c>
      <c r="CS23" s="676"/>
      <c r="CT23" s="676"/>
      <c r="CU23" s="676"/>
      <c r="CV23" s="676"/>
      <c r="CW23" s="676"/>
      <c r="CX23" s="676"/>
      <c r="CY23" s="677"/>
      <c r="CZ23" s="675" t="s">
        <v>273</v>
      </c>
      <c r="DA23" s="676"/>
      <c r="DB23" s="676"/>
      <c r="DC23" s="677"/>
      <c r="DD23" s="675" t="s">
        <v>274</v>
      </c>
      <c r="DE23" s="676"/>
      <c r="DF23" s="676"/>
      <c r="DG23" s="676"/>
      <c r="DH23" s="676"/>
      <c r="DI23" s="676"/>
      <c r="DJ23" s="676"/>
      <c r="DK23" s="677"/>
      <c r="DL23" s="713" t="s">
        <v>275</v>
      </c>
      <c r="DM23" s="714"/>
      <c r="DN23" s="714"/>
      <c r="DO23" s="714"/>
      <c r="DP23" s="714"/>
      <c r="DQ23" s="714"/>
      <c r="DR23" s="714"/>
      <c r="DS23" s="714"/>
      <c r="DT23" s="714"/>
      <c r="DU23" s="714"/>
      <c r="DV23" s="715"/>
      <c r="DW23" s="675" t="s">
        <v>276</v>
      </c>
      <c r="DX23" s="676"/>
      <c r="DY23" s="676"/>
      <c r="DZ23" s="676"/>
      <c r="EA23" s="676"/>
      <c r="EB23" s="676"/>
      <c r="EC23" s="67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61" t="s">
        <v>122</v>
      </c>
      <c r="AA24" s="661"/>
      <c r="AB24" s="661"/>
      <c r="AC24" s="661"/>
      <c r="AD24" s="662" t="s">
        <v>122</v>
      </c>
      <c r="AE24" s="662"/>
      <c r="AF24" s="662"/>
      <c r="AG24" s="662"/>
      <c r="AH24" s="662"/>
      <c r="AI24" s="662"/>
      <c r="AJ24" s="662"/>
      <c r="AK24" s="662"/>
      <c r="AL24" s="626" t="s">
        <v>122</v>
      </c>
      <c r="AM24" s="627"/>
      <c r="AN24" s="627"/>
      <c r="AO24" s="663"/>
      <c r="AP24" s="620" t="s">
        <v>278</v>
      </c>
      <c r="AQ24" s="700"/>
      <c r="AR24" s="700"/>
      <c r="AS24" s="700"/>
      <c r="AT24" s="700"/>
      <c r="AU24" s="700"/>
      <c r="AV24" s="700"/>
      <c r="AW24" s="700"/>
      <c r="AX24" s="700"/>
      <c r="AY24" s="700"/>
      <c r="AZ24" s="700"/>
      <c r="BA24" s="700"/>
      <c r="BB24" s="700"/>
      <c r="BC24" s="700"/>
      <c r="BD24" s="700"/>
      <c r="BE24" s="700"/>
      <c r="BF24" s="701"/>
      <c r="BG24" s="623" t="s">
        <v>122</v>
      </c>
      <c r="BH24" s="624"/>
      <c r="BI24" s="624"/>
      <c r="BJ24" s="624"/>
      <c r="BK24" s="624"/>
      <c r="BL24" s="624"/>
      <c r="BM24" s="624"/>
      <c r="BN24" s="625"/>
      <c r="BO24" s="661" t="s">
        <v>122</v>
      </c>
      <c r="BP24" s="661"/>
      <c r="BQ24" s="661"/>
      <c r="BR24" s="661"/>
      <c r="BS24" s="662" t="s">
        <v>122</v>
      </c>
      <c r="BT24" s="662"/>
      <c r="BU24" s="662"/>
      <c r="BV24" s="662"/>
      <c r="BW24" s="662"/>
      <c r="BX24" s="662"/>
      <c r="BY24" s="662"/>
      <c r="BZ24" s="662"/>
      <c r="CA24" s="662"/>
      <c r="CB24" s="702"/>
      <c r="CD24" s="681" t="s">
        <v>279</v>
      </c>
      <c r="CE24" s="682"/>
      <c r="CF24" s="682"/>
      <c r="CG24" s="682"/>
      <c r="CH24" s="682"/>
      <c r="CI24" s="682"/>
      <c r="CJ24" s="682"/>
      <c r="CK24" s="682"/>
      <c r="CL24" s="682"/>
      <c r="CM24" s="682"/>
      <c r="CN24" s="682"/>
      <c r="CO24" s="682"/>
      <c r="CP24" s="682"/>
      <c r="CQ24" s="683"/>
      <c r="CR24" s="678">
        <v>7464634</v>
      </c>
      <c r="CS24" s="679"/>
      <c r="CT24" s="679"/>
      <c r="CU24" s="679"/>
      <c r="CV24" s="679"/>
      <c r="CW24" s="679"/>
      <c r="CX24" s="679"/>
      <c r="CY24" s="704"/>
      <c r="CZ24" s="705">
        <v>42.4</v>
      </c>
      <c r="DA24" s="687"/>
      <c r="DB24" s="687"/>
      <c r="DC24" s="707"/>
      <c r="DD24" s="703">
        <v>4696671</v>
      </c>
      <c r="DE24" s="679"/>
      <c r="DF24" s="679"/>
      <c r="DG24" s="679"/>
      <c r="DH24" s="679"/>
      <c r="DI24" s="679"/>
      <c r="DJ24" s="679"/>
      <c r="DK24" s="704"/>
      <c r="DL24" s="703">
        <v>4157977</v>
      </c>
      <c r="DM24" s="679"/>
      <c r="DN24" s="679"/>
      <c r="DO24" s="679"/>
      <c r="DP24" s="679"/>
      <c r="DQ24" s="679"/>
      <c r="DR24" s="679"/>
      <c r="DS24" s="679"/>
      <c r="DT24" s="679"/>
      <c r="DU24" s="679"/>
      <c r="DV24" s="704"/>
      <c r="DW24" s="705">
        <v>45.4</v>
      </c>
      <c r="DX24" s="687"/>
      <c r="DY24" s="687"/>
      <c r="DZ24" s="687"/>
      <c r="EA24" s="687"/>
      <c r="EB24" s="687"/>
      <c r="EC24" s="706"/>
    </row>
    <row r="25" spans="2:133" ht="11.25" customHeight="1" x14ac:dyDescent="0.15">
      <c r="B25" s="620" t="s">
        <v>280</v>
      </c>
      <c r="C25" s="621"/>
      <c r="D25" s="621"/>
      <c r="E25" s="621"/>
      <c r="F25" s="621"/>
      <c r="G25" s="621"/>
      <c r="H25" s="621"/>
      <c r="I25" s="621"/>
      <c r="J25" s="621"/>
      <c r="K25" s="621"/>
      <c r="L25" s="621"/>
      <c r="M25" s="621"/>
      <c r="N25" s="621"/>
      <c r="O25" s="621"/>
      <c r="P25" s="621"/>
      <c r="Q25" s="622"/>
      <c r="R25" s="623">
        <v>9856286</v>
      </c>
      <c r="S25" s="624"/>
      <c r="T25" s="624"/>
      <c r="U25" s="624"/>
      <c r="V25" s="624"/>
      <c r="W25" s="624"/>
      <c r="X25" s="624"/>
      <c r="Y25" s="625"/>
      <c r="Z25" s="661">
        <v>53.6</v>
      </c>
      <c r="AA25" s="661"/>
      <c r="AB25" s="661"/>
      <c r="AC25" s="661"/>
      <c r="AD25" s="662">
        <v>9079204</v>
      </c>
      <c r="AE25" s="662"/>
      <c r="AF25" s="662"/>
      <c r="AG25" s="662"/>
      <c r="AH25" s="662"/>
      <c r="AI25" s="662"/>
      <c r="AJ25" s="662"/>
      <c r="AK25" s="662"/>
      <c r="AL25" s="626">
        <v>99.8</v>
      </c>
      <c r="AM25" s="627"/>
      <c r="AN25" s="627"/>
      <c r="AO25" s="663"/>
      <c r="AP25" s="620" t="s">
        <v>281</v>
      </c>
      <c r="AQ25" s="700"/>
      <c r="AR25" s="700"/>
      <c r="AS25" s="700"/>
      <c r="AT25" s="700"/>
      <c r="AU25" s="700"/>
      <c r="AV25" s="700"/>
      <c r="AW25" s="700"/>
      <c r="AX25" s="700"/>
      <c r="AY25" s="700"/>
      <c r="AZ25" s="700"/>
      <c r="BA25" s="700"/>
      <c r="BB25" s="700"/>
      <c r="BC25" s="700"/>
      <c r="BD25" s="700"/>
      <c r="BE25" s="700"/>
      <c r="BF25" s="701"/>
      <c r="BG25" s="623" t="s">
        <v>122</v>
      </c>
      <c r="BH25" s="624"/>
      <c r="BI25" s="624"/>
      <c r="BJ25" s="624"/>
      <c r="BK25" s="624"/>
      <c r="BL25" s="624"/>
      <c r="BM25" s="624"/>
      <c r="BN25" s="625"/>
      <c r="BO25" s="661" t="s">
        <v>122</v>
      </c>
      <c r="BP25" s="661"/>
      <c r="BQ25" s="661"/>
      <c r="BR25" s="661"/>
      <c r="BS25" s="662" t="s">
        <v>122</v>
      </c>
      <c r="BT25" s="662"/>
      <c r="BU25" s="662"/>
      <c r="BV25" s="662"/>
      <c r="BW25" s="662"/>
      <c r="BX25" s="662"/>
      <c r="BY25" s="662"/>
      <c r="BZ25" s="662"/>
      <c r="CA25" s="662"/>
      <c r="CB25" s="702"/>
      <c r="CD25" s="620" t="s">
        <v>282</v>
      </c>
      <c r="CE25" s="621"/>
      <c r="CF25" s="621"/>
      <c r="CG25" s="621"/>
      <c r="CH25" s="621"/>
      <c r="CI25" s="621"/>
      <c r="CJ25" s="621"/>
      <c r="CK25" s="621"/>
      <c r="CL25" s="621"/>
      <c r="CM25" s="621"/>
      <c r="CN25" s="621"/>
      <c r="CO25" s="621"/>
      <c r="CP25" s="621"/>
      <c r="CQ25" s="622"/>
      <c r="CR25" s="623">
        <v>2332342</v>
      </c>
      <c r="CS25" s="636"/>
      <c r="CT25" s="636"/>
      <c r="CU25" s="636"/>
      <c r="CV25" s="636"/>
      <c r="CW25" s="636"/>
      <c r="CX25" s="636"/>
      <c r="CY25" s="637"/>
      <c r="CZ25" s="626">
        <v>13.3</v>
      </c>
      <c r="DA25" s="638"/>
      <c r="DB25" s="638"/>
      <c r="DC25" s="639"/>
      <c r="DD25" s="629">
        <v>1901454</v>
      </c>
      <c r="DE25" s="636"/>
      <c r="DF25" s="636"/>
      <c r="DG25" s="636"/>
      <c r="DH25" s="636"/>
      <c r="DI25" s="636"/>
      <c r="DJ25" s="636"/>
      <c r="DK25" s="637"/>
      <c r="DL25" s="629">
        <v>1818165</v>
      </c>
      <c r="DM25" s="636"/>
      <c r="DN25" s="636"/>
      <c r="DO25" s="636"/>
      <c r="DP25" s="636"/>
      <c r="DQ25" s="636"/>
      <c r="DR25" s="636"/>
      <c r="DS25" s="636"/>
      <c r="DT25" s="636"/>
      <c r="DU25" s="636"/>
      <c r="DV25" s="637"/>
      <c r="DW25" s="626">
        <v>19.899999999999999</v>
      </c>
      <c r="DX25" s="638"/>
      <c r="DY25" s="638"/>
      <c r="DZ25" s="638"/>
      <c r="EA25" s="638"/>
      <c r="EB25" s="638"/>
      <c r="EC25" s="650"/>
    </row>
    <row r="26" spans="2:133" ht="11.25" customHeight="1" x14ac:dyDescent="0.15">
      <c r="B26" s="620" t="s">
        <v>283</v>
      </c>
      <c r="C26" s="621"/>
      <c r="D26" s="621"/>
      <c r="E26" s="621"/>
      <c r="F26" s="621"/>
      <c r="G26" s="621"/>
      <c r="H26" s="621"/>
      <c r="I26" s="621"/>
      <c r="J26" s="621"/>
      <c r="K26" s="621"/>
      <c r="L26" s="621"/>
      <c r="M26" s="621"/>
      <c r="N26" s="621"/>
      <c r="O26" s="621"/>
      <c r="P26" s="621"/>
      <c r="Q26" s="622"/>
      <c r="R26" s="623">
        <v>3585</v>
      </c>
      <c r="S26" s="624"/>
      <c r="T26" s="624"/>
      <c r="U26" s="624"/>
      <c r="V26" s="624"/>
      <c r="W26" s="624"/>
      <c r="X26" s="624"/>
      <c r="Y26" s="625"/>
      <c r="Z26" s="661">
        <v>0</v>
      </c>
      <c r="AA26" s="661"/>
      <c r="AB26" s="661"/>
      <c r="AC26" s="661"/>
      <c r="AD26" s="662">
        <v>3585</v>
      </c>
      <c r="AE26" s="662"/>
      <c r="AF26" s="662"/>
      <c r="AG26" s="662"/>
      <c r="AH26" s="662"/>
      <c r="AI26" s="662"/>
      <c r="AJ26" s="662"/>
      <c r="AK26" s="662"/>
      <c r="AL26" s="626">
        <v>0</v>
      </c>
      <c r="AM26" s="627"/>
      <c r="AN26" s="627"/>
      <c r="AO26" s="663"/>
      <c r="AP26" s="620" t="s">
        <v>284</v>
      </c>
      <c r="AQ26" s="700"/>
      <c r="AR26" s="700"/>
      <c r="AS26" s="700"/>
      <c r="AT26" s="700"/>
      <c r="AU26" s="700"/>
      <c r="AV26" s="700"/>
      <c r="AW26" s="700"/>
      <c r="AX26" s="700"/>
      <c r="AY26" s="700"/>
      <c r="AZ26" s="700"/>
      <c r="BA26" s="700"/>
      <c r="BB26" s="700"/>
      <c r="BC26" s="700"/>
      <c r="BD26" s="700"/>
      <c r="BE26" s="700"/>
      <c r="BF26" s="701"/>
      <c r="BG26" s="623" t="s">
        <v>122</v>
      </c>
      <c r="BH26" s="624"/>
      <c r="BI26" s="624"/>
      <c r="BJ26" s="624"/>
      <c r="BK26" s="624"/>
      <c r="BL26" s="624"/>
      <c r="BM26" s="624"/>
      <c r="BN26" s="625"/>
      <c r="BO26" s="661" t="s">
        <v>122</v>
      </c>
      <c r="BP26" s="661"/>
      <c r="BQ26" s="661"/>
      <c r="BR26" s="661"/>
      <c r="BS26" s="662" t="s">
        <v>122</v>
      </c>
      <c r="BT26" s="662"/>
      <c r="BU26" s="662"/>
      <c r="BV26" s="662"/>
      <c r="BW26" s="662"/>
      <c r="BX26" s="662"/>
      <c r="BY26" s="662"/>
      <c r="BZ26" s="662"/>
      <c r="CA26" s="662"/>
      <c r="CB26" s="702"/>
      <c r="CD26" s="620" t="s">
        <v>285</v>
      </c>
      <c r="CE26" s="621"/>
      <c r="CF26" s="621"/>
      <c r="CG26" s="621"/>
      <c r="CH26" s="621"/>
      <c r="CI26" s="621"/>
      <c r="CJ26" s="621"/>
      <c r="CK26" s="621"/>
      <c r="CL26" s="621"/>
      <c r="CM26" s="621"/>
      <c r="CN26" s="621"/>
      <c r="CO26" s="621"/>
      <c r="CP26" s="621"/>
      <c r="CQ26" s="622"/>
      <c r="CR26" s="623">
        <v>1217828</v>
      </c>
      <c r="CS26" s="624"/>
      <c r="CT26" s="624"/>
      <c r="CU26" s="624"/>
      <c r="CV26" s="624"/>
      <c r="CW26" s="624"/>
      <c r="CX26" s="624"/>
      <c r="CY26" s="625"/>
      <c r="CZ26" s="626">
        <v>6.9</v>
      </c>
      <c r="DA26" s="638"/>
      <c r="DB26" s="638"/>
      <c r="DC26" s="639"/>
      <c r="DD26" s="629">
        <v>969864</v>
      </c>
      <c r="DE26" s="624"/>
      <c r="DF26" s="624"/>
      <c r="DG26" s="624"/>
      <c r="DH26" s="624"/>
      <c r="DI26" s="624"/>
      <c r="DJ26" s="624"/>
      <c r="DK26" s="625"/>
      <c r="DL26" s="629" t="s">
        <v>122</v>
      </c>
      <c r="DM26" s="624"/>
      <c r="DN26" s="624"/>
      <c r="DO26" s="624"/>
      <c r="DP26" s="624"/>
      <c r="DQ26" s="624"/>
      <c r="DR26" s="624"/>
      <c r="DS26" s="624"/>
      <c r="DT26" s="624"/>
      <c r="DU26" s="624"/>
      <c r="DV26" s="625"/>
      <c r="DW26" s="626" t="s">
        <v>122</v>
      </c>
      <c r="DX26" s="638"/>
      <c r="DY26" s="638"/>
      <c r="DZ26" s="638"/>
      <c r="EA26" s="638"/>
      <c r="EB26" s="638"/>
      <c r="EC26" s="650"/>
    </row>
    <row r="27" spans="2:133" ht="11.25" customHeight="1" x14ac:dyDescent="0.15">
      <c r="B27" s="620" t="s">
        <v>286</v>
      </c>
      <c r="C27" s="621"/>
      <c r="D27" s="621"/>
      <c r="E27" s="621"/>
      <c r="F27" s="621"/>
      <c r="G27" s="621"/>
      <c r="H27" s="621"/>
      <c r="I27" s="621"/>
      <c r="J27" s="621"/>
      <c r="K27" s="621"/>
      <c r="L27" s="621"/>
      <c r="M27" s="621"/>
      <c r="N27" s="621"/>
      <c r="O27" s="621"/>
      <c r="P27" s="621"/>
      <c r="Q27" s="622"/>
      <c r="R27" s="623">
        <v>125284</v>
      </c>
      <c r="S27" s="624"/>
      <c r="T27" s="624"/>
      <c r="U27" s="624"/>
      <c r="V27" s="624"/>
      <c r="W27" s="624"/>
      <c r="X27" s="624"/>
      <c r="Y27" s="625"/>
      <c r="Z27" s="661">
        <v>0.7</v>
      </c>
      <c r="AA27" s="661"/>
      <c r="AB27" s="661"/>
      <c r="AC27" s="661"/>
      <c r="AD27" s="662" t="s">
        <v>122</v>
      </c>
      <c r="AE27" s="662"/>
      <c r="AF27" s="662"/>
      <c r="AG27" s="662"/>
      <c r="AH27" s="662"/>
      <c r="AI27" s="662"/>
      <c r="AJ27" s="662"/>
      <c r="AK27" s="662"/>
      <c r="AL27" s="626" t="s">
        <v>122</v>
      </c>
      <c r="AM27" s="627"/>
      <c r="AN27" s="627"/>
      <c r="AO27" s="663"/>
      <c r="AP27" s="620" t="s">
        <v>287</v>
      </c>
      <c r="AQ27" s="621"/>
      <c r="AR27" s="621"/>
      <c r="AS27" s="621"/>
      <c r="AT27" s="621"/>
      <c r="AU27" s="621"/>
      <c r="AV27" s="621"/>
      <c r="AW27" s="621"/>
      <c r="AX27" s="621"/>
      <c r="AY27" s="621"/>
      <c r="AZ27" s="621"/>
      <c r="BA27" s="621"/>
      <c r="BB27" s="621"/>
      <c r="BC27" s="621"/>
      <c r="BD27" s="621"/>
      <c r="BE27" s="621"/>
      <c r="BF27" s="622"/>
      <c r="BG27" s="623">
        <v>3064141</v>
      </c>
      <c r="BH27" s="624"/>
      <c r="BI27" s="624"/>
      <c r="BJ27" s="624"/>
      <c r="BK27" s="624"/>
      <c r="BL27" s="624"/>
      <c r="BM27" s="624"/>
      <c r="BN27" s="625"/>
      <c r="BO27" s="661">
        <v>100</v>
      </c>
      <c r="BP27" s="661"/>
      <c r="BQ27" s="661"/>
      <c r="BR27" s="661"/>
      <c r="BS27" s="662" t="s">
        <v>122</v>
      </c>
      <c r="BT27" s="662"/>
      <c r="BU27" s="662"/>
      <c r="BV27" s="662"/>
      <c r="BW27" s="662"/>
      <c r="BX27" s="662"/>
      <c r="BY27" s="662"/>
      <c r="BZ27" s="662"/>
      <c r="CA27" s="662"/>
      <c r="CB27" s="702"/>
      <c r="CD27" s="620" t="s">
        <v>288</v>
      </c>
      <c r="CE27" s="621"/>
      <c r="CF27" s="621"/>
      <c r="CG27" s="621"/>
      <c r="CH27" s="621"/>
      <c r="CI27" s="621"/>
      <c r="CJ27" s="621"/>
      <c r="CK27" s="621"/>
      <c r="CL27" s="621"/>
      <c r="CM27" s="621"/>
      <c r="CN27" s="621"/>
      <c r="CO27" s="621"/>
      <c r="CP27" s="621"/>
      <c r="CQ27" s="622"/>
      <c r="CR27" s="623">
        <v>3637426</v>
      </c>
      <c r="CS27" s="636"/>
      <c r="CT27" s="636"/>
      <c r="CU27" s="636"/>
      <c r="CV27" s="636"/>
      <c r="CW27" s="636"/>
      <c r="CX27" s="636"/>
      <c r="CY27" s="637"/>
      <c r="CZ27" s="626">
        <v>20.7</v>
      </c>
      <c r="DA27" s="638"/>
      <c r="DB27" s="638"/>
      <c r="DC27" s="639"/>
      <c r="DD27" s="629">
        <v>1370322</v>
      </c>
      <c r="DE27" s="636"/>
      <c r="DF27" s="636"/>
      <c r="DG27" s="636"/>
      <c r="DH27" s="636"/>
      <c r="DI27" s="636"/>
      <c r="DJ27" s="636"/>
      <c r="DK27" s="637"/>
      <c r="DL27" s="629">
        <v>980313</v>
      </c>
      <c r="DM27" s="636"/>
      <c r="DN27" s="636"/>
      <c r="DO27" s="636"/>
      <c r="DP27" s="636"/>
      <c r="DQ27" s="636"/>
      <c r="DR27" s="636"/>
      <c r="DS27" s="636"/>
      <c r="DT27" s="636"/>
      <c r="DU27" s="636"/>
      <c r="DV27" s="637"/>
      <c r="DW27" s="626">
        <v>10.7</v>
      </c>
      <c r="DX27" s="638"/>
      <c r="DY27" s="638"/>
      <c r="DZ27" s="638"/>
      <c r="EA27" s="638"/>
      <c r="EB27" s="638"/>
      <c r="EC27" s="650"/>
    </row>
    <row r="28" spans="2:133" ht="11.25" customHeight="1" x14ac:dyDescent="0.15">
      <c r="B28" s="620" t="s">
        <v>289</v>
      </c>
      <c r="C28" s="621"/>
      <c r="D28" s="621"/>
      <c r="E28" s="621"/>
      <c r="F28" s="621"/>
      <c r="G28" s="621"/>
      <c r="H28" s="621"/>
      <c r="I28" s="621"/>
      <c r="J28" s="621"/>
      <c r="K28" s="621"/>
      <c r="L28" s="621"/>
      <c r="M28" s="621"/>
      <c r="N28" s="621"/>
      <c r="O28" s="621"/>
      <c r="P28" s="621"/>
      <c r="Q28" s="622"/>
      <c r="R28" s="623">
        <v>229102</v>
      </c>
      <c r="S28" s="624"/>
      <c r="T28" s="624"/>
      <c r="U28" s="624"/>
      <c r="V28" s="624"/>
      <c r="W28" s="624"/>
      <c r="X28" s="624"/>
      <c r="Y28" s="625"/>
      <c r="Z28" s="661">
        <v>1.2</v>
      </c>
      <c r="AA28" s="661"/>
      <c r="AB28" s="661"/>
      <c r="AC28" s="661"/>
      <c r="AD28" s="662">
        <v>5099</v>
      </c>
      <c r="AE28" s="662"/>
      <c r="AF28" s="662"/>
      <c r="AG28" s="662"/>
      <c r="AH28" s="662"/>
      <c r="AI28" s="662"/>
      <c r="AJ28" s="662"/>
      <c r="AK28" s="662"/>
      <c r="AL28" s="626">
        <v>0.1</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290</v>
      </c>
      <c r="CE28" s="621"/>
      <c r="CF28" s="621"/>
      <c r="CG28" s="621"/>
      <c r="CH28" s="621"/>
      <c r="CI28" s="621"/>
      <c r="CJ28" s="621"/>
      <c r="CK28" s="621"/>
      <c r="CL28" s="621"/>
      <c r="CM28" s="621"/>
      <c r="CN28" s="621"/>
      <c r="CO28" s="621"/>
      <c r="CP28" s="621"/>
      <c r="CQ28" s="622"/>
      <c r="CR28" s="623">
        <v>1494866</v>
      </c>
      <c r="CS28" s="624"/>
      <c r="CT28" s="624"/>
      <c r="CU28" s="624"/>
      <c r="CV28" s="624"/>
      <c r="CW28" s="624"/>
      <c r="CX28" s="624"/>
      <c r="CY28" s="625"/>
      <c r="CZ28" s="626">
        <v>8.5</v>
      </c>
      <c r="DA28" s="638"/>
      <c r="DB28" s="638"/>
      <c r="DC28" s="639"/>
      <c r="DD28" s="629">
        <v>1424895</v>
      </c>
      <c r="DE28" s="624"/>
      <c r="DF28" s="624"/>
      <c r="DG28" s="624"/>
      <c r="DH28" s="624"/>
      <c r="DI28" s="624"/>
      <c r="DJ28" s="624"/>
      <c r="DK28" s="625"/>
      <c r="DL28" s="629">
        <v>1359499</v>
      </c>
      <c r="DM28" s="624"/>
      <c r="DN28" s="624"/>
      <c r="DO28" s="624"/>
      <c r="DP28" s="624"/>
      <c r="DQ28" s="624"/>
      <c r="DR28" s="624"/>
      <c r="DS28" s="624"/>
      <c r="DT28" s="624"/>
      <c r="DU28" s="624"/>
      <c r="DV28" s="625"/>
      <c r="DW28" s="626">
        <v>14.9</v>
      </c>
      <c r="DX28" s="638"/>
      <c r="DY28" s="638"/>
      <c r="DZ28" s="638"/>
      <c r="EA28" s="638"/>
      <c r="EB28" s="638"/>
      <c r="EC28" s="650"/>
    </row>
    <row r="29" spans="2:133" ht="11.25" customHeight="1" x14ac:dyDescent="0.15">
      <c r="B29" s="620" t="s">
        <v>291</v>
      </c>
      <c r="C29" s="621"/>
      <c r="D29" s="621"/>
      <c r="E29" s="621"/>
      <c r="F29" s="621"/>
      <c r="G29" s="621"/>
      <c r="H29" s="621"/>
      <c r="I29" s="621"/>
      <c r="J29" s="621"/>
      <c r="K29" s="621"/>
      <c r="L29" s="621"/>
      <c r="M29" s="621"/>
      <c r="N29" s="621"/>
      <c r="O29" s="621"/>
      <c r="P29" s="621"/>
      <c r="Q29" s="622"/>
      <c r="R29" s="623">
        <v>43254</v>
      </c>
      <c r="S29" s="624"/>
      <c r="T29" s="624"/>
      <c r="U29" s="624"/>
      <c r="V29" s="624"/>
      <c r="W29" s="624"/>
      <c r="X29" s="624"/>
      <c r="Y29" s="625"/>
      <c r="Z29" s="661">
        <v>0.2</v>
      </c>
      <c r="AA29" s="661"/>
      <c r="AB29" s="661"/>
      <c r="AC29" s="661"/>
      <c r="AD29" s="662">
        <v>1</v>
      </c>
      <c r="AE29" s="662"/>
      <c r="AF29" s="662"/>
      <c r="AG29" s="662"/>
      <c r="AH29" s="662"/>
      <c r="AI29" s="662"/>
      <c r="AJ29" s="662"/>
      <c r="AK29" s="662"/>
      <c r="AL29" s="626">
        <v>0</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702"/>
      <c r="CD29" s="642" t="s">
        <v>292</v>
      </c>
      <c r="CE29" s="643"/>
      <c r="CF29" s="620" t="s">
        <v>66</v>
      </c>
      <c r="CG29" s="621"/>
      <c r="CH29" s="621"/>
      <c r="CI29" s="621"/>
      <c r="CJ29" s="621"/>
      <c r="CK29" s="621"/>
      <c r="CL29" s="621"/>
      <c r="CM29" s="621"/>
      <c r="CN29" s="621"/>
      <c r="CO29" s="621"/>
      <c r="CP29" s="621"/>
      <c r="CQ29" s="622"/>
      <c r="CR29" s="623">
        <v>1494866</v>
      </c>
      <c r="CS29" s="636"/>
      <c r="CT29" s="636"/>
      <c r="CU29" s="636"/>
      <c r="CV29" s="636"/>
      <c r="CW29" s="636"/>
      <c r="CX29" s="636"/>
      <c r="CY29" s="637"/>
      <c r="CZ29" s="626">
        <v>8.5</v>
      </c>
      <c r="DA29" s="638"/>
      <c r="DB29" s="638"/>
      <c r="DC29" s="639"/>
      <c r="DD29" s="629">
        <v>1424895</v>
      </c>
      <c r="DE29" s="636"/>
      <c r="DF29" s="636"/>
      <c r="DG29" s="636"/>
      <c r="DH29" s="636"/>
      <c r="DI29" s="636"/>
      <c r="DJ29" s="636"/>
      <c r="DK29" s="637"/>
      <c r="DL29" s="629">
        <v>1359499</v>
      </c>
      <c r="DM29" s="636"/>
      <c r="DN29" s="636"/>
      <c r="DO29" s="636"/>
      <c r="DP29" s="636"/>
      <c r="DQ29" s="636"/>
      <c r="DR29" s="636"/>
      <c r="DS29" s="636"/>
      <c r="DT29" s="636"/>
      <c r="DU29" s="636"/>
      <c r="DV29" s="637"/>
      <c r="DW29" s="626">
        <v>14.9</v>
      </c>
      <c r="DX29" s="638"/>
      <c r="DY29" s="638"/>
      <c r="DZ29" s="638"/>
      <c r="EA29" s="638"/>
      <c r="EB29" s="638"/>
      <c r="EC29" s="650"/>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2803557</v>
      </c>
      <c r="S30" s="624"/>
      <c r="T30" s="624"/>
      <c r="U30" s="624"/>
      <c r="V30" s="624"/>
      <c r="W30" s="624"/>
      <c r="X30" s="624"/>
      <c r="Y30" s="625"/>
      <c r="Z30" s="661">
        <v>15.2</v>
      </c>
      <c r="AA30" s="661"/>
      <c r="AB30" s="661"/>
      <c r="AC30" s="661"/>
      <c r="AD30" s="662" t="s">
        <v>122</v>
      </c>
      <c r="AE30" s="662"/>
      <c r="AF30" s="662"/>
      <c r="AG30" s="662"/>
      <c r="AH30" s="662"/>
      <c r="AI30" s="662"/>
      <c r="AJ30" s="662"/>
      <c r="AK30" s="662"/>
      <c r="AL30" s="626" t="s">
        <v>122</v>
      </c>
      <c r="AM30" s="627"/>
      <c r="AN30" s="627"/>
      <c r="AO30" s="663"/>
      <c r="AP30" s="675" t="s">
        <v>211</v>
      </c>
      <c r="AQ30" s="676"/>
      <c r="AR30" s="676"/>
      <c r="AS30" s="676"/>
      <c r="AT30" s="676"/>
      <c r="AU30" s="676"/>
      <c r="AV30" s="676"/>
      <c r="AW30" s="676"/>
      <c r="AX30" s="676"/>
      <c r="AY30" s="676"/>
      <c r="AZ30" s="676"/>
      <c r="BA30" s="676"/>
      <c r="BB30" s="676"/>
      <c r="BC30" s="676"/>
      <c r="BD30" s="676"/>
      <c r="BE30" s="676"/>
      <c r="BF30" s="677"/>
      <c r="BG30" s="675" t="s">
        <v>294</v>
      </c>
      <c r="BH30" s="693"/>
      <c r="BI30" s="693"/>
      <c r="BJ30" s="693"/>
      <c r="BK30" s="693"/>
      <c r="BL30" s="693"/>
      <c r="BM30" s="693"/>
      <c r="BN30" s="693"/>
      <c r="BO30" s="693"/>
      <c r="BP30" s="693"/>
      <c r="BQ30" s="694"/>
      <c r="BR30" s="675" t="s">
        <v>295</v>
      </c>
      <c r="BS30" s="693"/>
      <c r="BT30" s="693"/>
      <c r="BU30" s="693"/>
      <c r="BV30" s="693"/>
      <c r="BW30" s="693"/>
      <c r="BX30" s="693"/>
      <c r="BY30" s="693"/>
      <c r="BZ30" s="693"/>
      <c r="CA30" s="693"/>
      <c r="CB30" s="694"/>
      <c r="CD30" s="644"/>
      <c r="CE30" s="645"/>
      <c r="CF30" s="620" t="s">
        <v>296</v>
      </c>
      <c r="CG30" s="621"/>
      <c r="CH30" s="621"/>
      <c r="CI30" s="621"/>
      <c r="CJ30" s="621"/>
      <c r="CK30" s="621"/>
      <c r="CL30" s="621"/>
      <c r="CM30" s="621"/>
      <c r="CN30" s="621"/>
      <c r="CO30" s="621"/>
      <c r="CP30" s="621"/>
      <c r="CQ30" s="622"/>
      <c r="CR30" s="623">
        <v>1458163</v>
      </c>
      <c r="CS30" s="624"/>
      <c r="CT30" s="624"/>
      <c r="CU30" s="624"/>
      <c r="CV30" s="624"/>
      <c r="CW30" s="624"/>
      <c r="CX30" s="624"/>
      <c r="CY30" s="625"/>
      <c r="CZ30" s="626">
        <v>8.3000000000000007</v>
      </c>
      <c r="DA30" s="638"/>
      <c r="DB30" s="638"/>
      <c r="DC30" s="639"/>
      <c r="DD30" s="629">
        <v>1388192</v>
      </c>
      <c r="DE30" s="624"/>
      <c r="DF30" s="624"/>
      <c r="DG30" s="624"/>
      <c r="DH30" s="624"/>
      <c r="DI30" s="624"/>
      <c r="DJ30" s="624"/>
      <c r="DK30" s="625"/>
      <c r="DL30" s="629">
        <v>1327719</v>
      </c>
      <c r="DM30" s="624"/>
      <c r="DN30" s="624"/>
      <c r="DO30" s="624"/>
      <c r="DP30" s="624"/>
      <c r="DQ30" s="624"/>
      <c r="DR30" s="624"/>
      <c r="DS30" s="624"/>
      <c r="DT30" s="624"/>
      <c r="DU30" s="624"/>
      <c r="DV30" s="625"/>
      <c r="DW30" s="626">
        <v>14.5</v>
      </c>
      <c r="DX30" s="638"/>
      <c r="DY30" s="638"/>
      <c r="DZ30" s="638"/>
      <c r="EA30" s="638"/>
      <c r="EB30" s="638"/>
      <c r="EC30" s="650"/>
    </row>
    <row r="31" spans="2:133" ht="11.25" customHeight="1" x14ac:dyDescent="0.15">
      <c r="B31" s="690" t="s">
        <v>297</v>
      </c>
      <c r="C31" s="691"/>
      <c r="D31" s="691"/>
      <c r="E31" s="691"/>
      <c r="F31" s="691"/>
      <c r="G31" s="691"/>
      <c r="H31" s="691"/>
      <c r="I31" s="691"/>
      <c r="J31" s="691"/>
      <c r="K31" s="691"/>
      <c r="L31" s="691"/>
      <c r="M31" s="691"/>
      <c r="N31" s="691"/>
      <c r="O31" s="691"/>
      <c r="P31" s="691"/>
      <c r="Q31" s="692"/>
      <c r="R31" s="623" t="s">
        <v>122</v>
      </c>
      <c r="S31" s="624"/>
      <c r="T31" s="624"/>
      <c r="U31" s="624"/>
      <c r="V31" s="624"/>
      <c r="W31" s="624"/>
      <c r="X31" s="624"/>
      <c r="Y31" s="625"/>
      <c r="Z31" s="661" t="s">
        <v>122</v>
      </c>
      <c r="AA31" s="661"/>
      <c r="AB31" s="661"/>
      <c r="AC31" s="661"/>
      <c r="AD31" s="662" t="s">
        <v>122</v>
      </c>
      <c r="AE31" s="662"/>
      <c r="AF31" s="662"/>
      <c r="AG31" s="662"/>
      <c r="AH31" s="662"/>
      <c r="AI31" s="662"/>
      <c r="AJ31" s="662"/>
      <c r="AK31" s="662"/>
      <c r="AL31" s="626" t="s">
        <v>122</v>
      </c>
      <c r="AM31" s="627"/>
      <c r="AN31" s="627"/>
      <c r="AO31" s="663"/>
      <c r="AP31" s="695" t="s">
        <v>298</v>
      </c>
      <c r="AQ31" s="696"/>
      <c r="AR31" s="696"/>
      <c r="AS31" s="696"/>
      <c r="AT31" s="697" t="s">
        <v>299</v>
      </c>
      <c r="AU31" s="218"/>
      <c r="AV31" s="218"/>
      <c r="AW31" s="218"/>
      <c r="AX31" s="681" t="s">
        <v>177</v>
      </c>
      <c r="AY31" s="682"/>
      <c r="AZ31" s="682"/>
      <c r="BA31" s="682"/>
      <c r="BB31" s="682"/>
      <c r="BC31" s="682"/>
      <c r="BD31" s="682"/>
      <c r="BE31" s="682"/>
      <c r="BF31" s="683"/>
      <c r="BG31" s="685">
        <v>99</v>
      </c>
      <c r="BH31" s="686"/>
      <c r="BI31" s="686"/>
      <c r="BJ31" s="686"/>
      <c r="BK31" s="686"/>
      <c r="BL31" s="686"/>
      <c r="BM31" s="687">
        <v>97</v>
      </c>
      <c r="BN31" s="686"/>
      <c r="BO31" s="686"/>
      <c r="BP31" s="686"/>
      <c r="BQ31" s="688"/>
      <c r="BR31" s="685">
        <v>99</v>
      </c>
      <c r="BS31" s="686"/>
      <c r="BT31" s="686"/>
      <c r="BU31" s="686"/>
      <c r="BV31" s="686"/>
      <c r="BW31" s="686"/>
      <c r="BX31" s="687">
        <v>97.2</v>
      </c>
      <c r="BY31" s="686"/>
      <c r="BZ31" s="686"/>
      <c r="CA31" s="686"/>
      <c r="CB31" s="688"/>
      <c r="CD31" s="644"/>
      <c r="CE31" s="645"/>
      <c r="CF31" s="620" t="s">
        <v>300</v>
      </c>
      <c r="CG31" s="621"/>
      <c r="CH31" s="621"/>
      <c r="CI31" s="621"/>
      <c r="CJ31" s="621"/>
      <c r="CK31" s="621"/>
      <c r="CL31" s="621"/>
      <c r="CM31" s="621"/>
      <c r="CN31" s="621"/>
      <c r="CO31" s="621"/>
      <c r="CP31" s="621"/>
      <c r="CQ31" s="622"/>
      <c r="CR31" s="623">
        <v>36703</v>
      </c>
      <c r="CS31" s="636"/>
      <c r="CT31" s="636"/>
      <c r="CU31" s="636"/>
      <c r="CV31" s="636"/>
      <c r="CW31" s="636"/>
      <c r="CX31" s="636"/>
      <c r="CY31" s="637"/>
      <c r="CZ31" s="626">
        <v>0.2</v>
      </c>
      <c r="DA31" s="638"/>
      <c r="DB31" s="638"/>
      <c r="DC31" s="639"/>
      <c r="DD31" s="629">
        <v>36703</v>
      </c>
      <c r="DE31" s="636"/>
      <c r="DF31" s="636"/>
      <c r="DG31" s="636"/>
      <c r="DH31" s="636"/>
      <c r="DI31" s="636"/>
      <c r="DJ31" s="636"/>
      <c r="DK31" s="637"/>
      <c r="DL31" s="629">
        <v>31780</v>
      </c>
      <c r="DM31" s="636"/>
      <c r="DN31" s="636"/>
      <c r="DO31" s="636"/>
      <c r="DP31" s="636"/>
      <c r="DQ31" s="636"/>
      <c r="DR31" s="636"/>
      <c r="DS31" s="636"/>
      <c r="DT31" s="636"/>
      <c r="DU31" s="636"/>
      <c r="DV31" s="637"/>
      <c r="DW31" s="626">
        <v>0.3</v>
      </c>
      <c r="DX31" s="638"/>
      <c r="DY31" s="638"/>
      <c r="DZ31" s="638"/>
      <c r="EA31" s="638"/>
      <c r="EB31" s="638"/>
      <c r="EC31" s="650"/>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1389629</v>
      </c>
      <c r="S32" s="624"/>
      <c r="T32" s="624"/>
      <c r="U32" s="624"/>
      <c r="V32" s="624"/>
      <c r="W32" s="624"/>
      <c r="X32" s="624"/>
      <c r="Y32" s="625"/>
      <c r="Z32" s="661">
        <v>7.6</v>
      </c>
      <c r="AA32" s="661"/>
      <c r="AB32" s="661"/>
      <c r="AC32" s="661"/>
      <c r="AD32" s="662" t="s">
        <v>122</v>
      </c>
      <c r="AE32" s="662"/>
      <c r="AF32" s="662"/>
      <c r="AG32" s="662"/>
      <c r="AH32" s="662"/>
      <c r="AI32" s="662"/>
      <c r="AJ32" s="662"/>
      <c r="AK32" s="662"/>
      <c r="AL32" s="626" t="s">
        <v>122</v>
      </c>
      <c r="AM32" s="627"/>
      <c r="AN32" s="627"/>
      <c r="AO32" s="663"/>
      <c r="AP32" s="664"/>
      <c r="AQ32" s="665"/>
      <c r="AR32" s="665"/>
      <c r="AS32" s="665"/>
      <c r="AT32" s="698"/>
      <c r="AU32" s="214" t="s">
        <v>302</v>
      </c>
      <c r="AX32" s="620" t="s">
        <v>303</v>
      </c>
      <c r="AY32" s="621"/>
      <c r="AZ32" s="621"/>
      <c r="BA32" s="621"/>
      <c r="BB32" s="621"/>
      <c r="BC32" s="621"/>
      <c r="BD32" s="621"/>
      <c r="BE32" s="621"/>
      <c r="BF32" s="622"/>
      <c r="BG32" s="689">
        <v>98.8</v>
      </c>
      <c r="BH32" s="636"/>
      <c r="BI32" s="636"/>
      <c r="BJ32" s="636"/>
      <c r="BK32" s="636"/>
      <c r="BL32" s="636"/>
      <c r="BM32" s="627">
        <v>97</v>
      </c>
      <c r="BN32" s="636"/>
      <c r="BO32" s="636"/>
      <c r="BP32" s="636"/>
      <c r="BQ32" s="659"/>
      <c r="BR32" s="689">
        <v>98.8</v>
      </c>
      <c r="BS32" s="636"/>
      <c r="BT32" s="636"/>
      <c r="BU32" s="636"/>
      <c r="BV32" s="636"/>
      <c r="BW32" s="636"/>
      <c r="BX32" s="627">
        <v>97.3</v>
      </c>
      <c r="BY32" s="636"/>
      <c r="BZ32" s="636"/>
      <c r="CA32" s="636"/>
      <c r="CB32" s="659"/>
      <c r="CD32" s="646"/>
      <c r="CE32" s="647"/>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6" t="s">
        <v>122</v>
      </c>
      <c r="DA32" s="638"/>
      <c r="DB32" s="638"/>
      <c r="DC32" s="639"/>
      <c r="DD32" s="629" t="s">
        <v>122</v>
      </c>
      <c r="DE32" s="624"/>
      <c r="DF32" s="624"/>
      <c r="DG32" s="624"/>
      <c r="DH32" s="624"/>
      <c r="DI32" s="624"/>
      <c r="DJ32" s="624"/>
      <c r="DK32" s="625"/>
      <c r="DL32" s="629" t="s">
        <v>122</v>
      </c>
      <c r="DM32" s="624"/>
      <c r="DN32" s="624"/>
      <c r="DO32" s="624"/>
      <c r="DP32" s="624"/>
      <c r="DQ32" s="624"/>
      <c r="DR32" s="624"/>
      <c r="DS32" s="624"/>
      <c r="DT32" s="624"/>
      <c r="DU32" s="624"/>
      <c r="DV32" s="625"/>
      <c r="DW32" s="626" t="s">
        <v>122</v>
      </c>
      <c r="DX32" s="638"/>
      <c r="DY32" s="638"/>
      <c r="DZ32" s="638"/>
      <c r="EA32" s="638"/>
      <c r="EB32" s="638"/>
      <c r="EC32" s="650"/>
    </row>
    <row r="33" spans="2:133" ht="11.25" customHeight="1" x14ac:dyDescent="0.15">
      <c r="B33" s="620" t="s">
        <v>305</v>
      </c>
      <c r="C33" s="621"/>
      <c r="D33" s="621"/>
      <c r="E33" s="621"/>
      <c r="F33" s="621"/>
      <c r="G33" s="621"/>
      <c r="H33" s="621"/>
      <c r="I33" s="621"/>
      <c r="J33" s="621"/>
      <c r="K33" s="621"/>
      <c r="L33" s="621"/>
      <c r="M33" s="621"/>
      <c r="N33" s="621"/>
      <c r="O33" s="621"/>
      <c r="P33" s="621"/>
      <c r="Q33" s="622"/>
      <c r="R33" s="623">
        <v>174170</v>
      </c>
      <c r="S33" s="624"/>
      <c r="T33" s="624"/>
      <c r="U33" s="624"/>
      <c r="V33" s="624"/>
      <c r="W33" s="624"/>
      <c r="X33" s="624"/>
      <c r="Y33" s="625"/>
      <c r="Z33" s="661">
        <v>0.9</v>
      </c>
      <c r="AA33" s="661"/>
      <c r="AB33" s="661"/>
      <c r="AC33" s="661"/>
      <c r="AD33" s="662">
        <v>7376</v>
      </c>
      <c r="AE33" s="662"/>
      <c r="AF33" s="662"/>
      <c r="AG33" s="662"/>
      <c r="AH33" s="662"/>
      <c r="AI33" s="662"/>
      <c r="AJ33" s="662"/>
      <c r="AK33" s="662"/>
      <c r="AL33" s="626">
        <v>0.1</v>
      </c>
      <c r="AM33" s="627"/>
      <c r="AN33" s="627"/>
      <c r="AO33" s="663"/>
      <c r="AP33" s="666"/>
      <c r="AQ33" s="667"/>
      <c r="AR33" s="667"/>
      <c r="AS33" s="667"/>
      <c r="AT33" s="699"/>
      <c r="AU33" s="219"/>
      <c r="AV33" s="219"/>
      <c r="AW33" s="219"/>
      <c r="AX33" s="604" t="s">
        <v>306</v>
      </c>
      <c r="AY33" s="605"/>
      <c r="AZ33" s="605"/>
      <c r="BA33" s="605"/>
      <c r="BB33" s="605"/>
      <c r="BC33" s="605"/>
      <c r="BD33" s="605"/>
      <c r="BE33" s="605"/>
      <c r="BF33" s="606"/>
      <c r="BG33" s="684">
        <v>99.1</v>
      </c>
      <c r="BH33" s="608"/>
      <c r="BI33" s="608"/>
      <c r="BJ33" s="608"/>
      <c r="BK33" s="608"/>
      <c r="BL33" s="608"/>
      <c r="BM33" s="654">
        <v>96.5</v>
      </c>
      <c r="BN33" s="608"/>
      <c r="BO33" s="608"/>
      <c r="BP33" s="608"/>
      <c r="BQ33" s="671"/>
      <c r="BR33" s="684">
        <v>99.1</v>
      </c>
      <c r="BS33" s="608"/>
      <c r="BT33" s="608"/>
      <c r="BU33" s="608"/>
      <c r="BV33" s="608"/>
      <c r="BW33" s="608"/>
      <c r="BX33" s="654">
        <v>96.8</v>
      </c>
      <c r="BY33" s="608"/>
      <c r="BZ33" s="608"/>
      <c r="CA33" s="608"/>
      <c r="CB33" s="671"/>
      <c r="CD33" s="620" t="s">
        <v>307</v>
      </c>
      <c r="CE33" s="621"/>
      <c r="CF33" s="621"/>
      <c r="CG33" s="621"/>
      <c r="CH33" s="621"/>
      <c r="CI33" s="621"/>
      <c r="CJ33" s="621"/>
      <c r="CK33" s="621"/>
      <c r="CL33" s="621"/>
      <c r="CM33" s="621"/>
      <c r="CN33" s="621"/>
      <c r="CO33" s="621"/>
      <c r="CP33" s="621"/>
      <c r="CQ33" s="622"/>
      <c r="CR33" s="623">
        <v>8067093</v>
      </c>
      <c r="CS33" s="636"/>
      <c r="CT33" s="636"/>
      <c r="CU33" s="636"/>
      <c r="CV33" s="636"/>
      <c r="CW33" s="636"/>
      <c r="CX33" s="636"/>
      <c r="CY33" s="637"/>
      <c r="CZ33" s="626">
        <v>45.8</v>
      </c>
      <c r="DA33" s="638"/>
      <c r="DB33" s="638"/>
      <c r="DC33" s="639"/>
      <c r="DD33" s="629">
        <v>6149711</v>
      </c>
      <c r="DE33" s="636"/>
      <c r="DF33" s="636"/>
      <c r="DG33" s="636"/>
      <c r="DH33" s="636"/>
      <c r="DI33" s="636"/>
      <c r="DJ33" s="636"/>
      <c r="DK33" s="637"/>
      <c r="DL33" s="629">
        <v>3647210</v>
      </c>
      <c r="DM33" s="636"/>
      <c r="DN33" s="636"/>
      <c r="DO33" s="636"/>
      <c r="DP33" s="636"/>
      <c r="DQ33" s="636"/>
      <c r="DR33" s="636"/>
      <c r="DS33" s="636"/>
      <c r="DT33" s="636"/>
      <c r="DU33" s="636"/>
      <c r="DV33" s="637"/>
      <c r="DW33" s="626">
        <v>39.9</v>
      </c>
      <c r="DX33" s="638"/>
      <c r="DY33" s="638"/>
      <c r="DZ33" s="638"/>
      <c r="EA33" s="638"/>
      <c r="EB33" s="638"/>
      <c r="EC33" s="650"/>
    </row>
    <row r="34" spans="2:133" ht="11.25" customHeight="1" x14ac:dyDescent="0.15">
      <c r="B34" s="620" t="s">
        <v>308</v>
      </c>
      <c r="C34" s="621"/>
      <c r="D34" s="621"/>
      <c r="E34" s="621"/>
      <c r="F34" s="621"/>
      <c r="G34" s="621"/>
      <c r="H34" s="621"/>
      <c r="I34" s="621"/>
      <c r="J34" s="621"/>
      <c r="K34" s="621"/>
      <c r="L34" s="621"/>
      <c r="M34" s="621"/>
      <c r="N34" s="621"/>
      <c r="O34" s="621"/>
      <c r="P34" s="621"/>
      <c r="Q34" s="622"/>
      <c r="R34" s="623">
        <v>484667</v>
      </c>
      <c r="S34" s="624"/>
      <c r="T34" s="624"/>
      <c r="U34" s="624"/>
      <c r="V34" s="624"/>
      <c r="W34" s="624"/>
      <c r="X34" s="624"/>
      <c r="Y34" s="625"/>
      <c r="Z34" s="661">
        <v>2.6</v>
      </c>
      <c r="AA34" s="661"/>
      <c r="AB34" s="661"/>
      <c r="AC34" s="661"/>
      <c r="AD34" s="662" t="s">
        <v>122</v>
      </c>
      <c r="AE34" s="662"/>
      <c r="AF34" s="662"/>
      <c r="AG34" s="662"/>
      <c r="AH34" s="662"/>
      <c r="AI34" s="662"/>
      <c r="AJ34" s="662"/>
      <c r="AK34" s="662"/>
      <c r="AL34" s="626" t="s">
        <v>122</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2207938</v>
      </c>
      <c r="CS34" s="624"/>
      <c r="CT34" s="624"/>
      <c r="CU34" s="624"/>
      <c r="CV34" s="624"/>
      <c r="CW34" s="624"/>
      <c r="CX34" s="624"/>
      <c r="CY34" s="625"/>
      <c r="CZ34" s="626">
        <v>12.5</v>
      </c>
      <c r="DA34" s="638"/>
      <c r="DB34" s="638"/>
      <c r="DC34" s="639"/>
      <c r="DD34" s="629">
        <v>1408442</v>
      </c>
      <c r="DE34" s="624"/>
      <c r="DF34" s="624"/>
      <c r="DG34" s="624"/>
      <c r="DH34" s="624"/>
      <c r="DI34" s="624"/>
      <c r="DJ34" s="624"/>
      <c r="DK34" s="625"/>
      <c r="DL34" s="629">
        <v>1162702</v>
      </c>
      <c r="DM34" s="624"/>
      <c r="DN34" s="624"/>
      <c r="DO34" s="624"/>
      <c r="DP34" s="624"/>
      <c r="DQ34" s="624"/>
      <c r="DR34" s="624"/>
      <c r="DS34" s="624"/>
      <c r="DT34" s="624"/>
      <c r="DU34" s="624"/>
      <c r="DV34" s="625"/>
      <c r="DW34" s="626">
        <v>12.7</v>
      </c>
      <c r="DX34" s="638"/>
      <c r="DY34" s="638"/>
      <c r="DZ34" s="638"/>
      <c r="EA34" s="638"/>
      <c r="EB34" s="638"/>
      <c r="EC34" s="650"/>
    </row>
    <row r="35" spans="2:133" ht="11.25" customHeight="1" x14ac:dyDescent="0.15">
      <c r="B35" s="620" t="s">
        <v>310</v>
      </c>
      <c r="C35" s="621"/>
      <c r="D35" s="621"/>
      <c r="E35" s="621"/>
      <c r="F35" s="621"/>
      <c r="G35" s="621"/>
      <c r="H35" s="621"/>
      <c r="I35" s="621"/>
      <c r="J35" s="621"/>
      <c r="K35" s="621"/>
      <c r="L35" s="621"/>
      <c r="M35" s="621"/>
      <c r="N35" s="621"/>
      <c r="O35" s="621"/>
      <c r="P35" s="621"/>
      <c r="Q35" s="622"/>
      <c r="R35" s="623">
        <v>754371</v>
      </c>
      <c r="S35" s="624"/>
      <c r="T35" s="624"/>
      <c r="U35" s="624"/>
      <c r="V35" s="624"/>
      <c r="W35" s="624"/>
      <c r="X35" s="624"/>
      <c r="Y35" s="625"/>
      <c r="Z35" s="661">
        <v>4.0999999999999996</v>
      </c>
      <c r="AA35" s="661"/>
      <c r="AB35" s="661"/>
      <c r="AC35" s="661"/>
      <c r="AD35" s="662" t="s">
        <v>122</v>
      </c>
      <c r="AE35" s="662"/>
      <c r="AF35" s="662"/>
      <c r="AG35" s="662"/>
      <c r="AH35" s="662"/>
      <c r="AI35" s="662"/>
      <c r="AJ35" s="662"/>
      <c r="AK35" s="662"/>
      <c r="AL35" s="626" t="s">
        <v>122</v>
      </c>
      <c r="AM35" s="627"/>
      <c r="AN35" s="627"/>
      <c r="AO35" s="663"/>
      <c r="AP35" s="222"/>
      <c r="AQ35" s="675" t="s">
        <v>311</v>
      </c>
      <c r="AR35" s="676"/>
      <c r="AS35" s="676"/>
      <c r="AT35" s="676"/>
      <c r="AU35" s="676"/>
      <c r="AV35" s="676"/>
      <c r="AW35" s="676"/>
      <c r="AX35" s="676"/>
      <c r="AY35" s="676"/>
      <c r="AZ35" s="676"/>
      <c r="BA35" s="676"/>
      <c r="BB35" s="676"/>
      <c r="BC35" s="676"/>
      <c r="BD35" s="676"/>
      <c r="BE35" s="676"/>
      <c r="BF35" s="677"/>
      <c r="BG35" s="675" t="s">
        <v>312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313</v>
      </c>
      <c r="CE35" s="621"/>
      <c r="CF35" s="621"/>
      <c r="CG35" s="621"/>
      <c r="CH35" s="621"/>
      <c r="CI35" s="621"/>
      <c r="CJ35" s="621"/>
      <c r="CK35" s="621"/>
      <c r="CL35" s="621"/>
      <c r="CM35" s="621"/>
      <c r="CN35" s="621"/>
      <c r="CO35" s="621"/>
      <c r="CP35" s="621"/>
      <c r="CQ35" s="622"/>
      <c r="CR35" s="623">
        <v>57457</v>
      </c>
      <c r="CS35" s="636"/>
      <c r="CT35" s="636"/>
      <c r="CU35" s="636"/>
      <c r="CV35" s="636"/>
      <c r="CW35" s="636"/>
      <c r="CX35" s="636"/>
      <c r="CY35" s="637"/>
      <c r="CZ35" s="626">
        <v>0.3</v>
      </c>
      <c r="DA35" s="638"/>
      <c r="DB35" s="638"/>
      <c r="DC35" s="639"/>
      <c r="DD35" s="629">
        <v>28562</v>
      </c>
      <c r="DE35" s="636"/>
      <c r="DF35" s="636"/>
      <c r="DG35" s="636"/>
      <c r="DH35" s="636"/>
      <c r="DI35" s="636"/>
      <c r="DJ35" s="636"/>
      <c r="DK35" s="637"/>
      <c r="DL35" s="629">
        <v>28562</v>
      </c>
      <c r="DM35" s="636"/>
      <c r="DN35" s="636"/>
      <c r="DO35" s="636"/>
      <c r="DP35" s="636"/>
      <c r="DQ35" s="636"/>
      <c r="DR35" s="636"/>
      <c r="DS35" s="636"/>
      <c r="DT35" s="636"/>
      <c r="DU35" s="636"/>
      <c r="DV35" s="637"/>
      <c r="DW35" s="626">
        <v>0.3</v>
      </c>
      <c r="DX35" s="638"/>
      <c r="DY35" s="638"/>
      <c r="DZ35" s="638"/>
      <c r="EA35" s="638"/>
      <c r="EB35" s="638"/>
      <c r="EC35" s="650"/>
    </row>
    <row r="36" spans="2:133" ht="11.25" customHeight="1" x14ac:dyDescent="0.15">
      <c r="B36" s="620" t="s">
        <v>314</v>
      </c>
      <c r="C36" s="621"/>
      <c r="D36" s="621"/>
      <c r="E36" s="621"/>
      <c r="F36" s="621"/>
      <c r="G36" s="621"/>
      <c r="H36" s="621"/>
      <c r="I36" s="621"/>
      <c r="J36" s="621"/>
      <c r="K36" s="621"/>
      <c r="L36" s="621"/>
      <c r="M36" s="621"/>
      <c r="N36" s="621"/>
      <c r="O36" s="621"/>
      <c r="P36" s="621"/>
      <c r="Q36" s="622"/>
      <c r="R36" s="623">
        <v>813108</v>
      </c>
      <c r="S36" s="624"/>
      <c r="T36" s="624"/>
      <c r="U36" s="624"/>
      <c r="V36" s="624"/>
      <c r="W36" s="624"/>
      <c r="X36" s="624"/>
      <c r="Y36" s="625"/>
      <c r="Z36" s="661">
        <v>4.4000000000000004</v>
      </c>
      <c r="AA36" s="661"/>
      <c r="AB36" s="661"/>
      <c r="AC36" s="661"/>
      <c r="AD36" s="662" t="s">
        <v>122</v>
      </c>
      <c r="AE36" s="662"/>
      <c r="AF36" s="662"/>
      <c r="AG36" s="662"/>
      <c r="AH36" s="662"/>
      <c r="AI36" s="662"/>
      <c r="AJ36" s="662"/>
      <c r="AK36" s="662"/>
      <c r="AL36" s="626" t="s">
        <v>122</v>
      </c>
      <c r="AM36" s="627"/>
      <c r="AN36" s="627"/>
      <c r="AO36" s="663"/>
      <c r="AP36" s="222"/>
      <c r="AQ36" s="672" t="s">
        <v>315</v>
      </c>
      <c r="AR36" s="673"/>
      <c r="AS36" s="673"/>
      <c r="AT36" s="673"/>
      <c r="AU36" s="673"/>
      <c r="AV36" s="673"/>
      <c r="AW36" s="673"/>
      <c r="AX36" s="673"/>
      <c r="AY36" s="674"/>
      <c r="AZ36" s="678">
        <v>2199567</v>
      </c>
      <c r="BA36" s="679"/>
      <c r="BB36" s="679"/>
      <c r="BC36" s="679"/>
      <c r="BD36" s="679"/>
      <c r="BE36" s="679"/>
      <c r="BF36" s="680"/>
      <c r="BG36" s="681" t="s">
        <v>316</v>
      </c>
      <c r="BH36" s="682"/>
      <c r="BI36" s="682"/>
      <c r="BJ36" s="682"/>
      <c r="BK36" s="682"/>
      <c r="BL36" s="682"/>
      <c r="BM36" s="682"/>
      <c r="BN36" s="682"/>
      <c r="BO36" s="682"/>
      <c r="BP36" s="682"/>
      <c r="BQ36" s="682"/>
      <c r="BR36" s="682"/>
      <c r="BS36" s="682"/>
      <c r="BT36" s="682"/>
      <c r="BU36" s="683"/>
      <c r="BV36" s="678">
        <v>11665</v>
      </c>
      <c r="BW36" s="679"/>
      <c r="BX36" s="679"/>
      <c r="BY36" s="679"/>
      <c r="BZ36" s="679"/>
      <c r="CA36" s="679"/>
      <c r="CB36" s="680"/>
      <c r="CD36" s="620" t="s">
        <v>317</v>
      </c>
      <c r="CE36" s="621"/>
      <c r="CF36" s="621"/>
      <c r="CG36" s="621"/>
      <c r="CH36" s="621"/>
      <c r="CI36" s="621"/>
      <c r="CJ36" s="621"/>
      <c r="CK36" s="621"/>
      <c r="CL36" s="621"/>
      <c r="CM36" s="621"/>
      <c r="CN36" s="621"/>
      <c r="CO36" s="621"/>
      <c r="CP36" s="621"/>
      <c r="CQ36" s="622"/>
      <c r="CR36" s="623">
        <v>2893624</v>
      </c>
      <c r="CS36" s="624"/>
      <c r="CT36" s="624"/>
      <c r="CU36" s="624"/>
      <c r="CV36" s="624"/>
      <c r="CW36" s="624"/>
      <c r="CX36" s="624"/>
      <c r="CY36" s="625"/>
      <c r="CZ36" s="626">
        <v>16.399999999999999</v>
      </c>
      <c r="DA36" s="638"/>
      <c r="DB36" s="638"/>
      <c r="DC36" s="639"/>
      <c r="DD36" s="629">
        <v>2202497</v>
      </c>
      <c r="DE36" s="624"/>
      <c r="DF36" s="624"/>
      <c r="DG36" s="624"/>
      <c r="DH36" s="624"/>
      <c r="DI36" s="624"/>
      <c r="DJ36" s="624"/>
      <c r="DK36" s="625"/>
      <c r="DL36" s="629">
        <v>1387064</v>
      </c>
      <c r="DM36" s="624"/>
      <c r="DN36" s="624"/>
      <c r="DO36" s="624"/>
      <c r="DP36" s="624"/>
      <c r="DQ36" s="624"/>
      <c r="DR36" s="624"/>
      <c r="DS36" s="624"/>
      <c r="DT36" s="624"/>
      <c r="DU36" s="624"/>
      <c r="DV36" s="625"/>
      <c r="DW36" s="626">
        <v>15.2</v>
      </c>
      <c r="DX36" s="638"/>
      <c r="DY36" s="638"/>
      <c r="DZ36" s="638"/>
      <c r="EA36" s="638"/>
      <c r="EB36" s="638"/>
      <c r="EC36" s="650"/>
    </row>
    <row r="37" spans="2:133" ht="11.25" customHeight="1" x14ac:dyDescent="0.15">
      <c r="B37" s="620" t="s">
        <v>318</v>
      </c>
      <c r="C37" s="621"/>
      <c r="D37" s="621"/>
      <c r="E37" s="621"/>
      <c r="F37" s="621"/>
      <c r="G37" s="621"/>
      <c r="H37" s="621"/>
      <c r="I37" s="621"/>
      <c r="J37" s="621"/>
      <c r="K37" s="621"/>
      <c r="L37" s="621"/>
      <c r="M37" s="621"/>
      <c r="N37" s="621"/>
      <c r="O37" s="621"/>
      <c r="P37" s="621"/>
      <c r="Q37" s="622"/>
      <c r="R37" s="623">
        <v>455592</v>
      </c>
      <c r="S37" s="624"/>
      <c r="T37" s="624"/>
      <c r="U37" s="624"/>
      <c r="V37" s="624"/>
      <c r="W37" s="624"/>
      <c r="X37" s="624"/>
      <c r="Y37" s="625"/>
      <c r="Z37" s="661">
        <v>2.5</v>
      </c>
      <c r="AA37" s="661"/>
      <c r="AB37" s="661"/>
      <c r="AC37" s="661"/>
      <c r="AD37" s="662">
        <v>4397</v>
      </c>
      <c r="AE37" s="662"/>
      <c r="AF37" s="662"/>
      <c r="AG37" s="662"/>
      <c r="AH37" s="662"/>
      <c r="AI37" s="662"/>
      <c r="AJ37" s="662"/>
      <c r="AK37" s="662"/>
      <c r="AL37" s="626">
        <v>0</v>
      </c>
      <c r="AM37" s="627"/>
      <c r="AN37" s="627"/>
      <c r="AO37" s="663"/>
      <c r="AQ37" s="656" t="s">
        <v>319</v>
      </c>
      <c r="AR37" s="657"/>
      <c r="AS37" s="657"/>
      <c r="AT37" s="657"/>
      <c r="AU37" s="657"/>
      <c r="AV37" s="657"/>
      <c r="AW37" s="657"/>
      <c r="AX37" s="657"/>
      <c r="AY37" s="658"/>
      <c r="AZ37" s="623">
        <v>757873</v>
      </c>
      <c r="BA37" s="624"/>
      <c r="BB37" s="624"/>
      <c r="BC37" s="624"/>
      <c r="BD37" s="636"/>
      <c r="BE37" s="636"/>
      <c r="BF37" s="659"/>
      <c r="BG37" s="620" t="s">
        <v>320</v>
      </c>
      <c r="BH37" s="621"/>
      <c r="BI37" s="621"/>
      <c r="BJ37" s="621"/>
      <c r="BK37" s="621"/>
      <c r="BL37" s="621"/>
      <c r="BM37" s="621"/>
      <c r="BN37" s="621"/>
      <c r="BO37" s="621"/>
      <c r="BP37" s="621"/>
      <c r="BQ37" s="621"/>
      <c r="BR37" s="621"/>
      <c r="BS37" s="621"/>
      <c r="BT37" s="621"/>
      <c r="BU37" s="622"/>
      <c r="BV37" s="623">
        <v>-38655</v>
      </c>
      <c r="BW37" s="624"/>
      <c r="BX37" s="624"/>
      <c r="BY37" s="624"/>
      <c r="BZ37" s="624"/>
      <c r="CA37" s="624"/>
      <c r="CB37" s="660"/>
      <c r="CD37" s="620" t="s">
        <v>321</v>
      </c>
      <c r="CE37" s="621"/>
      <c r="CF37" s="621"/>
      <c r="CG37" s="621"/>
      <c r="CH37" s="621"/>
      <c r="CI37" s="621"/>
      <c r="CJ37" s="621"/>
      <c r="CK37" s="621"/>
      <c r="CL37" s="621"/>
      <c r="CM37" s="621"/>
      <c r="CN37" s="621"/>
      <c r="CO37" s="621"/>
      <c r="CP37" s="621"/>
      <c r="CQ37" s="622"/>
      <c r="CR37" s="623">
        <v>948958</v>
      </c>
      <c r="CS37" s="636"/>
      <c r="CT37" s="636"/>
      <c r="CU37" s="636"/>
      <c r="CV37" s="636"/>
      <c r="CW37" s="636"/>
      <c r="CX37" s="636"/>
      <c r="CY37" s="637"/>
      <c r="CZ37" s="626">
        <v>5.4</v>
      </c>
      <c r="DA37" s="638"/>
      <c r="DB37" s="638"/>
      <c r="DC37" s="639"/>
      <c r="DD37" s="629">
        <v>927197</v>
      </c>
      <c r="DE37" s="636"/>
      <c r="DF37" s="636"/>
      <c r="DG37" s="636"/>
      <c r="DH37" s="636"/>
      <c r="DI37" s="636"/>
      <c r="DJ37" s="636"/>
      <c r="DK37" s="637"/>
      <c r="DL37" s="629">
        <v>926858</v>
      </c>
      <c r="DM37" s="636"/>
      <c r="DN37" s="636"/>
      <c r="DO37" s="636"/>
      <c r="DP37" s="636"/>
      <c r="DQ37" s="636"/>
      <c r="DR37" s="636"/>
      <c r="DS37" s="636"/>
      <c r="DT37" s="636"/>
      <c r="DU37" s="636"/>
      <c r="DV37" s="637"/>
      <c r="DW37" s="626">
        <v>10.1</v>
      </c>
      <c r="DX37" s="638"/>
      <c r="DY37" s="638"/>
      <c r="DZ37" s="638"/>
      <c r="EA37" s="638"/>
      <c r="EB37" s="638"/>
      <c r="EC37" s="650"/>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1268935</v>
      </c>
      <c r="S38" s="624"/>
      <c r="T38" s="624"/>
      <c r="U38" s="624"/>
      <c r="V38" s="624"/>
      <c r="W38" s="624"/>
      <c r="X38" s="624"/>
      <c r="Y38" s="625"/>
      <c r="Z38" s="661">
        <v>6.9</v>
      </c>
      <c r="AA38" s="661"/>
      <c r="AB38" s="661"/>
      <c r="AC38" s="661"/>
      <c r="AD38" s="662" t="s">
        <v>122</v>
      </c>
      <c r="AE38" s="662"/>
      <c r="AF38" s="662"/>
      <c r="AG38" s="662"/>
      <c r="AH38" s="662"/>
      <c r="AI38" s="662"/>
      <c r="AJ38" s="662"/>
      <c r="AK38" s="662"/>
      <c r="AL38" s="626" t="s">
        <v>122</v>
      </c>
      <c r="AM38" s="627"/>
      <c r="AN38" s="627"/>
      <c r="AO38" s="663"/>
      <c r="AQ38" s="656" t="s">
        <v>323</v>
      </c>
      <c r="AR38" s="657"/>
      <c r="AS38" s="657"/>
      <c r="AT38" s="657"/>
      <c r="AU38" s="657"/>
      <c r="AV38" s="657"/>
      <c r="AW38" s="657"/>
      <c r="AX38" s="657"/>
      <c r="AY38" s="658"/>
      <c r="AZ38" s="623">
        <v>59000</v>
      </c>
      <c r="BA38" s="624"/>
      <c r="BB38" s="624"/>
      <c r="BC38" s="624"/>
      <c r="BD38" s="636"/>
      <c r="BE38" s="636"/>
      <c r="BF38" s="659"/>
      <c r="BG38" s="620" t="s">
        <v>324</v>
      </c>
      <c r="BH38" s="621"/>
      <c r="BI38" s="621"/>
      <c r="BJ38" s="621"/>
      <c r="BK38" s="621"/>
      <c r="BL38" s="621"/>
      <c r="BM38" s="621"/>
      <c r="BN38" s="621"/>
      <c r="BO38" s="621"/>
      <c r="BP38" s="621"/>
      <c r="BQ38" s="621"/>
      <c r="BR38" s="621"/>
      <c r="BS38" s="621"/>
      <c r="BT38" s="621"/>
      <c r="BU38" s="622"/>
      <c r="BV38" s="623">
        <v>3838</v>
      </c>
      <c r="BW38" s="624"/>
      <c r="BX38" s="624"/>
      <c r="BY38" s="624"/>
      <c r="BZ38" s="624"/>
      <c r="CA38" s="624"/>
      <c r="CB38" s="660"/>
      <c r="CD38" s="620" t="s">
        <v>325</v>
      </c>
      <c r="CE38" s="621"/>
      <c r="CF38" s="621"/>
      <c r="CG38" s="621"/>
      <c r="CH38" s="621"/>
      <c r="CI38" s="621"/>
      <c r="CJ38" s="621"/>
      <c r="CK38" s="621"/>
      <c r="CL38" s="621"/>
      <c r="CM38" s="621"/>
      <c r="CN38" s="621"/>
      <c r="CO38" s="621"/>
      <c r="CP38" s="621"/>
      <c r="CQ38" s="622"/>
      <c r="CR38" s="623">
        <v>1382694</v>
      </c>
      <c r="CS38" s="624"/>
      <c r="CT38" s="624"/>
      <c r="CU38" s="624"/>
      <c r="CV38" s="624"/>
      <c r="CW38" s="624"/>
      <c r="CX38" s="624"/>
      <c r="CY38" s="625"/>
      <c r="CZ38" s="626">
        <v>7.9</v>
      </c>
      <c r="DA38" s="638"/>
      <c r="DB38" s="638"/>
      <c r="DC38" s="639"/>
      <c r="DD38" s="629">
        <v>1141908</v>
      </c>
      <c r="DE38" s="624"/>
      <c r="DF38" s="624"/>
      <c r="DG38" s="624"/>
      <c r="DH38" s="624"/>
      <c r="DI38" s="624"/>
      <c r="DJ38" s="624"/>
      <c r="DK38" s="625"/>
      <c r="DL38" s="629">
        <v>1068882</v>
      </c>
      <c r="DM38" s="624"/>
      <c r="DN38" s="624"/>
      <c r="DO38" s="624"/>
      <c r="DP38" s="624"/>
      <c r="DQ38" s="624"/>
      <c r="DR38" s="624"/>
      <c r="DS38" s="624"/>
      <c r="DT38" s="624"/>
      <c r="DU38" s="624"/>
      <c r="DV38" s="625"/>
      <c r="DW38" s="626">
        <v>11.7</v>
      </c>
      <c r="DX38" s="638"/>
      <c r="DY38" s="638"/>
      <c r="DZ38" s="638"/>
      <c r="EA38" s="638"/>
      <c r="EB38" s="638"/>
      <c r="EC38" s="650"/>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61" t="s">
        <v>122</v>
      </c>
      <c r="AA39" s="661"/>
      <c r="AB39" s="661"/>
      <c r="AC39" s="661"/>
      <c r="AD39" s="662" t="s">
        <v>122</v>
      </c>
      <c r="AE39" s="662"/>
      <c r="AF39" s="662"/>
      <c r="AG39" s="662"/>
      <c r="AH39" s="662"/>
      <c r="AI39" s="662"/>
      <c r="AJ39" s="662"/>
      <c r="AK39" s="662"/>
      <c r="AL39" s="626" t="s">
        <v>122</v>
      </c>
      <c r="AM39" s="627"/>
      <c r="AN39" s="627"/>
      <c r="AO39" s="663"/>
      <c r="AQ39" s="656" t="s">
        <v>327</v>
      </c>
      <c r="AR39" s="657"/>
      <c r="AS39" s="657"/>
      <c r="AT39" s="657"/>
      <c r="AU39" s="657"/>
      <c r="AV39" s="657"/>
      <c r="AW39" s="657"/>
      <c r="AX39" s="657"/>
      <c r="AY39" s="658"/>
      <c r="AZ39" s="623" t="s">
        <v>122</v>
      </c>
      <c r="BA39" s="624"/>
      <c r="BB39" s="624"/>
      <c r="BC39" s="624"/>
      <c r="BD39" s="636"/>
      <c r="BE39" s="636"/>
      <c r="BF39" s="659"/>
      <c r="BG39" s="620" t="s">
        <v>328</v>
      </c>
      <c r="BH39" s="621"/>
      <c r="BI39" s="621"/>
      <c r="BJ39" s="621"/>
      <c r="BK39" s="621"/>
      <c r="BL39" s="621"/>
      <c r="BM39" s="621"/>
      <c r="BN39" s="621"/>
      <c r="BO39" s="621"/>
      <c r="BP39" s="621"/>
      <c r="BQ39" s="621"/>
      <c r="BR39" s="621"/>
      <c r="BS39" s="621"/>
      <c r="BT39" s="621"/>
      <c r="BU39" s="622"/>
      <c r="BV39" s="623">
        <v>6338</v>
      </c>
      <c r="BW39" s="624"/>
      <c r="BX39" s="624"/>
      <c r="BY39" s="624"/>
      <c r="BZ39" s="624"/>
      <c r="CA39" s="624"/>
      <c r="CB39" s="660"/>
      <c r="CD39" s="620" t="s">
        <v>329</v>
      </c>
      <c r="CE39" s="621"/>
      <c r="CF39" s="621"/>
      <c r="CG39" s="621"/>
      <c r="CH39" s="621"/>
      <c r="CI39" s="621"/>
      <c r="CJ39" s="621"/>
      <c r="CK39" s="621"/>
      <c r="CL39" s="621"/>
      <c r="CM39" s="621"/>
      <c r="CN39" s="621"/>
      <c r="CO39" s="621"/>
      <c r="CP39" s="621"/>
      <c r="CQ39" s="622"/>
      <c r="CR39" s="623">
        <v>1363120</v>
      </c>
      <c r="CS39" s="636"/>
      <c r="CT39" s="636"/>
      <c r="CU39" s="636"/>
      <c r="CV39" s="636"/>
      <c r="CW39" s="636"/>
      <c r="CX39" s="636"/>
      <c r="CY39" s="637"/>
      <c r="CZ39" s="626">
        <v>7.7</v>
      </c>
      <c r="DA39" s="638"/>
      <c r="DB39" s="638"/>
      <c r="DC39" s="639"/>
      <c r="DD39" s="629">
        <v>1208702</v>
      </c>
      <c r="DE39" s="636"/>
      <c r="DF39" s="636"/>
      <c r="DG39" s="636"/>
      <c r="DH39" s="636"/>
      <c r="DI39" s="636"/>
      <c r="DJ39" s="636"/>
      <c r="DK39" s="637"/>
      <c r="DL39" s="629" t="s">
        <v>122</v>
      </c>
      <c r="DM39" s="636"/>
      <c r="DN39" s="636"/>
      <c r="DO39" s="636"/>
      <c r="DP39" s="636"/>
      <c r="DQ39" s="636"/>
      <c r="DR39" s="636"/>
      <c r="DS39" s="636"/>
      <c r="DT39" s="636"/>
      <c r="DU39" s="636"/>
      <c r="DV39" s="637"/>
      <c r="DW39" s="626" t="s">
        <v>122</v>
      </c>
      <c r="DX39" s="638"/>
      <c r="DY39" s="638"/>
      <c r="DZ39" s="638"/>
      <c r="EA39" s="638"/>
      <c r="EB39" s="638"/>
      <c r="EC39" s="650"/>
    </row>
    <row r="40" spans="2:133" ht="11.25" customHeight="1" x14ac:dyDescent="0.15">
      <c r="B40" s="620" t="s">
        <v>330</v>
      </c>
      <c r="C40" s="621"/>
      <c r="D40" s="621"/>
      <c r="E40" s="621"/>
      <c r="F40" s="621"/>
      <c r="G40" s="621"/>
      <c r="H40" s="621"/>
      <c r="I40" s="621"/>
      <c r="J40" s="621"/>
      <c r="K40" s="621"/>
      <c r="L40" s="621"/>
      <c r="M40" s="621"/>
      <c r="N40" s="621"/>
      <c r="O40" s="621"/>
      <c r="P40" s="621"/>
      <c r="Q40" s="622"/>
      <c r="R40" s="623">
        <v>50782</v>
      </c>
      <c r="S40" s="624"/>
      <c r="T40" s="624"/>
      <c r="U40" s="624"/>
      <c r="V40" s="624"/>
      <c r="W40" s="624"/>
      <c r="X40" s="624"/>
      <c r="Y40" s="625"/>
      <c r="Z40" s="661">
        <v>0.3</v>
      </c>
      <c r="AA40" s="661"/>
      <c r="AB40" s="661"/>
      <c r="AC40" s="661"/>
      <c r="AD40" s="662" t="s">
        <v>122</v>
      </c>
      <c r="AE40" s="662"/>
      <c r="AF40" s="662"/>
      <c r="AG40" s="662"/>
      <c r="AH40" s="662"/>
      <c r="AI40" s="662"/>
      <c r="AJ40" s="662"/>
      <c r="AK40" s="662"/>
      <c r="AL40" s="626" t="s">
        <v>122</v>
      </c>
      <c r="AM40" s="627"/>
      <c r="AN40" s="627"/>
      <c r="AO40" s="663"/>
      <c r="AQ40" s="656" t="s">
        <v>331</v>
      </c>
      <c r="AR40" s="657"/>
      <c r="AS40" s="657"/>
      <c r="AT40" s="657"/>
      <c r="AU40" s="657"/>
      <c r="AV40" s="657"/>
      <c r="AW40" s="657"/>
      <c r="AX40" s="657"/>
      <c r="AY40" s="658"/>
      <c r="AZ40" s="623" t="s">
        <v>122</v>
      </c>
      <c r="BA40" s="624"/>
      <c r="BB40" s="624"/>
      <c r="BC40" s="624"/>
      <c r="BD40" s="636"/>
      <c r="BE40" s="636"/>
      <c r="BF40" s="659"/>
      <c r="BG40" s="664" t="s">
        <v>332</v>
      </c>
      <c r="BH40" s="665"/>
      <c r="BI40" s="665"/>
      <c r="BJ40" s="665"/>
      <c r="BK40" s="665"/>
      <c r="BL40" s="223"/>
      <c r="BM40" s="621" t="s">
        <v>333</v>
      </c>
      <c r="BN40" s="621"/>
      <c r="BO40" s="621"/>
      <c r="BP40" s="621"/>
      <c r="BQ40" s="621"/>
      <c r="BR40" s="621"/>
      <c r="BS40" s="621"/>
      <c r="BT40" s="621"/>
      <c r="BU40" s="622"/>
      <c r="BV40" s="623">
        <v>110</v>
      </c>
      <c r="BW40" s="624"/>
      <c r="BX40" s="624"/>
      <c r="BY40" s="624"/>
      <c r="BZ40" s="624"/>
      <c r="CA40" s="624"/>
      <c r="CB40" s="660"/>
      <c r="CD40" s="620" t="s">
        <v>334</v>
      </c>
      <c r="CE40" s="621"/>
      <c r="CF40" s="621"/>
      <c r="CG40" s="621"/>
      <c r="CH40" s="621"/>
      <c r="CI40" s="621"/>
      <c r="CJ40" s="621"/>
      <c r="CK40" s="621"/>
      <c r="CL40" s="621"/>
      <c r="CM40" s="621"/>
      <c r="CN40" s="621"/>
      <c r="CO40" s="621"/>
      <c r="CP40" s="621"/>
      <c r="CQ40" s="622"/>
      <c r="CR40" s="623">
        <v>162260</v>
      </c>
      <c r="CS40" s="624"/>
      <c r="CT40" s="624"/>
      <c r="CU40" s="624"/>
      <c r="CV40" s="624"/>
      <c r="CW40" s="624"/>
      <c r="CX40" s="624"/>
      <c r="CY40" s="625"/>
      <c r="CZ40" s="626">
        <v>0.9</v>
      </c>
      <c r="DA40" s="638"/>
      <c r="DB40" s="638"/>
      <c r="DC40" s="639"/>
      <c r="DD40" s="629">
        <v>159600</v>
      </c>
      <c r="DE40" s="624"/>
      <c r="DF40" s="624"/>
      <c r="DG40" s="624"/>
      <c r="DH40" s="624"/>
      <c r="DI40" s="624"/>
      <c r="DJ40" s="624"/>
      <c r="DK40" s="625"/>
      <c r="DL40" s="629" t="s">
        <v>122</v>
      </c>
      <c r="DM40" s="624"/>
      <c r="DN40" s="624"/>
      <c r="DO40" s="624"/>
      <c r="DP40" s="624"/>
      <c r="DQ40" s="624"/>
      <c r="DR40" s="624"/>
      <c r="DS40" s="624"/>
      <c r="DT40" s="624"/>
      <c r="DU40" s="624"/>
      <c r="DV40" s="625"/>
      <c r="DW40" s="626" t="s">
        <v>122</v>
      </c>
      <c r="DX40" s="638"/>
      <c r="DY40" s="638"/>
      <c r="DZ40" s="638"/>
      <c r="EA40" s="638"/>
      <c r="EB40" s="638"/>
      <c r="EC40" s="650"/>
    </row>
    <row r="41" spans="2:133" ht="11.25" customHeight="1" x14ac:dyDescent="0.15">
      <c r="B41" s="604" t="s">
        <v>335</v>
      </c>
      <c r="C41" s="605"/>
      <c r="D41" s="605"/>
      <c r="E41" s="605"/>
      <c r="F41" s="605"/>
      <c r="G41" s="605"/>
      <c r="H41" s="605"/>
      <c r="I41" s="605"/>
      <c r="J41" s="605"/>
      <c r="K41" s="605"/>
      <c r="L41" s="605"/>
      <c r="M41" s="605"/>
      <c r="N41" s="605"/>
      <c r="O41" s="605"/>
      <c r="P41" s="605"/>
      <c r="Q41" s="606"/>
      <c r="R41" s="607">
        <v>18401540</v>
      </c>
      <c r="S41" s="648"/>
      <c r="T41" s="648"/>
      <c r="U41" s="648"/>
      <c r="V41" s="648"/>
      <c r="W41" s="648"/>
      <c r="X41" s="648"/>
      <c r="Y41" s="651"/>
      <c r="Z41" s="652">
        <v>100</v>
      </c>
      <c r="AA41" s="652"/>
      <c r="AB41" s="652"/>
      <c r="AC41" s="652"/>
      <c r="AD41" s="653">
        <v>9099662</v>
      </c>
      <c r="AE41" s="653"/>
      <c r="AF41" s="653"/>
      <c r="AG41" s="653"/>
      <c r="AH41" s="653"/>
      <c r="AI41" s="653"/>
      <c r="AJ41" s="653"/>
      <c r="AK41" s="653"/>
      <c r="AL41" s="610">
        <v>100</v>
      </c>
      <c r="AM41" s="654"/>
      <c r="AN41" s="654"/>
      <c r="AO41" s="655"/>
      <c r="AQ41" s="656" t="s">
        <v>336</v>
      </c>
      <c r="AR41" s="657"/>
      <c r="AS41" s="657"/>
      <c r="AT41" s="657"/>
      <c r="AU41" s="657"/>
      <c r="AV41" s="657"/>
      <c r="AW41" s="657"/>
      <c r="AX41" s="657"/>
      <c r="AY41" s="658"/>
      <c r="AZ41" s="623">
        <v>289341</v>
      </c>
      <c r="BA41" s="624"/>
      <c r="BB41" s="624"/>
      <c r="BC41" s="624"/>
      <c r="BD41" s="636"/>
      <c r="BE41" s="636"/>
      <c r="BF41" s="659"/>
      <c r="BG41" s="664"/>
      <c r="BH41" s="665"/>
      <c r="BI41" s="665"/>
      <c r="BJ41" s="665"/>
      <c r="BK41" s="665"/>
      <c r="BL41" s="223"/>
      <c r="BM41" s="621" t="s">
        <v>337</v>
      </c>
      <c r="BN41" s="621"/>
      <c r="BO41" s="621"/>
      <c r="BP41" s="621"/>
      <c r="BQ41" s="621"/>
      <c r="BR41" s="621"/>
      <c r="BS41" s="621"/>
      <c r="BT41" s="621"/>
      <c r="BU41" s="622"/>
      <c r="BV41" s="623" t="s">
        <v>122</v>
      </c>
      <c r="BW41" s="624"/>
      <c r="BX41" s="624"/>
      <c r="BY41" s="624"/>
      <c r="BZ41" s="624"/>
      <c r="CA41" s="624"/>
      <c r="CB41" s="660"/>
      <c r="CD41" s="620" t="s">
        <v>338</v>
      </c>
      <c r="CE41" s="621"/>
      <c r="CF41" s="621"/>
      <c r="CG41" s="621"/>
      <c r="CH41" s="621"/>
      <c r="CI41" s="621"/>
      <c r="CJ41" s="621"/>
      <c r="CK41" s="621"/>
      <c r="CL41" s="621"/>
      <c r="CM41" s="621"/>
      <c r="CN41" s="621"/>
      <c r="CO41" s="621"/>
      <c r="CP41" s="621"/>
      <c r="CQ41" s="622"/>
      <c r="CR41" s="623" t="s">
        <v>122</v>
      </c>
      <c r="CS41" s="636"/>
      <c r="CT41" s="636"/>
      <c r="CU41" s="636"/>
      <c r="CV41" s="636"/>
      <c r="CW41" s="636"/>
      <c r="CX41" s="636"/>
      <c r="CY41" s="637"/>
      <c r="CZ41" s="626" t="s">
        <v>122</v>
      </c>
      <c r="DA41" s="638"/>
      <c r="DB41" s="638"/>
      <c r="DC41" s="639"/>
      <c r="DD41" s="629" t="s">
        <v>122</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339</v>
      </c>
      <c r="AR42" s="669"/>
      <c r="AS42" s="669"/>
      <c r="AT42" s="669"/>
      <c r="AU42" s="669"/>
      <c r="AV42" s="669"/>
      <c r="AW42" s="669"/>
      <c r="AX42" s="669"/>
      <c r="AY42" s="670"/>
      <c r="AZ42" s="607">
        <v>1093353</v>
      </c>
      <c r="BA42" s="648"/>
      <c r="BB42" s="648"/>
      <c r="BC42" s="648"/>
      <c r="BD42" s="608"/>
      <c r="BE42" s="608"/>
      <c r="BF42" s="671"/>
      <c r="BG42" s="666"/>
      <c r="BH42" s="667"/>
      <c r="BI42" s="667"/>
      <c r="BJ42" s="667"/>
      <c r="BK42" s="667"/>
      <c r="BL42" s="224"/>
      <c r="BM42" s="605" t="s">
        <v>340</v>
      </c>
      <c r="BN42" s="605"/>
      <c r="BO42" s="605"/>
      <c r="BP42" s="605"/>
      <c r="BQ42" s="605"/>
      <c r="BR42" s="605"/>
      <c r="BS42" s="605"/>
      <c r="BT42" s="605"/>
      <c r="BU42" s="606"/>
      <c r="BV42" s="607">
        <v>431</v>
      </c>
      <c r="BW42" s="648"/>
      <c r="BX42" s="648"/>
      <c r="BY42" s="648"/>
      <c r="BZ42" s="648"/>
      <c r="CA42" s="648"/>
      <c r="CB42" s="649"/>
      <c r="CD42" s="620" t="s">
        <v>341</v>
      </c>
      <c r="CE42" s="621"/>
      <c r="CF42" s="621"/>
      <c r="CG42" s="621"/>
      <c r="CH42" s="621"/>
      <c r="CI42" s="621"/>
      <c r="CJ42" s="621"/>
      <c r="CK42" s="621"/>
      <c r="CL42" s="621"/>
      <c r="CM42" s="621"/>
      <c r="CN42" s="621"/>
      <c r="CO42" s="621"/>
      <c r="CP42" s="621"/>
      <c r="CQ42" s="622"/>
      <c r="CR42" s="623">
        <v>2063595</v>
      </c>
      <c r="CS42" s="636"/>
      <c r="CT42" s="636"/>
      <c r="CU42" s="636"/>
      <c r="CV42" s="636"/>
      <c r="CW42" s="636"/>
      <c r="CX42" s="636"/>
      <c r="CY42" s="637"/>
      <c r="CZ42" s="626">
        <v>11.7</v>
      </c>
      <c r="DA42" s="638"/>
      <c r="DB42" s="638"/>
      <c r="DC42" s="639"/>
      <c r="DD42" s="629">
        <v>354418</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40660</v>
      </c>
      <c r="CS43" s="636"/>
      <c r="CT43" s="636"/>
      <c r="CU43" s="636"/>
      <c r="CV43" s="636"/>
      <c r="CW43" s="636"/>
      <c r="CX43" s="636"/>
      <c r="CY43" s="637"/>
      <c r="CZ43" s="626">
        <v>0.2</v>
      </c>
      <c r="DA43" s="638"/>
      <c r="DB43" s="638"/>
      <c r="DC43" s="639"/>
      <c r="DD43" s="629">
        <v>30160</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344</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292</v>
      </c>
      <c r="CE44" s="643"/>
      <c r="CF44" s="620" t="s">
        <v>345</v>
      </c>
      <c r="CG44" s="621"/>
      <c r="CH44" s="621"/>
      <c r="CI44" s="621"/>
      <c r="CJ44" s="621"/>
      <c r="CK44" s="621"/>
      <c r="CL44" s="621"/>
      <c r="CM44" s="621"/>
      <c r="CN44" s="621"/>
      <c r="CO44" s="621"/>
      <c r="CP44" s="621"/>
      <c r="CQ44" s="622"/>
      <c r="CR44" s="623">
        <v>1283184</v>
      </c>
      <c r="CS44" s="624"/>
      <c r="CT44" s="624"/>
      <c r="CU44" s="624"/>
      <c r="CV44" s="624"/>
      <c r="CW44" s="624"/>
      <c r="CX44" s="624"/>
      <c r="CY44" s="625"/>
      <c r="CZ44" s="626">
        <v>7.3</v>
      </c>
      <c r="DA44" s="627"/>
      <c r="DB44" s="627"/>
      <c r="DC44" s="628"/>
      <c r="DD44" s="629">
        <v>175624</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346</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347</v>
      </c>
      <c r="CG45" s="621"/>
      <c r="CH45" s="621"/>
      <c r="CI45" s="621"/>
      <c r="CJ45" s="621"/>
      <c r="CK45" s="621"/>
      <c r="CL45" s="621"/>
      <c r="CM45" s="621"/>
      <c r="CN45" s="621"/>
      <c r="CO45" s="621"/>
      <c r="CP45" s="621"/>
      <c r="CQ45" s="622"/>
      <c r="CR45" s="623">
        <v>236415</v>
      </c>
      <c r="CS45" s="636"/>
      <c r="CT45" s="636"/>
      <c r="CU45" s="636"/>
      <c r="CV45" s="636"/>
      <c r="CW45" s="636"/>
      <c r="CX45" s="636"/>
      <c r="CY45" s="637"/>
      <c r="CZ45" s="626">
        <v>1.3</v>
      </c>
      <c r="DA45" s="638"/>
      <c r="DB45" s="638"/>
      <c r="DC45" s="639"/>
      <c r="DD45" s="629">
        <v>47188</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5"/>
      <c r="CD46" s="644"/>
      <c r="CE46" s="645"/>
      <c r="CF46" s="620" t="s">
        <v>348</v>
      </c>
      <c r="CG46" s="621"/>
      <c r="CH46" s="621"/>
      <c r="CI46" s="621"/>
      <c r="CJ46" s="621"/>
      <c r="CK46" s="621"/>
      <c r="CL46" s="621"/>
      <c r="CM46" s="621"/>
      <c r="CN46" s="621"/>
      <c r="CO46" s="621"/>
      <c r="CP46" s="621"/>
      <c r="CQ46" s="622"/>
      <c r="CR46" s="623">
        <v>935470</v>
      </c>
      <c r="CS46" s="624"/>
      <c r="CT46" s="624"/>
      <c r="CU46" s="624"/>
      <c r="CV46" s="624"/>
      <c r="CW46" s="624"/>
      <c r="CX46" s="624"/>
      <c r="CY46" s="625"/>
      <c r="CZ46" s="626">
        <v>5.3</v>
      </c>
      <c r="DA46" s="627"/>
      <c r="DB46" s="627"/>
      <c r="DC46" s="628"/>
      <c r="DD46" s="629">
        <v>121297</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5"/>
      <c r="CD47" s="644"/>
      <c r="CE47" s="645"/>
      <c r="CF47" s="620" t="s">
        <v>349</v>
      </c>
      <c r="CG47" s="621"/>
      <c r="CH47" s="621"/>
      <c r="CI47" s="621"/>
      <c r="CJ47" s="621"/>
      <c r="CK47" s="621"/>
      <c r="CL47" s="621"/>
      <c r="CM47" s="621"/>
      <c r="CN47" s="621"/>
      <c r="CO47" s="621"/>
      <c r="CP47" s="621"/>
      <c r="CQ47" s="622"/>
      <c r="CR47" s="623">
        <v>780411</v>
      </c>
      <c r="CS47" s="636"/>
      <c r="CT47" s="636"/>
      <c r="CU47" s="636"/>
      <c r="CV47" s="636"/>
      <c r="CW47" s="636"/>
      <c r="CX47" s="636"/>
      <c r="CY47" s="637"/>
      <c r="CZ47" s="626">
        <v>4.4000000000000004</v>
      </c>
      <c r="DA47" s="638"/>
      <c r="DB47" s="638"/>
      <c r="DC47" s="639"/>
      <c r="DD47" s="629">
        <v>178794</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5"/>
      <c r="CD48" s="646"/>
      <c r="CE48" s="647"/>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6" t="s">
        <v>122</v>
      </c>
      <c r="DA48" s="627"/>
      <c r="DB48" s="627"/>
      <c r="DC48" s="628"/>
      <c r="DD48" s="629" t="s">
        <v>122</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5"/>
      <c r="CD49" s="604" t="s">
        <v>351</v>
      </c>
      <c r="CE49" s="605"/>
      <c r="CF49" s="605"/>
      <c r="CG49" s="605"/>
      <c r="CH49" s="605"/>
      <c r="CI49" s="605"/>
      <c r="CJ49" s="605"/>
      <c r="CK49" s="605"/>
      <c r="CL49" s="605"/>
      <c r="CM49" s="605"/>
      <c r="CN49" s="605"/>
      <c r="CO49" s="605"/>
      <c r="CP49" s="605"/>
      <c r="CQ49" s="606"/>
      <c r="CR49" s="607">
        <v>17595322</v>
      </c>
      <c r="CS49" s="608"/>
      <c r="CT49" s="608"/>
      <c r="CU49" s="608"/>
      <c r="CV49" s="608"/>
      <c r="CW49" s="608"/>
      <c r="CX49" s="608"/>
      <c r="CY49" s="609"/>
      <c r="CZ49" s="610">
        <v>100</v>
      </c>
      <c r="DA49" s="611"/>
      <c r="DB49" s="611"/>
      <c r="DC49" s="612"/>
      <c r="DD49" s="613">
        <v>11200800</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DipxOkaYKVUuoVwoayXPz9S0eMDmiQJ8ajHp/S9cw0Kw0RJJXCnJpAgx9Z8jyCsb4iXG7JMg3xkKNuhaKKyIZQ==" saltValue="mUiECbfQUSH5F9juu8a1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5" t="s">
        <v>352</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6" t="s">
        <v>353</v>
      </c>
      <c r="DK2" s="1097"/>
      <c r="DL2" s="1097"/>
      <c r="DM2" s="1097"/>
      <c r="DN2" s="1097"/>
      <c r="DO2" s="1098"/>
      <c r="DP2" s="228"/>
      <c r="DQ2" s="1096" t="s">
        <v>354</v>
      </c>
      <c r="DR2" s="1097"/>
      <c r="DS2" s="1097"/>
      <c r="DT2" s="1097"/>
      <c r="DU2" s="1097"/>
      <c r="DV2" s="1097"/>
      <c r="DW2" s="1097"/>
      <c r="DX2" s="1097"/>
      <c r="DY2" s="1097"/>
      <c r="DZ2" s="109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2" t="s">
        <v>356</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x14ac:dyDescent="0.15">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9"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6" t="s">
        <v>371</v>
      </c>
      <c r="DH5" s="1087"/>
      <c r="DI5" s="1087"/>
      <c r="DJ5" s="1087"/>
      <c r="DK5" s="1088"/>
      <c r="DL5" s="1086" t="s">
        <v>372</v>
      </c>
      <c r="DM5" s="1087"/>
      <c r="DN5" s="1087"/>
      <c r="DO5" s="1087"/>
      <c r="DP5" s="1088"/>
      <c r="DQ5" s="1003" t="s">
        <v>373</v>
      </c>
      <c r="DR5" s="1004"/>
      <c r="DS5" s="1004"/>
      <c r="DT5" s="1004"/>
      <c r="DU5" s="1005"/>
      <c r="DV5" s="1003" t="s">
        <v>364</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00"/>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5">
        <v>18277</v>
      </c>
      <c r="R7" s="1106"/>
      <c r="S7" s="1106"/>
      <c r="T7" s="1106"/>
      <c r="U7" s="1106"/>
      <c r="V7" s="1106">
        <v>17475</v>
      </c>
      <c r="W7" s="1106"/>
      <c r="X7" s="1106"/>
      <c r="Y7" s="1106"/>
      <c r="Z7" s="1106"/>
      <c r="AA7" s="1106">
        <v>802</v>
      </c>
      <c r="AB7" s="1106"/>
      <c r="AC7" s="1106"/>
      <c r="AD7" s="1106"/>
      <c r="AE7" s="1107"/>
      <c r="AF7" s="1108">
        <v>577</v>
      </c>
      <c r="AG7" s="1109"/>
      <c r="AH7" s="1109"/>
      <c r="AI7" s="1109"/>
      <c r="AJ7" s="1110"/>
      <c r="AK7" s="1111">
        <v>754</v>
      </c>
      <c r="AL7" s="1112"/>
      <c r="AM7" s="1112"/>
      <c r="AN7" s="1112"/>
      <c r="AO7" s="1112"/>
      <c r="AP7" s="1112">
        <v>10895</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092" t="s">
        <v>555</v>
      </c>
      <c r="BT7" s="1093"/>
      <c r="BU7" s="1093"/>
      <c r="BV7" s="1093"/>
      <c r="BW7" s="1093"/>
      <c r="BX7" s="1093"/>
      <c r="BY7" s="1093"/>
      <c r="BZ7" s="1093"/>
      <c r="CA7" s="1093"/>
      <c r="CB7" s="1093"/>
      <c r="CC7" s="1093"/>
      <c r="CD7" s="1093"/>
      <c r="CE7" s="1093"/>
      <c r="CF7" s="1093"/>
      <c r="CG7" s="1094"/>
      <c r="CH7" s="1101">
        <v>43</v>
      </c>
      <c r="CI7" s="1102"/>
      <c r="CJ7" s="1102"/>
      <c r="CK7" s="1102"/>
      <c r="CL7" s="1103"/>
      <c r="CM7" s="1101">
        <v>360</v>
      </c>
      <c r="CN7" s="1102"/>
      <c r="CO7" s="1102"/>
      <c r="CP7" s="1102"/>
      <c r="CQ7" s="1103"/>
      <c r="CR7" s="1101">
        <v>77</v>
      </c>
      <c r="CS7" s="1102"/>
      <c r="CT7" s="1102"/>
      <c r="CU7" s="1102"/>
      <c r="CV7" s="1103"/>
      <c r="CW7" s="1101" t="s">
        <v>542</v>
      </c>
      <c r="CX7" s="1102"/>
      <c r="CY7" s="1102"/>
      <c r="CZ7" s="1102"/>
      <c r="DA7" s="1103"/>
      <c r="DB7" s="1101" t="s">
        <v>542</v>
      </c>
      <c r="DC7" s="1102"/>
      <c r="DD7" s="1102"/>
      <c r="DE7" s="1102"/>
      <c r="DF7" s="1103"/>
      <c r="DG7" s="1101" t="s">
        <v>542</v>
      </c>
      <c r="DH7" s="1102"/>
      <c r="DI7" s="1102"/>
      <c r="DJ7" s="1102"/>
      <c r="DK7" s="1103"/>
      <c r="DL7" s="1101" t="s">
        <v>542</v>
      </c>
      <c r="DM7" s="1102"/>
      <c r="DN7" s="1102"/>
      <c r="DO7" s="1102"/>
      <c r="DP7" s="1103"/>
      <c r="DQ7" s="1101" t="s">
        <v>542</v>
      </c>
      <c r="DR7" s="1102"/>
      <c r="DS7" s="1102"/>
      <c r="DT7" s="1102"/>
      <c r="DU7" s="1103"/>
      <c r="DV7" s="1092"/>
      <c r="DW7" s="1093"/>
      <c r="DX7" s="1093"/>
      <c r="DY7" s="1093"/>
      <c r="DZ7" s="1104"/>
      <c r="EA7" s="234"/>
    </row>
    <row r="8" spans="1:131" s="235" customFormat="1" ht="26.25" customHeight="1" x14ac:dyDescent="0.15">
      <c r="A8" s="238">
        <v>2</v>
      </c>
      <c r="B8" s="1032" t="s">
        <v>375</v>
      </c>
      <c r="C8" s="1033"/>
      <c r="D8" s="1033"/>
      <c r="E8" s="1033"/>
      <c r="F8" s="1033"/>
      <c r="G8" s="1033"/>
      <c r="H8" s="1033"/>
      <c r="I8" s="1033"/>
      <c r="J8" s="1033"/>
      <c r="K8" s="1033"/>
      <c r="L8" s="1033"/>
      <c r="M8" s="1033"/>
      <c r="N8" s="1033"/>
      <c r="O8" s="1033"/>
      <c r="P8" s="1034"/>
      <c r="Q8" s="1040">
        <v>124</v>
      </c>
      <c r="R8" s="1041"/>
      <c r="S8" s="1041"/>
      <c r="T8" s="1041"/>
      <c r="U8" s="1041"/>
      <c r="V8" s="1041">
        <v>121</v>
      </c>
      <c r="W8" s="1041"/>
      <c r="X8" s="1041"/>
      <c r="Y8" s="1041"/>
      <c r="Z8" s="1041"/>
      <c r="AA8" s="1041">
        <v>4</v>
      </c>
      <c r="AB8" s="1041"/>
      <c r="AC8" s="1041"/>
      <c r="AD8" s="1041"/>
      <c r="AE8" s="1042"/>
      <c r="AF8" s="1037">
        <v>4</v>
      </c>
      <c r="AG8" s="1038"/>
      <c r="AH8" s="1038"/>
      <c r="AI8" s="1038"/>
      <c r="AJ8" s="1039"/>
      <c r="AK8" s="1082" t="s">
        <v>542</v>
      </c>
      <c r="AL8" s="1083"/>
      <c r="AM8" s="1083"/>
      <c r="AN8" s="1083"/>
      <c r="AO8" s="1083"/>
      <c r="AP8" s="1083" t="s">
        <v>542</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t="s">
        <v>566</v>
      </c>
      <c r="BS8" s="994" t="s">
        <v>556</v>
      </c>
      <c r="BT8" s="995"/>
      <c r="BU8" s="995"/>
      <c r="BV8" s="995"/>
      <c r="BW8" s="995"/>
      <c r="BX8" s="995"/>
      <c r="BY8" s="995"/>
      <c r="BZ8" s="995"/>
      <c r="CA8" s="995"/>
      <c r="CB8" s="995"/>
      <c r="CC8" s="995"/>
      <c r="CD8" s="995"/>
      <c r="CE8" s="995"/>
      <c r="CF8" s="995"/>
      <c r="CG8" s="1016"/>
      <c r="CH8" s="991">
        <v>5</v>
      </c>
      <c r="CI8" s="992"/>
      <c r="CJ8" s="992"/>
      <c r="CK8" s="992"/>
      <c r="CL8" s="993"/>
      <c r="CM8" s="991">
        <v>145</v>
      </c>
      <c r="CN8" s="992"/>
      <c r="CO8" s="992"/>
      <c r="CP8" s="992"/>
      <c r="CQ8" s="993"/>
      <c r="CR8" s="991">
        <v>5</v>
      </c>
      <c r="CS8" s="992"/>
      <c r="CT8" s="992"/>
      <c r="CU8" s="992"/>
      <c r="CV8" s="993"/>
      <c r="CW8" s="991" t="s">
        <v>542</v>
      </c>
      <c r="CX8" s="992"/>
      <c r="CY8" s="992"/>
      <c r="CZ8" s="992"/>
      <c r="DA8" s="993"/>
      <c r="DB8" s="991" t="s">
        <v>542</v>
      </c>
      <c r="DC8" s="992"/>
      <c r="DD8" s="992"/>
      <c r="DE8" s="992"/>
      <c r="DF8" s="993"/>
      <c r="DG8" s="991" t="s">
        <v>542</v>
      </c>
      <c r="DH8" s="992"/>
      <c r="DI8" s="992"/>
      <c r="DJ8" s="992"/>
      <c r="DK8" s="993"/>
      <c r="DL8" s="991" t="s">
        <v>542</v>
      </c>
      <c r="DM8" s="992"/>
      <c r="DN8" s="992"/>
      <c r="DO8" s="992"/>
      <c r="DP8" s="993"/>
      <c r="DQ8" s="991" t="s">
        <v>542</v>
      </c>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557</v>
      </c>
      <c r="BT9" s="995"/>
      <c r="BU9" s="995"/>
      <c r="BV9" s="995"/>
      <c r="BW9" s="995"/>
      <c r="BX9" s="995"/>
      <c r="BY9" s="995"/>
      <c r="BZ9" s="995"/>
      <c r="CA9" s="995"/>
      <c r="CB9" s="995"/>
      <c r="CC9" s="995"/>
      <c r="CD9" s="995"/>
      <c r="CE9" s="995"/>
      <c r="CF9" s="995"/>
      <c r="CG9" s="1016"/>
      <c r="CH9" s="991">
        <v>3</v>
      </c>
      <c r="CI9" s="992"/>
      <c r="CJ9" s="992"/>
      <c r="CK9" s="992"/>
      <c r="CL9" s="993"/>
      <c r="CM9" s="991">
        <v>46</v>
      </c>
      <c r="CN9" s="992"/>
      <c r="CO9" s="992"/>
      <c r="CP9" s="992"/>
      <c r="CQ9" s="993"/>
      <c r="CR9" s="991">
        <v>25</v>
      </c>
      <c r="CS9" s="992"/>
      <c r="CT9" s="992"/>
      <c r="CU9" s="992"/>
      <c r="CV9" s="993"/>
      <c r="CW9" s="991" t="s">
        <v>542</v>
      </c>
      <c r="CX9" s="992"/>
      <c r="CY9" s="992"/>
      <c r="CZ9" s="992"/>
      <c r="DA9" s="993"/>
      <c r="DB9" s="991" t="s">
        <v>542</v>
      </c>
      <c r="DC9" s="992"/>
      <c r="DD9" s="992"/>
      <c r="DE9" s="992"/>
      <c r="DF9" s="993"/>
      <c r="DG9" s="991" t="s">
        <v>542</v>
      </c>
      <c r="DH9" s="992"/>
      <c r="DI9" s="992"/>
      <c r="DJ9" s="992"/>
      <c r="DK9" s="993"/>
      <c r="DL9" s="991" t="s">
        <v>542</v>
      </c>
      <c r="DM9" s="992"/>
      <c r="DN9" s="992"/>
      <c r="DO9" s="992"/>
      <c r="DP9" s="993"/>
      <c r="DQ9" s="991" t="s">
        <v>542</v>
      </c>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377</v>
      </c>
      <c r="B23" s="939" t="s">
        <v>378</v>
      </c>
      <c r="C23" s="940"/>
      <c r="D23" s="940"/>
      <c r="E23" s="940"/>
      <c r="F23" s="940"/>
      <c r="G23" s="940"/>
      <c r="H23" s="940"/>
      <c r="I23" s="940"/>
      <c r="J23" s="940"/>
      <c r="K23" s="940"/>
      <c r="L23" s="940"/>
      <c r="M23" s="940"/>
      <c r="N23" s="940"/>
      <c r="O23" s="940"/>
      <c r="P23" s="950"/>
      <c r="Q23" s="1069">
        <v>18402</v>
      </c>
      <c r="R23" s="1063"/>
      <c r="S23" s="1063"/>
      <c r="T23" s="1063"/>
      <c r="U23" s="1063"/>
      <c r="V23" s="1063">
        <v>17595</v>
      </c>
      <c r="W23" s="1063"/>
      <c r="X23" s="1063"/>
      <c r="Y23" s="1063"/>
      <c r="Z23" s="1063"/>
      <c r="AA23" s="1063">
        <v>806</v>
      </c>
      <c r="AB23" s="1063"/>
      <c r="AC23" s="1063"/>
      <c r="AD23" s="1063"/>
      <c r="AE23" s="1070"/>
      <c r="AF23" s="1071">
        <v>580</v>
      </c>
      <c r="AG23" s="1063"/>
      <c r="AH23" s="1063"/>
      <c r="AI23" s="1063"/>
      <c r="AJ23" s="1072"/>
      <c r="AK23" s="1073"/>
      <c r="AL23" s="1074"/>
      <c r="AM23" s="1074"/>
      <c r="AN23" s="1074"/>
      <c r="AO23" s="1074"/>
      <c r="AP23" s="1063">
        <v>10895</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357</v>
      </c>
      <c r="B26" s="998"/>
      <c r="C26" s="998"/>
      <c r="D26" s="998"/>
      <c r="E26" s="998"/>
      <c r="F26" s="998"/>
      <c r="G26" s="998"/>
      <c r="H26" s="998"/>
      <c r="I26" s="998"/>
      <c r="J26" s="998"/>
      <c r="K26" s="998"/>
      <c r="L26" s="998"/>
      <c r="M26" s="998"/>
      <c r="N26" s="998"/>
      <c r="O26" s="998"/>
      <c r="P26" s="999"/>
      <c r="Q26" s="1003" t="s">
        <v>381</v>
      </c>
      <c r="R26" s="1004"/>
      <c r="S26" s="1004"/>
      <c r="T26" s="1004"/>
      <c r="U26" s="1005"/>
      <c r="V26" s="1003" t="s">
        <v>382</v>
      </c>
      <c r="W26" s="1004"/>
      <c r="X26" s="1004"/>
      <c r="Y26" s="1004"/>
      <c r="Z26" s="1005"/>
      <c r="AA26" s="1003" t="s">
        <v>383</v>
      </c>
      <c r="AB26" s="1004"/>
      <c r="AC26" s="1004"/>
      <c r="AD26" s="1004"/>
      <c r="AE26" s="1004"/>
      <c r="AF26" s="1057" t="s">
        <v>384</v>
      </c>
      <c r="AG26" s="1010"/>
      <c r="AH26" s="1010"/>
      <c r="AI26" s="1010"/>
      <c r="AJ26" s="1058"/>
      <c r="AK26" s="1004" t="s">
        <v>385</v>
      </c>
      <c r="AL26" s="1004"/>
      <c r="AM26" s="1004"/>
      <c r="AN26" s="1004"/>
      <c r="AO26" s="1005"/>
      <c r="AP26" s="1003" t="s">
        <v>386</v>
      </c>
      <c r="AQ26" s="1004"/>
      <c r="AR26" s="1004"/>
      <c r="AS26" s="1004"/>
      <c r="AT26" s="1005"/>
      <c r="AU26" s="1003" t="s">
        <v>387</v>
      </c>
      <c r="AV26" s="1004"/>
      <c r="AW26" s="1004"/>
      <c r="AX26" s="1004"/>
      <c r="AY26" s="1005"/>
      <c r="AZ26" s="1003" t="s">
        <v>388</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389</v>
      </c>
      <c r="C28" s="1050"/>
      <c r="D28" s="1050"/>
      <c r="E28" s="1050"/>
      <c r="F28" s="1050"/>
      <c r="G28" s="1050"/>
      <c r="H28" s="1050"/>
      <c r="I28" s="1050"/>
      <c r="J28" s="1050"/>
      <c r="K28" s="1050"/>
      <c r="L28" s="1050"/>
      <c r="M28" s="1050"/>
      <c r="N28" s="1050"/>
      <c r="O28" s="1050"/>
      <c r="P28" s="1051"/>
      <c r="Q28" s="1052">
        <v>3882</v>
      </c>
      <c r="R28" s="1053"/>
      <c r="S28" s="1053"/>
      <c r="T28" s="1053"/>
      <c r="U28" s="1053"/>
      <c r="V28" s="1053">
        <v>3870</v>
      </c>
      <c r="W28" s="1053"/>
      <c r="X28" s="1053"/>
      <c r="Y28" s="1053"/>
      <c r="Z28" s="1053"/>
      <c r="AA28" s="1053">
        <v>12</v>
      </c>
      <c r="AB28" s="1053"/>
      <c r="AC28" s="1053"/>
      <c r="AD28" s="1053"/>
      <c r="AE28" s="1054"/>
      <c r="AF28" s="1055">
        <v>12</v>
      </c>
      <c r="AG28" s="1053"/>
      <c r="AH28" s="1053"/>
      <c r="AI28" s="1053"/>
      <c r="AJ28" s="1056"/>
      <c r="AK28" s="1044">
        <v>289</v>
      </c>
      <c r="AL28" s="1045"/>
      <c r="AM28" s="1045"/>
      <c r="AN28" s="1045"/>
      <c r="AO28" s="1045"/>
      <c r="AP28" s="1045" t="s">
        <v>542</v>
      </c>
      <c r="AQ28" s="1045"/>
      <c r="AR28" s="1045"/>
      <c r="AS28" s="1045"/>
      <c r="AT28" s="1045"/>
      <c r="AU28" s="1045" t="s">
        <v>542</v>
      </c>
      <c r="AV28" s="1045"/>
      <c r="AW28" s="1045"/>
      <c r="AX28" s="1045"/>
      <c r="AY28" s="1045"/>
      <c r="AZ28" s="1046" t="s">
        <v>542</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390</v>
      </c>
      <c r="C29" s="1033"/>
      <c r="D29" s="1033"/>
      <c r="E29" s="1033"/>
      <c r="F29" s="1033"/>
      <c r="G29" s="1033"/>
      <c r="H29" s="1033"/>
      <c r="I29" s="1033"/>
      <c r="J29" s="1033"/>
      <c r="K29" s="1033"/>
      <c r="L29" s="1033"/>
      <c r="M29" s="1033"/>
      <c r="N29" s="1033"/>
      <c r="O29" s="1033"/>
      <c r="P29" s="1034"/>
      <c r="Q29" s="1040">
        <v>514</v>
      </c>
      <c r="R29" s="1041"/>
      <c r="S29" s="1041"/>
      <c r="T29" s="1041"/>
      <c r="U29" s="1041"/>
      <c r="V29" s="1041">
        <v>512</v>
      </c>
      <c r="W29" s="1041"/>
      <c r="X29" s="1041"/>
      <c r="Y29" s="1041"/>
      <c r="Z29" s="1041"/>
      <c r="AA29" s="1041">
        <v>2</v>
      </c>
      <c r="AB29" s="1041"/>
      <c r="AC29" s="1041"/>
      <c r="AD29" s="1041"/>
      <c r="AE29" s="1042"/>
      <c r="AF29" s="1037">
        <v>2</v>
      </c>
      <c r="AG29" s="1038"/>
      <c r="AH29" s="1038"/>
      <c r="AI29" s="1038"/>
      <c r="AJ29" s="1039"/>
      <c r="AK29" s="982">
        <v>153</v>
      </c>
      <c r="AL29" s="973"/>
      <c r="AM29" s="973"/>
      <c r="AN29" s="973"/>
      <c r="AO29" s="973"/>
      <c r="AP29" s="973" t="s">
        <v>542</v>
      </c>
      <c r="AQ29" s="973"/>
      <c r="AR29" s="973"/>
      <c r="AS29" s="973"/>
      <c r="AT29" s="973"/>
      <c r="AU29" s="973" t="s">
        <v>542</v>
      </c>
      <c r="AV29" s="973"/>
      <c r="AW29" s="973"/>
      <c r="AX29" s="973"/>
      <c r="AY29" s="973"/>
      <c r="AZ29" s="1043" t="s">
        <v>542</v>
      </c>
      <c r="BA29" s="1043"/>
      <c r="BB29" s="1043"/>
      <c r="BC29" s="1043"/>
      <c r="BD29" s="1043"/>
      <c r="BE29" s="974"/>
      <c r="BF29" s="974"/>
      <c r="BG29" s="974"/>
      <c r="BH29" s="974"/>
      <c r="BI29" s="975"/>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391</v>
      </c>
      <c r="C30" s="1033"/>
      <c r="D30" s="1033"/>
      <c r="E30" s="1033"/>
      <c r="F30" s="1033"/>
      <c r="G30" s="1033"/>
      <c r="H30" s="1033"/>
      <c r="I30" s="1033"/>
      <c r="J30" s="1033"/>
      <c r="K30" s="1033"/>
      <c r="L30" s="1033"/>
      <c r="M30" s="1033"/>
      <c r="N30" s="1033"/>
      <c r="O30" s="1033"/>
      <c r="P30" s="1034"/>
      <c r="Q30" s="1040">
        <v>1352</v>
      </c>
      <c r="R30" s="1041"/>
      <c r="S30" s="1041"/>
      <c r="T30" s="1041"/>
      <c r="U30" s="1041"/>
      <c r="V30" s="1041">
        <v>1223</v>
      </c>
      <c r="W30" s="1041"/>
      <c r="X30" s="1041"/>
      <c r="Y30" s="1041"/>
      <c r="Z30" s="1041"/>
      <c r="AA30" s="1041">
        <v>129</v>
      </c>
      <c r="AB30" s="1041"/>
      <c r="AC30" s="1041"/>
      <c r="AD30" s="1041"/>
      <c r="AE30" s="1042"/>
      <c r="AF30" s="1037">
        <v>444</v>
      </c>
      <c r="AG30" s="1038"/>
      <c r="AH30" s="1038"/>
      <c r="AI30" s="1038"/>
      <c r="AJ30" s="1039"/>
      <c r="AK30" s="982">
        <v>758</v>
      </c>
      <c r="AL30" s="973"/>
      <c r="AM30" s="973"/>
      <c r="AN30" s="973"/>
      <c r="AO30" s="973"/>
      <c r="AP30" s="973">
        <v>8079</v>
      </c>
      <c r="AQ30" s="973"/>
      <c r="AR30" s="973"/>
      <c r="AS30" s="973"/>
      <c r="AT30" s="973"/>
      <c r="AU30" s="973">
        <v>5462</v>
      </c>
      <c r="AV30" s="973"/>
      <c r="AW30" s="973"/>
      <c r="AX30" s="973"/>
      <c r="AY30" s="973"/>
      <c r="AZ30" s="1043" t="s">
        <v>542</v>
      </c>
      <c r="BA30" s="1043"/>
      <c r="BB30" s="1043"/>
      <c r="BC30" s="1043"/>
      <c r="BD30" s="1043"/>
      <c r="BE30" s="974" t="s">
        <v>392</v>
      </c>
      <c r="BF30" s="974"/>
      <c r="BG30" s="974"/>
      <c r="BH30" s="974"/>
      <c r="BI30" s="975"/>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393</v>
      </c>
      <c r="C31" s="1033"/>
      <c r="D31" s="1033"/>
      <c r="E31" s="1033"/>
      <c r="F31" s="1033"/>
      <c r="G31" s="1033"/>
      <c r="H31" s="1033"/>
      <c r="I31" s="1033"/>
      <c r="J31" s="1033"/>
      <c r="K31" s="1033"/>
      <c r="L31" s="1033"/>
      <c r="M31" s="1033"/>
      <c r="N31" s="1033"/>
      <c r="O31" s="1033"/>
      <c r="P31" s="1034"/>
      <c r="Q31" s="1040">
        <v>71</v>
      </c>
      <c r="R31" s="1041"/>
      <c r="S31" s="1041"/>
      <c r="T31" s="1041"/>
      <c r="U31" s="1041"/>
      <c r="V31" s="1041">
        <v>65</v>
      </c>
      <c r="W31" s="1041"/>
      <c r="X31" s="1041"/>
      <c r="Y31" s="1041"/>
      <c r="Z31" s="1041"/>
      <c r="AA31" s="1041">
        <v>6</v>
      </c>
      <c r="AB31" s="1041"/>
      <c r="AC31" s="1041"/>
      <c r="AD31" s="1041"/>
      <c r="AE31" s="1042"/>
      <c r="AF31" s="1037">
        <v>176</v>
      </c>
      <c r="AG31" s="1038"/>
      <c r="AH31" s="1038"/>
      <c r="AI31" s="1038"/>
      <c r="AJ31" s="1039"/>
      <c r="AK31" s="982">
        <v>59</v>
      </c>
      <c r="AL31" s="973"/>
      <c r="AM31" s="973"/>
      <c r="AN31" s="973"/>
      <c r="AO31" s="973"/>
      <c r="AP31" s="973">
        <v>1248</v>
      </c>
      <c r="AQ31" s="973"/>
      <c r="AR31" s="973"/>
      <c r="AS31" s="973"/>
      <c r="AT31" s="973"/>
      <c r="AU31" s="973">
        <v>1248</v>
      </c>
      <c r="AV31" s="973"/>
      <c r="AW31" s="973"/>
      <c r="AX31" s="973"/>
      <c r="AY31" s="973"/>
      <c r="AZ31" s="1043" t="s">
        <v>542</v>
      </c>
      <c r="BA31" s="1043"/>
      <c r="BB31" s="1043"/>
      <c r="BC31" s="1043"/>
      <c r="BD31" s="1043"/>
      <c r="BE31" s="974" t="s">
        <v>392</v>
      </c>
      <c r="BF31" s="974"/>
      <c r="BG31" s="974"/>
      <c r="BH31" s="974"/>
      <c r="BI31" s="975"/>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c r="C32" s="1033"/>
      <c r="D32" s="1033"/>
      <c r="E32" s="1033"/>
      <c r="F32" s="1033"/>
      <c r="G32" s="1033"/>
      <c r="H32" s="1033"/>
      <c r="I32" s="1033"/>
      <c r="J32" s="1033"/>
      <c r="K32" s="1033"/>
      <c r="L32" s="1033"/>
      <c r="M32" s="1033"/>
      <c r="N32" s="1033"/>
      <c r="O32" s="1033"/>
      <c r="P32" s="1034"/>
      <c r="Q32" s="1040"/>
      <c r="R32" s="1041"/>
      <c r="S32" s="1041"/>
      <c r="T32" s="1041"/>
      <c r="U32" s="1041"/>
      <c r="V32" s="1041"/>
      <c r="W32" s="1041"/>
      <c r="X32" s="1041"/>
      <c r="Y32" s="1041"/>
      <c r="Z32" s="1041"/>
      <c r="AA32" s="1041"/>
      <c r="AB32" s="1041"/>
      <c r="AC32" s="1041"/>
      <c r="AD32" s="1041"/>
      <c r="AE32" s="1042"/>
      <c r="AF32" s="1037"/>
      <c r="AG32" s="1038"/>
      <c r="AH32" s="1038"/>
      <c r="AI32" s="1038"/>
      <c r="AJ32" s="1039"/>
      <c r="AK32" s="982"/>
      <c r="AL32" s="973"/>
      <c r="AM32" s="973"/>
      <c r="AN32" s="973"/>
      <c r="AO32" s="973"/>
      <c r="AP32" s="973"/>
      <c r="AQ32" s="973"/>
      <c r="AR32" s="973"/>
      <c r="AS32" s="973"/>
      <c r="AT32" s="973"/>
      <c r="AU32" s="973"/>
      <c r="AV32" s="973"/>
      <c r="AW32" s="973"/>
      <c r="AX32" s="973"/>
      <c r="AY32" s="973"/>
      <c r="AZ32" s="1043"/>
      <c r="BA32" s="1043"/>
      <c r="BB32" s="1043"/>
      <c r="BC32" s="1043"/>
      <c r="BD32" s="1043"/>
      <c r="BE32" s="974"/>
      <c r="BF32" s="974"/>
      <c r="BG32" s="974"/>
      <c r="BH32" s="974"/>
      <c r="BI32" s="975"/>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2"/>
      <c r="AL33" s="973"/>
      <c r="AM33" s="973"/>
      <c r="AN33" s="973"/>
      <c r="AO33" s="973"/>
      <c r="AP33" s="973"/>
      <c r="AQ33" s="973"/>
      <c r="AR33" s="973"/>
      <c r="AS33" s="973"/>
      <c r="AT33" s="973"/>
      <c r="AU33" s="973"/>
      <c r="AV33" s="973"/>
      <c r="AW33" s="973"/>
      <c r="AX33" s="973"/>
      <c r="AY33" s="973"/>
      <c r="AZ33" s="1043"/>
      <c r="BA33" s="1043"/>
      <c r="BB33" s="1043"/>
      <c r="BC33" s="1043"/>
      <c r="BD33" s="1043"/>
      <c r="BE33" s="974"/>
      <c r="BF33" s="974"/>
      <c r="BG33" s="974"/>
      <c r="BH33" s="974"/>
      <c r="BI33" s="975"/>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2"/>
      <c r="AL34" s="973"/>
      <c r="AM34" s="973"/>
      <c r="AN34" s="973"/>
      <c r="AO34" s="973"/>
      <c r="AP34" s="973"/>
      <c r="AQ34" s="973"/>
      <c r="AR34" s="973"/>
      <c r="AS34" s="973"/>
      <c r="AT34" s="973"/>
      <c r="AU34" s="973"/>
      <c r="AV34" s="973"/>
      <c r="AW34" s="973"/>
      <c r="AX34" s="973"/>
      <c r="AY34" s="973"/>
      <c r="AZ34" s="1043"/>
      <c r="BA34" s="1043"/>
      <c r="BB34" s="1043"/>
      <c r="BC34" s="1043"/>
      <c r="BD34" s="1043"/>
      <c r="BE34" s="974"/>
      <c r="BF34" s="974"/>
      <c r="BG34" s="974"/>
      <c r="BH34" s="974"/>
      <c r="BI34" s="975"/>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2"/>
      <c r="AL35" s="973"/>
      <c r="AM35" s="973"/>
      <c r="AN35" s="973"/>
      <c r="AO35" s="973"/>
      <c r="AP35" s="973"/>
      <c r="AQ35" s="973"/>
      <c r="AR35" s="973"/>
      <c r="AS35" s="973"/>
      <c r="AT35" s="973"/>
      <c r="AU35" s="973"/>
      <c r="AV35" s="973"/>
      <c r="AW35" s="973"/>
      <c r="AX35" s="973"/>
      <c r="AY35" s="973"/>
      <c r="AZ35" s="1043"/>
      <c r="BA35" s="1043"/>
      <c r="BB35" s="1043"/>
      <c r="BC35" s="1043"/>
      <c r="BD35" s="1043"/>
      <c r="BE35" s="974"/>
      <c r="BF35" s="974"/>
      <c r="BG35" s="974"/>
      <c r="BH35" s="974"/>
      <c r="BI35" s="975"/>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2"/>
      <c r="AL36" s="973"/>
      <c r="AM36" s="973"/>
      <c r="AN36" s="973"/>
      <c r="AO36" s="973"/>
      <c r="AP36" s="973"/>
      <c r="AQ36" s="973"/>
      <c r="AR36" s="973"/>
      <c r="AS36" s="973"/>
      <c r="AT36" s="973"/>
      <c r="AU36" s="973"/>
      <c r="AV36" s="973"/>
      <c r="AW36" s="973"/>
      <c r="AX36" s="973"/>
      <c r="AY36" s="973"/>
      <c r="AZ36" s="1043"/>
      <c r="BA36" s="1043"/>
      <c r="BB36" s="1043"/>
      <c r="BC36" s="1043"/>
      <c r="BD36" s="1043"/>
      <c r="BE36" s="974"/>
      <c r="BF36" s="974"/>
      <c r="BG36" s="974"/>
      <c r="BH36" s="974"/>
      <c r="BI36" s="975"/>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2"/>
      <c r="AL37" s="973"/>
      <c r="AM37" s="973"/>
      <c r="AN37" s="973"/>
      <c r="AO37" s="973"/>
      <c r="AP37" s="973"/>
      <c r="AQ37" s="973"/>
      <c r="AR37" s="973"/>
      <c r="AS37" s="973"/>
      <c r="AT37" s="973"/>
      <c r="AU37" s="973"/>
      <c r="AV37" s="973"/>
      <c r="AW37" s="973"/>
      <c r="AX37" s="973"/>
      <c r="AY37" s="973"/>
      <c r="AZ37" s="1043"/>
      <c r="BA37" s="1043"/>
      <c r="BB37" s="1043"/>
      <c r="BC37" s="1043"/>
      <c r="BD37" s="1043"/>
      <c r="BE37" s="974"/>
      <c r="BF37" s="974"/>
      <c r="BG37" s="974"/>
      <c r="BH37" s="974"/>
      <c r="BI37" s="975"/>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394</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377</v>
      </c>
      <c r="B63" s="939" t="s">
        <v>395</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2"/>
      <c r="AF63" s="1023">
        <v>634</v>
      </c>
      <c r="AG63" s="961"/>
      <c r="AH63" s="961"/>
      <c r="AI63" s="961"/>
      <c r="AJ63" s="1024"/>
      <c r="AK63" s="1025"/>
      <c r="AL63" s="965"/>
      <c r="AM63" s="965"/>
      <c r="AN63" s="965"/>
      <c r="AO63" s="965"/>
      <c r="AP63" s="961">
        <v>9327</v>
      </c>
      <c r="AQ63" s="961"/>
      <c r="AR63" s="961"/>
      <c r="AS63" s="961"/>
      <c r="AT63" s="961"/>
      <c r="AU63" s="961">
        <v>6710</v>
      </c>
      <c r="AV63" s="961"/>
      <c r="AW63" s="961"/>
      <c r="AX63" s="961"/>
      <c r="AY63" s="961"/>
      <c r="AZ63" s="1019"/>
      <c r="BA63" s="1019"/>
      <c r="BB63" s="1019"/>
      <c r="BC63" s="1019"/>
      <c r="BD63" s="1019"/>
      <c r="BE63" s="962"/>
      <c r="BF63" s="962"/>
      <c r="BG63" s="962"/>
      <c r="BH63" s="962"/>
      <c r="BI63" s="963"/>
      <c r="BJ63" s="1020" t="s">
        <v>122</v>
      </c>
      <c r="BK63" s="955"/>
      <c r="BL63" s="955"/>
      <c r="BM63" s="955"/>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397</v>
      </c>
      <c r="B66" s="998"/>
      <c r="C66" s="998"/>
      <c r="D66" s="998"/>
      <c r="E66" s="998"/>
      <c r="F66" s="998"/>
      <c r="G66" s="998"/>
      <c r="H66" s="998"/>
      <c r="I66" s="998"/>
      <c r="J66" s="998"/>
      <c r="K66" s="998"/>
      <c r="L66" s="998"/>
      <c r="M66" s="998"/>
      <c r="N66" s="998"/>
      <c r="O66" s="998"/>
      <c r="P66" s="999"/>
      <c r="Q66" s="1003" t="s">
        <v>381</v>
      </c>
      <c r="R66" s="1004"/>
      <c r="S66" s="1004"/>
      <c r="T66" s="1004"/>
      <c r="U66" s="1005"/>
      <c r="V66" s="1003" t="s">
        <v>382</v>
      </c>
      <c r="W66" s="1004"/>
      <c r="X66" s="1004"/>
      <c r="Y66" s="1004"/>
      <c r="Z66" s="1005"/>
      <c r="AA66" s="1003" t="s">
        <v>383</v>
      </c>
      <c r="AB66" s="1004"/>
      <c r="AC66" s="1004"/>
      <c r="AD66" s="1004"/>
      <c r="AE66" s="1005"/>
      <c r="AF66" s="1009" t="s">
        <v>384</v>
      </c>
      <c r="AG66" s="1010"/>
      <c r="AH66" s="1010"/>
      <c r="AI66" s="1010"/>
      <c r="AJ66" s="1011"/>
      <c r="AK66" s="1003" t="s">
        <v>385</v>
      </c>
      <c r="AL66" s="998"/>
      <c r="AM66" s="998"/>
      <c r="AN66" s="998"/>
      <c r="AO66" s="999"/>
      <c r="AP66" s="1003" t="s">
        <v>386</v>
      </c>
      <c r="AQ66" s="1004"/>
      <c r="AR66" s="1004"/>
      <c r="AS66" s="1004"/>
      <c r="AT66" s="1005"/>
      <c r="AU66" s="1003" t="s">
        <v>398</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30"/>
    </row>
    <row r="68" spans="1:131" ht="26.25" customHeight="1" thickTop="1" x14ac:dyDescent="0.15">
      <c r="A68" s="236">
        <v>1</v>
      </c>
      <c r="B68" s="987" t="s">
        <v>543</v>
      </c>
      <c r="C68" s="988"/>
      <c r="D68" s="988"/>
      <c r="E68" s="988"/>
      <c r="F68" s="988"/>
      <c r="G68" s="988"/>
      <c r="H68" s="988"/>
      <c r="I68" s="988"/>
      <c r="J68" s="988"/>
      <c r="K68" s="988"/>
      <c r="L68" s="988"/>
      <c r="M68" s="988"/>
      <c r="N68" s="988"/>
      <c r="O68" s="988"/>
      <c r="P68" s="989"/>
      <c r="Q68" s="990">
        <v>1100</v>
      </c>
      <c r="R68" s="984"/>
      <c r="S68" s="984"/>
      <c r="T68" s="984"/>
      <c r="U68" s="984"/>
      <c r="V68" s="984">
        <v>920</v>
      </c>
      <c r="W68" s="984"/>
      <c r="X68" s="984"/>
      <c r="Y68" s="984"/>
      <c r="Z68" s="984"/>
      <c r="AA68" s="984">
        <v>179</v>
      </c>
      <c r="AB68" s="984"/>
      <c r="AC68" s="984"/>
      <c r="AD68" s="984"/>
      <c r="AE68" s="984"/>
      <c r="AF68" s="984">
        <v>40</v>
      </c>
      <c r="AG68" s="984"/>
      <c r="AH68" s="984"/>
      <c r="AI68" s="984"/>
      <c r="AJ68" s="984"/>
      <c r="AK68" s="984" t="s">
        <v>564</v>
      </c>
      <c r="AL68" s="984"/>
      <c r="AM68" s="984"/>
      <c r="AN68" s="984"/>
      <c r="AO68" s="984"/>
      <c r="AP68" s="984" t="s">
        <v>542</v>
      </c>
      <c r="AQ68" s="984"/>
      <c r="AR68" s="984"/>
      <c r="AS68" s="984"/>
      <c r="AT68" s="984"/>
      <c r="AU68" s="984" t="s">
        <v>542</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30"/>
    </row>
    <row r="69" spans="1:131" ht="26.25" customHeight="1" x14ac:dyDescent="0.15">
      <c r="A69" s="238">
        <v>2</v>
      </c>
      <c r="B69" s="976" t="s">
        <v>544</v>
      </c>
      <c r="C69" s="977"/>
      <c r="D69" s="977"/>
      <c r="E69" s="977"/>
      <c r="F69" s="977"/>
      <c r="G69" s="977"/>
      <c r="H69" s="977"/>
      <c r="I69" s="977"/>
      <c r="J69" s="977"/>
      <c r="K69" s="977"/>
      <c r="L69" s="977"/>
      <c r="M69" s="977"/>
      <c r="N69" s="977"/>
      <c r="O69" s="977"/>
      <c r="P69" s="978"/>
      <c r="Q69" s="979">
        <v>91</v>
      </c>
      <c r="R69" s="973"/>
      <c r="S69" s="973"/>
      <c r="T69" s="973"/>
      <c r="U69" s="973"/>
      <c r="V69" s="973">
        <v>89</v>
      </c>
      <c r="W69" s="973"/>
      <c r="X69" s="973"/>
      <c r="Y69" s="973"/>
      <c r="Z69" s="973"/>
      <c r="AA69" s="973">
        <v>2</v>
      </c>
      <c r="AB69" s="973"/>
      <c r="AC69" s="973"/>
      <c r="AD69" s="973"/>
      <c r="AE69" s="973"/>
      <c r="AF69" s="973">
        <v>3027</v>
      </c>
      <c r="AG69" s="973"/>
      <c r="AH69" s="973"/>
      <c r="AI69" s="973"/>
      <c r="AJ69" s="973"/>
      <c r="AK69" s="973" t="s">
        <v>564</v>
      </c>
      <c r="AL69" s="973"/>
      <c r="AM69" s="973"/>
      <c r="AN69" s="973"/>
      <c r="AO69" s="973"/>
      <c r="AP69" s="973" t="s">
        <v>542</v>
      </c>
      <c r="AQ69" s="973"/>
      <c r="AR69" s="973"/>
      <c r="AS69" s="973"/>
      <c r="AT69" s="973"/>
      <c r="AU69" s="973" t="s">
        <v>542</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30"/>
    </row>
    <row r="70" spans="1:131" ht="26.25" customHeight="1" x14ac:dyDescent="0.15">
      <c r="A70" s="238">
        <v>3</v>
      </c>
      <c r="B70" s="976" t="s">
        <v>545</v>
      </c>
      <c r="C70" s="977"/>
      <c r="D70" s="977"/>
      <c r="E70" s="977"/>
      <c r="F70" s="977"/>
      <c r="G70" s="977"/>
      <c r="H70" s="977"/>
      <c r="I70" s="977"/>
      <c r="J70" s="977"/>
      <c r="K70" s="977"/>
      <c r="L70" s="977"/>
      <c r="M70" s="977"/>
      <c r="N70" s="977"/>
      <c r="O70" s="977"/>
      <c r="P70" s="978"/>
      <c r="Q70" s="979">
        <v>7658</v>
      </c>
      <c r="R70" s="973"/>
      <c r="S70" s="973"/>
      <c r="T70" s="973"/>
      <c r="U70" s="973"/>
      <c r="V70" s="973">
        <v>7653</v>
      </c>
      <c r="W70" s="973"/>
      <c r="X70" s="973"/>
      <c r="Y70" s="973"/>
      <c r="Z70" s="973"/>
      <c r="AA70" s="973">
        <v>5</v>
      </c>
      <c r="AB70" s="973"/>
      <c r="AC70" s="973"/>
      <c r="AD70" s="973"/>
      <c r="AE70" s="973"/>
      <c r="AF70" s="973">
        <v>4</v>
      </c>
      <c r="AG70" s="973"/>
      <c r="AH70" s="973"/>
      <c r="AI70" s="973"/>
      <c r="AJ70" s="973"/>
      <c r="AK70" s="973" t="s">
        <v>564</v>
      </c>
      <c r="AL70" s="973"/>
      <c r="AM70" s="973"/>
      <c r="AN70" s="973"/>
      <c r="AO70" s="973"/>
      <c r="AP70" s="973" t="s">
        <v>542</v>
      </c>
      <c r="AQ70" s="973"/>
      <c r="AR70" s="973"/>
      <c r="AS70" s="973"/>
      <c r="AT70" s="973"/>
      <c r="AU70" s="973" t="s">
        <v>542</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30"/>
    </row>
    <row r="71" spans="1:131" ht="26.25" customHeight="1" x14ac:dyDescent="0.15">
      <c r="A71" s="238">
        <v>4</v>
      </c>
      <c r="B71" s="976" t="s">
        <v>546</v>
      </c>
      <c r="C71" s="977"/>
      <c r="D71" s="977"/>
      <c r="E71" s="977"/>
      <c r="F71" s="977"/>
      <c r="G71" s="977"/>
      <c r="H71" s="977"/>
      <c r="I71" s="977"/>
      <c r="J71" s="977"/>
      <c r="K71" s="977"/>
      <c r="L71" s="977"/>
      <c r="M71" s="977"/>
      <c r="N71" s="977"/>
      <c r="O71" s="977"/>
      <c r="P71" s="978"/>
      <c r="Q71" s="979">
        <v>96</v>
      </c>
      <c r="R71" s="973"/>
      <c r="S71" s="973"/>
      <c r="T71" s="973"/>
      <c r="U71" s="973"/>
      <c r="V71" s="973">
        <v>96</v>
      </c>
      <c r="W71" s="973"/>
      <c r="X71" s="973"/>
      <c r="Y71" s="973"/>
      <c r="Z71" s="973"/>
      <c r="AA71" s="973" t="s">
        <v>565</v>
      </c>
      <c r="AB71" s="973"/>
      <c r="AC71" s="973"/>
      <c r="AD71" s="973"/>
      <c r="AE71" s="973"/>
      <c r="AF71" s="973">
        <v>2</v>
      </c>
      <c r="AG71" s="973"/>
      <c r="AH71" s="973"/>
      <c r="AI71" s="973"/>
      <c r="AJ71" s="973"/>
      <c r="AK71" s="983" t="s">
        <v>564</v>
      </c>
      <c r="AL71" s="981"/>
      <c r="AM71" s="981"/>
      <c r="AN71" s="981"/>
      <c r="AO71" s="982"/>
      <c r="AP71" s="973" t="s">
        <v>542</v>
      </c>
      <c r="AQ71" s="973"/>
      <c r="AR71" s="973"/>
      <c r="AS71" s="973"/>
      <c r="AT71" s="973"/>
      <c r="AU71" s="973" t="s">
        <v>542</v>
      </c>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30"/>
    </row>
    <row r="72" spans="1:131" ht="26.25" customHeight="1" x14ac:dyDescent="0.15">
      <c r="A72" s="238">
        <v>5</v>
      </c>
      <c r="B72" s="976" t="s">
        <v>547</v>
      </c>
      <c r="C72" s="977"/>
      <c r="D72" s="977"/>
      <c r="E72" s="977"/>
      <c r="F72" s="977"/>
      <c r="G72" s="977"/>
      <c r="H72" s="977"/>
      <c r="I72" s="977"/>
      <c r="J72" s="977"/>
      <c r="K72" s="977"/>
      <c r="L72" s="977"/>
      <c r="M72" s="977"/>
      <c r="N72" s="977"/>
      <c r="O72" s="977"/>
      <c r="P72" s="978"/>
      <c r="Q72" s="979">
        <v>23</v>
      </c>
      <c r="R72" s="973"/>
      <c r="S72" s="973"/>
      <c r="T72" s="973"/>
      <c r="U72" s="973"/>
      <c r="V72" s="973">
        <v>19</v>
      </c>
      <c r="W72" s="973"/>
      <c r="X72" s="973"/>
      <c r="Y72" s="973"/>
      <c r="Z72" s="973"/>
      <c r="AA72" s="973">
        <v>4</v>
      </c>
      <c r="AB72" s="973"/>
      <c r="AC72" s="973"/>
      <c r="AD72" s="973"/>
      <c r="AE72" s="973"/>
      <c r="AF72" s="973">
        <v>367</v>
      </c>
      <c r="AG72" s="973"/>
      <c r="AH72" s="973"/>
      <c r="AI72" s="973"/>
      <c r="AJ72" s="973"/>
      <c r="AK72" s="983" t="s">
        <v>564</v>
      </c>
      <c r="AL72" s="981"/>
      <c r="AM72" s="981"/>
      <c r="AN72" s="981"/>
      <c r="AO72" s="982"/>
      <c r="AP72" s="973">
        <v>2055</v>
      </c>
      <c r="AQ72" s="973"/>
      <c r="AR72" s="973"/>
      <c r="AS72" s="973"/>
      <c r="AT72" s="973"/>
      <c r="AU72" s="973">
        <v>65</v>
      </c>
      <c r="AV72" s="973"/>
      <c r="AW72" s="973"/>
      <c r="AX72" s="973"/>
      <c r="AY72" s="973"/>
      <c r="AZ72" s="974"/>
      <c r="BA72" s="974"/>
      <c r="BB72" s="974"/>
      <c r="BC72" s="974"/>
      <c r="BD72" s="975"/>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30"/>
    </row>
    <row r="73" spans="1:131" ht="26.25" customHeight="1" x14ac:dyDescent="0.15">
      <c r="A73" s="238">
        <v>6</v>
      </c>
      <c r="B73" s="976" t="s">
        <v>549</v>
      </c>
      <c r="C73" s="977"/>
      <c r="D73" s="977"/>
      <c r="E73" s="977"/>
      <c r="F73" s="977"/>
      <c r="G73" s="977"/>
      <c r="H73" s="977"/>
      <c r="I73" s="977"/>
      <c r="J73" s="977"/>
      <c r="K73" s="977"/>
      <c r="L73" s="977"/>
      <c r="M73" s="977"/>
      <c r="N73" s="977"/>
      <c r="O73" s="977"/>
      <c r="P73" s="978"/>
      <c r="Q73" s="979">
        <v>34</v>
      </c>
      <c r="R73" s="973"/>
      <c r="S73" s="973"/>
      <c r="T73" s="973"/>
      <c r="U73" s="973"/>
      <c r="V73" s="973">
        <v>33</v>
      </c>
      <c r="W73" s="973"/>
      <c r="X73" s="973"/>
      <c r="Y73" s="973"/>
      <c r="Z73" s="973"/>
      <c r="AA73" s="973">
        <v>2</v>
      </c>
      <c r="AB73" s="973"/>
      <c r="AC73" s="973"/>
      <c r="AD73" s="973"/>
      <c r="AE73" s="973"/>
      <c r="AF73" s="973">
        <v>179</v>
      </c>
      <c r="AG73" s="973"/>
      <c r="AH73" s="973"/>
      <c r="AI73" s="973"/>
      <c r="AJ73" s="973"/>
      <c r="AK73" s="983" t="s">
        <v>564</v>
      </c>
      <c r="AL73" s="981"/>
      <c r="AM73" s="981"/>
      <c r="AN73" s="981"/>
      <c r="AO73" s="982"/>
      <c r="AP73" s="973" t="s">
        <v>542</v>
      </c>
      <c r="AQ73" s="973"/>
      <c r="AR73" s="973"/>
      <c r="AS73" s="973"/>
      <c r="AT73" s="973"/>
      <c r="AU73" s="973" t="s">
        <v>542</v>
      </c>
      <c r="AV73" s="973"/>
      <c r="AW73" s="973"/>
      <c r="AX73" s="973"/>
      <c r="AY73" s="973"/>
      <c r="AZ73" s="974"/>
      <c r="BA73" s="974"/>
      <c r="BB73" s="974"/>
      <c r="BC73" s="974"/>
      <c r="BD73" s="975"/>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30"/>
    </row>
    <row r="74" spans="1:131" ht="26.25" customHeight="1" x14ac:dyDescent="0.15">
      <c r="A74" s="238">
        <v>7</v>
      </c>
      <c r="B74" s="976" t="s">
        <v>548</v>
      </c>
      <c r="C74" s="977"/>
      <c r="D74" s="977"/>
      <c r="E74" s="977"/>
      <c r="F74" s="977"/>
      <c r="G74" s="977"/>
      <c r="H74" s="977"/>
      <c r="I74" s="977"/>
      <c r="J74" s="977"/>
      <c r="K74" s="977"/>
      <c r="L74" s="977"/>
      <c r="M74" s="977"/>
      <c r="N74" s="977"/>
      <c r="O74" s="977"/>
      <c r="P74" s="978"/>
      <c r="Q74" s="979">
        <v>5328</v>
      </c>
      <c r="R74" s="973"/>
      <c r="S74" s="973"/>
      <c r="T74" s="973"/>
      <c r="U74" s="973"/>
      <c r="V74" s="973">
        <v>4930</v>
      </c>
      <c r="W74" s="973"/>
      <c r="X74" s="973"/>
      <c r="Y74" s="973"/>
      <c r="Z74" s="973"/>
      <c r="AA74" s="973">
        <v>398</v>
      </c>
      <c r="AB74" s="973"/>
      <c r="AC74" s="973"/>
      <c r="AD74" s="973"/>
      <c r="AE74" s="973"/>
      <c r="AF74" s="973">
        <v>2</v>
      </c>
      <c r="AG74" s="973"/>
      <c r="AH74" s="973"/>
      <c r="AI74" s="973"/>
      <c r="AJ74" s="973"/>
      <c r="AK74" s="973">
        <v>61</v>
      </c>
      <c r="AL74" s="973"/>
      <c r="AM74" s="973"/>
      <c r="AN74" s="973"/>
      <c r="AO74" s="973"/>
      <c r="AP74" s="973" t="s">
        <v>542</v>
      </c>
      <c r="AQ74" s="973"/>
      <c r="AR74" s="973"/>
      <c r="AS74" s="973"/>
      <c r="AT74" s="973"/>
      <c r="AU74" s="973" t="s">
        <v>542</v>
      </c>
      <c r="AV74" s="973"/>
      <c r="AW74" s="973"/>
      <c r="AX74" s="973"/>
      <c r="AY74" s="973"/>
      <c r="AZ74" s="974"/>
      <c r="BA74" s="974"/>
      <c r="BB74" s="974"/>
      <c r="BC74" s="974"/>
      <c r="BD74" s="975"/>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30"/>
    </row>
    <row r="75" spans="1:131" ht="26.25" customHeight="1" x14ac:dyDescent="0.15">
      <c r="A75" s="238">
        <v>8</v>
      </c>
      <c r="B75" s="976" t="s">
        <v>550</v>
      </c>
      <c r="C75" s="977"/>
      <c r="D75" s="977"/>
      <c r="E75" s="977"/>
      <c r="F75" s="977"/>
      <c r="G75" s="977"/>
      <c r="H75" s="977"/>
      <c r="I75" s="977"/>
      <c r="J75" s="977"/>
      <c r="K75" s="977"/>
      <c r="L75" s="977"/>
      <c r="M75" s="977"/>
      <c r="N75" s="977"/>
      <c r="O75" s="977"/>
      <c r="P75" s="978"/>
      <c r="Q75" s="980">
        <v>211</v>
      </c>
      <c r="R75" s="981"/>
      <c r="S75" s="981"/>
      <c r="T75" s="981"/>
      <c r="U75" s="982"/>
      <c r="V75" s="983">
        <v>206</v>
      </c>
      <c r="W75" s="981"/>
      <c r="X75" s="981"/>
      <c r="Y75" s="981"/>
      <c r="Z75" s="982"/>
      <c r="AA75" s="983">
        <v>5</v>
      </c>
      <c r="AB75" s="981"/>
      <c r="AC75" s="981"/>
      <c r="AD75" s="981"/>
      <c r="AE75" s="982"/>
      <c r="AF75" s="983">
        <v>5</v>
      </c>
      <c r="AG75" s="981"/>
      <c r="AH75" s="981"/>
      <c r="AI75" s="981"/>
      <c r="AJ75" s="982"/>
      <c r="AK75" s="983">
        <v>15</v>
      </c>
      <c r="AL75" s="981"/>
      <c r="AM75" s="981"/>
      <c r="AN75" s="981"/>
      <c r="AO75" s="982"/>
      <c r="AP75" s="983" t="s">
        <v>542</v>
      </c>
      <c r="AQ75" s="981"/>
      <c r="AR75" s="981"/>
      <c r="AS75" s="981"/>
      <c r="AT75" s="982"/>
      <c r="AU75" s="983" t="s">
        <v>542</v>
      </c>
      <c r="AV75" s="981"/>
      <c r="AW75" s="981"/>
      <c r="AX75" s="981"/>
      <c r="AY75" s="982"/>
      <c r="AZ75" s="974"/>
      <c r="BA75" s="974"/>
      <c r="BB75" s="974"/>
      <c r="BC75" s="974"/>
      <c r="BD75" s="975"/>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30"/>
    </row>
    <row r="76" spans="1:131" ht="26.25" customHeight="1" x14ac:dyDescent="0.15">
      <c r="A76" s="238">
        <v>9</v>
      </c>
      <c r="B76" s="976" t="s">
        <v>563</v>
      </c>
      <c r="C76" s="977"/>
      <c r="D76" s="977"/>
      <c r="E76" s="977"/>
      <c r="F76" s="977"/>
      <c r="G76" s="977"/>
      <c r="H76" s="977"/>
      <c r="I76" s="977"/>
      <c r="J76" s="977"/>
      <c r="K76" s="977"/>
      <c r="L76" s="977"/>
      <c r="M76" s="977"/>
      <c r="N76" s="977"/>
      <c r="O76" s="977"/>
      <c r="P76" s="978"/>
      <c r="Q76" s="980">
        <v>70</v>
      </c>
      <c r="R76" s="981"/>
      <c r="S76" s="981"/>
      <c r="T76" s="981"/>
      <c r="U76" s="982"/>
      <c r="V76" s="983">
        <v>70</v>
      </c>
      <c r="W76" s="981"/>
      <c r="X76" s="981"/>
      <c r="Y76" s="981"/>
      <c r="Z76" s="982"/>
      <c r="AA76" s="983" t="s">
        <v>564</v>
      </c>
      <c r="AB76" s="981"/>
      <c r="AC76" s="981"/>
      <c r="AD76" s="981"/>
      <c r="AE76" s="982"/>
      <c r="AF76" s="983" t="s">
        <v>542</v>
      </c>
      <c r="AG76" s="981"/>
      <c r="AH76" s="981"/>
      <c r="AI76" s="981"/>
      <c r="AJ76" s="982"/>
      <c r="AK76" s="983" t="s">
        <v>564</v>
      </c>
      <c r="AL76" s="981"/>
      <c r="AM76" s="981"/>
      <c r="AN76" s="981"/>
      <c r="AO76" s="982"/>
      <c r="AP76" s="983" t="s">
        <v>542</v>
      </c>
      <c r="AQ76" s="981"/>
      <c r="AR76" s="981"/>
      <c r="AS76" s="981"/>
      <c r="AT76" s="982"/>
      <c r="AU76" s="983" t="s">
        <v>542</v>
      </c>
      <c r="AV76" s="981"/>
      <c r="AW76" s="981"/>
      <c r="AX76" s="981"/>
      <c r="AY76" s="982"/>
      <c r="AZ76" s="974"/>
      <c r="BA76" s="974"/>
      <c r="BB76" s="974"/>
      <c r="BC76" s="974"/>
      <c r="BD76" s="975"/>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30"/>
    </row>
    <row r="77" spans="1:131" ht="26.25" customHeight="1" x14ac:dyDescent="0.15">
      <c r="A77" s="238">
        <v>10</v>
      </c>
      <c r="B77" s="976" t="s">
        <v>551</v>
      </c>
      <c r="C77" s="977"/>
      <c r="D77" s="977"/>
      <c r="E77" s="977"/>
      <c r="F77" s="977"/>
      <c r="G77" s="977"/>
      <c r="H77" s="977"/>
      <c r="I77" s="977"/>
      <c r="J77" s="977"/>
      <c r="K77" s="977"/>
      <c r="L77" s="977"/>
      <c r="M77" s="977"/>
      <c r="N77" s="977"/>
      <c r="O77" s="977"/>
      <c r="P77" s="978"/>
      <c r="Q77" s="980">
        <v>1881</v>
      </c>
      <c r="R77" s="981"/>
      <c r="S77" s="981"/>
      <c r="T77" s="981"/>
      <c r="U77" s="982"/>
      <c r="V77" s="983">
        <v>1841</v>
      </c>
      <c r="W77" s="981"/>
      <c r="X77" s="981"/>
      <c r="Y77" s="981"/>
      <c r="Z77" s="982"/>
      <c r="AA77" s="983">
        <v>40</v>
      </c>
      <c r="AB77" s="981"/>
      <c r="AC77" s="981"/>
      <c r="AD77" s="981"/>
      <c r="AE77" s="982"/>
      <c r="AF77" s="983">
        <v>28</v>
      </c>
      <c r="AG77" s="981"/>
      <c r="AH77" s="981"/>
      <c r="AI77" s="981"/>
      <c r="AJ77" s="982"/>
      <c r="AK77" s="983" t="s">
        <v>564</v>
      </c>
      <c r="AL77" s="981"/>
      <c r="AM77" s="981"/>
      <c r="AN77" s="981"/>
      <c r="AO77" s="982"/>
      <c r="AP77" s="983" t="s">
        <v>542</v>
      </c>
      <c r="AQ77" s="981"/>
      <c r="AR77" s="981"/>
      <c r="AS77" s="981"/>
      <c r="AT77" s="982"/>
      <c r="AU77" s="983" t="s">
        <v>542</v>
      </c>
      <c r="AV77" s="981"/>
      <c r="AW77" s="981"/>
      <c r="AX77" s="981"/>
      <c r="AY77" s="982"/>
      <c r="AZ77" s="974"/>
      <c r="BA77" s="974"/>
      <c r="BB77" s="974"/>
      <c r="BC77" s="974"/>
      <c r="BD77" s="975"/>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30"/>
    </row>
    <row r="78" spans="1:131" ht="26.25" customHeight="1" x14ac:dyDescent="0.15">
      <c r="A78" s="238">
        <v>11</v>
      </c>
      <c r="B78" s="976" t="s">
        <v>552</v>
      </c>
      <c r="C78" s="977"/>
      <c r="D78" s="977"/>
      <c r="E78" s="977"/>
      <c r="F78" s="977"/>
      <c r="G78" s="977"/>
      <c r="H78" s="977"/>
      <c r="I78" s="977"/>
      <c r="J78" s="977"/>
      <c r="K78" s="977"/>
      <c r="L78" s="977"/>
      <c r="M78" s="977"/>
      <c r="N78" s="977"/>
      <c r="O78" s="977"/>
      <c r="P78" s="978"/>
      <c r="Q78" s="979">
        <v>74476</v>
      </c>
      <c r="R78" s="973"/>
      <c r="S78" s="973"/>
      <c r="T78" s="973"/>
      <c r="U78" s="973"/>
      <c r="V78" s="973">
        <v>71449</v>
      </c>
      <c r="W78" s="973"/>
      <c r="X78" s="973"/>
      <c r="Y78" s="973"/>
      <c r="Z78" s="973"/>
      <c r="AA78" s="973">
        <v>3027</v>
      </c>
      <c r="AB78" s="973"/>
      <c r="AC78" s="973"/>
      <c r="AD78" s="973"/>
      <c r="AE78" s="973"/>
      <c r="AF78" s="973">
        <v>10056</v>
      </c>
      <c r="AG78" s="973"/>
      <c r="AH78" s="973"/>
      <c r="AI78" s="973"/>
      <c r="AJ78" s="973"/>
      <c r="AK78" s="973">
        <v>1043</v>
      </c>
      <c r="AL78" s="973"/>
      <c r="AM78" s="973"/>
      <c r="AN78" s="973"/>
      <c r="AO78" s="973"/>
      <c r="AP78" s="973" t="s">
        <v>542</v>
      </c>
      <c r="AQ78" s="973"/>
      <c r="AR78" s="973"/>
      <c r="AS78" s="973"/>
      <c r="AT78" s="973"/>
      <c r="AU78" s="973" t="s">
        <v>542</v>
      </c>
      <c r="AV78" s="973"/>
      <c r="AW78" s="973"/>
      <c r="AX78" s="973"/>
      <c r="AY78" s="973"/>
      <c r="AZ78" s="974"/>
      <c r="BA78" s="974"/>
      <c r="BB78" s="974"/>
      <c r="BC78" s="974"/>
      <c r="BD78" s="975"/>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30"/>
    </row>
    <row r="79" spans="1:131" ht="26.25" customHeight="1" x14ac:dyDescent="0.15">
      <c r="A79" s="238">
        <v>12</v>
      </c>
      <c r="B79" s="976" t="s">
        <v>553</v>
      </c>
      <c r="C79" s="977"/>
      <c r="D79" s="977"/>
      <c r="E79" s="977"/>
      <c r="F79" s="977"/>
      <c r="G79" s="977"/>
      <c r="H79" s="977"/>
      <c r="I79" s="977"/>
      <c r="J79" s="977"/>
      <c r="K79" s="977"/>
      <c r="L79" s="977"/>
      <c r="M79" s="977"/>
      <c r="N79" s="977"/>
      <c r="O79" s="977"/>
      <c r="P79" s="978"/>
      <c r="Q79" s="979">
        <v>204</v>
      </c>
      <c r="R79" s="973"/>
      <c r="S79" s="973"/>
      <c r="T79" s="973"/>
      <c r="U79" s="973"/>
      <c r="V79" s="973">
        <v>176</v>
      </c>
      <c r="W79" s="973"/>
      <c r="X79" s="973"/>
      <c r="Y79" s="973"/>
      <c r="Z79" s="973"/>
      <c r="AA79" s="973">
        <v>28</v>
      </c>
      <c r="AB79" s="973"/>
      <c r="AC79" s="973"/>
      <c r="AD79" s="973"/>
      <c r="AE79" s="973"/>
      <c r="AF79" s="973">
        <v>5</v>
      </c>
      <c r="AG79" s="973"/>
      <c r="AH79" s="973"/>
      <c r="AI79" s="973"/>
      <c r="AJ79" s="973"/>
      <c r="AK79" s="973" t="s">
        <v>564</v>
      </c>
      <c r="AL79" s="973"/>
      <c r="AM79" s="973"/>
      <c r="AN79" s="973"/>
      <c r="AO79" s="973"/>
      <c r="AP79" s="973" t="s">
        <v>542</v>
      </c>
      <c r="AQ79" s="973"/>
      <c r="AR79" s="973"/>
      <c r="AS79" s="973"/>
      <c r="AT79" s="973"/>
      <c r="AU79" s="973" t="s">
        <v>542</v>
      </c>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30"/>
    </row>
    <row r="80" spans="1:131" ht="26.25" customHeight="1" x14ac:dyDescent="0.15">
      <c r="A80" s="238">
        <v>13</v>
      </c>
      <c r="B80" s="976" t="s">
        <v>554</v>
      </c>
      <c r="C80" s="977"/>
      <c r="D80" s="977"/>
      <c r="E80" s="977"/>
      <c r="F80" s="977"/>
      <c r="G80" s="977"/>
      <c r="H80" s="977"/>
      <c r="I80" s="977"/>
      <c r="J80" s="977"/>
      <c r="K80" s="977"/>
      <c r="L80" s="977"/>
      <c r="M80" s="977"/>
      <c r="N80" s="977"/>
      <c r="O80" s="977"/>
      <c r="P80" s="978"/>
      <c r="Q80" s="979">
        <v>854731</v>
      </c>
      <c r="R80" s="973"/>
      <c r="S80" s="973"/>
      <c r="T80" s="973"/>
      <c r="U80" s="973"/>
      <c r="V80" s="973">
        <v>844450</v>
      </c>
      <c r="W80" s="973"/>
      <c r="X80" s="973"/>
      <c r="Y80" s="973"/>
      <c r="Z80" s="973"/>
      <c r="AA80" s="973">
        <v>10282</v>
      </c>
      <c r="AB80" s="973"/>
      <c r="AC80" s="973"/>
      <c r="AD80" s="973"/>
      <c r="AE80" s="973"/>
      <c r="AF80" s="973" t="s">
        <v>542</v>
      </c>
      <c r="AG80" s="973"/>
      <c r="AH80" s="973"/>
      <c r="AI80" s="973"/>
      <c r="AJ80" s="973"/>
      <c r="AK80" s="973" t="s">
        <v>564</v>
      </c>
      <c r="AL80" s="973"/>
      <c r="AM80" s="973"/>
      <c r="AN80" s="973"/>
      <c r="AO80" s="973"/>
      <c r="AP80" s="973" t="s">
        <v>542</v>
      </c>
      <c r="AQ80" s="973"/>
      <c r="AR80" s="973"/>
      <c r="AS80" s="973"/>
      <c r="AT80" s="973"/>
      <c r="AU80" s="973" t="s">
        <v>542</v>
      </c>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30"/>
    </row>
    <row r="81" spans="1:131" ht="26.25" customHeight="1" x14ac:dyDescent="0.15">
      <c r="A81" s="238">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30"/>
    </row>
    <row r="82" spans="1:131" ht="26.25" customHeight="1" x14ac:dyDescent="0.15">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30"/>
    </row>
    <row r="83" spans="1:131" ht="26.25" customHeight="1" x14ac:dyDescent="0.15">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30"/>
    </row>
    <row r="84" spans="1:131" ht="26.25" customHeight="1" x14ac:dyDescent="0.15">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30"/>
    </row>
    <row r="85" spans="1:131" ht="26.25" customHeight="1" x14ac:dyDescent="0.15">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30"/>
    </row>
    <row r="86" spans="1:131" ht="26.25" customHeight="1" x14ac:dyDescent="0.15">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30"/>
    </row>
    <row r="87" spans="1:131" ht="26.25" customHeight="1" x14ac:dyDescent="0.15">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30"/>
    </row>
    <row r="88" spans="1:131" ht="26.25" customHeight="1" thickBot="1" x14ac:dyDescent="0.2">
      <c r="A88" s="240" t="s">
        <v>377</v>
      </c>
      <c r="B88" s="939" t="s">
        <v>399</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v>13715</v>
      </c>
      <c r="AG88" s="961"/>
      <c r="AH88" s="961"/>
      <c r="AI88" s="961"/>
      <c r="AJ88" s="961"/>
      <c r="AK88" s="965"/>
      <c r="AL88" s="965"/>
      <c r="AM88" s="965"/>
      <c r="AN88" s="965"/>
      <c r="AO88" s="965"/>
      <c r="AP88" s="961">
        <v>2055</v>
      </c>
      <c r="AQ88" s="961"/>
      <c r="AR88" s="961"/>
      <c r="AS88" s="961"/>
      <c r="AT88" s="961"/>
      <c r="AU88" s="961">
        <v>65</v>
      </c>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9" t="s">
        <v>400</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v>107</v>
      </c>
      <c r="CS102" s="955"/>
      <c r="CT102" s="955"/>
      <c r="CU102" s="955"/>
      <c r="CV102" s="956"/>
      <c r="CW102" s="954" t="s">
        <v>542</v>
      </c>
      <c r="CX102" s="955"/>
      <c r="CY102" s="955"/>
      <c r="CZ102" s="955"/>
      <c r="DA102" s="956"/>
      <c r="DB102" s="954" t="s">
        <v>542</v>
      </c>
      <c r="DC102" s="955"/>
      <c r="DD102" s="955"/>
      <c r="DE102" s="955"/>
      <c r="DF102" s="956"/>
      <c r="DG102" s="954" t="s">
        <v>542</v>
      </c>
      <c r="DH102" s="955"/>
      <c r="DI102" s="955"/>
      <c r="DJ102" s="955"/>
      <c r="DK102" s="956"/>
      <c r="DL102" s="954" t="s">
        <v>542</v>
      </c>
      <c r="DM102" s="955"/>
      <c r="DN102" s="955"/>
      <c r="DO102" s="955"/>
      <c r="DP102" s="956"/>
      <c r="DQ102" s="954" t="s">
        <v>542</v>
      </c>
      <c r="DR102" s="955"/>
      <c r="DS102" s="955"/>
      <c r="DT102" s="955"/>
      <c r="DU102" s="956"/>
      <c r="DV102" s="939" t="s">
        <v>542</v>
      </c>
      <c r="DW102" s="940"/>
      <c r="DX102" s="940"/>
      <c r="DY102" s="940"/>
      <c r="DZ102" s="94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401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402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4" t="s">
        <v>405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x14ac:dyDescent="0.15">
      <c r="A109" s="897" t="s">
        <v>407</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408</v>
      </c>
      <c r="AB109" s="898"/>
      <c r="AC109" s="898"/>
      <c r="AD109" s="898"/>
      <c r="AE109" s="899"/>
      <c r="AF109" s="900" t="s">
        <v>409</v>
      </c>
      <c r="AG109" s="898"/>
      <c r="AH109" s="898"/>
      <c r="AI109" s="898"/>
      <c r="AJ109" s="899"/>
      <c r="AK109" s="900" t="s">
        <v>294</v>
      </c>
      <c r="AL109" s="898"/>
      <c r="AM109" s="898"/>
      <c r="AN109" s="898"/>
      <c r="AO109" s="899"/>
      <c r="AP109" s="900" t="s">
        <v>410</v>
      </c>
      <c r="AQ109" s="898"/>
      <c r="AR109" s="898"/>
      <c r="AS109" s="898"/>
      <c r="AT109" s="931"/>
      <c r="AU109" s="897" t="s">
        <v>407</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408</v>
      </c>
      <c r="BR109" s="898"/>
      <c r="BS109" s="898"/>
      <c r="BT109" s="898"/>
      <c r="BU109" s="899"/>
      <c r="BV109" s="900" t="s">
        <v>409</v>
      </c>
      <c r="BW109" s="898"/>
      <c r="BX109" s="898"/>
      <c r="BY109" s="898"/>
      <c r="BZ109" s="899"/>
      <c r="CA109" s="900" t="s">
        <v>294</v>
      </c>
      <c r="CB109" s="898"/>
      <c r="CC109" s="898"/>
      <c r="CD109" s="898"/>
      <c r="CE109" s="899"/>
      <c r="CF109" s="938" t="s">
        <v>410</v>
      </c>
      <c r="CG109" s="938"/>
      <c r="CH109" s="938"/>
      <c r="CI109" s="938"/>
      <c r="CJ109" s="938"/>
      <c r="CK109" s="900" t="s">
        <v>411</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408</v>
      </c>
      <c r="DH109" s="898"/>
      <c r="DI109" s="898"/>
      <c r="DJ109" s="898"/>
      <c r="DK109" s="899"/>
      <c r="DL109" s="900" t="s">
        <v>409</v>
      </c>
      <c r="DM109" s="898"/>
      <c r="DN109" s="898"/>
      <c r="DO109" s="898"/>
      <c r="DP109" s="899"/>
      <c r="DQ109" s="900" t="s">
        <v>294</v>
      </c>
      <c r="DR109" s="898"/>
      <c r="DS109" s="898"/>
      <c r="DT109" s="898"/>
      <c r="DU109" s="899"/>
      <c r="DV109" s="900" t="s">
        <v>410</v>
      </c>
      <c r="DW109" s="898"/>
      <c r="DX109" s="898"/>
      <c r="DY109" s="898"/>
      <c r="DZ109" s="931"/>
    </row>
    <row r="110" spans="1:131" s="230" customFormat="1" ht="26.25" customHeight="1" x14ac:dyDescent="0.15">
      <c r="A110" s="809" t="s">
        <v>412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1417038</v>
      </c>
      <c r="AB110" s="891"/>
      <c r="AC110" s="891"/>
      <c r="AD110" s="891"/>
      <c r="AE110" s="892"/>
      <c r="AF110" s="893">
        <v>1491613</v>
      </c>
      <c r="AG110" s="891"/>
      <c r="AH110" s="891"/>
      <c r="AI110" s="891"/>
      <c r="AJ110" s="892"/>
      <c r="AK110" s="893">
        <v>1429470</v>
      </c>
      <c r="AL110" s="891"/>
      <c r="AM110" s="891"/>
      <c r="AN110" s="891"/>
      <c r="AO110" s="892"/>
      <c r="AP110" s="894">
        <v>18.600000000000001</v>
      </c>
      <c r="AQ110" s="895"/>
      <c r="AR110" s="895"/>
      <c r="AS110" s="895"/>
      <c r="AT110" s="896"/>
      <c r="AU110" s="932" t="s">
        <v>69</v>
      </c>
      <c r="AV110" s="933"/>
      <c r="AW110" s="933"/>
      <c r="AX110" s="933"/>
      <c r="AY110" s="933"/>
      <c r="AZ110" s="862" t="s">
        <v>413</v>
      </c>
      <c r="BA110" s="810"/>
      <c r="BB110" s="810"/>
      <c r="BC110" s="810"/>
      <c r="BD110" s="810"/>
      <c r="BE110" s="810"/>
      <c r="BF110" s="810"/>
      <c r="BG110" s="810"/>
      <c r="BH110" s="810"/>
      <c r="BI110" s="810"/>
      <c r="BJ110" s="810"/>
      <c r="BK110" s="810"/>
      <c r="BL110" s="810"/>
      <c r="BM110" s="810"/>
      <c r="BN110" s="810"/>
      <c r="BO110" s="810"/>
      <c r="BP110" s="811"/>
      <c r="BQ110" s="863">
        <v>12206481</v>
      </c>
      <c r="BR110" s="844"/>
      <c r="BS110" s="844"/>
      <c r="BT110" s="844"/>
      <c r="BU110" s="844"/>
      <c r="BV110" s="844">
        <v>11084526</v>
      </c>
      <c r="BW110" s="844"/>
      <c r="BX110" s="844"/>
      <c r="BY110" s="844"/>
      <c r="BZ110" s="844"/>
      <c r="CA110" s="844">
        <v>10895297</v>
      </c>
      <c r="CB110" s="844"/>
      <c r="CC110" s="844"/>
      <c r="CD110" s="844"/>
      <c r="CE110" s="844"/>
      <c r="CF110" s="868">
        <v>141.69999999999999</v>
      </c>
      <c r="CG110" s="869"/>
      <c r="CH110" s="869"/>
      <c r="CI110" s="869"/>
      <c r="CJ110" s="869"/>
      <c r="CK110" s="928" t="s">
        <v>414</v>
      </c>
      <c r="CL110" s="821"/>
      <c r="CM110" s="862" t="s">
        <v>415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122</v>
      </c>
      <c r="DH110" s="844"/>
      <c r="DI110" s="844"/>
      <c r="DJ110" s="844"/>
      <c r="DK110" s="844"/>
      <c r="DL110" s="844" t="s">
        <v>122</v>
      </c>
      <c r="DM110" s="844"/>
      <c r="DN110" s="844"/>
      <c r="DO110" s="844"/>
      <c r="DP110" s="844"/>
      <c r="DQ110" s="844" t="s">
        <v>122</v>
      </c>
      <c r="DR110" s="844"/>
      <c r="DS110" s="844"/>
      <c r="DT110" s="844"/>
      <c r="DU110" s="844"/>
      <c r="DV110" s="845" t="s">
        <v>122</v>
      </c>
      <c r="DW110" s="845"/>
      <c r="DX110" s="845"/>
      <c r="DY110" s="845"/>
      <c r="DZ110" s="846"/>
    </row>
    <row r="111" spans="1:131" s="230" customFormat="1" ht="26.25" customHeight="1" x14ac:dyDescent="0.15">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122</v>
      </c>
      <c r="AB111" s="921"/>
      <c r="AC111" s="921"/>
      <c r="AD111" s="921"/>
      <c r="AE111" s="922"/>
      <c r="AF111" s="923" t="s">
        <v>122</v>
      </c>
      <c r="AG111" s="921"/>
      <c r="AH111" s="921"/>
      <c r="AI111" s="921"/>
      <c r="AJ111" s="922"/>
      <c r="AK111" s="923" t="s">
        <v>122</v>
      </c>
      <c r="AL111" s="921"/>
      <c r="AM111" s="921"/>
      <c r="AN111" s="921"/>
      <c r="AO111" s="922"/>
      <c r="AP111" s="924" t="s">
        <v>122</v>
      </c>
      <c r="AQ111" s="925"/>
      <c r="AR111" s="925"/>
      <c r="AS111" s="925"/>
      <c r="AT111" s="926"/>
      <c r="AU111" s="934"/>
      <c r="AV111" s="935"/>
      <c r="AW111" s="935"/>
      <c r="AX111" s="935"/>
      <c r="AY111" s="935"/>
      <c r="AZ111" s="817" t="s">
        <v>417</v>
      </c>
      <c r="BA111" s="754"/>
      <c r="BB111" s="754"/>
      <c r="BC111" s="754"/>
      <c r="BD111" s="754"/>
      <c r="BE111" s="754"/>
      <c r="BF111" s="754"/>
      <c r="BG111" s="754"/>
      <c r="BH111" s="754"/>
      <c r="BI111" s="754"/>
      <c r="BJ111" s="754"/>
      <c r="BK111" s="754"/>
      <c r="BL111" s="754"/>
      <c r="BM111" s="754"/>
      <c r="BN111" s="754"/>
      <c r="BO111" s="754"/>
      <c r="BP111" s="755"/>
      <c r="BQ111" s="818" t="s">
        <v>122</v>
      </c>
      <c r="BR111" s="819"/>
      <c r="BS111" s="819"/>
      <c r="BT111" s="819"/>
      <c r="BU111" s="819"/>
      <c r="BV111" s="819" t="s">
        <v>122</v>
      </c>
      <c r="BW111" s="819"/>
      <c r="BX111" s="819"/>
      <c r="BY111" s="819"/>
      <c r="BZ111" s="819"/>
      <c r="CA111" s="819" t="s">
        <v>122</v>
      </c>
      <c r="CB111" s="819"/>
      <c r="CC111" s="819"/>
      <c r="CD111" s="819"/>
      <c r="CE111" s="819"/>
      <c r="CF111" s="877" t="s">
        <v>122</v>
      </c>
      <c r="CG111" s="878"/>
      <c r="CH111" s="878"/>
      <c r="CI111" s="878"/>
      <c r="CJ111" s="878"/>
      <c r="CK111" s="929"/>
      <c r="CL111" s="823"/>
      <c r="CM111" s="817" t="s">
        <v>418</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30" customFormat="1" ht="26.25" customHeight="1" x14ac:dyDescent="0.15">
      <c r="A112" s="914" t="s">
        <v>419</v>
      </c>
      <c r="B112" s="915"/>
      <c r="C112" s="754" t="s">
        <v>420</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122</v>
      </c>
      <c r="AB112" s="782"/>
      <c r="AC112" s="782"/>
      <c r="AD112" s="782"/>
      <c r="AE112" s="783"/>
      <c r="AF112" s="784" t="s">
        <v>122</v>
      </c>
      <c r="AG112" s="782"/>
      <c r="AH112" s="782"/>
      <c r="AI112" s="782"/>
      <c r="AJ112" s="783"/>
      <c r="AK112" s="784" t="s">
        <v>122</v>
      </c>
      <c r="AL112" s="782"/>
      <c r="AM112" s="782"/>
      <c r="AN112" s="782"/>
      <c r="AO112" s="783"/>
      <c r="AP112" s="826" t="s">
        <v>122</v>
      </c>
      <c r="AQ112" s="827"/>
      <c r="AR112" s="827"/>
      <c r="AS112" s="827"/>
      <c r="AT112" s="828"/>
      <c r="AU112" s="934"/>
      <c r="AV112" s="935"/>
      <c r="AW112" s="935"/>
      <c r="AX112" s="935"/>
      <c r="AY112" s="935"/>
      <c r="AZ112" s="817" t="s">
        <v>421</v>
      </c>
      <c r="BA112" s="754"/>
      <c r="BB112" s="754"/>
      <c r="BC112" s="754"/>
      <c r="BD112" s="754"/>
      <c r="BE112" s="754"/>
      <c r="BF112" s="754"/>
      <c r="BG112" s="754"/>
      <c r="BH112" s="754"/>
      <c r="BI112" s="754"/>
      <c r="BJ112" s="754"/>
      <c r="BK112" s="754"/>
      <c r="BL112" s="754"/>
      <c r="BM112" s="754"/>
      <c r="BN112" s="754"/>
      <c r="BO112" s="754"/>
      <c r="BP112" s="755"/>
      <c r="BQ112" s="818">
        <v>7799895</v>
      </c>
      <c r="BR112" s="819"/>
      <c r="BS112" s="819"/>
      <c r="BT112" s="819"/>
      <c r="BU112" s="819"/>
      <c r="BV112" s="819">
        <v>7036004</v>
      </c>
      <c r="BW112" s="819"/>
      <c r="BX112" s="819"/>
      <c r="BY112" s="819"/>
      <c r="BZ112" s="819"/>
      <c r="CA112" s="819">
        <v>6709176</v>
      </c>
      <c r="CB112" s="819"/>
      <c r="CC112" s="819"/>
      <c r="CD112" s="819"/>
      <c r="CE112" s="819"/>
      <c r="CF112" s="877">
        <v>87.2</v>
      </c>
      <c r="CG112" s="878"/>
      <c r="CH112" s="878"/>
      <c r="CI112" s="878"/>
      <c r="CJ112" s="878"/>
      <c r="CK112" s="929"/>
      <c r="CL112" s="823"/>
      <c r="CM112" s="817" t="s">
        <v>422</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30" customFormat="1" ht="26.25" customHeight="1" x14ac:dyDescent="0.15">
      <c r="A113" s="916"/>
      <c r="B113" s="917"/>
      <c r="C113" s="754" t="s">
        <v>423</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526384</v>
      </c>
      <c r="AB113" s="921"/>
      <c r="AC113" s="921"/>
      <c r="AD113" s="921"/>
      <c r="AE113" s="922"/>
      <c r="AF113" s="923">
        <v>522356</v>
      </c>
      <c r="AG113" s="921"/>
      <c r="AH113" s="921"/>
      <c r="AI113" s="921"/>
      <c r="AJ113" s="922"/>
      <c r="AK113" s="923">
        <v>513740</v>
      </c>
      <c r="AL113" s="921"/>
      <c r="AM113" s="921"/>
      <c r="AN113" s="921"/>
      <c r="AO113" s="922"/>
      <c r="AP113" s="924">
        <v>6.7</v>
      </c>
      <c r="AQ113" s="925"/>
      <c r="AR113" s="925"/>
      <c r="AS113" s="925"/>
      <c r="AT113" s="926"/>
      <c r="AU113" s="934"/>
      <c r="AV113" s="935"/>
      <c r="AW113" s="935"/>
      <c r="AX113" s="935"/>
      <c r="AY113" s="935"/>
      <c r="AZ113" s="817" t="s">
        <v>424</v>
      </c>
      <c r="BA113" s="754"/>
      <c r="BB113" s="754"/>
      <c r="BC113" s="754"/>
      <c r="BD113" s="754"/>
      <c r="BE113" s="754"/>
      <c r="BF113" s="754"/>
      <c r="BG113" s="754"/>
      <c r="BH113" s="754"/>
      <c r="BI113" s="754"/>
      <c r="BJ113" s="754"/>
      <c r="BK113" s="754"/>
      <c r="BL113" s="754"/>
      <c r="BM113" s="754"/>
      <c r="BN113" s="754"/>
      <c r="BO113" s="754"/>
      <c r="BP113" s="755"/>
      <c r="BQ113" s="818">
        <v>77126</v>
      </c>
      <c r="BR113" s="819"/>
      <c r="BS113" s="819"/>
      <c r="BT113" s="819"/>
      <c r="BU113" s="819"/>
      <c r="BV113" s="819">
        <v>76507</v>
      </c>
      <c r="BW113" s="819"/>
      <c r="BX113" s="819"/>
      <c r="BY113" s="819"/>
      <c r="BZ113" s="819"/>
      <c r="CA113" s="819">
        <v>65477</v>
      </c>
      <c r="CB113" s="819"/>
      <c r="CC113" s="819"/>
      <c r="CD113" s="819"/>
      <c r="CE113" s="819"/>
      <c r="CF113" s="877">
        <v>0.9</v>
      </c>
      <c r="CG113" s="878"/>
      <c r="CH113" s="878"/>
      <c r="CI113" s="878"/>
      <c r="CJ113" s="878"/>
      <c r="CK113" s="929"/>
      <c r="CL113" s="823"/>
      <c r="CM113" s="817" t="s">
        <v>425</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122</v>
      </c>
      <c r="DH113" s="782"/>
      <c r="DI113" s="782"/>
      <c r="DJ113" s="782"/>
      <c r="DK113" s="783"/>
      <c r="DL113" s="784" t="s">
        <v>122</v>
      </c>
      <c r="DM113" s="782"/>
      <c r="DN113" s="782"/>
      <c r="DO113" s="782"/>
      <c r="DP113" s="783"/>
      <c r="DQ113" s="784" t="s">
        <v>122</v>
      </c>
      <c r="DR113" s="782"/>
      <c r="DS113" s="782"/>
      <c r="DT113" s="782"/>
      <c r="DU113" s="783"/>
      <c r="DV113" s="826" t="s">
        <v>122</v>
      </c>
      <c r="DW113" s="827"/>
      <c r="DX113" s="827"/>
      <c r="DY113" s="827"/>
      <c r="DZ113" s="828"/>
    </row>
    <row r="114" spans="1:130" s="230" customFormat="1" ht="26.25" customHeight="1" x14ac:dyDescent="0.15">
      <c r="A114" s="916"/>
      <c r="B114" s="917"/>
      <c r="C114" s="754" t="s">
        <v>426</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21280</v>
      </c>
      <c r="AB114" s="782"/>
      <c r="AC114" s="782"/>
      <c r="AD114" s="782"/>
      <c r="AE114" s="783"/>
      <c r="AF114" s="784">
        <v>47668</v>
      </c>
      <c r="AG114" s="782"/>
      <c r="AH114" s="782"/>
      <c r="AI114" s="782"/>
      <c r="AJ114" s="783"/>
      <c r="AK114" s="784">
        <v>47069</v>
      </c>
      <c r="AL114" s="782"/>
      <c r="AM114" s="782"/>
      <c r="AN114" s="782"/>
      <c r="AO114" s="783"/>
      <c r="AP114" s="826">
        <v>0.6</v>
      </c>
      <c r="AQ114" s="827"/>
      <c r="AR114" s="827"/>
      <c r="AS114" s="827"/>
      <c r="AT114" s="828"/>
      <c r="AU114" s="934"/>
      <c r="AV114" s="935"/>
      <c r="AW114" s="935"/>
      <c r="AX114" s="935"/>
      <c r="AY114" s="935"/>
      <c r="AZ114" s="817" t="s">
        <v>427</v>
      </c>
      <c r="BA114" s="754"/>
      <c r="BB114" s="754"/>
      <c r="BC114" s="754"/>
      <c r="BD114" s="754"/>
      <c r="BE114" s="754"/>
      <c r="BF114" s="754"/>
      <c r="BG114" s="754"/>
      <c r="BH114" s="754"/>
      <c r="BI114" s="754"/>
      <c r="BJ114" s="754"/>
      <c r="BK114" s="754"/>
      <c r="BL114" s="754"/>
      <c r="BM114" s="754"/>
      <c r="BN114" s="754"/>
      <c r="BO114" s="754"/>
      <c r="BP114" s="755"/>
      <c r="BQ114" s="818">
        <v>2708840</v>
      </c>
      <c r="BR114" s="819"/>
      <c r="BS114" s="819"/>
      <c r="BT114" s="819"/>
      <c r="BU114" s="819"/>
      <c r="BV114" s="819">
        <v>2743340</v>
      </c>
      <c r="BW114" s="819"/>
      <c r="BX114" s="819"/>
      <c r="BY114" s="819"/>
      <c r="BZ114" s="819"/>
      <c r="CA114" s="819">
        <v>2708391</v>
      </c>
      <c r="CB114" s="819"/>
      <c r="CC114" s="819"/>
      <c r="CD114" s="819"/>
      <c r="CE114" s="819"/>
      <c r="CF114" s="877">
        <v>35.200000000000003</v>
      </c>
      <c r="CG114" s="878"/>
      <c r="CH114" s="878"/>
      <c r="CI114" s="878"/>
      <c r="CJ114" s="878"/>
      <c r="CK114" s="929"/>
      <c r="CL114" s="823"/>
      <c r="CM114" s="817" t="s">
        <v>428</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122</v>
      </c>
      <c r="DH114" s="782"/>
      <c r="DI114" s="782"/>
      <c r="DJ114" s="782"/>
      <c r="DK114" s="783"/>
      <c r="DL114" s="784" t="s">
        <v>122</v>
      </c>
      <c r="DM114" s="782"/>
      <c r="DN114" s="782"/>
      <c r="DO114" s="782"/>
      <c r="DP114" s="783"/>
      <c r="DQ114" s="784" t="s">
        <v>122</v>
      </c>
      <c r="DR114" s="782"/>
      <c r="DS114" s="782"/>
      <c r="DT114" s="782"/>
      <c r="DU114" s="783"/>
      <c r="DV114" s="826" t="s">
        <v>122</v>
      </c>
      <c r="DW114" s="827"/>
      <c r="DX114" s="827"/>
      <c r="DY114" s="827"/>
      <c r="DZ114" s="828"/>
    </row>
    <row r="115" spans="1:130" s="230" customFormat="1" ht="26.25" customHeight="1" x14ac:dyDescent="0.15">
      <c r="A115" s="916"/>
      <c r="B115" s="917"/>
      <c r="C115" s="754" t="s">
        <v>429</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t="s">
        <v>122</v>
      </c>
      <c r="AB115" s="921"/>
      <c r="AC115" s="921"/>
      <c r="AD115" s="921"/>
      <c r="AE115" s="922"/>
      <c r="AF115" s="923" t="s">
        <v>122</v>
      </c>
      <c r="AG115" s="921"/>
      <c r="AH115" s="921"/>
      <c r="AI115" s="921"/>
      <c r="AJ115" s="922"/>
      <c r="AK115" s="923" t="s">
        <v>122</v>
      </c>
      <c r="AL115" s="921"/>
      <c r="AM115" s="921"/>
      <c r="AN115" s="921"/>
      <c r="AO115" s="922"/>
      <c r="AP115" s="924" t="s">
        <v>122</v>
      </c>
      <c r="AQ115" s="925"/>
      <c r="AR115" s="925"/>
      <c r="AS115" s="925"/>
      <c r="AT115" s="926"/>
      <c r="AU115" s="934"/>
      <c r="AV115" s="935"/>
      <c r="AW115" s="935"/>
      <c r="AX115" s="935"/>
      <c r="AY115" s="935"/>
      <c r="AZ115" s="817" t="s">
        <v>430</v>
      </c>
      <c r="BA115" s="754"/>
      <c r="BB115" s="754"/>
      <c r="BC115" s="754"/>
      <c r="BD115" s="754"/>
      <c r="BE115" s="754"/>
      <c r="BF115" s="754"/>
      <c r="BG115" s="754"/>
      <c r="BH115" s="754"/>
      <c r="BI115" s="754"/>
      <c r="BJ115" s="754"/>
      <c r="BK115" s="754"/>
      <c r="BL115" s="754"/>
      <c r="BM115" s="754"/>
      <c r="BN115" s="754"/>
      <c r="BO115" s="754"/>
      <c r="BP115" s="755"/>
      <c r="BQ115" s="818" t="s">
        <v>122</v>
      </c>
      <c r="BR115" s="819"/>
      <c r="BS115" s="819"/>
      <c r="BT115" s="819"/>
      <c r="BU115" s="819"/>
      <c r="BV115" s="819" t="s">
        <v>122</v>
      </c>
      <c r="BW115" s="819"/>
      <c r="BX115" s="819"/>
      <c r="BY115" s="819"/>
      <c r="BZ115" s="819"/>
      <c r="CA115" s="819" t="s">
        <v>122</v>
      </c>
      <c r="CB115" s="819"/>
      <c r="CC115" s="819"/>
      <c r="CD115" s="819"/>
      <c r="CE115" s="819"/>
      <c r="CF115" s="877" t="s">
        <v>122</v>
      </c>
      <c r="CG115" s="878"/>
      <c r="CH115" s="878"/>
      <c r="CI115" s="878"/>
      <c r="CJ115" s="878"/>
      <c r="CK115" s="929"/>
      <c r="CL115" s="823"/>
      <c r="CM115" s="817" t="s">
        <v>431</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122</v>
      </c>
      <c r="DH115" s="782"/>
      <c r="DI115" s="782"/>
      <c r="DJ115" s="782"/>
      <c r="DK115" s="783"/>
      <c r="DL115" s="784" t="s">
        <v>122</v>
      </c>
      <c r="DM115" s="782"/>
      <c r="DN115" s="782"/>
      <c r="DO115" s="782"/>
      <c r="DP115" s="783"/>
      <c r="DQ115" s="784" t="s">
        <v>122</v>
      </c>
      <c r="DR115" s="782"/>
      <c r="DS115" s="782"/>
      <c r="DT115" s="782"/>
      <c r="DU115" s="783"/>
      <c r="DV115" s="826" t="s">
        <v>122</v>
      </c>
      <c r="DW115" s="827"/>
      <c r="DX115" s="827"/>
      <c r="DY115" s="827"/>
      <c r="DZ115" s="828"/>
    </row>
    <row r="116" spans="1:130" s="230" customFormat="1" ht="26.25" customHeight="1" x14ac:dyDescent="0.15">
      <c r="A116" s="918"/>
      <c r="B116" s="919"/>
      <c r="C116" s="841" t="s">
        <v>432</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t="s">
        <v>122</v>
      </c>
      <c r="AB116" s="782"/>
      <c r="AC116" s="782"/>
      <c r="AD116" s="782"/>
      <c r="AE116" s="783"/>
      <c r="AF116" s="784" t="s">
        <v>122</v>
      </c>
      <c r="AG116" s="782"/>
      <c r="AH116" s="782"/>
      <c r="AI116" s="782"/>
      <c r="AJ116" s="783"/>
      <c r="AK116" s="784" t="s">
        <v>122</v>
      </c>
      <c r="AL116" s="782"/>
      <c r="AM116" s="782"/>
      <c r="AN116" s="782"/>
      <c r="AO116" s="783"/>
      <c r="AP116" s="826" t="s">
        <v>122</v>
      </c>
      <c r="AQ116" s="827"/>
      <c r="AR116" s="827"/>
      <c r="AS116" s="827"/>
      <c r="AT116" s="828"/>
      <c r="AU116" s="934"/>
      <c r="AV116" s="935"/>
      <c r="AW116" s="935"/>
      <c r="AX116" s="935"/>
      <c r="AY116" s="935"/>
      <c r="AZ116" s="911" t="s">
        <v>433</v>
      </c>
      <c r="BA116" s="912"/>
      <c r="BB116" s="912"/>
      <c r="BC116" s="912"/>
      <c r="BD116" s="912"/>
      <c r="BE116" s="912"/>
      <c r="BF116" s="912"/>
      <c r="BG116" s="912"/>
      <c r="BH116" s="912"/>
      <c r="BI116" s="912"/>
      <c r="BJ116" s="912"/>
      <c r="BK116" s="912"/>
      <c r="BL116" s="912"/>
      <c r="BM116" s="912"/>
      <c r="BN116" s="912"/>
      <c r="BO116" s="912"/>
      <c r="BP116" s="913"/>
      <c r="BQ116" s="818" t="s">
        <v>122</v>
      </c>
      <c r="BR116" s="819"/>
      <c r="BS116" s="819"/>
      <c r="BT116" s="819"/>
      <c r="BU116" s="819"/>
      <c r="BV116" s="819" t="s">
        <v>122</v>
      </c>
      <c r="BW116" s="819"/>
      <c r="BX116" s="819"/>
      <c r="BY116" s="819"/>
      <c r="BZ116" s="819"/>
      <c r="CA116" s="819" t="s">
        <v>122</v>
      </c>
      <c r="CB116" s="819"/>
      <c r="CC116" s="819"/>
      <c r="CD116" s="819"/>
      <c r="CE116" s="819"/>
      <c r="CF116" s="877" t="s">
        <v>122</v>
      </c>
      <c r="CG116" s="878"/>
      <c r="CH116" s="878"/>
      <c r="CI116" s="878"/>
      <c r="CJ116" s="878"/>
      <c r="CK116" s="929"/>
      <c r="CL116" s="823"/>
      <c r="CM116" s="817" t="s">
        <v>434</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122</v>
      </c>
      <c r="DH116" s="782"/>
      <c r="DI116" s="782"/>
      <c r="DJ116" s="782"/>
      <c r="DK116" s="783"/>
      <c r="DL116" s="784" t="s">
        <v>122</v>
      </c>
      <c r="DM116" s="782"/>
      <c r="DN116" s="782"/>
      <c r="DO116" s="782"/>
      <c r="DP116" s="783"/>
      <c r="DQ116" s="784" t="s">
        <v>122</v>
      </c>
      <c r="DR116" s="782"/>
      <c r="DS116" s="782"/>
      <c r="DT116" s="782"/>
      <c r="DU116" s="783"/>
      <c r="DV116" s="826" t="s">
        <v>122</v>
      </c>
      <c r="DW116" s="827"/>
      <c r="DX116" s="827"/>
      <c r="DY116" s="827"/>
      <c r="DZ116" s="828"/>
    </row>
    <row r="117" spans="1:130" s="230" customFormat="1" ht="26.25" customHeight="1" x14ac:dyDescent="0.15">
      <c r="A117" s="89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435</v>
      </c>
      <c r="Z117" s="899"/>
      <c r="AA117" s="904">
        <v>1964702</v>
      </c>
      <c r="AB117" s="905"/>
      <c r="AC117" s="905"/>
      <c r="AD117" s="905"/>
      <c r="AE117" s="906"/>
      <c r="AF117" s="907">
        <v>2061637</v>
      </c>
      <c r="AG117" s="905"/>
      <c r="AH117" s="905"/>
      <c r="AI117" s="905"/>
      <c r="AJ117" s="906"/>
      <c r="AK117" s="907">
        <v>1990279</v>
      </c>
      <c r="AL117" s="905"/>
      <c r="AM117" s="905"/>
      <c r="AN117" s="905"/>
      <c r="AO117" s="906"/>
      <c r="AP117" s="908"/>
      <c r="AQ117" s="909"/>
      <c r="AR117" s="909"/>
      <c r="AS117" s="909"/>
      <c r="AT117" s="910"/>
      <c r="AU117" s="934"/>
      <c r="AV117" s="935"/>
      <c r="AW117" s="935"/>
      <c r="AX117" s="935"/>
      <c r="AY117" s="935"/>
      <c r="AZ117" s="865" t="s">
        <v>436</v>
      </c>
      <c r="BA117" s="866"/>
      <c r="BB117" s="866"/>
      <c r="BC117" s="866"/>
      <c r="BD117" s="866"/>
      <c r="BE117" s="866"/>
      <c r="BF117" s="866"/>
      <c r="BG117" s="866"/>
      <c r="BH117" s="866"/>
      <c r="BI117" s="866"/>
      <c r="BJ117" s="866"/>
      <c r="BK117" s="866"/>
      <c r="BL117" s="866"/>
      <c r="BM117" s="866"/>
      <c r="BN117" s="866"/>
      <c r="BO117" s="866"/>
      <c r="BP117" s="867"/>
      <c r="BQ117" s="818" t="s">
        <v>122</v>
      </c>
      <c r="BR117" s="819"/>
      <c r="BS117" s="819"/>
      <c r="BT117" s="819"/>
      <c r="BU117" s="819"/>
      <c r="BV117" s="819" t="s">
        <v>122</v>
      </c>
      <c r="BW117" s="819"/>
      <c r="BX117" s="819"/>
      <c r="BY117" s="819"/>
      <c r="BZ117" s="819"/>
      <c r="CA117" s="819" t="s">
        <v>122</v>
      </c>
      <c r="CB117" s="819"/>
      <c r="CC117" s="819"/>
      <c r="CD117" s="819"/>
      <c r="CE117" s="819"/>
      <c r="CF117" s="877" t="s">
        <v>122</v>
      </c>
      <c r="CG117" s="878"/>
      <c r="CH117" s="878"/>
      <c r="CI117" s="878"/>
      <c r="CJ117" s="878"/>
      <c r="CK117" s="929"/>
      <c r="CL117" s="823"/>
      <c r="CM117" s="817" t="s">
        <v>437</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122</v>
      </c>
      <c r="DH117" s="782"/>
      <c r="DI117" s="782"/>
      <c r="DJ117" s="782"/>
      <c r="DK117" s="783"/>
      <c r="DL117" s="784" t="s">
        <v>122</v>
      </c>
      <c r="DM117" s="782"/>
      <c r="DN117" s="782"/>
      <c r="DO117" s="782"/>
      <c r="DP117" s="783"/>
      <c r="DQ117" s="784" t="s">
        <v>122</v>
      </c>
      <c r="DR117" s="782"/>
      <c r="DS117" s="782"/>
      <c r="DT117" s="782"/>
      <c r="DU117" s="783"/>
      <c r="DV117" s="826" t="s">
        <v>122</v>
      </c>
      <c r="DW117" s="827"/>
      <c r="DX117" s="827"/>
      <c r="DY117" s="827"/>
      <c r="DZ117" s="828"/>
    </row>
    <row r="118" spans="1:130" s="230" customFormat="1" ht="26.25" customHeight="1" x14ac:dyDescent="0.15">
      <c r="A118" s="897" t="s">
        <v>411</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408</v>
      </c>
      <c r="AB118" s="898"/>
      <c r="AC118" s="898"/>
      <c r="AD118" s="898"/>
      <c r="AE118" s="899"/>
      <c r="AF118" s="900" t="s">
        <v>409</v>
      </c>
      <c r="AG118" s="898"/>
      <c r="AH118" s="898"/>
      <c r="AI118" s="898"/>
      <c r="AJ118" s="899"/>
      <c r="AK118" s="900" t="s">
        <v>294</v>
      </c>
      <c r="AL118" s="898"/>
      <c r="AM118" s="898"/>
      <c r="AN118" s="898"/>
      <c r="AO118" s="899"/>
      <c r="AP118" s="901" t="s">
        <v>410</v>
      </c>
      <c r="AQ118" s="902"/>
      <c r="AR118" s="902"/>
      <c r="AS118" s="902"/>
      <c r="AT118" s="903"/>
      <c r="AU118" s="934"/>
      <c r="AV118" s="935"/>
      <c r="AW118" s="935"/>
      <c r="AX118" s="935"/>
      <c r="AY118" s="935"/>
      <c r="AZ118" s="840" t="s">
        <v>438</v>
      </c>
      <c r="BA118" s="841"/>
      <c r="BB118" s="841"/>
      <c r="BC118" s="841"/>
      <c r="BD118" s="841"/>
      <c r="BE118" s="841"/>
      <c r="BF118" s="841"/>
      <c r="BG118" s="841"/>
      <c r="BH118" s="841"/>
      <c r="BI118" s="841"/>
      <c r="BJ118" s="841"/>
      <c r="BK118" s="841"/>
      <c r="BL118" s="841"/>
      <c r="BM118" s="841"/>
      <c r="BN118" s="841"/>
      <c r="BO118" s="841"/>
      <c r="BP118" s="842"/>
      <c r="BQ118" s="881" t="s">
        <v>122</v>
      </c>
      <c r="BR118" s="847"/>
      <c r="BS118" s="847"/>
      <c r="BT118" s="847"/>
      <c r="BU118" s="847"/>
      <c r="BV118" s="847" t="s">
        <v>122</v>
      </c>
      <c r="BW118" s="847"/>
      <c r="BX118" s="847"/>
      <c r="BY118" s="847"/>
      <c r="BZ118" s="847"/>
      <c r="CA118" s="847" t="s">
        <v>122</v>
      </c>
      <c r="CB118" s="847"/>
      <c r="CC118" s="847"/>
      <c r="CD118" s="847"/>
      <c r="CE118" s="847"/>
      <c r="CF118" s="877" t="s">
        <v>122</v>
      </c>
      <c r="CG118" s="878"/>
      <c r="CH118" s="878"/>
      <c r="CI118" s="878"/>
      <c r="CJ118" s="878"/>
      <c r="CK118" s="929"/>
      <c r="CL118" s="823"/>
      <c r="CM118" s="817" t="s">
        <v>439</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122</v>
      </c>
      <c r="DH118" s="782"/>
      <c r="DI118" s="782"/>
      <c r="DJ118" s="782"/>
      <c r="DK118" s="783"/>
      <c r="DL118" s="784" t="s">
        <v>122</v>
      </c>
      <c r="DM118" s="782"/>
      <c r="DN118" s="782"/>
      <c r="DO118" s="782"/>
      <c r="DP118" s="783"/>
      <c r="DQ118" s="784" t="s">
        <v>122</v>
      </c>
      <c r="DR118" s="782"/>
      <c r="DS118" s="782"/>
      <c r="DT118" s="782"/>
      <c r="DU118" s="783"/>
      <c r="DV118" s="826" t="s">
        <v>122</v>
      </c>
      <c r="DW118" s="827"/>
      <c r="DX118" s="827"/>
      <c r="DY118" s="827"/>
      <c r="DZ118" s="828"/>
    </row>
    <row r="119" spans="1:130" s="230" customFormat="1" ht="26.25" customHeight="1" x14ac:dyDescent="0.15">
      <c r="A119" s="820" t="s">
        <v>414</v>
      </c>
      <c r="B119" s="821"/>
      <c r="C119" s="862" t="s">
        <v>415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122</v>
      </c>
      <c r="AB119" s="891"/>
      <c r="AC119" s="891"/>
      <c r="AD119" s="891"/>
      <c r="AE119" s="892"/>
      <c r="AF119" s="893" t="s">
        <v>122</v>
      </c>
      <c r="AG119" s="891"/>
      <c r="AH119" s="891"/>
      <c r="AI119" s="891"/>
      <c r="AJ119" s="892"/>
      <c r="AK119" s="893" t="s">
        <v>122</v>
      </c>
      <c r="AL119" s="891"/>
      <c r="AM119" s="891"/>
      <c r="AN119" s="891"/>
      <c r="AO119" s="892"/>
      <c r="AP119" s="894" t="s">
        <v>122</v>
      </c>
      <c r="AQ119" s="895"/>
      <c r="AR119" s="895"/>
      <c r="AS119" s="895"/>
      <c r="AT119" s="896"/>
      <c r="AU119" s="936"/>
      <c r="AV119" s="937"/>
      <c r="AW119" s="937"/>
      <c r="AX119" s="937"/>
      <c r="AY119" s="937"/>
      <c r="AZ119" s="251" t="s">
        <v>177</v>
      </c>
      <c r="BA119" s="251"/>
      <c r="BB119" s="251"/>
      <c r="BC119" s="251"/>
      <c r="BD119" s="251"/>
      <c r="BE119" s="251"/>
      <c r="BF119" s="251"/>
      <c r="BG119" s="251"/>
      <c r="BH119" s="251"/>
      <c r="BI119" s="251"/>
      <c r="BJ119" s="251"/>
      <c r="BK119" s="251"/>
      <c r="BL119" s="251"/>
      <c r="BM119" s="251"/>
      <c r="BN119" s="251"/>
      <c r="BO119" s="879" t="s">
        <v>440</v>
      </c>
      <c r="BP119" s="880"/>
      <c r="BQ119" s="881">
        <v>22792342</v>
      </c>
      <c r="BR119" s="847"/>
      <c r="BS119" s="847"/>
      <c r="BT119" s="847"/>
      <c r="BU119" s="847"/>
      <c r="BV119" s="847">
        <v>20940377</v>
      </c>
      <c r="BW119" s="847"/>
      <c r="BX119" s="847"/>
      <c r="BY119" s="847"/>
      <c r="BZ119" s="847"/>
      <c r="CA119" s="847">
        <v>20378341</v>
      </c>
      <c r="CB119" s="847"/>
      <c r="CC119" s="847"/>
      <c r="CD119" s="847"/>
      <c r="CE119" s="847"/>
      <c r="CF119" s="750"/>
      <c r="CG119" s="751"/>
      <c r="CH119" s="751"/>
      <c r="CI119" s="751"/>
      <c r="CJ119" s="836"/>
      <c r="CK119" s="930"/>
      <c r="CL119" s="825"/>
      <c r="CM119" s="840" t="s">
        <v>441</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122</v>
      </c>
      <c r="DH119" s="766"/>
      <c r="DI119" s="766"/>
      <c r="DJ119" s="766"/>
      <c r="DK119" s="767"/>
      <c r="DL119" s="768" t="s">
        <v>122</v>
      </c>
      <c r="DM119" s="766"/>
      <c r="DN119" s="766"/>
      <c r="DO119" s="766"/>
      <c r="DP119" s="767"/>
      <c r="DQ119" s="768" t="s">
        <v>122</v>
      </c>
      <c r="DR119" s="766"/>
      <c r="DS119" s="766"/>
      <c r="DT119" s="766"/>
      <c r="DU119" s="767"/>
      <c r="DV119" s="850" t="s">
        <v>122</v>
      </c>
      <c r="DW119" s="851"/>
      <c r="DX119" s="851"/>
      <c r="DY119" s="851"/>
      <c r="DZ119" s="852"/>
    </row>
    <row r="120" spans="1:130" s="230" customFormat="1" ht="26.25" customHeight="1" x14ac:dyDescent="0.15">
      <c r="A120" s="822"/>
      <c r="B120" s="823"/>
      <c r="C120" s="817" t="s">
        <v>418</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122</v>
      </c>
      <c r="AB120" s="782"/>
      <c r="AC120" s="782"/>
      <c r="AD120" s="782"/>
      <c r="AE120" s="783"/>
      <c r="AF120" s="784" t="s">
        <v>122</v>
      </c>
      <c r="AG120" s="782"/>
      <c r="AH120" s="782"/>
      <c r="AI120" s="782"/>
      <c r="AJ120" s="783"/>
      <c r="AK120" s="784" t="s">
        <v>122</v>
      </c>
      <c r="AL120" s="782"/>
      <c r="AM120" s="782"/>
      <c r="AN120" s="782"/>
      <c r="AO120" s="783"/>
      <c r="AP120" s="826" t="s">
        <v>122</v>
      </c>
      <c r="AQ120" s="827"/>
      <c r="AR120" s="827"/>
      <c r="AS120" s="827"/>
      <c r="AT120" s="828"/>
      <c r="AU120" s="882" t="s">
        <v>442</v>
      </c>
      <c r="AV120" s="883"/>
      <c r="AW120" s="883"/>
      <c r="AX120" s="883"/>
      <c r="AY120" s="884"/>
      <c r="AZ120" s="862" t="s">
        <v>443</v>
      </c>
      <c r="BA120" s="810"/>
      <c r="BB120" s="810"/>
      <c r="BC120" s="810"/>
      <c r="BD120" s="810"/>
      <c r="BE120" s="810"/>
      <c r="BF120" s="810"/>
      <c r="BG120" s="810"/>
      <c r="BH120" s="810"/>
      <c r="BI120" s="810"/>
      <c r="BJ120" s="810"/>
      <c r="BK120" s="810"/>
      <c r="BL120" s="810"/>
      <c r="BM120" s="810"/>
      <c r="BN120" s="810"/>
      <c r="BO120" s="810"/>
      <c r="BP120" s="811"/>
      <c r="BQ120" s="863">
        <v>12335753</v>
      </c>
      <c r="BR120" s="844"/>
      <c r="BS120" s="844"/>
      <c r="BT120" s="844"/>
      <c r="BU120" s="844"/>
      <c r="BV120" s="844">
        <v>13011490</v>
      </c>
      <c r="BW120" s="844"/>
      <c r="BX120" s="844"/>
      <c r="BY120" s="844"/>
      <c r="BZ120" s="844"/>
      <c r="CA120" s="844">
        <v>13814742</v>
      </c>
      <c r="CB120" s="844"/>
      <c r="CC120" s="844"/>
      <c r="CD120" s="844"/>
      <c r="CE120" s="844"/>
      <c r="CF120" s="868">
        <v>179.6</v>
      </c>
      <c r="CG120" s="869"/>
      <c r="CH120" s="869"/>
      <c r="CI120" s="869"/>
      <c r="CJ120" s="869"/>
      <c r="CK120" s="870" t="s">
        <v>444</v>
      </c>
      <c r="CL120" s="854"/>
      <c r="CM120" s="854"/>
      <c r="CN120" s="854"/>
      <c r="CO120" s="855"/>
      <c r="CP120" s="874" t="s">
        <v>391</v>
      </c>
      <c r="CQ120" s="875"/>
      <c r="CR120" s="875"/>
      <c r="CS120" s="875"/>
      <c r="CT120" s="875"/>
      <c r="CU120" s="875"/>
      <c r="CV120" s="875"/>
      <c r="CW120" s="875"/>
      <c r="CX120" s="875"/>
      <c r="CY120" s="875"/>
      <c r="CZ120" s="875"/>
      <c r="DA120" s="875"/>
      <c r="DB120" s="875"/>
      <c r="DC120" s="875"/>
      <c r="DD120" s="875"/>
      <c r="DE120" s="875"/>
      <c r="DF120" s="876"/>
      <c r="DG120" s="863">
        <v>6722867</v>
      </c>
      <c r="DH120" s="844"/>
      <c r="DI120" s="844"/>
      <c r="DJ120" s="844"/>
      <c r="DK120" s="844"/>
      <c r="DL120" s="844">
        <v>5818673</v>
      </c>
      <c r="DM120" s="844"/>
      <c r="DN120" s="844"/>
      <c r="DO120" s="844"/>
      <c r="DP120" s="844"/>
      <c r="DQ120" s="844">
        <v>5461579</v>
      </c>
      <c r="DR120" s="844"/>
      <c r="DS120" s="844"/>
      <c r="DT120" s="844"/>
      <c r="DU120" s="844"/>
      <c r="DV120" s="845">
        <v>71</v>
      </c>
      <c r="DW120" s="845"/>
      <c r="DX120" s="845"/>
      <c r="DY120" s="845"/>
      <c r="DZ120" s="846"/>
    </row>
    <row r="121" spans="1:130" s="230" customFormat="1" ht="26.25" customHeight="1" x14ac:dyDescent="0.15">
      <c r="A121" s="822"/>
      <c r="B121" s="823"/>
      <c r="C121" s="865" t="s">
        <v>445</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122</v>
      </c>
      <c r="AB121" s="782"/>
      <c r="AC121" s="782"/>
      <c r="AD121" s="782"/>
      <c r="AE121" s="783"/>
      <c r="AF121" s="784" t="s">
        <v>122</v>
      </c>
      <c r="AG121" s="782"/>
      <c r="AH121" s="782"/>
      <c r="AI121" s="782"/>
      <c r="AJ121" s="783"/>
      <c r="AK121" s="784" t="s">
        <v>122</v>
      </c>
      <c r="AL121" s="782"/>
      <c r="AM121" s="782"/>
      <c r="AN121" s="782"/>
      <c r="AO121" s="783"/>
      <c r="AP121" s="826" t="s">
        <v>122</v>
      </c>
      <c r="AQ121" s="827"/>
      <c r="AR121" s="827"/>
      <c r="AS121" s="827"/>
      <c r="AT121" s="828"/>
      <c r="AU121" s="885"/>
      <c r="AV121" s="886"/>
      <c r="AW121" s="886"/>
      <c r="AX121" s="886"/>
      <c r="AY121" s="887"/>
      <c r="AZ121" s="817" t="s">
        <v>446</v>
      </c>
      <c r="BA121" s="754"/>
      <c r="BB121" s="754"/>
      <c r="BC121" s="754"/>
      <c r="BD121" s="754"/>
      <c r="BE121" s="754"/>
      <c r="BF121" s="754"/>
      <c r="BG121" s="754"/>
      <c r="BH121" s="754"/>
      <c r="BI121" s="754"/>
      <c r="BJ121" s="754"/>
      <c r="BK121" s="754"/>
      <c r="BL121" s="754"/>
      <c r="BM121" s="754"/>
      <c r="BN121" s="754"/>
      <c r="BO121" s="754"/>
      <c r="BP121" s="755"/>
      <c r="BQ121" s="818">
        <v>849102</v>
      </c>
      <c r="BR121" s="819"/>
      <c r="BS121" s="819"/>
      <c r="BT121" s="819"/>
      <c r="BU121" s="819"/>
      <c r="BV121" s="819">
        <v>742816</v>
      </c>
      <c r="BW121" s="819"/>
      <c r="BX121" s="819"/>
      <c r="BY121" s="819"/>
      <c r="BZ121" s="819"/>
      <c r="CA121" s="819">
        <v>589073</v>
      </c>
      <c r="CB121" s="819"/>
      <c r="CC121" s="819"/>
      <c r="CD121" s="819"/>
      <c r="CE121" s="819"/>
      <c r="CF121" s="877">
        <v>7.7</v>
      </c>
      <c r="CG121" s="878"/>
      <c r="CH121" s="878"/>
      <c r="CI121" s="878"/>
      <c r="CJ121" s="878"/>
      <c r="CK121" s="871"/>
      <c r="CL121" s="857"/>
      <c r="CM121" s="857"/>
      <c r="CN121" s="857"/>
      <c r="CO121" s="858"/>
      <c r="CP121" s="837" t="s">
        <v>393</v>
      </c>
      <c r="CQ121" s="838"/>
      <c r="CR121" s="838"/>
      <c r="CS121" s="838"/>
      <c r="CT121" s="838"/>
      <c r="CU121" s="838"/>
      <c r="CV121" s="838"/>
      <c r="CW121" s="838"/>
      <c r="CX121" s="838"/>
      <c r="CY121" s="838"/>
      <c r="CZ121" s="838"/>
      <c r="DA121" s="838"/>
      <c r="DB121" s="838"/>
      <c r="DC121" s="838"/>
      <c r="DD121" s="838"/>
      <c r="DE121" s="838"/>
      <c r="DF121" s="839"/>
      <c r="DG121" s="818">
        <v>1077028</v>
      </c>
      <c r="DH121" s="819"/>
      <c r="DI121" s="819"/>
      <c r="DJ121" s="819"/>
      <c r="DK121" s="819"/>
      <c r="DL121" s="819">
        <v>1217331</v>
      </c>
      <c r="DM121" s="819"/>
      <c r="DN121" s="819"/>
      <c r="DO121" s="819"/>
      <c r="DP121" s="819"/>
      <c r="DQ121" s="819">
        <v>1247597</v>
      </c>
      <c r="DR121" s="819"/>
      <c r="DS121" s="819"/>
      <c r="DT121" s="819"/>
      <c r="DU121" s="819"/>
      <c r="DV121" s="796">
        <v>16.2</v>
      </c>
      <c r="DW121" s="796"/>
      <c r="DX121" s="796"/>
      <c r="DY121" s="796"/>
      <c r="DZ121" s="797"/>
    </row>
    <row r="122" spans="1:130" s="230" customFormat="1" ht="26.25" customHeight="1" x14ac:dyDescent="0.15">
      <c r="A122" s="822"/>
      <c r="B122" s="823"/>
      <c r="C122" s="817" t="s">
        <v>428</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122</v>
      </c>
      <c r="AB122" s="782"/>
      <c r="AC122" s="782"/>
      <c r="AD122" s="782"/>
      <c r="AE122" s="783"/>
      <c r="AF122" s="784" t="s">
        <v>122</v>
      </c>
      <c r="AG122" s="782"/>
      <c r="AH122" s="782"/>
      <c r="AI122" s="782"/>
      <c r="AJ122" s="783"/>
      <c r="AK122" s="784" t="s">
        <v>122</v>
      </c>
      <c r="AL122" s="782"/>
      <c r="AM122" s="782"/>
      <c r="AN122" s="782"/>
      <c r="AO122" s="783"/>
      <c r="AP122" s="826" t="s">
        <v>122</v>
      </c>
      <c r="AQ122" s="827"/>
      <c r="AR122" s="827"/>
      <c r="AS122" s="827"/>
      <c r="AT122" s="828"/>
      <c r="AU122" s="885"/>
      <c r="AV122" s="886"/>
      <c r="AW122" s="886"/>
      <c r="AX122" s="886"/>
      <c r="AY122" s="887"/>
      <c r="AZ122" s="840" t="s">
        <v>447</v>
      </c>
      <c r="BA122" s="841"/>
      <c r="BB122" s="841"/>
      <c r="BC122" s="841"/>
      <c r="BD122" s="841"/>
      <c r="BE122" s="841"/>
      <c r="BF122" s="841"/>
      <c r="BG122" s="841"/>
      <c r="BH122" s="841"/>
      <c r="BI122" s="841"/>
      <c r="BJ122" s="841"/>
      <c r="BK122" s="841"/>
      <c r="BL122" s="841"/>
      <c r="BM122" s="841"/>
      <c r="BN122" s="841"/>
      <c r="BO122" s="841"/>
      <c r="BP122" s="842"/>
      <c r="BQ122" s="881">
        <v>13183815</v>
      </c>
      <c r="BR122" s="847"/>
      <c r="BS122" s="847"/>
      <c r="BT122" s="847"/>
      <c r="BU122" s="847"/>
      <c r="BV122" s="847">
        <v>12421295</v>
      </c>
      <c r="BW122" s="847"/>
      <c r="BX122" s="847"/>
      <c r="BY122" s="847"/>
      <c r="BZ122" s="847"/>
      <c r="CA122" s="847">
        <v>12162477</v>
      </c>
      <c r="CB122" s="847"/>
      <c r="CC122" s="847"/>
      <c r="CD122" s="847"/>
      <c r="CE122" s="847"/>
      <c r="CF122" s="848">
        <v>158.1</v>
      </c>
      <c r="CG122" s="849"/>
      <c r="CH122" s="849"/>
      <c r="CI122" s="849"/>
      <c r="CJ122" s="849"/>
      <c r="CK122" s="871"/>
      <c r="CL122" s="857"/>
      <c r="CM122" s="857"/>
      <c r="CN122" s="857"/>
      <c r="CO122" s="858"/>
      <c r="CP122" s="837"/>
      <c r="CQ122" s="838"/>
      <c r="CR122" s="838"/>
      <c r="CS122" s="838"/>
      <c r="CT122" s="838"/>
      <c r="CU122" s="838"/>
      <c r="CV122" s="838"/>
      <c r="CW122" s="838"/>
      <c r="CX122" s="838"/>
      <c r="CY122" s="838"/>
      <c r="CZ122" s="838"/>
      <c r="DA122" s="838"/>
      <c r="DB122" s="838"/>
      <c r="DC122" s="838"/>
      <c r="DD122" s="838"/>
      <c r="DE122" s="838"/>
      <c r="DF122" s="839"/>
      <c r="DG122" s="818"/>
      <c r="DH122" s="819"/>
      <c r="DI122" s="819"/>
      <c r="DJ122" s="819"/>
      <c r="DK122" s="819"/>
      <c r="DL122" s="819"/>
      <c r="DM122" s="819"/>
      <c r="DN122" s="819"/>
      <c r="DO122" s="819"/>
      <c r="DP122" s="819"/>
      <c r="DQ122" s="819"/>
      <c r="DR122" s="819"/>
      <c r="DS122" s="819"/>
      <c r="DT122" s="819"/>
      <c r="DU122" s="819"/>
      <c r="DV122" s="796"/>
      <c r="DW122" s="796"/>
      <c r="DX122" s="796"/>
      <c r="DY122" s="796"/>
      <c r="DZ122" s="797"/>
    </row>
    <row r="123" spans="1:130" s="230" customFormat="1" ht="26.25" customHeight="1" x14ac:dyDescent="0.15">
      <c r="A123" s="822"/>
      <c r="B123" s="823"/>
      <c r="C123" s="817" t="s">
        <v>434</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122</v>
      </c>
      <c r="AB123" s="782"/>
      <c r="AC123" s="782"/>
      <c r="AD123" s="782"/>
      <c r="AE123" s="783"/>
      <c r="AF123" s="784" t="s">
        <v>122</v>
      </c>
      <c r="AG123" s="782"/>
      <c r="AH123" s="782"/>
      <c r="AI123" s="782"/>
      <c r="AJ123" s="783"/>
      <c r="AK123" s="784" t="s">
        <v>122</v>
      </c>
      <c r="AL123" s="782"/>
      <c r="AM123" s="782"/>
      <c r="AN123" s="782"/>
      <c r="AO123" s="783"/>
      <c r="AP123" s="826" t="s">
        <v>122</v>
      </c>
      <c r="AQ123" s="827"/>
      <c r="AR123" s="827"/>
      <c r="AS123" s="827"/>
      <c r="AT123" s="828"/>
      <c r="AU123" s="888"/>
      <c r="AV123" s="889"/>
      <c r="AW123" s="889"/>
      <c r="AX123" s="889"/>
      <c r="AY123" s="889"/>
      <c r="AZ123" s="251" t="s">
        <v>177</v>
      </c>
      <c r="BA123" s="251"/>
      <c r="BB123" s="251"/>
      <c r="BC123" s="251"/>
      <c r="BD123" s="251"/>
      <c r="BE123" s="251"/>
      <c r="BF123" s="251"/>
      <c r="BG123" s="251"/>
      <c r="BH123" s="251"/>
      <c r="BI123" s="251"/>
      <c r="BJ123" s="251"/>
      <c r="BK123" s="251"/>
      <c r="BL123" s="251"/>
      <c r="BM123" s="251"/>
      <c r="BN123" s="251"/>
      <c r="BO123" s="879" t="s">
        <v>448</v>
      </c>
      <c r="BP123" s="880"/>
      <c r="BQ123" s="834">
        <v>26368670</v>
      </c>
      <c r="BR123" s="835"/>
      <c r="BS123" s="835"/>
      <c r="BT123" s="835"/>
      <c r="BU123" s="835"/>
      <c r="BV123" s="835">
        <v>26175601</v>
      </c>
      <c r="BW123" s="835"/>
      <c r="BX123" s="835"/>
      <c r="BY123" s="835"/>
      <c r="BZ123" s="835"/>
      <c r="CA123" s="835">
        <v>26566292</v>
      </c>
      <c r="CB123" s="835"/>
      <c r="CC123" s="835"/>
      <c r="CD123" s="835"/>
      <c r="CE123" s="835"/>
      <c r="CF123" s="750"/>
      <c r="CG123" s="751"/>
      <c r="CH123" s="751"/>
      <c r="CI123" s="751"/>
      <c r="CJ123" s="836"/>
      <c r="CK123" s="871"/>
      <c r="CL123" s="857"/>
      <c r="CM123" s="857"/>
      <c r="CN123" s="857"/>
      <c r="CO123" s="858"/>
      <c r="CP123" s="837"/>
      <c r="CQ123" s="838"/>
      <c r="CR123" s="838"/>
      <c r="CS123" s="838"/>
      <c r="CT123" s="838"/>
      <c r="CU123" s="838"/>
      <c r="CV123" s="838"/>
      <c r="CW123" s="838"/>
      <c r="CX123" s="838"/>
      <c r="CY123" s="838"/>
      <c r="CZ123" s="838"/>
      <c r="DA123" s="838"/>
      <c r="DB123" s="838"/>
      <c r="DC123" s="838"/>
      <c r="DD123" s="838"/>
      <c r="DE123" s="838"/>
      <c r="DF123" s="839"/>
      <c r="DG123" s="781"/>
      <c r="DH123" s="782"/>
      <c r="DI123" s="782"/>
      <c r="DJ123" s="782"/>
      <c r="DK123" s="783"/>
      <c r="DL123" s="784"/>
      <c r="DM123" s="782"/>
      <c r="DN123" s="782"/>
      <c r="DO123" s="782"/>
      <c r="DP123" s="783"/>
      <c r="DQ123" s="784"/>
      <c r="DR123" s="782"/>
      <c r="DS123" s="782"/>
      <c r="DT123" s="782"/>
      <c r="DU123" s="783"/>
      <c r="DV123" s="826"/>
      <c r="DW123" s="827"/>
      <c r="DX123" s="827"/>
      <c r="DY123" s="827"/>
      <c r="DZ123" s="828"/>
    </row>
    <row r="124" spans="1:130" s="230" customFormat="1" ht="26.25" customHeight="1" thickBot="1" x14ac:dyDescent="0.2">
      <c r="A124" s="822"/>
      <c r="B124" s="823"/>
      <c r="C124" s="817" t="s">
        <v>437</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122</v>
      </c>
      <c r="AB124" s="782"/>
      <c r="AC124" s="782"/>
      <c r="AD124" s="782"/>
      <c r="AE124" s="783"/>
      <c r="AF124" s="784" t="s">
        <v>122</v>
      </c>
      <c r="AG124" s="782"/>
      <c r="AH124" s="782"/>
      <c r="AI124" s="782"/>
      <c r="AJ124" s="783"/>
      <c r="AK124" s="784" t="s">
        <v>122</v>
      </c>
      <c r="AL124" s="782"/>
      <c r="AM124" s="782"/>
      <c r="AN124" s="782"/>
      <c r="AO124" s="783"/>
      <c r="AP124" s="826" t="s">
        <v>122</v>
      </c>
      <c r="AQ124" s="827"/>
      <c r="AR124" s="827"/>
      <c r="AS124" s="827"/>
      <c r="AT124" s="828"/>
      <c r="AU124" s="829" t="s">
        <v>449</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122</v>
      </c>
      <c r="BR124" s="833"/>
      <c r="BS124" s="833"/>
      <c r="BT124" s="833"/>
      <c r="BU124" s="833"/>
      <c r="BV124" s="833" t="s">
        <v>122</v>
      </c>
      <c r="BW124" s="833"/>
      <c r="BX124" s="833"/>
      <c r="BY124" s="833"/>
      <c r="BZ124" s="833"/>
      <c r="CA124" s="833" t="s">
        <v>122</v>
      </c>
      <c r="CB124" s="833"/>
      <c r="CC124" s="833"/>
      <c r="CD124" s="833"/>
      <c r="CE124" s="833"/>
      <c r="CF124" s="728"/>
      <c r="CG124" s="729"/>
      <c r="CH124" s="729"/>
      <c r="CI124" s="729"/>
      <c r="CJ124" s="864"/>
      <c r="CK124" s="872"/>
      <c r="CL124" s="872"/>
      <c r="CM124" s="872"/>
      <c r="CN124" s="872"/>
      <c r="CO124" s="873"/>
      <c r="CP124" s="837" t="s">
        <v>450</v>
      </c>
      <c r="CQ124" s="838"/>
      <c r="CR124" s="838"/>
      <c r="CS124" s="838"/>
      <c r="CT124" s="838"/>
      <c r="CU124" s="838"/>
      <c r="CV124" s="838"/>
      <c r="CW124" s="838"/>
      <c r="CX124" s="838"/>
      <c r="CY124" s="838"/>
      <c r="CZ124" s="838"/>
      <c r="DA124" s="838"/>
      <c r="DB124" s="838"/>
      <c r="DC124" s="838"/>
      <c r="DD124" s="838"/>
      <c r="DE124" s="838"/>
      <c r="DF124" s="839"/>
      <c r="DG124" s="765" t="s">
        <v>122</v>
      </c>
      <c r="DH124" s="766"/>
      <c r="DI124" s="766"/>
      <c r="DJ124" s="766"/>
      <c r="DK124" s="767"/>
      <c r="DL124" s="768" t="s">
        <v>122</v>
      </c>
      <c r="DM124" s="766"/>
      <c r="DN124" s="766"/>
      <c r="DO124" s="766"/>
      <c r="DP124" s="767"/>
      <c r="DQ124" s="768" t="s">
        <v>122</v>
      </c>
      <c r="DR124" s="766"/>
      <c r="DS124" s="766"/>
      <c r="DT124" s="766"/>
      <c r="DU124" s="767"/>
      <c r="DV124" s="850" t="s">
        <v>122</v>
      </c>
      <c r="DW124" s="851"/>
      <c r="DX124" s="851"/>
      <c r="DY124" s="851"/>
      <c r="DZ124" s="852"/>
    </row>
    <row r="125" spans="1:130" s="230" customFormat="1" ht="26.25" customHeight="1" x14ac:dyDescent="0.15">
      <c r="A125" s="822"/>
      <c r="B125" s="823"/>
      <c r="C125" s="817" t="s">
        <v>439</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122</v>
      </c>
      <c r="AB125" s="782"/>
      <c r="AC125" s="782"/>
      <c r="AD125" s="782"/>
      <c r="AE125" s="783"/>
      <c r="AF125" s="784" t="s">
        <v>122</v>
      </c>
      <c r="AG125" s="782"/>
      <c r="AH125" s="782"/>
      <c r="AI125" s="782"/>
      <c r="AJ125" s="783"/>
      <c r="AK125" s="784" t="s">
        <v>122</v>
      </c>
      <c r="AL125" s="782"/>
      <c r="AM125" s="782"/>
      <c r="AN125" s="782"/>
      <c r="AO125" s="783"/>
      <c r="AP125" s="826" t="s">
        <v>122</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451</v>
      </c>
      <c r="CL125" s="854"/>
      <c r="CM125" s="854"/>
      <c r="CN125" s="854"/>
      <c r="CO125" s="855"/>
      <c r="CP125" s="862" t="s">
        <v>452</v>
      </c>
      <c r="CQ125" s="810"/>
      <c r="CR125" s="810"/>
      <c r="CS125" s="810"/>
      <c r="CT125" s="810"/>
      <c r="CU125" s="810"/>
      <c r="CV125" s="810"/>
      <c r="CW125" s="810"/>
      <c r="CX125" s="810"/>
      <c r="CY125" s="810"/>
      <c r="CZ125" s="810"/>
      <c r="DA125" s="810"/>
      <c r="DB125" s="810"/>
      <c r="DC125" s="810"/>
      <c r="DD125" s="810"/>
      <c r="DE125" s="810"/>
      <c r="DF125" s="811"/>
      <c r="DG125" s="863" t="s">
        <v>122</v>
      </c>
      <c r="DH125" s="844"/>
      <c r="DI125" s="844"/>
      <c r="DJ125" s="844"/>
      <c r="DK125" s="844"/>
      <c r="DL125" s="844" t="s">
        <v>122</v>
      </c>
      <c r="DM125" s="844"/>
      <c r="DN125" s="844"/>
      <c r="DO125" s="844"/>
      <c r="DP125" s="844"/>
      <c r="DQ125" s="844" t="s">
        <v>122</v>
      </c>
      <c r="DR125" s="844"/>
      <c r="DS125" s="844"/>
      <c r="DT125" s="844"/>
      <c r="DU125" s="844"/>
      <c r="DV125" s="845" t="s">
        <v>122</v>
      </c>
      <c r="DW125" s="845"/>
      <c r="DX125" s="845"/>
      <c r="DY125" s="845"/>
      <c r="DZ125" s="846"/>
    </row>
    <row r="126" spans="1:130" s="230" customFormat="1" ht="26.25" customHeight="1" thickBot="1" x14ac:dyDescent="0.2">
      <c r="A126" s="822"/>
      <c r="B126" s="823"/>
      <c r="C126" s="817" t="s">
        <v>441</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122</v>
      </c>
      <c r="AB126" s="782"/>
      <c r="AC126" s="782"/>
      <c r="AD126" s="782"/>
      <c r="AE126" s="783"/>
      <c r="AF126" s="784" t="s">
        <v>122</v>
      </c>
      <c r="AG126" s="782"/>
      <c r="AH126" s="782"/>
      <c r="AI126" s="782"/>
      <c r="AJ126" s="783"/>
      <c r="AK126" s="784" t="s">
        <v>122</v>
      </c>
      <c r="AL126" s="782"/>
      <c r="AM126" s="782"/>
      <c r="AN126" s="782"/>
      <c r="AO126" s="783"/>
      <c r="AP126" s="826" t="s">
        <v>122</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453</v>
      </c>
      <c r="CQ126" s="754"/>
      <c r="CR126" s="754"/>
      <c r="CS126" s="754"/>
      <c r="CT126" s="754"/>
      <c r="CU126" s="754"/>
      <c r="CV126" s="754"/>
      <c r="CW126" s="754"/>
      <c r="CX126" s="754"/>
      <c r="CY126" s="754"/>
      <c r="CZ126" s="754"/>
      <c r="DA126" s="754"/>
      <c r="DB126" s="754"/>
      <c r="DC126" s="754"/>
      <c r="DD126" s="754"/>
      <c r="DE126" s="754"/>
      <c r="DF126" s="755"/>
      <c r="DG126" s="818" t="s">
        <v>122</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30" customFormat="1" ht="26.25" customHeight="1" x14ac:dyDescent="0.15">
      <c r="A127" s="824"/>
      <c r="B127" s="825"/>
      <c r="C127" s="840" t="s">
        <v>454</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122</v>
      </c>
      <c r="AB127" s="782"/>
      <c r="AC127" s="782"/>
      <c r="AD127" s="782"/>
      <c r="AE127" s="783"/>
      <c r="AF127" s="784" t="s">
        <v>122</v>
      </c>
      <c r="AG127" s="782"/>
      <c r="AH127" s="782"/>
      <c r="AI127" s="782"/>
      <c r="AJ127" s="783"/>
      <c r="AK127" s="784" t="s">
        <v>122</v>
      </c>
      <c r="AL127" s="782"/>
      <c r="AM127" s="782"/>
      <c r="AN127" s="782"/>
      <c r="AO127" s="783"/>
      <c r="AP127" s="826" t="s">
        <v>122</v>
      </c>
      <c r="AQ127" s="827"/>
      <c r="AR127" s="827"/>
      <c r="AS127" s="827"/>
      <c r="AT127" s="828"/>
      <c r="AU127" s="232"/>
      <c r="AV127" s="232"/>
      <c r="AW127" s="232"/>
      <c r="AX127" s="843" t="s">
        <v>455</v>
      </c>
      <c r="AY127" s="814"/>
      <c r="AZ127" s="814"/>
      <c r="BA127" s="814"/>
      <c r="BB127" s="814"/>
      <c r="BC127" s="814"/>
      <c r="BD127" s="814"/>
      <c r="BE127" s="815"/>
      <c r="BF127" s="813" t="s">
        <v>456</v>
      </c>
      <c r="BG127" s="814"/>
      <c r="BH127" s="814"/>
      <c r="BI127" s="814"/>
      <c r="BJ127" s="814"/>
      <c r="BK127" s="814"/>
      <c r="BL127" s="815"/>
      <c r="BM127" s="813" t="s">
        <v>457</v>
      </c>
      <c r="BN127" s="814"/>
      <c r="BO127" s="814"/>
      <c r="BP127" s="814"/>
      <c r="BQ127" s="814"/>
      <c r="BR127" s="814"/>
      <c r="BS127" s="815"/>
      <c r="BT127" s="813" t="s">
        <v>458</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459</v>
      </c>
      <c r="CQ127" s="754"/>
      <c r="CR127" s="754"/>
      <c r="CS127" s="754"/>
      <c r="CT127" s="754"/>
      <c r="CU127" s="754"/>
      <c r="CV127" s="754"/>
      <c r="CW127" s="754"/>
      <c r="CX127" s="754"/>
      <c r="CY127" s="754"/>
      <c r="CZ127" s="754"/>
      <c r="DA127" s="754"/>
      <c r="DB127" s="754"/>
      <c r="DC127" s="754"/>
      <c r="DD127" s="754"/>
      <c r="DE127" s="754"/>
      <c r="DF127" s="755"/>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30" customFormat="1" ht="26.25" customHeight="1" thickBot="1" x14ac:dyDescent="0.2">
      <c r="A128" s="798" t="s">
        <v>460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461</v>
      </c>
      <c r="X128" s="800"/>
      <c r="Y128" s="800"/>
      <c r="Z128" s="801"/>
      <c r="AA128" s="802">
        <v>72023</v>
      </c>
      <c r="AB128" s="803"/>
      <c r="AC128" s="803"/>
      <c r="AD128" s="803"/>
      <c r="AE128" s="804"/>
      <c r="AF128" s="805">
        <v>66575</v>
      </c>
      <c r="AG128" s="803"/>
      <c r="AH128" s="803"/>
      <c r="AI128" s="803"/>
      <c r="AJ128" s="804"/>
      <c r="AK128" s="805">
        <v>69971</v>
      </c>
      <c r="AL128" s="803"/>
      <c r="AM128" s="803"/>
      <c r="AN128" s="803"/>
      <c r="AO128" s="804"/>
      <c r="AP128" s="806"/>
      <c r="AQ128" s="807"/>
      <c r="AR128" s="807"/>
      <c r="AS128" s="807"/>
      <c r="AT128" s="808"/>
      <c r="AU128" s="232"/>
      <c r="AV128" s="232"/>
      <c r="AW128" s="232"/>
      <c r="AX128" s="809" t="s">
        <v>462</v>
      </c>
      <c r="AY128" s="810"/>
      <c r="AZ128" s="810"/>
      <c r="BA128" s="810"/>
      <c r="BB128" s="810"/>
      <c r="BC128" s="810"/>
      <c r="BD128" s="810"/>
      <c r="BE128" s="811"/>
      <c r="BF128" s="788" t="s">
        <v>122</v>
      </c>
      <c r="BG128" s="789"/>
      <c r="BH128" s="789"/>
      <c r="BI128" s="789"/>
      <c r="BJ128" s="789"/>
      <c r="BK128" s="789"/>
      <c r="BL128" s="812"/>
      <c r="BM128" s="788">
        <v>13.49</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463</v>
      </c>
      <c r="CQ128" s="732"/>
      <c r="CR128" s="732"/>
      <c r="CS128" s="732"/>
      <c r="CT128" s="732"/>
      <c r="CU128" s="732"/>
      <c r="CV128" s="732"/>
      <c r="CW128" s="732"/>
      <c r="CX128" s="732"/>
      <c r="CY128" s="732"/>
      <c r="CZ128" s="732"/>
      <c r="DA128" s="732"/>
      <c r="DB128" s="732"/>
      <c r="DC128" s="732"/>
      <c r="DD128" s="732"/>
      <c r="DE128" s="732"/>
      <c r="DF128" s="733"/>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9153648</v>
      </c>
      <c r="AB129" s="782"/>
      <c r="AC129" s="782"/>
      <c r="AD129" s="782"/>
      <c r="AE129" s="783"/>
      <c r="AF129" s="784">
        <v>9037952</v>
      </c>
      <c r="AG129" s="782"/>
      <c r="AH129" s="782"/>
      <c r="AI129" s="782"/>
      <c r="AJ129" s="783"/>
      <c r="AK129" s="784">
        <v>9128630</v>
      </c>
      <c r="AL129" s="782"/>
      <c r="AM129" s="782"/>
      <c r="AN129" s="782"/>
      <c r="AO129" s="783"/>
      <c r="AP129" s="785"/>
      <c r="AQ129" s="786"/>
      <c r="AR129" s="786"/>
      <c r="AS129" s="786"/>
      <c r="AT129" s="787"/>
      <c r="AU129" s="233"/>
      <c r="AV129" s="233"/>
      <c r="AW129" s="233"/>
      <c r="AX129" s="753" t="s">
        <v>465</v>
      </c>
      <c r="AY129" s="754"/>
      <c r="AZ129" s="754"/>
      <c r="BA129" s="754"/>
      <c r="BB129" s="754"/>
      <c r="BC129" s="754"/>
      <c r="BD129" s="754"/>
      <c r="BE129" s="755"/>
      <c r="BF129" s="772" t="s">
        <v>122</v>
      </c>
      <c r="BG129" s="773"/>
      <c r="BH129" s="773"/>
      <c r="BI129" s="773"/>
      <c r="BJ129" s="773"/>
      <c r="BK129" s="773"/>
      <c r="BL129" s="774"/>
      <c r="BM129" s="772">
        <v>18.489999999999998</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1420841</v>
      </c>
      <c r="AB130" s="782"/>
      <c r="AC130" s="782"/>
      <c r="AD130" s="782"/>
      <c r="AE130" s="783"/>
      <c r="AF130" s="784">
        <v>1435299</v>
      </c>
      <c r="AG130" s="782"/>
      <c r="AH130" s="782"/>
      <c r="AI130" s="782"/>
      <c r="AJ130" s="783"/>
      <c r="AK130" s="784">
        <v>1438093</v>
      </c>
      <c r="AL130" s="782"/>
      <c r="AM130" s="782"/>
      <c r="AN130" s="782"/>
      <c r="AO130" s="783"/>
      <c r="AP130" s="785"/>
      <c r="AQ130" s="786"/>
      <c r="AR130" s="786"/>
      <c r="AS130" s="786"/>
      <c r="AT130" s="787"/>
      <c r="AU130" s="233"/>
      <c r="AV130" s="233"/>
      <c r="AW130" s="233"/>
      <c r="AX130" s="753" t="s">
        <v>468</v>
      </c>
      <c r="AY130" s="754"/>
      <c r="AZ130" s="754"/>
      <c r="BA130" s="754"/>
      <c r="BB130" s="754"/>
      <c r="BC130" s="754"/>
      <c r="BD130" s="754"/>
      <c r="BE130" s="755"/>
      <c r="BF130" s="756">
        <v>6.5</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469</v>
      </c>
      <c r="X131" s="763"/>
      <c r="Y131" s="763"/>
      <c r="Z131" s="764"/>
      <c r="AA131" s="765">
        <v>7732807</v>
      </c>
      <c r="AB131" s="766"/>
      <c r="AC131" s="766"/>
      <c r="AD131" s="766"/>
      <c r="AE131" s="767"/>
      <c r="AF131" s="768">
        <v>7602653</v>
      </c>
      <c r="AG131" s="766"/>
      <c r="AH131" s="766"/>
      <c r="AI131" s="766"/>
      <c r="AJ131" s="767"/>
      <c r="AK131" s="768">
        <v>7690537</v>
      </c>
      <c r="AL131" s="766"/>
      <c r="AM131" s="766"/>
      <c r="AN131" s="766"/>
      <c r="AO131" s="767"/>
      <c r="AP131" s="769"/>
      <c r="AQ131" s="770"/>
      <c r="AR131" s="770"/>
      <c r="AS131" s="770"/>
      <c r="AT131" s="771"/>
      <c r="AU131" s="233"/>
      <c r="AV131" s="233"/>
      <c r="AW131" s="233"/>
      <c r="AX131" s="731" t="s">
        <v>470</v>
      </c>
      <c r="AY131" s="732"/>
      <c r="AZ131" s="732"/>
      <c r="BA131" s="732"/>
      <c r="BB131" s="732"/>
      <c r="BC131" s="732"/>
      <c r="BD131" s="732"/>
      <c r="BE131" s="733"/>
      <c r="BF131" s="734" t="s">
        <v>122</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0" t="s">
        <v>471</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472</v>
      </c>
      <c r="W132" s="744"/>
      <c r="X132" s="744"/>
      <c r="Y132" s="744"/>
      <c r="Z132" s="745"/>
      <c r="AA132" s="746">
        <v>6.1017687370000004</v>
      </c>
      <c r="AB132" s="747"/>
      <c r="AC132" s="747"/>
      <c r="AD132" s="747"/>
      <c r="AE132" s="748"/>
      <c r="AF132" s="749">
        <v>7.3627324569999999</v>
      </c>
      <c r="AG132" s="747"/>
      <c r="AH132" s="747"/>
      <c r="AI132" s="747"/>
      <c r="AJ132" s="748"/>
      <c r="AK132" s="749">
        <v>6.2702383460000002</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473</v>
      </c>
      <c r="W133" s="723"/>
      <c r="X133" s="723"/>
      <c r="Y133" s="723"/>
      <c r="Z133" s="724"/>
      <c r="AA133" s="725">
        <v>7</v>
      </c>
      <c r="AB133" s="726"/>
      <c r="AC133" s="726"/>
      <c r="AD133" s="726"/>
      <c r="AE133" s="727"/>
      <c r="AF133" s="725">
        <v>6.6</v>
      </c>
      <c r="AG133" s="726"/>
      <c r="AH133" s="726"/>
      <c r="AI133" s="726"/>
      <c r="AJ133" s="727"/>
      <c r="AK133" s="725">
        <v>6.5</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R9Km/BuwJO6WbdCP93I5GwYgc20SuvJ8iryeaCJjtXGS5qwgadAPOJkpqMMUdw9YRQ+gqSq34GLfhqZ3sJOgw==" saltValue="d95hW6Q0Nq4iuAbcbkaH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BS7:CG7"/>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BS8:CG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nlnOqxOf+pErhc5ynYRYaW9Pv2E3Cjpze3hVH783PwY4JYJ/suMmNW0JED63ZLTXY8JmiCgnwObULLpE57zPQ==" saltValue="2vP4YUuMUZSlH2F+uG9V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85" zoomScaleNormal="130" zoomScaleSheetLayoutView="8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Bw5FNVYmzyuB/WP5rHo4r9PsrM20gT5256VWC1vFjOQX0Lo5xt7zNjE6ZDduhSc7tf2fm9TVj8ut23E3C3w4w==" saltValue="Qy1Pa2ASR23iusAs7KXV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482</v>
      </c>
      <c r="AL9" s="1133"/>
      <c r="AM9" s="1133"/>
      <c r="AN9" s="1134"/>
      <c r="AO9" s="281">
        <v>2332342</v>
      </c>
      <c r="AP9" s="281">
        <v>83976</v>
      </c>
      <c r="AQ9" s="282">
        <v>107616</v>
      </c>
      <c r="AR9" s="283">
        <v>-22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483</v>
      </c>
      <c r="AL10" s="1133"/>
      <c r="AM10" s="1133"/>
      <c r="AN10" s="1134"/>
      <c r="AO10" s="284">
        <v>314751</v>
      </c>
      <c r="AP10" s="284">
        <v>11333</v>
      </c>
      <c r="AQ10" s="285">
        <v>10095</v>
      </c>
      <c r="AR10" s="286">
        <v>12.3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484</v>
      </c>
      <c r="AL11" s="1133"/>
      <c r="AM11" s="1133"/>
      <c r="AN11" s="1134"/>
      <c r="AO11" s="284">
        <v>45592</v>
      </c>
      <c r="AP11" s="284">
        <v>1642</v>
      </c>
      <c r="AQ11" s="285">
        <v>1704</v>
      </c>
      <c r="AR11" s="286">
        <v>-3.6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485</v>
      </c>
      <c r="AL12" s="1133"/>
      <c r="AM12" s="1133"/>
      <c r="AN12" s="1134"/>
      <c r="AO12" s="284" t="s">
        <v>486</v>
      </c>
      <c r="AP12" s="284" t="s">
        <v>486</v>
      </c>
      <c r="AQ12" s="285">
        <v>7</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487</v>
      </c>
      <c r="AL13" s="1133"/>
      <c r="AM13" s="1133"/>
      <c r="AN13" s="1134"/>
      <c r="AO13" s="284">
        <v>36106</v>
      </c>
      <c r="AP13" s="284">
        <v>1300</v>
      </c>
      <c r="AQ13" s="285">
        <v>4110</v>
      </c>
      <c r="AR13" s="286">
        <v>-68.400000000000006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488</v>
      </c>
      <c r="AL14" s="1133"/>
      <c r="AM14" s="1133"/>
      <c r="AN14" s="1134"/>
      <c r="AO14" s="284">
        <v>40660</v>
      </c>
      <c r="AP14" s="284">
        <v>1464</v>
      </c>
      <c r="AQ14" s="285">
        <v>2451</v>
      </c>
      <c r="AR14" s="286">
        <v>-40.299999999999997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489</v>
      </c>
      <c r="AL15" s="1136"/>
      <c r="AM15" s="1136"/>
      <c r="AN15" s="1137"/>
      <c r="AO15" s="284">
        <v>-109734</v>
      </c>
      <c r="AP15" s="284">
        <v>-3951</v>
      </c>
      <c r="AQ15" s="285">
        <v>-6399</v>
      </c>
      <c r="AR15" s="286">
        <v>-38.299999999999997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2659717</v>
      </c>
      <c r="AP16" s="284">
        <v>95763</v>
      </c>
      <c r="AQ16" s="285">
        <v>119584</v>
      </c>
      <c r="AR16" s="286">
        <v>-19.899999999999999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494</v>
      </c>
      <c r="AL21" s="1139"/>
      <c r="AM21" s="1139"/>
      <c r="AN21" s="1140"/>
      <c r="AO21" s="297">
        <v>7.78</v>
      </c>
      <c r="AP21" s="298">
        <v>10.86</v>
      </c>
      <c r="AQ21" s="299">
        <v>-3.08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495</v>
      </c>
      <c r="AL22" s="1139"/>
      <c r="AM22" s="1139"/>
      <c r="AN22" s="1140"/>
      <c r="AO22" s="302">
        <v>97.1</v>
      </c>
      <c r="AP22" s="303">
        <v>97.3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496</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499</v>
      </c>
      <c r="AL32" s="1123"/>
      <c r="AM32" s="1123"/>
      <c r="AN32" s="1124"/>
      <c r="AO32" s="312">
        <v>1429470</v>
      </c>
      <c r="AP32" s="312">
        <v>51468</v>
      </c>
      <c r="AQ32" s="313">
        <v>75090</v>
      </c>
      <c r="AR32" s="314">
        <v>-31.5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500</v>
      </c>
      <c r="AL33" s="1123"/>
      <c r="AM33" s="1123"/>
      <c r="AN33" s="1124"/>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501</v>
      </c>
      <c r="AL34" s="1123"/>
      <c r="AM34" s="1123"/>
      <c r="AN34" s="1124"/>
      <c r="AO34" s="312" t="s">
        <v>486</v>
      </c>
      <c r="AP34" s="312" t="s">
        <v>486</v>
      </c>
      <c r="AQ34" s="313">
        <v>1</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502</v>
      </c>
      <c r="AL35" s="1123"/>
      <c r="AM35" s="1123"/>
      <c r="AN35" s="1124"/>
      <c r="AO35" s="312">
        <v>513740</v>
      </c>
      <c r="AP35" s="312">
        <v>18497</v>
      </c>
      <c r="AQ35" s="313">
        <v>17211</v>
      </c>
      <c r="AR35" s="314">
        <v>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503</v>
      </c>
      <c r="AL36" s="1123"/>
      <c r="AM36" s="1123"/>
      <c r="AN36" s="1124"/>
      <c r="AO36" s="312">
        <v>47069</v>
      </c>
      <c r="AP36" s="312">
        <v>1695</v>
      </c>
      <c r="AQ36" s="313">
        <v>2478</v>
      </c>
      <c r="AR36" s="314">
        <v>-31.6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504</v>
      </c>
      <c r="AL37" s="1123"/>
      <c r="AM37" s="1123"/>
      <c r="AN37" s="1124"/>
      <c r="AO37" s="312" t="s">
        <v>486</v>
      </c>
      <c r="AP37" s="312" t="s">
        <v>486</v>
      </c>
      <c r="AQ37" s="313">
        <v>654</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505</v>
      </c>
      <c r="AL38" s="1126"/>
      <c r="AM38" s="1126"/>
      <c r="AN38" s="1127"/>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506</v>
      </c>
      <c r="AL39" s="1126"/>
      <c r="AM39" s="1126"/>
      <c r="AN39" s="1127"/>
      <c r="AO39" s="312">
        <v>-69971</v>
      </c>
      <c r="AP39" s="312">
        <v>-2519</v>
      </c>
      <c r="AQ39" s="313">
        <v>-3502</v>
      </c>
      <c r="AR39" s="314">
        <v>-28.1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507</v>
      </c>
      <c r="AL40" s="1123"/>
      <c r="AM40" s="1123"/>
      <c r="AN40" s="1124"/>
      <c r="AO40" s="312">
        <v>-1438093</v>
      </c>
      <c r="AP40" s="312">
        <v>-51778</v>
      </c>
      <c r="AQ40" s="313">
        <v>-63750</v>
      </c>
      <c r="AR40" s="314">
        <v>-18.8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482215</v>
      </c>
      <c r="AP41" s="312">
        <v>17362</v>
      </c>
      <c r="AQ41" s="313">
        <v>28185</v>
      </c>
      <c r="AR41" s="314">
        <v>-38.4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477</v>
      </c>
      <c r="AN49" s="1117" t="s">
        <v>510</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2892848</v>
      </c>
      <c r="AN51" s="334">
        <v>98601</v>
      </c>
      <c r="AO51" s="335">
        <v>37.1</v>
      </c>
      <c r="AP51" s="336">
        <v>94081</v>
      </c>
      <c r="AQ51" s="337">
        <v>10.5</v>
      </c>
      <c r="AR51" s="338">
        <v>26.6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1510201</v>
      </c>
      <c r="AN52" s="342">
        <v>51474</v>
      </c>
      <c r="AO52" s="343">
        <v>49</v>
      </c>
      <c r="AP52" s="344">
        <v>48949</v>
      </c>
      <c r="AQ52" s="345">
        <v>11.5</v>
      </c>
      <c r="AR52" s="346">
        <v>37.5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1494515</v>
      </c>
      <c r="AN53" s="334">
        <v>51685</v>
      </c>
      <c r="AO53" s="335">
        <v>-47.6</v>
      </c>
      <c r="AP53" s="336">
        <v>92632</v>
      </c>
      <c r="AQ53" s="337">
        <v>-1.5</v>
      </c>
      <c r="AR53" s="338">
        <v>-46.1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928285</v>
      </c>
      <c r="AN54" s="342">
        <v>32103</v>
      </c>
      <c r="AO54" s="343">
        <v>-37.6</v>
      </c>
      <c r="AP54" s="344">
        <v>47978</v>
      </c>
      <c r="AQ54" s="345">
        <v>-2</v>
      </c>
      <c r="AR54" s="346">
        <v>-35.6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1697068</v>
      </c>
      <c r="AN55" s="334">
        <v>59413</v>
      </c>
      <c r="AO55" s="335">
        <v>15</v>
      </c>
      <c r="AP55" s="336">
        <v>96469</v>
      </c>
      <c r="AQ55" s="337">
        <v>4.0999999999999996</v>
      </c>
      <c r="AR55" s="338">
        <v>10.9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691321</v>
      </c>
      <c r="AN56" s="342">
        <v>24203</v>
      </c>
      <c r="AO56" s="343">
        <v>-24.6</v>
      </c>
      <c r="AP56" s="344">
        <v>49775</v>
      </c>
      <c r="AQ56" s="345">
        <v>3.7</v>
      </c>
      <c r="AR56" s="346">
        <v>-28.3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1296393</v>
      </c>
      <c r="AN57" s="334">
        <v>45950</v>
      </c>
      <c r="AO57" s="335">
        <v>-22.7</v>
      </c>
      <c r="AP57" s="336">
        <v>85743</v>
      </c>
      <c r="AQ57" s="337">
        <v>-11.1</v>
      </c>
      <c r="AR57" s="338">
        <v>-11.6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692836</v>
      </c>
      <c r="AN58" s="342">
        <v>24557</v>
      </c>
      <c r="AO58" s="343">
        <v>1.5</v>
      </c>
      <c r="AP58" s="344">
        <v>45231</v>
      </c>
      <c r="AQ58" s="345">
        <v>-9.1</v>
      </c>
      <c r="AR58" s="346">
        <v>10.6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1283184</v>
      </c>
      <c r="AN59" s="334">
        <v>46201</v>
      </c>
      <c r="AO59" s="335">
        <v>0.5</v>
      </c>
      <c r="AP59" s="336">
        <v>92509</v>
      </c>
      <c r="AQ59" s="337">
        <v>7.9</v>
      </c>
      <c r="AR59" s="338">
        <v>-7.4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935470</v>
      </c>
      <c r="AN60" s="342">
        <v>33682</v>
      </c>
      <c r="AO60" s="343">
        <v>37.200000000000003</v>
      </c>
      <c r="AP60" s="344">
        <v>52274</v>
      </c>
      <c r="AQ60" s="345">
        <v>15.6</v>
      </c>
      <c r="AR60" s="346">
        <v>21.6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1732802</v>
      </c>
      <c r="AN61" s="349">
        <v>60370</v>
      </c>
      <c r="AO61" s="350">
        <v>-3.5</v>
      </c>
      <c r="AP61" s="351">
        <v>92287</v>
      </c>
      <c r="AQ61" s="352">
        <v>2</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951623</v>
      </c>
      <c r="AN62" s="342">
        <v>33204</v>
      </c>
      <c r="AO62" s="343">
        <v>5.0999999999999996</v>
      </c>
      <c r="AP62" s="344">
        <v>48841</v>
      </c>
      <c r="AQ62" s="345">
        <v>3.9</v>
      </c>
      <c r="AR62" s="346">
        <v>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OYwx9UlXmDJ7jXL1N0ew3DjKzxju11Lnf7SNNmPLexJ4LLvxNRbn0Uu8Ah/kBEHrS5JD8Po62six2faXX+9Xg==" saltValue="H79rsPFooNItEK1C8wCu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v2fXkYdRUhq1n9j6fLfeIYmwYeOm+mnnGHBgFaog6XwdpUENIWm5rKBx2RyhwYM7vENz6RbZ7R90kui5Y9llnw==" saltValue="LekGsce4xfUdcXS/G3GI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6ft8p0qcBVBJrefzoh+vWLLCnDQPJlCnaQO3WEcgWp+KEH+jDrwYYdnhMzoetNNM8+FAxI5nblcWtFJxSSHCIw==" saltValue="uAbw4BTA1Orw6VZjbbbU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1" t="s">
        <v>3</v>
      </c>
      <c r="D47" s="1141"/>
      <c r="E47" s="1142"/>
      <c r="F47" s="11">
        <v>62.79</v>
      </c>
      <c r="G47" s="12">
        <v>63.08</v>
      </c>
      <c r="H47" s="12">
        <v>63.43</v>
      </c>
      <c r="I47" s="12">
        <v>65.209999999999994</v>
      </c>
      <c r="J47" s="13">
        <v>73.61</v>
      </c>
    </row>
    <row r="48" spans="2:10" ht="57.75" customHeight="1" x14ac:dyDescent="0.15">
      <c r="B48" s="14"/>
      <c r="C48" s="1143" t="s">
        <v>4</v>
      </c>
      <c r="D48" s="1143"/>
      <c r="E48" s="1144"/>
      <c r="F48" s="15">
        <v>3.69</v>
      </c>
      <c r="G48" s="16">
        <v>7.86</v>
      </c>
      <c r="H48" s="16">
        <v>9.7200000000000006</v>
      </c>
      <c r="I48" s="16">
        <v>7.71</v>
      </c>
      <c r="J48" s="17">
        <v>6.36</v>
      </c>
    </row>
    <row r="49" spans="2:10" ht="57.75" customHeight="1" thickBot="1" x14ac:dyDescent="0.2">
      <c r="B49" s="18"/>
      <c r="C49" s="1145" t="s">
        <v>5</v>
      </c>
      <c r="D49" s="1145"/>
      <c r="E49" s="1146"/>
      <c r="F49" s="19">
        <v>6.04</v>
      </c>
      <c r="G49" s="20">
        <v>6.47</v>
      </c>
      <c r="H49" s="20">
        <v>5.1100000000000003</v>
      </c>
      <c r="I49" s="20">
        <v>2.81</v>
      </c>
      <c r="J49" s="21">
        <v>8.49</v>
      </c>
    </row>
    <row r="50" spans="2:10" x14ac:dyDescent="0.15"/>
  </sheetData>
  <sheetProtection algorithmName="SHA-512" hashValue="z4OziWVhgzOJ+JXeHaNG40fvgffTNCftq0Gom10cn7cB0OYiHb9294/5I9inVLMNXbiIilKRdZjWEYdEeP14Lw==" saltValue="qrflkyFMG2BUcsLDO0dK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3" t="s">
        <v>529</v>
      </c>
      <c r="D34" s="1153"/>
      <c r="E34" s="1154"/>
      <c r="F34" s="32">
        <v>3.29</v>
      </c>
      <c r="G34" s="33">
        <v>7.63</v>
      </c>
      <c r="H34" s="33">
        <v>9.4</v>
      </c>
      <c r="I34" s="33">
        <v>7.65</v>
      </c>
      <c r="J34" s="34">
        <v>6.31</v>
      </c>
      <c r="K34" s="22"/>
      <c r="L34" s="22"/>
      <c r="M34" s="22"/>
      <c r="N34" s="22"/>
      <c r="O34" s="22"/>
      <c r="P34" s="22"/>
    </row>
    <row r="35" spans="1:16" ht="39" customHeight="1" x14ac:dyDescent="0.15">
      <c r="A35" s="22"/>
      <c r="B35" s="35"/>
      <c r="C35" s="1147" t="s">
        <v>530</v>
      </c>
      <c r="D35" s="1148"/>
      <c r="E35" s="1149"/>
      <c r="F35" s="36" t="s">
        <v>486</v>
      </c>
      <c r="G35" s="37">
        <v>1.21</v>
      </c>
      <c r="H35" s="37">
        <v>2.27</v>
      </c>
      <c r="I35" s="37">
        <v>4.04</v>
      </c>
      <c r="J35" s="38">
        <v>4.8600000000000003</v>
      </c>
      <c r="K35" s="22"/>
      <c r="L35" s="22"/>
      <c r="M35" s="22"/>
      <c r="N35" s="22"/>
      <c r="O35" s="22"/>
      <c r="P35" s="22"/>
    </row>
    <row r="36" spans="1:16" ht="39" customHeight="1" x14ac:dyDescent="0.15">
      <c r="A36" s="22"/>
      <c r="B36" s="35"/>
      <c r="C36" s="1147" t="s">
        <v>531</v>
      </c>
      <c r="D36" s="1148"/>
      <c r="E36" s="1149"/>
      <c r="F36" s="36" t="s">
        <v>486</v>
      </c>
      <c r="G36" s="37">
        <v>0.99</v>
      </c>
      <c r="H36" s="37">
        <v>1.31</v>
      </c>
      <c r="I36" s="37">
        <v>1.59</v>
      </c>
      <c r="J36" s="38">
        <v>1.93</v>
      </c>
      <c r="K36" s="22"/>
      <c r="L36" s="22"/>
      <c r="M36" s="22"/>
      <c r="N36" s="22"/>
      <c r="O36" s="22"/>
      <c r="P36" s="22"/>
    </row>
    <row r="37" spans="1:16" ht="39" customHeight="1" x14ac:dyDescent="0.15">
      <c r="A37" s="22"/>
      <c r="B37" s="35"/>
      <c r="C37" s="1147" t="s">
        <v>532</v>
      </c>
      <c r="D37" s="1148"/>
      <c r="E37" s="1149"/>
      <c r="F37" s="36">
        <v>0.79</v>
      </c>
      <c r="G37" s="37">
        <v>1.66</v>
      </c>
      <c r="H37" s="37">
        <v>1.54</v>
      </c>
      <c r="I37" s="37">
        <v>1.45</v>
      </c>
      <c r="J37" s="38">
        <v>0.12</v>
      </c>
      <c r="K37" s="22"/>
      <c r="L37" s="22"/>
      <c r="M37" s="22"/>
      <c r="N37" s="22"/>
      <c r="O37" s="22"/>
      <c r="P37" s="22"/>
    </row>
    <row r="38" spans="1:16" ht="39" customHeight="1" x14ac:dyDescent="0.15">
      <c r="A38" s="22"/>
      <c r="B38" s="35"/>
      <c r="C38" s="1147" t="s">
        <v>533</v>
      </c>
      <c r="D38" s="1148"/>
      <c r="E38" s="1149"/>
      <c r="F38" s="36">
        <v>0.1</v>
      </c>
      <c r="G38" s="37">
        <v>0.23</v>
      </c>
      <c r="H38" s="37">
        <v>0.31</v>
      </c>
      <c r="I38" s="37">
        <v>0.05</v>
      </c>
      <c r="J38" s="38">
        <v>0.03</v>
      </c>
      <c r="K38" s="22"/>
      <c r="L38" s="22"/>
      <c r="M38" s="22"/>
      <c r="N38" s="22"/>
      <c r="O38" s="22"/>
      <c r="P38" s="22"/>
    </row>
    <row r="39" spans="1:16" ht="39" customHeight="1" x14ac:dyDescent="0.15">
      <c r="A39" s="22"/>
      <c r="B39" s="35"/>
      <c r="C39" s="1147" t="s">
        <v>534</v>
      </c>
      <c r="D39" s="1148"/>
      <c r="E39" s="1149"/>
      <c r="F39" s="36">
        <v>0.02</v>
      </c>
      <c r="G39" s="37">
        <v>0.02</v>
      </c>
      <c r="H39" s="37">
        <v>0.02</v>
      </c>
      <c r="I39" s="37">
        <v>0.02</v>
      </c>
      <c r="J39" s="38">
        <v>0.02</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535</v>
      </c>
      <c r="D42" s="1148"/>
      <c r="E42" s="1149"/>
      <c r="F42" s="36" t="s">
        <v>486</v>
      </c>
      <c r="G42" s="37" t="s">
        <v>486</v>
      </c>
      <c r="H42" s="37" t="s">
        <v>486</v>
      </c>
      <c r="I42" s="37" t="s">
        <v>486</v>
      </c>
      <c r="J42" s="38" t="s">
        <v>486</v>
      </c>
      <c r="K42" s="22"/>
      <c r="L42" s="22"/>
      <c r="M42" s="22"/>
      <c r="N42" s="22"/>
      <c r="O42" s="22"/>
      <c r="P42" s="22"/>
    </row>
    <row r="43" spans="1:16" ht="39" customHeight="1" thickBot="1" x14ac:dyDescent="0.2">
      <c r="A43" s="22"/>
      <c r="B43" s="40"/>
      <c r="C43" s="1150" t="s">
        <v>536</v>
      </c>
      <c r="D43" s="1151"/>
      <c r="E43" s="1152"/>
      <c r="F43" s="41">
        <v>2.21</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dr3bHwi48iH2tJak3Zfhl3WBevWJFM+qvWFRj63awBV37nRIz8swsmcN6k6eQmdPoIyvhZg3mc6gBJNk0Dfgg==" saltValue="rtYHWiQ8mU1MgspkclQ7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1377</v>
      </c>
      <c r="L45" s="60">
        <v>1343</v>
      </c>
      <c r="M45" s="60">
        <v>1417</v>
      </c>
      <c r="N45" s="60">
        <v>1492</v>
      </c>
      <c r="O45" s="61">
        <v>1429</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486</v>
      </c>
      <c r="L46" s="64" t="s">
        <v>486</v>
      </c>
      <c r="M46" s="64" t="s">
        <v>486</v>
      </c>
      <c r="N46" s="64" t="s">
        <v>486</v>
      </c>
      <c r="O46" s="65" t="s">
        <v>486</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486</v>
      </c>
      <c r="L47" s="64" t="s">
        <v>486</v>
      </c>
      <c r="M47" s="64" t="s">
        <v>486</v>
      </c>
      <c r="N47" s="64" t="s">
        <v>486</v>
      </c>
      <c r="O47" s="65" t="s">
        <v>486</v>
      </c>
      <c r="P47" s="48"/>
      <c r="Q47" s="48"/>
      <c r="R47" s="48"/>
      <c r="S47" s="48"/>
      <c r="T47" s="48"/>
      <c r="U47" s="48"/>
    </row>
    <row r="48" spans="1:21" ht="30.75" customHeight="1" x14ac:dyDescent="0.15">
      <c r="A48" s="48"/>
      <c r="B48" s="1180"/>
      <c r="C48" s="1181"/>
      <c r="D48" s="62"/>
      <c r="E48" s="1157" t="s">
        <v>13</v>
      </c>
      <c r="F48" s="1157"/>
      <c r="G48" s="1157"/>
      <c r="H48" s="1157"/>
      <c r="I48" s="1157"/>
      <c r="J48" s="1158"/>
      <c r="K48" s="63">
        <v>633</v>
      </c>
      <c r="L48" s="64">
        <v>555</v>
      </c>
      <c r="M48" s="64">
        <v>526</v>
      </c>
      <c r="N48" s="64">
        <v>522</v>
      </c>
      <c r="O48" s="65">
        <v>514</v>
      </c>
      <c r="P48" s="48"/>
      <c r="Q48" s="48"/>
      <c r="R48" s="48"/>
      <c r="S48" s="48"/>
      <c r="T48" s="48"/>
      <c r="U48" s="48"/>
    </row>
    <row r="49" spans="1:21" ht="30.75" customHeight="1" x14ac:dyDescent="0.15">
      <c r="A49" s="48"/>
      <c r="B49" s="1180"/>
      <c r="C49" s="1181"/>
      <c r="D49" s="62"/>
      <c r="E49" s="1157" t="s">
        <v>14</v>
      </c>
      <c r="F49" s="1157"/>
      <c r="G49" s="1157"/>
      <c r="H49" s="1157"/>
      <c r="I49" s="1157"/>
      <c r="J49" s="1158"/>
      <c r="K49" s="63">
        <v>76</v>
      </c>
      <c r="L49" s="64">
        <v>19</v>
      </c>
      <c r="M49" s="64">
        <v>21</v>
      </c>
      <c r="N49" s="64">
        <v>48</v>
      </c>
      <c r="O49" s="65">
        <v>47</v>
      </c>
      <c r="P49" s="48"/>
      <c r="Q49" s="48"/>
      <c r="R49" s="48"/>
      <c r="S49" s="48"/>
      <c r="T49" s="48"/>
      <c r="U49" s="48"/>
    </row>
    <row r="50" spans="1:21" ht="30.75" customHeight="1" x14ac:dyDescent="0.15">
      <c r="A50" s="48"/>
      <c r="B50" s="1180"/>
      <c r="C50" s="1181"/>
      <c r="D50" s="62"/>
      <c r="E50" s="1157" t="s">
        <v>15</v>
      </c>
      <c r="F50" s="1157"/>
      <c r="G50" s="1157"/>
      <c r="H50" s="1157"/>
      <c r="I50" s="1157"/>
      <c r="J50" s="1158"/>
      <c r="K50" s="63">
        <v>5</v>
      </c>
      <c r="L50" s="64">
        <v>6</v>
      </c>
      <c r="M50" s="64" t="s">
        <v>486</v>
      </c>
      <c r="N50" s="64" t="s">
        <v>486</v>
      </c>
      <c r="O50" s="65" t="s">
        <v>486</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486</v>
      </c>
      <c r="L51" s="64" t="s">
        <v>486</v>
      </c>
      <c r="M51" s="64" t="s">
        <v>486</v>
      </c>
      <c r="N51" s="64" t="s">
        <v>486</v>
      </c>
      <c r="O51" s="65" t="s">
        <v>486</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1476</v>
      </c>
      <c r="L52" s="64">
        <v>1439</v>
      </c>
      <c r="M52" s="64">
        <v>1492</v>
      </c>
      <c r="N52" s="64">
        <v>1502</v>
      </c>
      <c r="O52" s="65">
        <v>1508</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615</v>
      </c>
      <c r="L53" s="69">
        <v>484</v>
      </c>
      <c r="M53" s="69">
        <v>472</v>
      </c>
      <c r="N53" s="69">
        <v>560</v>
      </c>
      <c r="O53" s="70">
        <v>482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0TeTco/BtnlpnfeaZiEUZ6ecKpAtkh2RAjKNazqn4lBo5aoFIuJzTOH+pzfqKALF6jdCJldt8XCDpRj1rk6Eg==" saltValue="2Sc5TAmivh1v/EqMaHBu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8" t="s">
        <v>30</v>
      </c>
      <c r="C41" s="1199"/>
      <c r="D41" s="105"/>
      <c r="E41" s="1200" t="s">
        <v>31</v>
      </c>
      <c r="F41" s="1200"/>
      <c r="G41" s="1200"/>
      <c r="H41" s="1201"/>
      <c r="I41" s="355">
        <v>12663</v>
      </c>
      <c r="J41" s="356">
        <v>12501</v>
      </c>
      <c r="K41" s="356">
        <v>12206</v>
      </c>
      <c r="L41" s="356">
        <v>11085</v>
      </c>
      <c r="M41" s="357">
        <v>10895</v>
      </c>
    </row>
    <row r="42" spans="2:13" ht="27.75" customHeight="1" x14ac:dyDescent="0.15">
      <c r="B42" s="1188"/>
      <c r="C42" s="1189"/>
      <c r="D42" s="106"/>
      <c r="E42" s="1192" t="s">
        <v>32</v>
      </c>
      <c r="F42" s="1192"/>
      <c r="G42" s="1192"/>
      <c r="H42" s="1193"/>
      <c r="I42" s="358">
        <v>6</v>
      </c>
      <c r="J42" s="359">
        <v>6</v>
      </c>
      <c r="K42" s="359" t="s">
        <v>486</v>
      </c>
      <c r="L42" s="359" t="s">
        <v>486</v>
      </c>
      <c r="M42" s="360" t="s">
        <v>486</v>
      </c>
    </row>
    <row r="43" spans="2:13" ht="27.75" customHeight="1" x14ac:dyDescent="0.15">
      <c r="B43" s="1188"/>
      <c r="C43" s="1189"/>
      <c r="D43" s="106"/>
      <c r="E43" s="1192" t="s">
        <v>33</v>
      </c>
      <c r="F43" s="1192"/>
      <c r="G43" s="1192"/>
      <c r="H43" s="1193"/>
      <c r="I43" s="358">
        <v>8949</v>
      </c>
      <c r="J43" s="359">
        <v>8691</v>
      </c>
      <c r="K43" s="359">
        <v>7800</v>
      </c>
      <c r="L43" s="359">
        <v>7036</v>
      </c>
      <c r="M43" s="360">
        <v>6709</v>
      </c>
    </row>
    <row r="44" spans="2:13" ht="27.75" customHeight="1" x14ac:dyDescent="0.15">
      <c r="B44" s="1188"/>
      <c r="C44" s="1189"/>
      <c r="D44" s="106"/>
      <c r="E44" s="1192" t="s">
        <v>34</v>
      </c>
      <c r="F44" s="1192"/>
      <c r="G44" s="1192"/>
      <c r="H44" s="1193"/>
      <c r="I44" s="358">
        <v>90</v>
      </c>
      <c r="J44" s="359">
        <v>74</v>
      </c>
      <c r="K44" s="359">
        <v>77</v>
      </c>
      <c r="L44" s="359">
        <v>77</v>
      </c>
      <c r="M44" s="360">
        <v>65</v>
      </c>
    </row>
    <row r="45" spans="2:13" ht="27.75" customHeight="1" x14ac:dyDescent="0.15">
      <c r="B45" s="1188"/>
      <c r="C45" s="1189"/>
      <c r="D45" s="106"/>
      <c r="E45" s="1192" t="s">
        <v>35</v>
      </c>
      <c r="F45" s="1192"/>
      <c r="G45" s="1192"/>
      <c r="H45" s="1193"/>
      <c r="I45" s="358">
        <v>2910</v>
      </c>
      <c r="J45" s="359">
        <v>2751</v>
      </c>
      <c r="K45" s="359">
        <v>2709</v>
      </c>
      <c r="L45" s="359">
        <v>2743</v>
      </c>
      <c r="M45" s="360">
        <v>2708</v>
      </c>
    </row>
    <row r="46" spans="2:13" ht="27.75" customHeight="1" x14ac:dyDescent="0.15">
      <c r="B46" s="1188"/>
      <c r="C46" s="1189"/>
      <c r="D46" s="107"/>
      <c r="E46" s="1192" t="s">
        <v>36</v>
      </c>
      <c r="F46" s="1192"/>
      <c r="G46" s="1192"/>
      <c r="H46" s="1193"/>
      <c r="I46" s="358" t="s">
        <v>486</v>
      </c>
      <c r="J46" s="359" t="s">
        <v>486</v>
      </c>
      <c r="K46" s="359" t="s">
        <v>486</v>
      </c>
      <c r="L46" s="359" t="s">
        <v>486</v>
      </c>
      <c r="M46" s="360" t="s">
        <v>486</v>
      </c>
    </row>
    <row r="47" spans="2:13" ht="27.75" customHeight="1" x14ac:dyDescent="0.15">
      <c r="B47" s="1188"/>
      <c r="C47" s="1189"/>
      <c r="D47" s="108"/>
      <c r="E47" s="1202" t="s">
        <v>37</v>
      </c>
      <c r="F47" s="1203"/>
      <c r="G47" s="1203"/>
      <c r="H47" s="1204"/>
      <c r="I47" s="358" t="s">
        <v>486</v>
      </c>
      <c r="J47" s="359" t="s">
        <v>486</v>
      </c>
      <c r="K47" s="359" t="s">
        <v>486</v>
      </c>
      <c r="L47" s="359" t="s">
        <v>486</v>
      </c>
      <c r="M47" s="360" t="s">
        <v>486</v>
      </c>
    </row>
    <row r="48" spans="2:13" ht="27.75" customHeight="1" x14ac:dyDescent="0.15">
      <c r="B48" s="1188"/>
      <c r="C48" s="1189"/>
      <c r="D48" s="106"/>
      <c r="E48" s="1192" t="s">
        <v>38</v>
      </c>
      <c r="F48" s="1192"/>
      <c r="G48" s="1192"/>
      <c r="H48" s="1193"/>
      <c r="I48" s="358" t="s">
        <v>486</v>
      </c>
      <c r="J48" s="359" t="s">
        <v>486</v>
      </c>
      <c r="K48" s="359" t="s">
        <v>486</v>
      </c>
      <c r="L48" s="359" t="s">
        <v>486</v>
      </c>
      <c r="M48" s="360" t="s">
        <v>486</v>
      </c>
    </row>
    <row r="49" spans="2:13" ht="27.75" customHeight="1" x14ac:dyDescent="0.15">
      <c r="B49" s="1190"/>
      <c r="C49" s="1191"/>
      <c r="D49" s="106"/>
      <c r="E49" s="1192" t="s">
        <v>39</v>
      </c>
      <c r="F49" s="1192"/>
      <c r="G49" s="1192"/>
      <c r="H49" s="1193"/>
      <c r="I49" s="358" t="s">
        <v>486</v>
      </c>
      <c r="J49" s="359" t="s">
        <v>486</v>
      </c>
      <c r="K49" s="359" t="s">
        <v>486</v>
      </c>
      <c r="L49" s="359" t="s">
        <v>486</v>
      </c>
      <c r="M49" s="360" t="s">
        <v>486</v>
      </c>
    </row>
    <row r="50" spans="2:13" ht="27.75" customHeight="1" x14ac:dyDescent="0.15">
      <c r="B50" s="1186" t="s">
        <v>40</v>
      </c>
      <c r="C50" s="1187"/>
      <c r="D50" s="109"/>
      <c r="E50" s="1192" t="s">
        <v>41</v>
      </c>
      <c r="F50" s="1192"/>
      <c r="G50" s="1192"/>
      <c r="H50" s="1193"/>
      <c r="I50" s="358">
        <v>10607</v>
      </c>
      <c r="J50" s="359">
        <v>11146</v>
      </c>
      <c r="K50" s="359">
        <v>12336</v>
      </c>
      <c r="L50" s="359">
        <v>13011</v>
      </c>
      <c r="M50" s="360">
        <v>13815</v>
      </c>
    </row>
    <row r="51" spans="2:13" ht="27.75" customHeight="1" x14ac:dyDescent="0.15">
      <c r="B51" s="1188"/>
      <c r="C51" s="1189"/>
      <c r="D51" s="106"/>
      <c r="E51" s="1192" t="s">
        <v>42</v>
      </c>
      <c r="F51" s="1192"/>
      <c r="G51" s="1192"/>
      <c r="H51" s="1193"/>
      <c r="I51" s="358">
        <v>774</v>
      </c>
      <c r="J51" s="359">
        <v>699</v>
      </c>
      <c r="K51" s="359">
        <v>849</v>
      </c>
      <c r="L51" s="359">
        <v>743</v>
      </c>
      <c r="M51" s="360">
        <v>589</v>
      </c>
    </row>
    <row r="52" spans="2:13" ht="27.75" customHeight="1" x14ac:dyDescent="0.15">
      <c r="B52" s="1190"/>
      <c r="C52" s="1191"/>
      <c r="D52" s="106"/>
      <c r="E52" s="1192" t="s">
        <v>43</v>
      </c>
      <c r="F52" s="1192"/>
      <c r="G52" s="1192"/>
      <c r="H52" s="1193"/>
      <c r="I52" s="358">
        <v>14345</v>
      </c>
      <c r="J52" s="359">
        <v>13837</v>
      </c>
      <c r="K52" s="359">
        <v>13184</v>
      </c>
      <c r="L52" s="359">
        <v>12421</v>
      </c>
      <c r="M52" s="360">
        <v>12162</v>
      </c>
    </row>
    <row r="53" spans="2:13" ht="27.75" customHeight="1" thickBot="1" x14ac:dyDescent="0.2">
      <c r="B53" s="1194" t="s">
        <v>19</v>
      </c>
      <c r="C53" s="1195"/>
      <c r="D53" s="110"/>
      <c r="E53" s="1196" t="s">
        <v>44</v>
      </c>
      <c r="F53" s="1196"/>
      <c r="G53" s="1196"/>
      <c r="H53" s="1197"/>
      <c r="I53" s="361">
        <v>-1107</v>
      </c>
      <c r="J53" s="362">
        <v>-1661</v>
      </c>
      <c r="K53" s="362">
        <v>-3576</v>
      </c>
      <c r="L53" s="362">
        <v>-5235</v>
      </c>
      <c r="M53" s="363">
        <v>-6188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ELSXaFVSjRbmT+i7ysHTRsLOHgx0yOw++6MiFcszJzQRCHluhGh4sGyO9utx0dpYSM0kD+FkDxu7yqquLyl5Q==" saltValue="PBQoMf1XDYfB+oOzey4H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3" t="s">
        <v>46</v>
      </c>
      <c r="D55" s="1213"/>
      <c r="E55" s="1214"/>
      <c r="F55" s="122">
        <v>5806</v>
      </c>
      <c r="G55" s="122">
        <v>5894</v>
      </c>
      <c r="H55" s="123">
        <v>6720</v>
      </c>
    </row>
    <row r="56" spans="2:8" ht="52.5" customHeight="1" x14ac:dyDescent="0.15">
      <c r="B56" s="124"/>
      <c r="C56" s="1215" t="s">
        <v>47</v>
      </c>
      <c r="D56" s="1215"/>
      <c r="E56" s="1216"/>
      <c r="F56" s="125">
        <v>1107</v>
      </c>
      <c r="G56" s="125">
        <v>1187</v>
      </c>
      <c r="H56" s="126">
        <v>1134</v>
      </c>
    </row>
    <row r="57" spans="2:8" ht="53.25" customHeight="1" x14ac:dyDescent="0.15">
      <c r="B57" s="124"/>
      <c r="C57" s="1217" t="s">
        <v>48</v>
      </c>
      <c r="D57" s="1217"/>
      <c r="E57" s="1218"/>
      <c r="F57" s="127">
        <v>6064</v>
      </c>
      <c r="G57" s="127">
        <v>6372</v>
      </c>
      <c r="H57" s="128">
        <v>6207</v>
      </c>
    </row>
    <row r="58" spans="2:8" ht="45.75" customHeight="1" x14ac:dyDescent="0.15">
      <c r="B58" s="129"/>
      <c r="C58" s="1205" t="s">
        <v>558</v>
      </c>
      <c r="D58" s="1206"/>
      <c r="E58" s="1207"/>
      <c r="F58" s="130">
        <v>2064</v>
      </c>
      <c r="G58" s="130">
        <v>2495</v>
      </c>
      <c r="H58" s="131">
        <v>2493</v>
      </c>
    </row>
    <row r="59" spans="2:8" ht="45.75" customHeight="1" x14ac:dyDescent="0.15">
      <c r="B59" s="129"/>
      <c r="C59" s="1205" t="s">
        <v>560</v>
      </c>
      <c r="D59" s="1206"/>
      <c r="E59" s="1207"/>
      <c r="F59" s="130">
        <v>968</v>
      </c>
      <c r="G59" s="130">
        <v>970</v>
      </c>
      <c r="H59" s="131">
        <v>976</v>
      </c>
    </row>
    <row r="60" spans="2:8" ht="45.75" customHeight="1" x14ac:dyDescent="0.15">
      <c r="B60" s="129"/>
      <c r="C60" s="1205" t="s">
        <v>559</v>
      </c>
      <c r="D60" s="1206"/>
      <c r="E60" s="1207"/>
      <c r="F60" s="364">
        <v>1232</v>
      </c>
      <c r="G60" s="364">
        <v>1096</v>
      </c>
      <c r="H60" s="365">
        <v>958</v>
      </c>
    </row>
    <row r="61" spans="2:8" ht="45.75" customHeight="1" x14ac:dyDescent="0.15">
      <c r="B61" s="129"/>
      <c r="C61" s="1205" t="s">
        <v>561</v>
      </c>
      <c r="D61" s="1206"/>
      <c r="E61" s="1207"/>
      <c r="F61" s="130">
        <v>560</v>
      </c>
      <c r="G61" s="130">
        <v>561</v>
      </c>
      <c r="H61" s="131">
        <v>563</v>
      </c>
    </row>
    <row r="62" spans="2:8" ht="45.75" customHeight="1" thickBot="1" x14ac:dyDescent="0.2">
      <c r="B62" s="132"/>
      <c r="C62" s="1208" t="s">
        <v>562</v>
      </c>
      <c r="D62" s="1209"/>
      <c r="E62" s="1210"/>
      <c r="F62" s="133">
        <v>437</v>
      </c>
      <c r="G62" s="133">
        <v>443</v>
      </c>
      <c r="H62" s="134">
        <v>442</v>
      </c>
    </row>
    <row r="63" spans="2:8" ht="52.5" customHeight="1" thickBot="1" x14ac:dyDescent="0.2">
      <c r="B63" s="135"/>
      <c r="C63" s="1211" t="s">
        <v>49</v>
      </c>
      <c r="D63" s="1211"/>
      <c r="E63" s="1212"/>
      <c r="F63" s="136">
        <v>12978</v>
      </c>
      <c r="G63" s="136">
        <v>13452</v>
      </c>
      <c r="H63" s="137">
        <v>14061</v>
      </c>
    </row>
    <row r="64" spans="2:8" x14ac:dyDescent="0.15"/>
  </sheetData>
  <sheetProtection algorithmName="SHA-512" hashValue="Q6g8LX56DEO9pJv6mjnmcY4VhdIqR++wGEbAGaGcuuXw80MNRv/C6fEYUW2rEoEpPCF7uNrFQcjkn3lcpTXXXA==" saltValue="Aqx+iwWMBXPIlOkNuIsR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98601</v>
      </c>
      <c r="E3" s="156"/>
      <c r="F3" s="157">
        <v>94081</v>
      </c>
      <c r="G3" s="158"/>
      <c r="H3" s="159"/>
    </row>
    <row r="4" spans="1:8" x14ac:dyDescent="0.15">
      <c r="A4" s="160"/>
      <c r="B4" s="161"/>
      <c r="C4" s="162"/>
      <c r="D4" s="163">
        <v>51474</v>
      </c>
      <c r="E4" s="164"/>
      <c r="F4" s="165">
        <v>48949</v>
      </c>
      <c r="G4" s="166"/>
      <c r="H4" s="167"/>
    </row>
    <row r="5" spans="1:8" x14ac:dyDescent="0.15">
      <c r="A5" s="148" t="s">
        <v>518</v>
      </c>
      <c r="B5" s="153"/>
      <c r="C5" s="154"/>
      <c r="D5" s="155">
        <v>51685</v>
      </c>
      <c r="E5" s="156"/>
      <c r="F5" s="157">
        <v>92632</v>
      </c>
      <c r="G5" s="158"/>
      <c r="H5" s="159"/>
    </row>
    <row r="6" spans="1:8" x14ac:dyDescent="0.15">
      <c r="A6" s="160"/>
      <c r="B6" s="161"/>
      <c r="C6" s="162"/>
      <c r="D6" s="163">
        <v>32103</v>
      </c>
      <c r="E6" s="164"/>
      <c r="F6" s="165">
        <v>47978</v>
      </c>
      <c r="G6" s="166"/>
      <c r="H6" s="167"/>
    </row>
    <row r="7" spans="1:8" x14ac:dyDescent="0.15">
      <c r="A7" s="148" t="s">
        <v>519</v>
      </c>
      <c r="B7" s="153"/>
      <c r="C7" s="154"/>
      <c r="D7" s="155">
        <v>59413</v>
      </c>
      <c r="E7" s="156"/>
      <c r="F7" s="157">
        <v>96469</v>
      </c>
      <c r="G7" s="158"/>
      <c r="H7" s="159"/>
    </row>
    <row r="8" spans="1:8" x14ac:dyDescent="0.15">
      <c r="A8" s="160"/>
      <c r="B8" s="161"/>
      <c r="C8" s="162"/>
      <c r="D8" s="163">
        <v>24203</v>
      </c>
      <c r="E8" s="164"/>
      <c r="F8" s="165">
        <v>49775</v>
      </c>
      <c r="G8" s="166"/>
      <c r="H8" s="167"/>
    </row>
    <row r="9" spans="1:8" x14ac:dyDescent="0.15">
      <c r="A9" s="148" t="s">
        <v>520</v>
      </c>
      <c r="B9" s="153"/>
      <c r="C9" s="154"/>
      <c r="D9" s="155">
        <v>45950</v>
      </c>
      <c r="E9" s="156"/>
      <c r="F9" s="157">
        <v>85743</v>
      </c>
      <c r="G9" s="158"/>
      <c r="H9" s="159"/>
    </row>
    <row r="10" spans="1:8" x14ac:dyDescent="0.15">
      <c r="A10" s="160"/>
      <c r="B10" s="161"/>
      <c r="C10" s="162"/>
      <c r="D10" s="163">
        <v>24557</v>
      </c>
      <c r="E10" s="164"/>
      <c r="F10" s="165">
        <v>45231</v>
      </c>
      <c r="G10" s="166"/>
      <c r="H10" s="167"/>
    </row>
    <row r="11" spans="1:8" x14ac:dyDescent="0.15">
      <c r="A11" s="148" t="s">
        <v>521</v>
      </c>
      <c r="B11" s="153"/>
      <c r="C11" s="154"/>
      <c r="D11" s="155">
        <v>46201</v>
      </c>
      <c r="E11" s="156"/>
      <c r="F11" s="157">
        <v>92509</v>
      </c>
      <c r="G11" s="158"/>
      <c r="H11" s="159"/>
    </row>
    <row r="12" spans="1:8" x14ac:dyDescent="0.15">
      <c r="A12" s="160"/>
      <c r="B12" s="161"/>
      <c r="C12" s="168"/>
      <c r="D12" s="163">
        <v>33682</v>
      </c>
      <c r="E12" s="164"/>
      <c r="F12" s="165">
        <v>52274</v>
      </c>
      <c r="G12" s="166"/>
      <c r="H12" s="167"/>
    </row>
    <row r="13" spans="1:8" x14ac:dyDescent="0.15">
      <c r="A13" s="148"/>
      <c r="B13" s="153"/>
      <c r="C13" s="169"/>
      <c r="D13" s="170">
        <v>60370</v>
      </c>
      <c r="E13" s="171"/>
      <c r="F13" s="172">
        <v>92287</v>
      </c>
      <c r="G13" s="173"/>
      <c r="H13" s="159"/>
    </row>
    <row r="14" spans="1:8" x14ac:dyDescent="0.15">
      <c r="A14" s="160"/>
      <c r="B14" s="161"/>
      <c r="C14" s="162"/>
      <c r="D14" s="163">
        <v>33204</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3.69</v>
      </c>
      <c r="C19" s="174">
        <f>ROUND(VALUE(SUBSTITUTE(実質収支比率等に係る経年分析!G$48,"▲","-")),2)</f>
        <v>7.86</v>
      </c>
      <c r="D19" s="174">
        <f>ROUND(VALUE(SUBSTITUTE(実質収支比率等に係る経年分析!H$48,"▲","-")),2)</f>
        <v>9.7200000000000006</v>
      </c>
      <c r="E19" s="174">
        <f>ROUND(VALUE(SUBSTITUTE(実質収支比率等に係る経年分析!I$48,"▲","-")),2)</f>
        <v>7.71</v>
      </c>
      <c r="F19" s="174">
        <f>ROUND(VALUE(SUBSTITUTE(実質収支比率等に係る経年分析!J$48,"▲","-")),2)</f>
        <v>6.36</v>
      </c>
    </row>
    <row r="20" spans="1:11" x14ac:dyDescent="0.15">
      <c r="A20" s="174" t="s">
        <v>53</v>
      </c>
      <c r="B20" s="174">
        <f>ROUND(VALUE(SUBSTITUTE(実質収支比率等に係る経年分析!F$47,"▲","-")),2)</f>
        <v>62.79</v>
      </c>
      <c r="C20" s="174">
        <f>ROUND(VALUE(SUBSTITUTE(実質収支比率等に係る経年分析!G$47,"▲","-")),2)</f>
        <v>63.08</v>
      </c>
      <c r="D20" s="174">
        <f>ROUND(VALUE(SUBSTITUTE(実質収支比率等に係る経年分析!H$47,"▲","-")),2)</f>
        <v>63.43</v>
      </c>
      <c r="E20" s="174">
        <f>ROUND(VALUE(SUBSTITUTE(実質収支比率等に係る経年分析!I$47,"▲","-")),2)</f>
        <v>65.209999999999994</v>
      </c>
      <c r="F20" s="174">
        <f>ROUND(VALUE(SUBSTITUTE(実質収支比率等に係る経年分析!J$47,"▲","-")),2)</f>
        <v>73.61</v>
      </c>
    </row>
    <row r="21" spans="1:11" x14ac:dyDescent="0.15">
      <c r="A21" s="174" t="s">
        <v>54</v>
      </c>
      <c r="B21" s="174">
        <f>IF(ISNUMBER(VALUE(SUBSTITUTE(実質収支比率等に係る経年分析!F$49,"▲","-"))),ROUND(VALUE(SUBSTITUTE(実質収支比率等に係る経年分析!F$49,"▲","-")),2),NA())</f>
        <v>6.04</v>
      </c>
      <c r="C21" s="174">
        <f>IF(ISNUMBER(VALUE(SUBSTITUTE(実質収支比率等に係る経年分析!G$49,"▲","-"))),ROUND(VALUE(SUBSTITUTE(実質収支比率等に係る経年分析!G$49,"▲","-")),2),NA())</f>
        <v>6.47</v>
      </c>
      <c r="D21" s="174">
        <f>IF(ISNUMBER(VALUE(SUBSTITUTE(実質収支比率等に係る経年分析!H$49,"▲","-"))),ROUND(VALUE(SUBSTITUTE(実質収支比率等に係る経年分析!H$49,"▲","-")),2),NA())</f>
        <v>5.1100000000000003</v>
      </c>
      <c r="E21" s="174">
        <f>IF(ISNUMBER(VALUE(SUBSTITUTE(実質収支比率等に係る経年分析!I$49,"▲","-"))),ROUND(VALUE(SUBSTITUTE(実質収支比率等に係る経年分析!I$49,"▲","-")),2),NA())</f>
        <v>2.81</v>
      </c>
      <c r="F21" s="174">
        <f>IF(ISNUMBER(VALUE(SUBSTITUTE(実質収支比率等に係る経年分析!J$49,"▲","-"))),ROUND(VALUE(SUBSTITUTE(実質収支比率等に係る経年分析!J$49,"▲","-")),2),NA())</f>
        <v>8.49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2.21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自動車学校特別会計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4.8600000000000003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1476</v>
      </c>
      <c r="E42" s="176"/>
      <c r="F42" s="176"/>
      <c r="G42" s="176">
        <f>'実質公債費比率（分子）の構造'!L$52</f>
        <v>1439</v>
      </c>
      <c r="H42" s="176"/>
      <c r="I42" s="176"/>
      <c r="J42" s="176">
        <f>'実質公債費比率（分子）の構造'!M$52</f>
        <v>1492</v>
      </c>
      <c r="K42" s="176"/>
      <c r="L42" s="176"/>
      <c r="M42" s="176">
        <f>'実質公債費比率（分子）の構造'!N$52</f>
        <v>1502</v>
      </c>
      <c r="N42" s="176"/>
      <c r="O42" s="176"/>
      <c r="P42" s="176">
        <f>'実質公債費比率（分子）の構造'!O$52</f>
        <v>1508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6</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76</v>
      </c>
      <c r="C45" s="176"/>
      <c r="D45" s="176"/>
      <c r="E45" s="176">
        <f>'実質公債費比率（分子）の構造'!L$49</f>
        <v>19</v>
      </c>
      <c r="F45" s="176"/>
      <c r="G45" s="176"/>
      <c r="H45" s="176">
        <f>'実質公債費比率（分子）の構造'!M$49</f>
        <v>21</v>
      </c>
      <c r="I45" s="176"/>
      <c r="J45" s="176"/>
      <c r="K45" s="176">
        <f>'実質公債費比率（分子）の構造'!N$49</f>
        <v>48</v>
      </c>
      <c r="L45" s="176"/>
      <c r="M45" s="176"/>
      <c r="N45" s="176">
        <f>'実質公債費比率（分子）の構造'!O$49</f>
        <v>47</v>
      </c>
      <c r="O45" s="176"/>
      <c r="P45" s="176"/>
    </row>
    <row r="46" spans="1:16" x14ac:dyDescent="0.15">
      <c r="A46" s="176" t="s">
        <v>64</v>
      </c>
      <c r="B46" s="176">
        <f>'実質公債費比率（分子）の構造'!K$48</f>
        <v>633</v>
      </c>
      <c r="C46" s="176"/>
      <c r="D46" s="176"/>
      <c r="E46" s="176">
        <f>'実質公債費比率（分子）の構造'!L$48</f>
        <v>555</v>
      </c>
      <c r="F46" s="176"/>
      <c r="G46" s="176"/>
      <c r="H46" s="176">
        <f>'実質公債費比率（分子）の構造'!M$48</f>
        <v>526</v>
      </c>
      <c r="I46" s="176"/>
      <c r="J46" s="176"/>
      <c r="K46" s="176">
        <f>'実質公債費比率（分子）の構造'!N$48</f>
        <v>522</v>
      </c>
      <c r="L46" s="176"/>
      <c r="M46" s="176"/>
      <c r="N46" s="176">
        <f>'実質公債費比率（分子）の構造'!O$48</f>
        <v>514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1377</v>
      </c>
      <c r="C49" s="176"/>
      <c r="D49" s="176"/>
      <c r="E49" s="176">
        <f>'実質公債費比率（分子）の構造'!L$45</f>
        <v>1343</v>
      </c>
      <c r="F49" s="176"/>
      <c r="G49" s="176"/>
      <c r="H49" s="176">
        <f>'実質公債費比率（分子）の構造'!M$45</f>
        <v>1417</v>
      </c>
      <c r="I49" s="176"/>
      <c r="J49" s="176"/>
      <c r="K49" s="176">
        <f>'実質公債費比率（分子）の構造'!N$45</f>
        <v>1492</v>
      </c>
      <c r="L49" s="176"/>
      <c r="M49" s="176"/>
      <c r="N49" s="176">
        <f>'実質公債費比率（分子）の構造'!O$45</f>
        <v>1429</v>
      </c>
      <c r="O49" s="176"/>
      <c r="P49" s="176"/>
    </row>
    <row r="50" spans="1:16" x14ac:dyDescent="0.15">
      <c r="A50" s="176" t="s">
        <v>67</v>
      </c>
      <c r="B50" s="176" t="e">
        <f>NA()</f>
        <v>#N/A</v>
      </c>
      <c r="C50" s="176">
        <f>IF(ISNUMBER('実質公債費比率（分子）の構造'!K$53),'実質公債費比率（分子）の構造'!K$53,NA())</f>
        <v>615</v>
      </c>
      <c r="D50" s="176" t="e">
        <f>NA()</f>
        <v>#N/A</v>
      </c>
      <c r="E50" s="176" t="e">
        <f>NA()</f>
        <v>#N/A</v>
      </c>
      <c r="F50" s="176">
        <f>IF(ISNUMBER('実質公債費比率（分子）の構造'!L$53),'実質公債費比率（分子）の構造'!L$53,NA())</f>
        <v>484</v>
      </c>
      <c r="G50" s="176" t="e">
        <f>NA()</f>
        <v>#N/A</v>
      </c>
      <c r="H50" s="176" t="e">
        <f>NA()</f>
        <v>#N/A</v>
      </c>
      <c r="I50" s="176">
        <f>IF(ISNUMBER('実質公債費比率（分子）の構造'!M$53),'実質公債費比率（分子）の構造'!M$53,NA())</f>
        <v>472</v>
      </c>
      <c r="J50" s="176" t="e">
        <f>NA()</f>
        <v>#N/A</v>
      </c>
      <c r="K50" s="176" t="e">
        <f>NA()</f>
        <v>#N/A</v>
      </c>
      <c r="L50" s="176">
        <f>IF(ISNUMBER('実質公債費比率（分子）の構造'!N$53),'実質公債費比率（分子）の構造'!N$53,NA())</f>
        <v>560</v>
      </c>
      <c r="M50" s="176" t="e">
        <f>NA()</f>
        <v>#N/A</v>
      </c>
      <c r="N50" s="176" t="e">
        <f>NA()</f>
        <v>#N/A</v>
      </c>
      <c r="O50" s="176">
        <f>IF(ISNUMBER('実質公債費比率（分子）の構造'!O$53),'実質公債費比率（分子）の構造'!O$53,NA())</f>
        <v>482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14345</v>
      </c>
      <c r="E56" s="175"/>
      <c r="F56" s="175"/>
      <c r="G56" s="175">
        <f>'将来負担比率（分子）の構造'!J$52</f>
        <v>13837</v>
      </c>
      <c r="H56" s="175"/>
      <c r="I56" s="175"/>
      <c r="J56" s="175">
        <f>'将来負担比率（分子）の構造'!K$52</f>
        <v>13184</v>
      </c>
      <c r="K56" s="175"/>
      <c r="L56" s="175"/>
      <c r="M56" s="175">
        <f>'将来負担比率（分子）の構造'!L$52</f>
        <v>12421</v>
      </c>
      <c r="N56" s="175"/>
      <c r="O56" s="175"/>
      <c r="P56" s="175">
        <f>'将来負担比率（分子）の構造'!M$52</f>
        <v>12162</v>
      </c>
    </row>
    <row r="57" spans="1:16" x14ac:dyDescent="0.15">
      <c r="A57" s="175" t="s">
        <v>42</v>
      </c>
      <c r="B57" s="175"/>
      <c r="C57" s="175"/>
      <c r="D57" s="175">
        <f>'将来負担比率（分子）の構造'!I$51</f>
        <v>774</v>
      </c>
      <c r="E57" s="175"/>
      <c r="F57" s="175"/>
      <c r="G57" s="175">
        <f>'将来負担比率（分子）の構造'!J$51</f>
        <v>699</v>
      </c>
      <c r="H57" s="175"/>
      <c r="I57" s="175"/>
      <c r="J57" s="175">
        <f>'将来負担比率（分子）の構造'!K$51</f>
        <v>849</v>
      </c>
      <c r="K57" s="175"/>
      <c r="L57" s="175"/>
      <c r="M57" s="175">
        <f>'将来負担比率（分子）の構造'!L$51</f>
        <v>743</v>
      </c>
      <c r="N57" s="175"/>
      <c r="O57" s="175"/>
      <c r="P57" s="175">
        <f>'将来負担比率（分子）の構造'!M$51</f>
        <v>589</v>
      </c>
    </row>
    <row r="58" spans="1:16" x14ac:dyDescent="0.15">
      <c r="A58" s="175" t="s">
        <v>41</v>
      </c>
      <c r="B58" s="175"/>
      <c r="C58" s="175"/>
      <c r="D58" s="175">
        <f>'将来負担比率（分子）の構造'!I$50</f>
        <v>10607</v>
      </c>
      <c r="E58" s="175"/>
      <c r="F58" s="175"/>
      <c r="G58" s="175">
        <f>'将来負担比率（分子）の構造'!J$50</f>
        <v>11146</v>
      </c>
      <c r="H58" s="175"/>
      <c r="I58" s="175"/>
      <c r="J58" s="175">
        <f>'将来負担比率（分子）の構造'!K$50</f>
        <v>12336</v>
      </c>
      <c r="K58" s="175"/>
      <c r="L58" s="175"/>
      <c r="M58" s="175">
        <f>'将来負担比率（分子）の構造'!L$50</f>
        <v>13011</v>
      </c>
      <c r="N58" s="175"/>
      <c r="O58" s="175"/>
      <c r="P58" s="175">
        <f>'将来負担比率（分子）の構造'!M$50</f>
        <v>13815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2910</v>
      </c>
      <c r="C62" s="175"/>
      <c r="D62" s="175"/>
      <c r="E62" s="175">
        <f>'将来負担比率（分子）の構造'!J$45</f>
        <v>2751</v>
      </c>
      <c r="F62" s="175"/>
      <c r="G62" s="175"/>
      <c r="H62" s="175">
        <f>'将来負担比率（分子）の構造'!K$45</f>
        <v>2709</v>
      </c>
      <c r="I62" s="175"/>
      <c r="J62" s="175"/>
      <c r="K62" s="175">
        <f>'将来負担比率（分子）の構造'!L$45</f>
        <v>2743</v>
      </c>
      <c r="L62" s="175"/>
      <c r="M62" s="175"/>
      <c r="N62" s="175">
        <f>'将来負担比率（分子）の構造'!M$45</f>
        <v>2708</v>
      </c>
      <c r="O62" s="175"/>
      <c r="P62" s="175"/>
    </row>
    <row r="63" spans="1:16" x14ac:dyDescent="0.15">
      <c r="A63" s="175" t="s">
        <v>34</v>
      </c>
      <c r="B63" s="175">
        <f>'将来負担比率（分子）の構造'!I$44</f>
        <v>90</v>
      </c>
      <c r="C63" s="175"/>
      <c r="D63" s="175"/>
      <c r="E63" s="175">
        <f>'将来負担比率（分子）の構造'!J$44</f>
        <v>74</v>
      </c>
      <c r="F63" s="175"/>
      <c r="G63" s="175"/>
      <c r="H63" s="175">
        <f>'将来負担比率（分子）の構造'!K$44</f>
        <v>77</v>
      </c>
      <c r="I63" s="175"/>
      <c r="J63" s="175"/>
      <c r="K63" s="175">
        <f>'将来負担比率（分子）の構造'!L$44</f>
        <v>77</v>
      </c>
      <c r="L63" s="175"/>
      <c r="M63" s="175"/>
      <c r="N63" s="175">
        <f>'将来負担比率（分子）の構造'!M$44</f>
        <v>65</v>
      </c>
      <c r="O63" s="175"/>
      <c r="P63" s="175"/>
    </row>
    <row r="64" spans="1:16" x14ac:dyDescent="0.15">
      <c r="A64" s="175" t="s">
        <v>33</v>
      </c>
      <c r="B64" s="175">
        <f>'将来負担比率（分子）の構造'!I$43</f>
        <v>8949</v>
      </c>
      <c r="C64" s="175"/>
      <c r="D64" s="175"/>
      <c r="E64" s="175">
        <f>'将来負担比率（分子）の構造'!J$43</f>
        <v>8691</v>
      </c>
      <c r="F64" s="175"/>
      <c r="G64" s="175"/>
      <c r="H64" s="175">
        <f>'将来負担比率（分子）の構造'!K$43</f>
        <v>7800</v>
      </c>
      <c r="I64" s="175"/>
      <c r="J64" s="175"/>
      <c r="K64" s="175">
        <f>'将来負担比率（分子）の構造'!L$43</f>
        <v>7036</v>
      </c>
      <c r="L64" s="175"/>
      <c r="M64" s="175"/>
      <c r="N64" s="175">
        <f>'将来負担比率（分子）の構造'!M$43</f>
        <v>6709</v>
      </c>
      <c r="O64" s="175"/>
      <c r="P64" s="175"/>
    </row>
    <row r="65" spans="1:16" x14ac:dyDescent="0.15">
      <c r="A65" s="175" t="s">
        <v>32</v>
      </c>
      <c r="B65" s="175">
        <f>'将来負担比率（分子）の構造'!I$42</f>
        <v>6</v>
      </c>
      <c r="C65" s="175"/>
      <c r="D65" s="175"/>
      <c r="E65" s="175">
        <f>'将来負担比率（分子）の構造'!J$42</f>
        <v>6</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12663</v>
      </c>
      <c r="C66" s="175"/>
      <c r="D66" s="175"/>
      <c r="E66" s="175">
        <f>'将来負担比率（分子）の構造'!J$41</f>
        <v>12501</v>
      </c>
      <c r="F66" s="175"/>
      <c r="G66" s="175"/>
      <c r="H66" s="175">
        <f>'将来負担比率（分子）の構造'!K$41</f>
        <v>12206</v>
      </c>
      <c r="I66" s="175"/>
      <c r="J66" s="175"/>
      <c r="K66" s="175">
        <f>'将来負担比率（分子）の構造'!L$41</f>
        <v>11085</v>
      </c>
      <c r="L66" s="175"/>
      <c r="M66" s="175"/>
      <c r="N66" s="175">
        <f>'将来負担比率（分子）の構造'!M$41</f>
        <v>10895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5806</v>
      </c>
      <c r="C72" s="179">
        <f>基金残高に係る経年分析!G55</f>
        <v>5894</v>
      </c>
      <c r="D72" s="179">
        <f>基金残高に係る経年分析!H55</f>
        <v>6720</v>
      </c>
    </row>
    <row r="73" spans="1:16" x14ac:dyDescent="0.15">
      <c r="A73" s="178" t="s">
        <v>74</v>
      </c>
      <c r="B73" s="179">
        <f>基金残高に係る経年分析!F56</f>
        <v>1107</v>
      </c>
      <c r="C73" s="179">
        <f>基金残高に係る経年分析!G56</f>
        <v>1187</v>
      </c>
      <c r="D73" s="179">
        <f>基金残高に係る経年分析!H56</f>
        <v>1134</v>
      </c>
    </row>
    <row r="74" spans="1:16" x14ac:dyDescent="0.15">
      <c r="A74" s="178" t="s">
        <v>75</v>
      </c>
      <c r="B74" s="179">
        <f>基金残高に係る経年分析!F57</f>
        <v>6064</v>
      </c>
      <c r="C74" s="179">
        <f>基金残高に係る経年分析!G57</f>
        <v>6372</v>
      </c>
      <c r="D74" s="179">
        <f>基金残高に係る経年分析!H57</f>
        <v>6207</v>
      </c>
    </row>
  </sheetData>
  <sheetProtection algorithmName="SHA-512" hashValue="7hxsyFnj7a/PKBo08NXfNuRLlD8kv86VMvJYFwD/K6n9VauQaSLQen7BC6w5fGQCPIMKVOHji/f9kx6D91SLxQ==" saltValue="FP5BxlEggF/IFR1dx7Z3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2025-02-19T04:51:07Z</dcterms:created>
  <dcterms:modified xsi:type="dcterms:W3CDTF">2025-03-26T04:56:32Z</dcterms:modified>
  <cp:category/>
</cp:coreProperties>
</file>