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V33" i="12" l="1"/>
  <c r="Q33" i="12"/>
  <c r="AA3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<sst xmlns="http://schemas.openxmlformats.org/spreadsheetml/2006/main" count="1155" uniqueCount="619">
  <si>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</si>
  <si>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</si>
  <si>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</si>
  <si>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</si>
  <si>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</si>
  <si>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</si>
  <si>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</si>
  <si>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</si>
  <si>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</si>
  <si>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</si>
  <si>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</si>
  <si>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</si>
  <si>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</si>
  <si>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</si>
  <si>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</si>
  <si>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</si>
  <si>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</si>
  <si>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</si>
  <si>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</si>
  <si>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</si>
  <si>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</si>
  <si>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</si>
  <si>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</si>
  <si>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</si>
  <si>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</si>
  <si>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</si>
  <si>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</si>
  <si>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</si>
  <si>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</si>
  <si>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</si>
  <si>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</si>
  <si>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</si>
  <si>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</si>
  <si>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</si>
  <si>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</si>
  <si>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</si>
  <si>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</si>
  <si>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</si>
  <si>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</si>
  <si>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</si>
  <si>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</si>
  <si>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</si>
  <si>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</si>
  <si>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</si>
  <si>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</si>
  <si>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</si>
  <si>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</si>
  <si>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</si>
  <si>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</si>
  <si>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</si>
  <si>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</si>
  <si>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</si>
  <si>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</si>
  <si>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</si>
  <si>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</si>
  <si>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</si>
  <si>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</si>
  <si>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</si>
  <si>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</si>
  <si>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</si>
  <si>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</si>
  <si>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</si>
  <si>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</si>
  <si>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</si>
  <si>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</si>
  <si>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</si>
  <si>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</si>
  <si>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</si>
  <si>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</si>
  <si>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</si>
  <si>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</si>
  <si>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</si>
  <si>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</si>
  <si>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</si>
  <si>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</si>
  <si>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</si>
  <si>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</si>
  <si>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</si>
  <si>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</si>
  <si>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</si>
  <si>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</si>
  <si>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</si>
  <si>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</si>
  <si>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</si>
  <si>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</si>
  <si>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</si>
  <si>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</si>
  <si>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</si>
  <si>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</si>
  <si>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</si>
  <si>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</si>
  <si>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</si>
  <si>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</si>
  <si>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</si>
  <si>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</si>
  <si>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</si>
  <si>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</si>
  <si>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</si>
  <si>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</si>
  <si>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</si>
  <si>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</si>
  <si>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</si>
  <si>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</si>
  <si>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</si>
  <si>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</si>
  <si>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</si>
  <si>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</si>
  <si>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</si>
  <si>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</si>
  <si>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</si>
  <si>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</si>
  <si>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</si>
  <si>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</si>
  <si>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</si>
  <si>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</si>
  <si>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</si>
  <si>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</si>
  <si>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</si>
  <si>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</si>
  <si>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</si>
  <si>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</si>
  <si>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</si>
  <si>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</si>
  <si>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</si>
  <si>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</si>
  <si>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</si>
  <si>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</si>
  <si>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</si>
  <si>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</si>
  <si>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</si>
  <si>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</si>
  <si>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</si>
  <si>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</si>
  <si>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</si>
  <si>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</si>
  <si>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</si>
  <si>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</si>
  <si>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</si>
  <si>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</si>
  <si>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</si>
  <si>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</si>
  <si>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</si>
  <si>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</si>
  <si>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</si>
  <si>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</si>
  <si>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</si>
  <si>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</si>
  <si>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</si>
  <si>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</si>
  <si>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</si>
  <si>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</si>
  <si>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</si>
  <si>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</si>
  <si>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</si>
  <si>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</si>
  <si>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</si>
  <si>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</si>
  <si>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</si>
  <si>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</si>
  <si>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</si>
  <si>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</si>
  <si>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</si>
  <si>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</si>
  <si>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</si>
  <si>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</si>
  <si>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</si>
  <si>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</si>
  <si>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</si>
  <si>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</si>
  <si>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</si>
  <si>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</si>
  <si>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</si>
  <si>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</si>
  <si>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</si>
  <si>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</si>
  <si>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</si>
  <si>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</si>
  <si>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</si>
  <si>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</si>
  <si>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</si>
  <si>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</si>
  <si>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</si>
  <si>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</si>
  <si>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</si>
  <si>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</si>
  <si>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</si>
  <si>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</si>
  <si>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</si>
  <si>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</si>
  <si>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</si>
  <si>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</si>
  <si>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</si>
  <si>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</si>
  <si>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</si>
  <si>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</si>
  <si>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</si>
  <si>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</si>
  <si>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</si>
  <si>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</si>
  <si>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</si>
  <si>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</si>
  <si>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</si>
  <si>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</si>
  <si>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</si>
  <si>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</si>
  <si>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</si>
  <si>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</si>
  <si>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</si>
  <si>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</si>
  <si>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</si>
  <si>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</si>
  <si>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</si>
  <si>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</si>
  <si>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</si>
  <si>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</si>
  <si>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</si>
  <si>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福岡県直方市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</si>
  <si>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</si>
  <si>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</si>
  <si>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</si>
  <si>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</si>
  <si>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</si>
  <si>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</si>
  <si>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</si>
  <si>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</si>
  <si>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</si>
  <si>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</si>
  <si>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</si>
  <si>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</si>
  <si>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</si>
  <si>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</si>
  <si>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</si>
  <si>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</si>
  <si>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</si>
  <si>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</si>
  <si>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</si>
  <si>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</si>
  <si>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</si>
  <si>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</si>
  <si>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</si>
  <si>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</si>
  <si>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</si>
  <si>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</si>
  <si>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</si>
  <si>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</si>
  <si>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</si>
  <si>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</si>
  <si>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</si>
  <si>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</si>
  <si>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</si>
  <si>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</si>
  <si>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</si>
  <si>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</si>
  <si>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</si>
  <si>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</si>
  <si>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</si>
  <si>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</si>
  <si>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</si>
  <si>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</si>
  <si>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</si>
  <si>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</si>
  <si>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</si>
  <si>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</si>
  <si>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</si>
  <si>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</si>
  <si>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</si>
  <si>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</si>
  <si>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</si>
  <si>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</si>
  <si>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</si>
  <si>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</si>
  <si>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</si>
  <si>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</si>
  <si>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</si>
  <si>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</si>
  <si>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</si>
  <si>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</si>
  <si>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</si>
  <si>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</si>
  <si>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</si>
  <si>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</si>
  <si>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</si>
  <si>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</si>
  <si>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</si>
  <si>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</si>
  <si>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</si>
  <si>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</si>
  <si>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</si>
  <si>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</si>
  <si>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</si>
  <si>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</si>
  <si>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</si>
  <si>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</si>
  <si>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</si>
  <si>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</si>
  <si>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</si>
  <si>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</si>
  <si>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</si>
  <si>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</si>
  <si>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</si>
  <si>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</si>
  <si>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</si>
  <si>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</si>
  <si>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</si>
  <si>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</si>
  <si>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</si>
  <si>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</si>
  <si>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</si>
  <si>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</si>
  <si>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</si>
  <si>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</si>
  <si>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</si>
  <si>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</si>
  <si>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</si>
  <si>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</si>
  <si>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</si>
  <si>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</si>
  <si>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</si>
  <si>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</si>
  <si>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</si>
  <si>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</si>
  <si>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</si>
  <si>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</si>
  <si>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</si>
  <si>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</si>
  <si>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</si>
  <si>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</si>
  <si>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</si>
  <si>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</si>
  <si>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</si>
  <si>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</si>
  <si>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</si>
  <si>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</si>
  <si>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</si>
  <si>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</si>
  <si>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</si>
  <si>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</si>
  <si>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</si>
  <si>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</si>
  <si>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</si>
  <si>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</si>
  <si>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</si>
  <si>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</si>
  <si>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</si>
  <si>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</si>
  <si>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</si>
  <si>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</si>
  <si>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</si>
  <si>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</si>
  <si>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</si>
  <si>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</si>
  <si>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</si>
  <si>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</si>
  <si>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</si>
  <si>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</si>
  <si>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</si>
  <si>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</si>
  <si>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</si>
  <si>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</si>
  <si>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</si>
  <si>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</si>
  <si>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</si>
  <si>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</si>
  <si>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</si>
  <si>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</si>
  <si>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</si>
  <si>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</si>
  <si>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</si>
  <si>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</si>
  <si>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</si>
  <si>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</si>
  <si>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</si>
  <si>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</si>
  <si>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</si>
  <si>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</si>
  <si>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</si>
  <si>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</si>
  <si>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</si>
  <si>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</si>
  <si>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</si>
  <si>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</si>
  <si>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</si>
  <si>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</si>
  <si>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</si>
  <si>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</si>
  <si>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</si>
  <si>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</si>
  <si>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</si>
  <si>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</si>
  <si>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</si>
  <si>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</si>
  <si>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</si>
  <si>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</si>
  <si>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</si>
  <si>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</si>
  <si>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</si>
  <si>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</si>
  <si>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</si>
  <si>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</si>
  <si>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</si>
  <si>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</si>
  <si>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</si>
  <si>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</si>
  <si>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</si>
  <si>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</si>
  <si>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</si>
  <si>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</si>
  <si>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</si>
  <si>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</si>
  <si>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</si>
  <si>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</si>
  <si>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</si>
  <si>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</si>
  <si>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</si>
  <si>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</si>
  <si>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</si>
  <si>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</si>
  <si>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</si>
  <si>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</si>
  <si>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</si>
  <si>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</si>
  <si>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</si>
  <si>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</si>
  <si>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</si>
  <si>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</si>
  <si>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</si>
  <si>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</si>
  <si>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</si>
  <si>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</si>
  <si>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</si>
  <si>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</si>
  <si>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</si>
  <si>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</si>
  <si>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</si>
  <si>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</si>
  <si>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</si>
  <si>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</si>
  <si>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</si>
  <si>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</si>
  <si>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</si>
  <si>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</si>
  <si>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</si>
  <si>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</si>
  <si>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</si>
  <si>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</si>
  <si>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</si>
  <si>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</si>
  <si>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</si>
  <si>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</si>
  <si>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</si>
  <si>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</si>
  <si>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</si>
  <si>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</si>
  <si>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</si>
  <si>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</si>
  <si>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</si>
  <si>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</si>
  <si>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</si>
  <si>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</si>
  <si>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</si>
  <si>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</si>
  <si>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</si>
  <si>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</si>
  <si>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</si>
  <si>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</si>
  <si>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</si>
  <si>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</si>
  <si>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</si>
  <si>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</si>
  <si>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</si>
  <si>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</si>
  <si>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</si>
  <si>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</si>
  <si>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</si>
  <si>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</si>
  <si>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</si>
  <si>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</si>
  <si>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</si>
  <si>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</si>
  <si>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</si>
  <si>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</si>
  <si>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</si>
  <si>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</si>
  <si>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</si>
  <si>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</si>
  <si>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</si>
  <si>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</si>
  <si>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</si>
  <si>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</si>
  <si>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</si>
  <si>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</si>
  <si>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</si>
  <si>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</si>
  <si>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</si>
  <si>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</si>
  <si>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</si>
  <si>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</si>
  <si>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</si>
  <si>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</si>
  <si>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</si>
  <si>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</si>
  <si>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</si>
  <si>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</si>
  <si>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</si>
  <si>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</si>
  <si>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</si>
  <si>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</si>
  <si>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</si>
  <si>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</si>
  <si>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</si>
  <si>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</si>
  <si>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</si>
  <si>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</si>
  <si>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</si>
  <si>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</si>
  <si>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</si>
  <si>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</si>
  <si>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</si>
  <si>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</si>
  <si>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</si>
  <si>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</si>
  <si>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</si>
  <si>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</si>
  <si>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</si>
  <si>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</si>
  <si>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</si>
  <si>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</si>
  <si>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</si>
  <si>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</si>
  <si>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</si>
  <si>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</si>
  <si>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</si>
  <si>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</si>
  <si>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</si>
  <si>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</si>
  <si>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</si>
  <si>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</si>
  <si>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</si>
  <si>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</si>
  <si>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</si>
  <si>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</si>
  <si>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</si>
  <si>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</si>
  <si>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</si>
  <si>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</si>
  <si>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</si>
  <si>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</si>
  <si>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</si>
  <si>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</si>
  <si>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</si>
  <si>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</si>
  <si>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</si>
  <si>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</si>
  <si>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</si>
  <si>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介護保険特別会計（保険事業勘定）</t>
  </si>
  <si>
    <t>下水道事業会計</t>
  </si>
  <si>
    <t>国民健康保険特別会計</t>
  </si>
  <si>
    <t>▲ 0.27</t>
  </si>
  <si>
    <t>▲ 0.40</t>
  </si>
  <si>
    <t>後期高齢者医療特別会計</t>
  </si>
  <si>
    <t>同和地区住宅資金貸付事業特別会計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</si>
  <si>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</si>
  <si>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</si>
  <si>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</si>
  <si>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</si>
  <si>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</si>
  <si>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</si>
  <si>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</si>
  <si>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</si>
  <si>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</si>
  <si>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</si>
  <si>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</si>
  <si>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</si>
  <si>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資金剰余額
/不足額
（実質収支）</t>
  </si>
  <si>
    <t>直方市・北九州市岡森用水組合（一般会計）</t>
    <rPh sb="15" eb="17">
      <t>イッパン</t>
    </rPh>
    <rPh sb="17" eb="19">
      <t>カイケイ</t>
    </rPh>
    <phoneticPr fontId="29"/>
  </si>
  <si>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</si>
  <si>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</si>
  <si>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</si>
  <si>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</si>
  <si>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</si>
  <si>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</si>
  <si>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</si>
  <si>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直方文化青少年協会</t>
    <rPh sb="0" eb="2">
      <t>ノオガタ</t>
    </rPh>
    <rPh sb="2" eb="4">
      <t>ブンカ</t>
    </rPh>
    <rPh sb="4" eb="7">
      <t>セイショウネン</t>
    </rPh>
    <rPh sb="7" eb="9">
      <t>キョウカイ</t>
    </rPh>
    <phoneticPr fontId="38"/>
  </si>
  <si>
    <t>まちづくり直方</t>
    <rPh sb="5" eb="7">
      <t>ノオガタ</t>
    </rPh>
    <phoneticPr fontId="38"/>
  </si>
  <si>
    <t>直方市土地開発公社</t>
    <rPh sb="0" eb="3">
      <t>ノオガタシ</t>
    </rPh>
    <rPh sb="3" eb="5">
      <t>トチ</t>
    </rPh>
    <rPh sb="5" eb="7">
      <t>カイハツ</t>
    </rPh>
    <rPh sb="7" eb="9">
      <t>コウシャ</t>
    </rPh>
    <phoneticPr fontId="38"/>
  </si>
  <si>
    <t>直鞍情報・産業振興協会</t>
    <rPh sb="0" eb="1">
      <t>チョク</t>
    </rPh>
    <rPh sb="2" eb="4">
      <t>ジョウホウ</t>
    </rPh>
    <rPh sb="5" eb="7">
      <t>サンギョウ</t>
    </rPh>
    <rPh sb="7" eb="9">
      <t>シンコウ</t>
    </rPh>
    <rPh sb="9" eb="11">
      <t>キョウカイ</t>
    </rPh>
    <phoneticPr fontId="38"/>
  </si>
  <si>
    <t>-</t>
    <phoneticPr fontId="5"/>
  </si>
  <si>
    <t>-</t>
    <phoneticPr fontId="2"/>
  </si>
  <si>
    <t>-</t>
    <phoneticPr fontId="2"/>
  </si>
  <si>
    <t>-</t>
    <phoneticPr fontId="2"/>
  </si>
  <si>
    <t>直方市ふるさと応援基金</t>
    <phoneticPr fontId="5"/>
  </si>
  <si>
    <t>直方市排水機場等維持管理基金</t>
    <phoneticPr fontId="2"/>
  </si>
  <si>
    <t>直方市庁舎整備基金</t>
    <phoneticPr fontId="2"/>
  </si>
  <si>
    <t>直方市環境整備基金</t>
    <phoneticPr fontId="2"/>
  </si>
  <si>
    <t>直方市立学校基金</t>
    <phoneticPr fontId="2"/>
  </si>
  <si>
    <t xml:space="preserve"> </t>
    <phoneticPr fontId="5"/>
  </si>
  <si>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</si>
  <si>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</si>
  <si>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</si>
  <si>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</si>
  <si>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</si>
  <si>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</si>
  <si>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</si>
  <si>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</si>
  <si>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</si>
  <si>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の増により改善している。しかし、市債残高は依然として高く、類似団体との比較においても高い水準である。また、有形固定資産減価償却率については、前年度より悪化はしているものの、類似団体の平均値と同率となっており、施設更新等の取り組みの効果が表れている。
引き続き、公共施設等総合管理計画、各施設の個別施設計画に基づき、公共施設等の適正管理を進めていく。</t>
    <rPh sb="19" eb="21">
      <t>カイゼン</t>
    </rPh>
    <rPh sb="84" eb="86">
      <t>ゼンネン</t>
    </rPh>
    <rPh sb="86" eb="87">
      <t>ド</t>
    </rPh>
    <rPh sb="89" eb="91">
      <t>アッカ</t>
    </rPh>
    <rPh sb="109" eb="111">
      <t>ドウリツ</t>
    </rPh>
    <rPh sb="120" eb="122">
      <t>コウシン</t>
    </rPh>
    <rPh sb="122" eb="123">
      <t>トウ</t>
    </rPh>
    <rPh sb="124" eb="125">
      <t>ト</t>
    </rPh>
    <rPh sb="126" eb="127">
      <t>ク</t>
    </rPh>
    <rPh sb="129" eb="131">
      <t>コウカ</t>
    </rPh>
    <rPh sb="132" eb="133">
      <t>アラワ</t>
    </rPh>
    <rPh sb="139" eb="140">
      <t>ヒ</t>
    </rPh>
    <rPh sb="141" eb="14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</si>
  <si>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</si>
  <si>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</si>
  <si>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</si>
  <si>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</si>
  <si>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</si>
  <si>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</si>
  <si>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</si>
  <si>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充当可能基金の増により改善している。しかし、市債残高は依然として高く、今後、基金の状況によっては悪化に転じることが見込まれる。また、実質公債費比率は上昇傾向であり、類似団体と比較して高くなっている。主な要因としては、平成29年度から令和4年度にかけて行った汚泥再生処理センター建設事業、市営住宅建設事業に際し、合計で約26億円の地方債を発行したことが考えられる。これらの地方債の償還は令和3年度から順次始まっているため、今後も実質公債費比率が増加していく見込である。今後、事業についての取捨選択を厳格に行い、地方債発行の抑制に努める。  </t>
    <rPh sb="8" eb="10">
      <t>ジュウトウ</t>
    </rPh>
    <rPh sb="10" eb="12">
      <t>カノウ</t>
    </rPh>
    <rPh sb="12" eb="14">
      <t>キキン</t>
    </rPh>
    <rPh sb="15" eb="16">
      <t>ゾウ</t>
    </rPh>
    <rPh sb="19" eb="21">
      <t>カイゼン</t>
    </rPh>
    <rPh sb="43" eb="45">
      <t>コンゴ</t>
    </rPh>
    <rPh sb="46" eb="48">
      <t>キキン</t>
    </rPh>
    <rPh sb="49" eb="51">
      <t>ジョウキョウ</t>
    </rPh>
    <rPh sb="56" eb="58">
      <t>アッカ</t>
    </rPh>
    <rPh sb="59" eb="60">
      <t>テン</t>
    </rPh>
    <rPh sb="65" eb="67">
      <t>ミコ</t>
    </rPh>
    <rPh sb="82" eb="84">
      <t>ジョウショウ</t>
    </rPh>
    <rPh sb="207" eb="209">
      <t>ジュンジ</t>
    </rPh>
    <rPh sb="229" eb="231">
      <t>ゾウカ</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</si>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</sst>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xmlns:c16r2="http://schemas.microsoft.com/office/drawing/2015/06/chart">
            <c:ext xmlns:c16="http://schemas.microsoft.com/office/drawing/2014/chart" uri="{C3380CC4-5D6E-409C-BE32-E72D297353CC}">
              <c16:uniqueId val="{00000000-9E55-4FBB-B249-CA405E7CC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35417</c:v>
                </c:pt>
                <c:pt idx="1">
                  <c:v>65194</c:v>
                </c:pt>
                <c:pt idx="2">
                  <c:v>82487</c:v>
                </c:pt>
                <c:pt idx="3">
                  <c:v>69561</c:v>
                </c:pt>
                <c:pt idx="4">
                  <c:v>48586</c:v>
                </c:pt>
              </c:numCache>
            </c:numRef>
          </c:val>
          <c:smooth val="0"/>
          <c:extLst xmlns:c16r2="http://schemas.microsoft.com/office/drawing/2015/06/chart">
            <c:ext xmlns:c16="http://schemas.microsoft.com/office/drawing/2014/chart" uri="{C3380CC4-5D6E-409C-BE32-E72D297353CC}">
              <c16:uniqueId val="{00000001-9E55-4FBB-B249-CA405E7CC5F8}"/>
            </c:ext>
          </c:extLst>
        </c:ser>
        <c:dLbls>
          <c:showLegendKey val="0"/>
          <c:showVal val="0"/>
          <c:showCatName val="0"/>
          <c:showSerName val="0"/>
          <c:showPercent val="0"/>
          <c:showBubbleSize val="0"/>
        </c:dLbls>
        <c:marker val="1"/>
        <c:smooth val="0"/>
        <c:axId val="205708904"/>
        <c:axId val="205705768"/>
      </c:lineChart>
      <c:catAx>
        <c:axId val="205708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05768"/>
        <c:crosses val="autoZero"/>
        <c:auto val="1"/>
        <c:lblAlgn val="ctr"/>
        <c:lblOffset val="100"/>
        <c:tickLblSkip val="1"/>
        <c:tickMarkSkip val="1"/>
        <c:noMultiLvlLbl val="0"/>
      </c:catAx>
      <c:valAx>
        <c:axId val="2057057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08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0.12</c:v>
                </c:pt>
                <c:pt idx="1">
                  <c:v>0.86</c:v>
                </c:pt>
                <c:pt idx="2">
                  <c:v>7.41</c:v>
                </c:pt>
                <c:pt idx="3">
                  <c:v>14.43</c:v>
                </c:pt>
                <c:pt idx="4">
                  <c:v>8.69</c:v>
                </c:pt>
              </c:numCache>
            </c:numRef>
          </c:val>
          <c:extLst xmlns:c16r2="http://schemas.microsoft.com/office/drawing/2015/06/chart">
            <c:ext xmlns:c16="http://schemas.microsoft.com/office/drawing/2014/chart" uri="{C3380CC4-5D6E-409C-BE32-E72D297353CC}">
              <c16:uniqueId val="{00000000-3703-4EDC-86A2-0A8F864C92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23.63</c:v>
                </c:pt>
                <c:pt idx="1">
                  <c:v>23.57</c:v>
                </c:pt>
                <c:pt idx="2">
                  <c:v>22.68</c:v>
                </c:pt>
                <c:pt idx="3">
                  <c:v>22.4</c:v>
                </c:pt>
                <c:pt idx="4">
                  <c:v>34.369999999999997</c:v>
                </c:pt>
              </c:numCache>
            </c:numRef>
          </c:val>
          <c:extLst xmlns:c16r2="http://schemas.microsoft.com/office/drawing/2015/06/chart">
            <c:ext xmlns:c16="http://schemas.microsoft.com/office/drawing/2014/chart" uri="{C3380CC4-5D6E-409C-BE32-E72D297353CC}">
              <c16:uniqueId val="{00000001-3703-4EDC-86A2-0A8F864C9277}"/>
            </c:ext>
          </c:extLst>
        </c:ser>
        <c:dLbls>
          <c:showLegendKey val="0"/>
          <c:showVal val="0"/>
          <c:showCatName val="0"/>
          <c:showSerName val="0"/>
          <c:showPercent val="0"/>
          <c:showBubbleSize val="0"/>
        </c:dLbls>
        <c:gapWidth val="250"/>
        <c:overlap val="100"/>
        <c:axId val="510042080"/>
        <c:axId val="510038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0.77</c:v>
                </c:pt>
                <c:pt idx="2">
                  <c:v>6.62</c:v>
                </c:pt>
                <c:pt idx="3">
                  <c:v>7.2</c:v>
                </c:pt>
                <c:pt idx="4">
                  <c:v>5.37</c:v>
                </c:pt>
              </c:numCache>
            </c:numRef>
          </c:val>
          <c:smooth val="0"/>
          <c:extLst xmlns:c16r2="http://schemas.microsoft.com/office/drawing/2015/06/chart">
            <c:ext xmlns:c16="http://schemas.microsoft.com/office/drawing/2014/chart" uri="{C3380CC4-5D6E-409C-BE32-E72D297353CC}">
              <c16:uniqueId val="{00000002-3703-4EDC-86A2-0A8F864C9277}"/>
            </c:ext>
          </c:extLst>
        </c:ser>
        <c:dLbls>
          <c:showLegendKey val="0"/>
          <c:showVal val="0"/>
          <c:showCatName val="0"/>
          <c:showSerName val="0"/>
          <c:showPercent val="0"/>
          <c:showBubbleSize val="0"/>
        </c:dLbls>
        <c:marker val="1"/>
        <c:smooth val="0"/>
        <c:axId val="510042080"/>
        <c:axId val="510038552"/>
      </c:lineChart>
      <c:catAx>
        <c:axId val="5100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038552"/>
        <c:crosses val="autoZero"/>
        <c:auto val="1"/>
        <c:lblAlgn val="ctr"/>
        <c:lblOffset val="100"/>
        <c:tickLblSkip val="1"/>
        <c:tickMarkSkip val="1"/>
        <c:noMultiLvlLbl val="0"/>
      </c:catAx>
      <c:valAx>
        <c:axId val="510038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533-4033-9EFE-70FC538010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33-4033-9EFE-70FC5380109D}"/>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5533-4033-9EFE-70FC5380109D}"/>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0.09</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3-5533-4033-9EFE-70FC5380109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0.16</c:v>
                </c:pt>
                <c:pt idx="4">
                  <c:v>#N/A</c:v>
                </c:pt>
                <c:pt idx="5">
                  <c:v>0.17</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4-5533-4033-9EFE-70FC5380109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0.27</c:v>
                </c:pt>
                <c:pt idx="1">
                  <c:v>#N/A</c:v>
                </c:pt>
                <c:pt idx="2">
                  <c:v>0.4</c:v>
                </c:pt>
                <c:pt idx="3">
                  <c:v>#N/A</c:v>
                </c:pt>
                <c:pt idx="4">
                  <c:v>#N/A</c:v>
                </c:pt>
                <c:pt idx="5">
                  <c:v>1.32</c:v>
                </c:pt>
                <c:pt idx="6">
                  <c:v>#N/A</c:v>
                </c:pt>
                <c:pt idx="7">
                  <c:v>1.69</c:v>
                </c:pt>
                <c:pt idx="8">
                  <c:v>#N/A</c:v>
                </c:pt>
                <c:pt idx="9">
                  <c:v>1.31</c:v>
                </c:pt>
              </c:numCache>
            </c:numRef>
          </c:val>
          <c:extLst xmlns:c16r2="http://schemas.microsoft.com/office/drawing/2015/06/chart">
            <c:ext xmlns:c16="http://schemas.microsoft.com/office/drawing/2014/chart" uri="{C3380CC4-5D6E-409C-BE32-E72D297353CC}">
              <c16:uniqueId val="{00000005-5533-4033-9EFE-70FC5380109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0.8</c:v>
                </c:pt>
                <c:pt idx="4">
                  <c:v>#N/A</c:v>
                </c:pt>
                <c:pt idx="5">
                  <c:v>0.88</c:v>
                </c:pt>
                <c:pt idx="6">
                  <c:v>#N/A</c:v>
                </c:pt>
                <c:pt idx="7">
                  <c:v>0.98</c:v>
                </c:pt>
                <c:pt idx="8">
                  <c:v>#N/A</c:v>
                </c:pt>
                <c:pt idx="9">
                  <c:v>1.35</c:v>
                </c:pt>
              </c:numCache>
            </c:numRef>
          </c:val>
          <c:extLst xmlns:c16r2="http://schemas.microsoft.com/office/drawing/2015/06/chart">
            <c:ext xmlns:c16="http://schemas.microsoft.com/office/drawing/2014/chart" uri="{C3380CC4-5D6E-409C-BE32-E72D297353CC}">
              <c16:uniqueId val="{00000006-5533-4033-9EFE-70FC5380109D}"/>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0.92</c:v>
                </c:pt>
                <c:pt idx="2">
                  <c:v>#N/A</c:v>
                </c:pt>
                <c:pt idx="3">
                  <c:v>1.64</c:v>
                </c:pt>
                <c:pt idx="4">
                  <c:v>#N/A</c:v>
                </c:pt>
                <c:pt idx="5">
                  <c:v>2.1800000000000002</c:v>
                </c:pt>
                <c:pt idx="6">
                  <c:v>#N/A</c:v>
                </c:pt>
                <c:pt idx="7">
                  <c:v>1.76</c:v>
                </c:pt>
                <c:pt idx="8">
                  <c:v>#N/A</c:v>
                </c:pt>
                <c:pt idx="9">
                  <c:v>2.23</c:v>
                </c:pt>
              </c:numCache>
            </c:numRef>
          </c:val>
          <c:extLst xmlns:c16r2="http://schemas.microsoft.com/office/drawing/2015/06/chart">
            <c:ext xmlns:c16="http://schemas.microsoft.com/office/drawing/2014/chart" uri="{C3380CC4-5D6E-409C-BE32-E72D297353CC}">
              <c16:uniqueId val="{00000007-5533-4033-9EFE-70FC538010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0.11</c:v>
                </c:pt>
                <c:pt idx="2">
                  <c:v>#N/A</c:v>
                </c:pt>
                <c:pt idx="3">
                  <c:v>0.82</c:v>
                </c:pt>
                <c:pt idx="4">
                  <c:v>#N/A</c:v>
                </c:pt>
                <c:pt idx="5">
                  <c:v>7.32</c:v>
                </c:pt>
                <c:pt idx="6">
                  <c:v>#N/A</c:v>
                </c:pt>
                <c:pt idx="7">
                  <c:v>14.39</c:v>
                </c:pt>
                <c:pt idx="8">
                  <c:v>#N/A</c:v>
                </c:pt>
                <c:pt idx="9">
                  <c:v>8.57</c:v>
                </c:pt>
              </c:numCache>
            </c:numRef>
          </c:val>
          <c:extLst xmlns:c16r2="http://schemas.microsoft.com/office/drawing/2015/06/chart">
            <c:ext xmlns:c16="http://schemas.microsoft.com/office/drawing/2014/chart" uri="{C3380CC4-5D6E-409C-BE32-E72D297353CC}">
              <c16:uniqueId val="{00000008-5533-4033-9EFE-70FC538010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14.21</c:v>
                </c:pt>
                <c:pt idx="2">
                  <c:v>#N/A</c:v>
                </c:pt>
                <c:pt idx="3">
                  <c:v>14.8</c:v>
                </c:pt>
                <c:pt idx="4">
                  <c:v>#N/A</c:v>
                </c:pt>
                <c:pt idx="5">
                  <c:v>14.53</c:v>
                </c:pt>
                <c:pt idx="6">
                  <c:v>#N/A</c:v>
                </c:pt>
                <c:pt idx="7">
                  <c:v>13.83</c:v>
                </c:pt>
                <c:pt idx="8">
                  <c:v>#N/A</c:v>
                </c:pt>
                <c:pt idx="9">
                  <c:v>12.76</c:v>
                </c:pt>
              </c:numCache>
            </c:numRef>
          </c:val>
          <c:extLst xmlns:c16r2="http://schemas.microsoft.com/office/drawing/2015/06/chart">
            <c:ext xmlns:c16="http://schemas.microsoft.com/office/drawing/2014/chart" uri="{C3380CC4-5D6E-409C-BE32-E72D297353CC}">
              <c16:uniqueId val="{00000009-5533-4033-9EFE-70FC5380109D}"/>
            </c:ext>
          </c:extLst>
        </c:ser>
        <c:dLbls>
          <c:showLegendKey val="0"/>
          <c:showVal val="0"/>
          <c:showCatName val="0"/>
          <c:showSerName val="0"/>
          <c:showPercent val="0"/>
          <c:showBubbleSize val="0"/>
        </c:dLbls>
        <c:gapWidth val="150"/>
        <c:overlap val="100"/>
        <c:axId val="510044040"/>
        <c:axId val="510042864"/>
      </c:barChart>
      <c:catAx>
        <c:axId val="51004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042864"/>
        <c:crosses val="autoZero"/>
        <c:auto val="1"/>
        <c:lblAlgn val="ctr"/>
        <c:lblOffset val="100"/>
        <c:tickLblSkip val="1"/>
        <c:tickMarkSkip val="1"/>
        <c:noMultiLvlLbl val="0"/>
      </c:catAx>
      <c:valAx>
        <c:axId val="51004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44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2015</c:v>
                </c:pt>
                <c:pt idx="5">
                  <c:v>1961</c:v>
                </c:pt>
                <c:pt idx="8">
                  <c:v>1926</c:v>
                </c:pt>
                <c:pt idx="11">
                  <c:v>1906</c:v>
                </c:pt>
                <c:pt idx="14">
                  <c:v>1860</c:v>
                </c:pt>
              </c:numCache>
            </c:numRef>
          </c:val>
          <c:extLst xmlns:c16r2="http://schemas.microsoft.com/office/drawing/2015/06/chart">
            <c:ext xmlns:c16="http://schemas.microsoft.com/office/drawing/2014/chart" uri="{C3380CC4-5D6E-409C-BE32-E72D297353CC}">
              <c16:uniqueId val="{00000000-0D96-48A5-9779-67B41D1683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96-48A5-9779-67B41D1683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0D96-48A5-9779-67B41D1683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96-48A5-9779-67B41D1683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667</c:v>
                </c:pt>
                <c:pt idx="3">
                  <c:v>704</c:v>
                </c:pt>
                <c:pt idx="6">
                  <c:v>731</c:v>
                </c:pt>
                <c:pt idx="9">
                  <c:v>715</c:v>
                </c:pt>
                <c:pt idx="12">
                  <c:v>718</c:v>
                </c:pt>
              </c:numCache>
            </c:numRef>
          </c:val>
          <c:extLst xmlns:c16r2="http://schemas.microsoft.com/office/drawing/2015/06/chart">
            <c:ext xmlns:c16="http://schemas.microsoft.com/office/drawing/2014/chart" uri="{C3380CC4-5D6E-409C-BE32-E72D297353CC}">
              <c16:uniqueId val="{00000004-0D96-48A5-9779-67B41D1683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96-48A5-9779-67B41D1683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96-48A5-9779-67B41D1683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1972</c:v>
                </c:pt>
                <c:pt idx="3">
                  <c:v>1857</c:v>
                </c:pt>
                <c:pt idx="6">
                  <c:v>1914</c:v>
                </c:pt>
                <c:pt idx="9">
                  <c:v>1970</c:v>
                </c:pt>
                <c:pt idx="12">
                  <c:v>1982</c:v>
                </c:pt>
              </c:numCache>
            </c:numRef>
          </c:val>
          <c:extLst xmlns:c16r2="http://schemas.microsoft.com/office/drawing/2015/06/chart">
            <c:ext xmlns:c16="http://schemas.microsoft.com/office/drawing/2014/chart" uri="{C3380CC4-5D6E-409C-BE32-E72D297353CC}">
              <c16:uniqueId val="{00000007-0D96-48A5-9779-67B41D16833D}"/>
            </c:ext>
          </c:extLst>
        </c:ser>
        <c:dLbls>
          <c:showLegendKey val="0"/>
          <c:showVal val="0"/>
          <c:showCatName val="0"/>
          <c:showSerName val="0"/>
          <c:showPercent val="0"/>
          <c:showBubbleSize val="0"/>
        </c:dLbls>
        <c:gapWidth val="100"/>
        <c:overlap val="100"/>
        <c:axId val="510039728"/>
        <c:axId val="51004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625</c:v>
                </c:pt>
                <c:pt idx="2">
                  <c:v>#N/A</c:v>
                </c:pt>
                <c:pt idx="3">
                  <c:v>#N/A</c:v>
                </c:pt>
                <c:pt idx="4">
                  <c:v>601</c:v>
                </c:pt>
                <c:pt idx="5">
                  <c:v>#N/A</c:v>
                </c:pt>
                <c:pt idx="6">
                  <c:v>#N/A</c:v>
                </c:pt>
                <c:pt idx="7">
                  <c:v>720</c:v>
                </c:pt>
                <c:pt idx="8">
                  <c:v>#N/A</c:v>
                </c:pt>
                <c:pt idx="9">
                  <c:v>#N/A</c:v>
                </c:pt>
                <c:pt idx="10">
                  <c:v>780</c:v>
                </c:pt>
                <c:pt idx="11">
                  <c:v>#N/A</c:v>
                </c:pt>
                <c:pt idx="12">
                  <c:v>#N/A</c:v>
                </c:pt>
                <c:pt idx="13">
                  <c:v>841</c:v>
                </c:pt>
                <c:pt idx="14">
                  <c:v>#N/A</c:v>
                </c:pt>
              </c:numCache>
            </c:numRef>
          </c:val>
          <c:smooth val="0"/>
          <c:extLst xmlns:c16r2="http://schemas.microsoft.com/office/drawing/2015/06/chart">
            <c:ext xmlns:c16="http://schemas.microsoft.com/office/drawing/2014/chart" uri="{C3380CC4-5D6E-409C-BE32-E72D297353CC}">
              <c16:uniqueId val="{00000008-0D96-48A5-9779-67B41D16833D}"/>
            </c:ext>
          </c:extLst>
        </c:ser>
        <c:dLbls>
          <c:showLegendKey val="0"/>
          <c:showVal val="0"/>
          <c:showCatName val="0"/>
          <c:showSerName val="0"/>
          <c:showPercent val="0"/>
          <c:showBubbleSize val="0"/>
        </c:dLbls>
        <c:marker val="1"/>
        <c:smooth val="0"/>
        <c:axId val="510039728"/>
        <c:axId val="510040512"/>
      </c:lineChart>
      <c:catAx>
        <c:axId val="51003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040512"/>
        <c:crosses val="autoZero"/>
        <c:auto val="1"/>
        <c:lblAlgn val="ctr"/>
        <c:lblOffset val="100"/>
        <c:tickLblSkip val="1"/>
        <c:tickMarkSkip val="1"/>
        <c:noMultiLvlLbl val="0"/>
      </c:catAx>
      <c:valAx>
        <c:axId val="5100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3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19181</c:v>
                </c:pt>
                <c:pt idx="5">
                  <c:v>19361</c:v>
                </c:pt>
                <c:pt idx="8">
                  <c:v>20034</c:v>
                </c:pt>
                <c:pt idx="11">
                  <c:v>19738</c:v>
                </c:pt>
                <c:pt idx="14">
                  <c:v>19200</c:v>
                </c:pt>
              </c:numCache>
            </c:numRef>
          </c:val>
          <c:extLst xmlns:c16r2="http://schemas.microsoft.com/office/drawing/2015/06/chart">
            <c:ext xmlns:c16="http://schemas.microsoft.com/office/drawing/2014/chart" uri="{C3380CC4-5D6E-409C-BE32-E72D297353CC}">
              <c16:uniqueId val="{00000000-4DD1-4ADA-A539-A0E5D7352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5239</c:v>
                </c:pt>
                <c:pt idx="5">
                  <c:v>5252</c:v>
                </c:pt>
                <c:pt idx="8">
                  <c:v>5453</c:v>
                </c:pt>
                <c:pt idx="11">
                  <c:v>5318</c:v>
                </c:pt>
                <c:pt idx="14">
                  <c:v>5327</c:v>
                </c:pt>
              </c:numCache>
            </c:numRef>
          </c:val>
          <c:extLst xmlns:c16r2="http://schemas.microsoft.com/office/drawing/2015/06/chart">
            <c:ext xmlns:c16="http://schemas.microsoft.com/office/drawing/2014/chart" uri="{C3380CC4-5D6E-409C-BE32-E72D297353CC}">
              <c16:uniqueId val="{00000001-4DD1-4ADA-A539-A0E5D7352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4851</c:v>
                </c:pt>
                <c:pt idx="5">
                  <c:v>4881</c:v>
                </c:pt>
                <c:pt idx="8">
                  <c:v>4779</c:v>
                </c:pt>
                <c:pt idx="11">
                  <c:v>5005</c:v>
                </c:pt>
                <c:pt idx="14">
                  <c:v>6788</c:v>
                </c:pt>
              </c:numCache>
            </c:numRef>
          </c:val>
          <c:extLst xmlns:c16r2="http://schemas.microsoft.com/office/drawing/2015/06/chart">
            <c:ext xmlns:c16="http://schemas.microsoft.com/office/drawing/2014/chart" uri="{C3380CC4-5D6E-409C-BE32-E72D297353CC}">
              <c16:uniqueId val="{00000002-4DD1-4ADA-A539-A0E5D7352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D1-4ADA-A539-A0E5D7352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D1-4ADA-A539-A0E5D7352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D1-4ADA-A539-A0E5D7352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2613</c:v>
                </c:pt>
                <c:pt idx="3">
                  <c:v>2523</c:v>
                </c:pt>
                <c:pt idx="6">
                  <c:v>2515</c:v>
                </c:pt>
                <c:pt idx="9">
                  <c:v>2441</c:v>
                </c:pt>
                <c:pt idx="12">
                  <c:v>2563</c:v>
                </c:pt>
              </c:numCache>
            </c:numRef>
          </c:val>
          <c:extLst xmlns:c16r2="http://schemas.microsoft.com/office/drawing/2015/06/chart">
            <c:ext xmlns:c16="http://schemas.microsoft.com/office/drawing/2014/chart" uri="{C3380CC4-5D6E-409C-BE32-E72D297353CC}">
              <c16:uniqueId val="{00000006-4DD1-4ADA-A539-A0E5D7352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DD1-4ADA-A539-A0E5D7352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11872</c:v>
                </c:pt>
                <c:pt idx="3">
                  <c:v>11119</c:v>
                </c:pt>
                <c:pt idx="6">
                  <c:v>10960</c:v>
                </c:pt>
                <c:pt idx="9">
                  <c:v>10630</c:v>
                </c:pt>
                <c:pt idx="12">
                  <c:v>10433</c:v>
                </c:pt>
              </c:numCache>
            </c:numRef>
          </c:val>
          <c:extLst xmlns:c16r2="http://schemas.microsoft.com/office/drawing/2015/06/chart">
            <c:ext xmlns:c16="http://schemas.microsoft.com/office/drawing/2014/chart" uri="{C3380CC4-5D6E-409C-BE32-E72D297353CC}">
              <c16:uniqueId val="{00000008-4DD1-4ADA-A539-A0E5D7352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443</c:v>
                </c:pt>
                <c:pt idx="3">
                  <c:v>418</c:v>
                </c:pt>
                <c:pt idx="6">
                  <c:v>391</c:v>
                </c:pt>
                <c:pt idx="9">
                  <c:v>391</c:v>
                </c:pt>
                <c:pt idx="12">
                  <c:v>271</c:v>
                </c:pt>
              </c:numCache>
            </c:numRef>
          </c:val>
          <c:extLst xmlns:c16r2="http://schemas.microsoft.com/office/drawing/2015/06/chart">
            <c:ext xmlns:c16="http://schemas.microsoft.com/office/drawing/2014/chart" uri="{C3380CC4-5D6E-409C-BE32-E72D297353CC}">
              <c16:uniqueId val="{00000009-4DD1-4ADA-A539-A0E5D7352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20691</c:v>
                </c:pt>
                <c:pt idx="3">
                  <c:v>21777</c:v>
                </c:pt>
                <c:pt idx="6">
                  <c:v>23509</c:v>
                </c:pt>
                <c:pt idx="9">
                  <c:v>24206</c:v>
                </c:pt>
                <c:pt idx="12">
                  <c:v>23952</c:v>
                </c:pt>
              </c:numCache>
            </c:numRef>
          </c:val>
          <c:extLst xmlns:c16r2="http://schemas.microsoft.com/office/drawing/2015/06/chart">
            <c:ext xmlns:c16="http://schemas.microsoft.com/office/drawing/2014/chart" uri="{C3380CC4-5D6E-409C-BE32-E72D297353CC}">
              <c16:uniqueId val="{0000000A-4DD1-4ADA-A539-A0E5D7352AC3}"/>
            </c:ext>
          </c:extLst>
        </c:ser>
        <c:dLbls>
          <c:showLegendKey val="0"/>
          <c:showVal val="0"/>
          <c:showCatName val="0"/>
          <c:showSerName val="0"/>
          <c:showPercent val="0"/>
          <c:showBubbleSize val="0"/>
        </c:dLbls>
        <c:gapWidth val="100"/>
        <c:overlap val="100"/>
        <c:axId val="510044824"/>
        <c:axId val="510043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6348</c:v>
                </c:pt>
                <c:pt idx="2">
                  <c:v>#N/A</c:v>
                </c:pt>
                <c:pt idx="3">
                  <c:v>#N/A</c:v>
                </c:pt>
                <c:pt idx="4">
                  <c:v>6343</c:v>
                </c:pt>
                <c:pt idx="5">
                  <c:v>#N/A</c:v>
                </c:pt>
                <c:pt idx="6">
                  <c:v>#N/A</c:v>
                </c:pt>
                <c:pt idx="7">
                  <c:v>7109</c:v>
                </c:pt>
                <c:pt idx="8">
                  <c:v>#N/A</c:v>
                </c:pt>
                <c:pt idx="9">
                  <c:v>#N/A</c:v>
                </c:pt>
                <c:pt idx="10">
                  <c:v>7608</c:v>
                </c:pt>
                <c:pt idx="11">
                  <c:v>#N/A</c:v>
                </c:pt>
                <c:pt idx="12">
                  <c:v>#N/A</c:v>
                </c:pt>
                <c:pt idx="13">
                  <c:v>5903</c:v>
                </c:pt>
                <c:pt idx="14">
                  <c:v>#N/A</c:v>
                </c:pt>
              </c:numCache>
            </c:numRef>
          </c:val>
          <c:smooth val="0"/>
          <c:extLst xmlns:c16r2="http://schemas.microsoft.com/office/drawing/2015/06/chart">
            <c:ext xmlns:c16="http://schemas.microsoft.com/office/drawing/2014/chart" uri="{C3380CC4-5D6E-409C-BE32-E72D297353CC}">
              <c16:uniqueId val="{0000000B-4DD1-4ADA-A539-A0E5D7352AC3}"/>
            </c:ext>
          </c:extLst>
        </c:ser>
        <c:dLbls>
          <c:showLegendKey val="0"/>
          <c:showVal val="0"/>
          <c:showCatName val="0"/>
          <c:showSerName val="0"/>
          <c:showPercent val="0"/>
          <c:showBubbleSize val="0"/>
        </c:dLbls>
        <c:marker val="1"/>
        <c:smooth val="0"/>
        <c:axId val="510044824"/>
        <c:axId val="510043256"/>
      </c:lineChart>
      <c:catAx>
        <c:axId val="51004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043256"/>
        <c:crosses val="autoZero"/>
        <c:auto val="1"/>
        <c:lblAlgn val="ctr"/>
        <c:lblOffset val="100"/>
        <c:tickLblSkip val="1"/>
        <c:tickMarkSkip val="1"/>
        <c:noMultiLvlLbl val="0"/>
      </c:catAx>
      <c:valAx>
        <c:axId val="51004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4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3099</c:v>
                </c:pt>
                <c:pt idx="1">
                  <c:v>3108</c:v>
                </c:pt>
                <c:pt idx="2">
                  <c:v>4660</c:v>
                </c:pt>
              </c:numCache>
            </c:numRef>
          </c:val>
          <c:extLst xmlns:c16r2="http://schemas.microsoft.com/office/drawing/2015/06/chart">
            <c:ext xmlns:c16="http://schemas.microsoft.com/office/drawing/2014/chart" uri="{C3380CC4-5D6E-409C-BE32-E72D297353CC}">
              <c16:uniqueId val="{00000000-4748-4C5F-8883-CB0E3CAF8C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227</c:v>
                </c:pt>
                <c:pt idx="2">
                  <c:v>227</c:v>
                </c:pt>
              </c:numCache>
            </c:numRef>
          </c:val>
          <c:extLst xmlns:c16r2="http://schemas.microsoft.com/office/drawing/2015/06/chart">
            <c:ext xmlns:c16="http://schemas.microsoft.com/office/drawing/2014/chart" uri="{C3380CC4-5D6E-409C-BE32-E72D297353CC}">
              <c16:uniqueId val="{00000001-4748-4C5F-8883-CB0E3CAF8C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1685</c:v>
                </c:pt>
                <c:pt idx="1">
                  <c:v>1676</c:v>
                </c:pt>
                <c:pt idx="2">
                  <c:v>1914</c:v>
                </c:pt>
              </c:numCache>
            </c:numRef>
          </c:val>
          <c:extLst xmlns:c16r2="http://schemas.microsoft.com/office/drawing/2015/06/chart">
            <c:ext xmlns:c16="http://schemas.microsoft.com/office/drawing/2014/chart" uri="{C3380CC4-5D6E-409C-BE32-E72D297353CC}">
              <c16:uniqueId val="{00000002-4748-4C5F-8883-CB0E3CAF8CCD}"/>
            </c:ext>
          </c:extLst>
        </c:ser>
        <c:dLbls>
          <c:showLegendKey val="0"/>
          <c:showVal val="0"/>
          <c:showCatName val="0"/>
          <c:showSerName val="0"/>
          <c:showPercent val="0"/>
          <c:showBubbleSize val="0"/>
        </c:dLbls>
        <c:gapWidth val="120"/>
        <c:overlap val="100"/>
        <c:axId val="510045608"/>
        <c:axId val="515796088"/>
      </c:barChart>
      <c:catAx>
        <c:axId val="51004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796088"/>
        <c:crosses val="autoZero"/>
        <c:auto val="1"/>
        <c:lblAlgn val="ctr"/>
        <c:lblOffset val="100"/>
        <c:tickLblSkip val="1"/>
        <c:tickMarkSkip val="1"/>
        <c:noMultiLvlLbl val="0"/>
      </c:catAx>
      <c:valAx>
        <c:axId val="515796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04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C0-4C2A-A855-59167E0CCD51}"/>
                </c:ext>
                <c:ext xmlns:c15="http://schemas.microsoft.com/office/drawing/2012/chart" uri="{CE6537A1-D6FC-4f65-9D91-7224C49458BB}">
                  <c15:dlblFieldTable>
                    <c15:dlblFTEntry>
                      <c15:txfldGUID>{8D14EB71-7992-4B8F-94AA-D4D0FE255717}</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C0-4C2A-A855-59167E0CCD51}"/>
                </c:ext>
                <c:ext xmlns:c15="http://schemas.microsoft.com/office/drawing/2012/chart" uri="{CE6537A1-D6FC-4f65-9D91-7224C49458BB}">
                  <c15:dlblFieldTable>
                    <c15:dlblFTEntry>
                      <c15:txfldGUID>{ACEE78CD-2CA4-4E27-A846-7D5760F3EE2A}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C0-4C2A-A855-59167E0CCD51}"/>
                </c:ext>
                <c:ext xmlns:c15="http://schemas.microsoft.com/office/drawing/2012/chart" uri="{CE6537A1-D6FC-4f65-9D91-7224C49458BB}">
                  <c15:dlblFieldTable>
                    <c15:dlblFTEntry>
                      <c15:txfldGUID>{924F2F18-B2CD-4CF7-8A8D-579BA8EAFA6B}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C0-4C2A-A855-59167E0CCD51}"/>
                </c:ext>
                <c:ext xmlns:c15="http://schemas.microsoft.com/office/drawing/2012/chart" uri="{CE6537A1-D6FC-4f65-9D91-7224C49458BB}">
                  <c15:dlblFieldTable>
                    <c15:dlblFTEntry>
                      <c15:txfldGUID>{41DA91D9-C042-4F0F-9F6B-59D671809D08}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C0-4C2A-A855-59167E0CCD51}"/>
                </c:ext>
                <c:ext xmlns:c15="http://schemas.microsoft.com/office/drawing/2012/chart" uri="{CE6537A1-D6FC-4f65-9D91-7224C49458BB}">
                  <c15:dlblFieldTable>
                    <c15:dlblFTEntry>
                      <c15:txfldGUID>{E6FEDCB8-67C5-4A83-A6A5-CDB517EA4DBE}</c15:txfldGUID>
                      <c15:f>#REF!</c15:f>
                      <c15:dlblFieldTableCache>
                        <c:ptCount val="1"/>
                        <c:pt idx="0">
                          <c:v>#REF!</c:v>
                        </c:pt>
                      </c15:dlblFieldTableCache>
                    </c15:dlblFTEntry>
                  </c15:dlblFieldTable>
                  <c15:showDataLabelsRange val="0"/>
                </c:ext>
              </c:extLst>
            </c:dLbl>
            <c:dLbl>
              <c:idx val="8"/>
              <c:layout>
                <c:manualLayout>
                  <c:x val="-2.9601344064805937E-2"/>
                  <c:y val="-6.584896082549961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C0-4C2A-A855-59167E0CCD51}"/>
                </c:ext>
                <c:ext xmlns:c15="http://schemas.microsoft.com/office/drawing/2012/chart" uri="{CE6537A1-D6FC-4f65-9D91-7224C49458BB}">
                  <c15:dlblFieldTable>
                    <c15:dlblFTEntry>
                      <c15:txfldGUID>{5F273AA1-271B-421F-91A2-3BE8503FAA21}</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2.8055226875005643E-2"/>
                  <c:y val="-7.016625868406160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C0-4C2A-A855-59167E0CCD51}"/>
                </c:ext>
                <c:ext xmlns:c15="http://schemas.microsoft.com/office/drawing/2012/chart" uri="{CE6537A1-D6FC-4f65-9D91-7224C49458BB}">
                  <c15:dlblFieldTable>
                    <c15:dlblFTEntry>
                      <c15:txfldGUID>{9F46CBA3-F0A5-4E39-9F5B-9FA2F91A70AF}</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3.8390608204468393E-2"/>
                  <c:y val="-5.820208442344801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C0-4C2A-A855-59167E0CCD51}"/>
                </c:ext>
                <c:ext xmlns:c15="http://schemas.microsoft.com/office/drawing/2012/chart" uri="{CE6537A1-D6FC-4f65-9D91-7224C49458BB}">
                  <c15:dlblFieldTable>
                    <c15:dlblFTEntry>
                      <c15:txfldGUID>{793BA622-DD34-4E6B-838B-E3E9CC082EE2}</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C0-4C2A-A855-59167E0CCD51}"/>
                </c:ext>
                <c:ext xmlns:c15="http://schemas.microsoft.com/office/drawing/2012/chart" uri="{CE6537A1-D6FC-4f65-9D91-7224C49458BB}">
                  <c15:dlblFieldTable>
                    <c15:dlblFTEntry>
                      <c15:txfldGUID>{163E07A3-0951-4363-BA2A-B974E2CDAEA9}</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63.1</c:v>
                </c:pt>
                <c:pt idx="16">
                  <c:v>63.3</c:v>
                </c:pt>
                <c:pt idx="24">
                  <c:v>63.4</c:v>
                </c:pt>
                <c:pt idx="32">
                  <c:v>64.099999999999994</c:v>
                </c:pt>
              </c:numCache>
            </c:numRef>
          </c:xVal>
          <c:yVal>
            <c:numRef>
              <c:f>公会計指標分析・財政指標組合せ分析表!$BP$51:$DC$51</c:f>
              <c:numCache>
                <c:formatCode>#,##0.0;"▲ "#,##0.0</c:formatCode>
                <c:ptCount val="40"/>
                <c:pt idx="0">
                  <c:v>55.8</c:v>
                </c:pt>
                <c:pt idx="8">
                  <c:v>55.2</c:v>
                </c:pt>
                <c:pt idx="16">
                  <c:v>59</c:v>
                </c:pt>
                <c:pt idx="24">
                  <c:v>61.8</c:v>
                </c:pt>
                <c:pt idx="32">
                  <c:v>49</c:v>
                </c:pt>
              </c:numCache>
            </c:numRef>
          </c:yVal>
          <c:smooth val="0"/>
          <c:extLst xmlns:c16r2="http://schemas.microsoft.com/office/drawing/2015/06/chart">
            <c:ext xmlns:c16="http://schemas.microsoft.com/office/drawing/2014/chart" uri="{C3380CC4-5D6E-409C-BE32-E72D297353CC}">
              <c16:uniqueId val="{00000009-E1C0-4C2A-A855-59167E0CCD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C0-4C2A-A855-59167E0CCD51}"/>
                </c:ext>
                <c:ext xmlns:c15="http://schemas.microsoft.com/office/drawing/2012/chart" uri="{CE6537A1-D6FC-4f65-9D91-7224C49458BB}">
                  <c15:dlblFieldTable>
                    <c15:dlblFTEntry>
                      <c15:txfldGUID>{3E0D647E-281C-430D-91ED-8639764671C2}</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C0-4C2A-A855-59167E0CCD51}"/>
                </c:ext>
                <c:ext xmlns:c15="http://schemas.microsoft.com/office/drawing/2012/chart" uri="{CE6537A1-D6FC-4f65-9D91-7224C49458BB}">
                  <c15:dlblFieldTable>
                    <c15:dlblFTEntry>
                      <c15:txfldGUID>{E77873AA-87D1-4968-8595-06077701A912}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C0-4C2A-A855-59167E0CCD51}"/>
                </c:ext>
                <c:ext xmlns:c15="http://schemas.microsoft.com/office/drawing/2012/chart" uri="{CE6537A1-D6FC-4f65-9D91-7224C49458BB}">
                  <c15:dlblFieldTable>
                    <c15:dlblFTEntry>
                      <c15:txfldGUID>{180CC965-C631-4D6B-9C22-5C4357EBDA40}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C0-4C2A-A855-59167E0CCD51}"/>
                </c:ext>
                <c:ext xmlns:c15="http://schemas.microsoft.com/office/drawing/2012/chart" uri="{CE6537A1-D6FC-4f65-9D91-7224C49458BB}">
                  <c15:dlblFieldTable>
                    <c15:dlblFTEntry>
                      <c15:txfldGUID>{2D0A9BDE-574B-4CA2-9A93-0D55BE15D043}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C0-4C2A-A855-59167E0CCD51}"/>
                </c:ext>
                <c:ext xmlns:c15="http://schemas.microsoft.com/office/drawing/2012/chart" uri="{CE6537A1-D6FC-4f65-9D91-7224C49458BB}">
                  <c15:dlblFieldTable>
                    <c15:dlblFTEntry>
                      <c15:txfldGUID>{007D6B13-E724-4056-AD0B-57EB928ED999}</c15:txfldGUID>
                      <c15:f>#REF!</c15:f>
                      <c15:dlblFieldTableCache>
                        <c:ptCount val="1"/>
                        <c:pt idx="0">
                          <c:v>#REF!</c:v>
                        </c:pt>
                      </c15:dlblFieldTableCache>
                    </c15:dlblFTEntry>
                  </c15:dlblFieldTable>
                  <c15:showDataLabelsRange val="0"/>
                </c:ext>
              </c:extLst>
            </c:dLbl>
            <c:dLbl>
              <c:idx val="8"/>
              <c:layout>
                <c:manualLayout>
                  <c:x val="-2.5640893095999928E-2"/>
                  <c:y val="-4.7063288989869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C0-4C2A-A855-59167E0CCD51}"/>
                </c:ext>
                <c:ext xmlns:c15="http://schemas.microsoft.com/office/drawing/2012/chart" uri="{CE6537A1-D6FC-4f65-9D91-7224C49458BB}">
                  <c15:dlblFieldTable>
                    <c15:dlblFTEntry>
                      <c15:txfldGUID>{F9B94B76-D384-4E5D-AA02-D5F31092A2C9}</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3.8390608204468393E-2"/>
                  <c:y val="-8.241479522186123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C0-4C2A-A855-59167E0CCD51}"/>
                </c:ext>
                <c:ext xmlns:c15="http://schemas.microsoft.com/office/drawing/2012/chart" uri="{CE6537A1-D6FC-4f65-9D91-7224C49458BB}">
                  <c15:dlblFieldTable>
                    <c15:dlblFTEntry>
                      <c15:txfldGUID>{83E03FA9-3113-43CF-8CAF-39EEF0E7B014}</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C0-4C2A-A855-59167E0CCD51}"/>
                </c:ext>
                <c:ext xmlns:c15="http://schemas.microsoft.com/office/drawing/2012/chart" uri="{CE6537A1-D6FC-4f65-9D91-7224C49458BB}">
                  <c15:dlblFieldTable>
                    <c15:dlblFTEntry>
                      <c15:txfldGUID>{EC4F68A5-5194-4638-8617-247DD6047314}</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C0-4C2A-A855-59167E0CCD51}"/>
                </c:ext>
                <c:ext xmlns:c15="http://schemas.microsoft.com/office/drawing/2012/chart" uri="{CE6537A1-D6FC-4f65-9D91-7224C49458BB}">
                  <c15:dlblFieldTable>
                    <c15:dlblFTEntry>
                      <c15:txfldGUID>{74A2F743-6022-4B54-812A-2C21A7CBDF32}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E1C0-4C2A-A855-59167E0CCD51}"/>
            </c:ext>
          </c:extLst>
        </c:ser>
        <c:dLbls>
          <c:showLegendKey val="0"/>
          <c:showVal val="1"/>
          <c:showCatName val="0"/>
          <c:showSerName val="0"/>
          <c:showPercent val="0"/>
          <c:showBubbleSize val="0"/>
        </c:dLbls>
        <c:axId val="515796872"/>
        <c:axId val="515798440"/>
      </c:scatterChart>
      <c:valAx>
        <c:axId val="515796872"/>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798440"/>
        <c:crosses val="autoZero"/>
        <c:crossBetween val="midCat"/>
      </c:valAx>
      <c:valAx>
        <c:axId val="5157984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79687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AB-4388-BAC4-16EEE215373E}"/>
                </c:ext>
                <c:ext xmlns:c15="http://schemas.microsoft.com/office/drawing/2012/chart" uri="{CE6537A1-D6FC-4f65-9D91-7224C49458BB}">
                  <c15:dlblFieldTable>
                    <c15:dlblFTEntry>
                      <c15:txfldGUID>{C2763D7D-AC96-41AB-8F43-8F9143EAF848}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AB-4388-BAC4-16EEE215373E}"/>
                </c:ext>
                <c:ext xmlns:c15="http://schemas.microsoft.com/office/drawing/2012/chart" uri="{CE6537A1-D6FC-4f65-9D91-7224C49458BB}">
                  <c15:dlblFieldTable>
                    <c15:dlblFTEntry>
                      <c15:txfldGUID>{5460CFC9-3348-4089-A5B1-4EB7D0102DCF}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AB-4388-BAC4-16EEE215373E}"/>
                </c:ext>
                <c:ext xmlns:c15="http://schemas.microsoft.com/office/drawing/2012/chart" uri="{CE6537A1-D6FC-4f65-9D91-7224C49458BB}">
                  <c15:dlblFieldTable>
                    <c15:dlblFTEntry>
                      <c15:txfldGUID>{FF14C6E0-8230-4FE7-BD2B-D4A8DB6D7B4C}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AB-4388-BAC4-16EEE215373E}"/>
                </c:ext>
                <c:ext xmlns:c15="http://schemas.microsoft.com/office/drawing/2012/chart" uri="{CE6537A1-D6FC-4f65-9D91-7224C49458BB}">
                  <c15:dlblFieldTable>
                    <c15:dlblFTEntry>
                      <c15:txfldGUID>{38DBE1F6-70D1-4429-AE0F-0F06C56E0136}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AB-4388-BAC4-16EEE215373E}"/>
                </c:ext>
                <c:ext xmlns:c15="http://schemas.microsoft.com/office/drawing/2012/chart" uri="{CE6537A1-D6FC-4f65-9D91-7224C49458BB}">
                  <c15:dlblFieldTable>
                    <c15:dlblFTEntry>
                      <c15:txfldGUID>{6E8AC8FE-8CF2-40A2-93A7-0F400F3DFB90}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AB-4388-BAC4-16EEE215373E}"/>
                </c:ext>
                <c:ext xmlns:c15="http://schemas.microsoft.com/office/drawing/2012/chart" uri="{CE6537A1-D6FC-4f65-9D91-7224C49458BB}">
                  <c15:dlblFieldTable>
                    <c15:dlblFTEntry>
                      <c15:txfldGUID>{9D518A7D-F52E-48F1-B52C-D58C864CA068}</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AB-4388-BAC4-16EEE215373E}"/>
                </c:ext>
                <c:ext xmlns:c15="http://schemas.microsoft.com/office/drawing/2012/chart" uri="{CE6537A1-D6FC-4f65-9D91-7224C49458BB}">
                  <c15:dlblFieldTable>
                    <c15:dlblFTEntry>
                      <c15:txfldGUID>{228E7224-D775-42AA-8BB6-63DDD1D9CD0A}</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AB-4388-BAC4-16EEE215373E}"/>
                </c:ext>
                <c:ext xmlns:c15="http://schemas.microsoft.com/office/drawing/2012/chart" uri="{CE6537A1-D6FC-4f65-9D91-7224C49458BB}">
                  <c15:dlblFieldTable>
                    <c15:dlblFTEntry>
                      <c15:txfldGUID>{95A563AE-0B95-494D-9395-D21B2AB30541}</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AB-4388-BAC4-16EEE215373E}"/>
                </c:ext>
                <c:ext xmlns:c15="http://schemas.microsoft.com/office/drawing/2012/chart" uri="{CE6537A1-D6FC-4f65-9D91-7224C49458BB}">
                  <c15:dlblFieldTable>
                    <c15:dlblFTEntry>
                      <c15:txfldGUID>{CB64CB15-3313-4066-8A65-241A3F3845C6}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5.7</c:v>
                </c:pt>
                <c:pt idx="16">
                  <c:v>5.5</c:v>
                </c:pt>
                <c:pt idx="24">
                  <c:v>5.8</c:v>
                </c:pt>
                <c:pt idx="32">
                  <c:v>6.4</c:v>
                </c:pt>
              </c:numCache>
            </c:numRef>
          </c:xVal>
          <c:yVal>
            <c:numRef>
              <c:f>公会計指標分析・財政指標組合せ分析表!$BP$73:$DC$73</c:f>
              <c:numCache>
                <c:formatCode>#,##0.0;"▲ "#,##0.0</c:formatCode>
                <c:ptCount val="40"/>
                <c:pt idx="0">
                  <c:v>55.8</c:v>
                </c:pt>
                <c:pt idx="8">
                  <c:v>55.2</c:v>
                </c:pt>
                <c:pt idx="16">
                  <c:v>59</c:v>
                </c:pt>
                <c:pt idx="24">
                  <c:v>61.8</c:v>
                </c:pt>
                <c:pt idx="32">
                  <c:v>49</c:v>
                </c:pt>
              </c:numCache>
            </c:numRef>
          </c:yVal>
          <c:smooth val="0"/>
          <c:extLst xmlns:c16r2="http://schemas.microsoft.com/office/drawing/2015/06/chart">
            <c:ext xmlns:c16="http://schemas.microsoft.com/office/drawing/2014/chart" uri="{C3380CC4-5D6E-409C-BE32-E72D297353CC}">
              <c16:uniqueId val="{00000009-6FAB-4388-BAC4-16EEE21537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AB-4388-BAC4-16EEE215373E}"/>
                </c:ext>
                <c:ext xmlns:c15="http://schemas.microsoft.com/office/drawing/2012/chart" uri="{CE6537A1-D6FC-4f65-9D91-7224C49458BB}">
                  <c15:dlblFieldTable>
                    <c15:dlblFTEntry>
                      <c15:txfldGUID>{910064A2-CE55-4DAE-A80E-B2CEC2CAFF4A}</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AB-4388-BAC4-16EEE215373E}"/>
                </c:ext>
                <c:ext xmlns:c15="http://schemas.microsoft.com/office/drawing/2012/chart" uri="{CE6537A1-D6FC-4f65-9D91-7224C49458BB}">
                  <c15:dlblFieldTable>
                    <c15:dlblFTEntry>
                      <c15:txfldGUID>{AC50A1B6-4845-4989-90BB-A38D9C7BCD26}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AB-4388-BAC4-16EEE215373E}"/>
                </c:ext>
                <c:ext xmlns:c15="http://schemas.microsoft.com/office/drawing/2012/chart" uri="{CE6537A1-D6FC-4f65-9D91-7224C49458BB}">
                  <c15:dlblFieldTable>
                    <c15:dlblFTEntry>
                      <c15:txfldGUID>{3704CBA1-D01E-458F-8155-920FD260C3A4}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AB-4388-BAC4-16EEE215373E}"/>
                </c:ext>
                <c:ext xmlns:c15="http://schemas.microsoft.com/office/drawing/2012/chart" uri="{CE6537A1-D6FC-4f65-9D91-7224C49458BB}">
                  <c15:dlblFieldTable>
                    <c15:dlblFTEntry>
                      <c15:txfldGUID>{7B946C1C-CBD0-4CD9-9EF2-5B00E94B397D}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AB-4388-BAC4-16EEE215373E}"/>
                </c:ext>
                <c:ext xmlns:c15="http://schemas.microsoft.com/office/drawing/2012/chart" uri="{CE6537A1-D6FC-4f65-9D91-7224C49458BB}">
                  <c15:dlblFieldTable>
                    <c15:dlblFTEntry>
                      <c15:txfldGUID>{9FBCC8C2-2AA4-4229-9749-CDFC648AE46C}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AB-4388-BAC4-16EEE215373E}"/>
                </c:ext>
                <c:ext xmlns:c15="http://schemas.microsoft.com/office/drawing/2012/chart" uri="{CE6537A1-D6FC-4f65-9D91-7224C49458BB}">
                  <c15:dlblFieldTable>
                    <c15:dlblFTEntry>
                      <c15:txfldGUID>{A0D0E3F5-A903-433C-AC1C-5FC0C0F4B237}</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AB-4388-BAC4-16EEE215373E}"/>
                </c:ext>
                <c:ext xmlns:c15="http://schemas.microsoft.com/office/drawing/2012/chart" uri="{CE6537A1-D6FC-4f65-9D91-7224C49458BB}">
                  <c15:dlblFieldTable>
                    <c15:dlblFTEntry>
                      <c15:txfldGUID>{BCB476B7-68BD-4E04-BAF4-A9D1C0085699}</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AB-4388-BAC4-16EEE215373E}"/>
                </c:ext>
                <c:ext xmlns:c15="http://schemas.microsoft.com/office/drawing/2012/chart" uri="{CE6537A1-D6FC-4f65-9D91-7224C49458BB}">
                  <c15:dlblFieldTable>
                    <c15:dlblFTEntry>
                      <c15:txfldGUID>{56EF6C07-5431-4617-A416-DF37389E7690}</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AB-4388-BAC4-16EEE215373E}"/>
                </c:ext>
                <c:ext xmlns:c15="http://schemas.microsoft.com/office/drawing/2012/chart" uri="{CE6537A1-D6FC-4f65-9D91-7224C49458BB}">
                  <c15:dlblFieldTable>
                    <c15:dlblFTEntry>
                      <c15:txfldGUID>{BC2F0B0B-4E6B-43F1-8C96-1728352D4D9A}</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6FAB-4388-BAC4-16EEE215373E}"/>
            </c:ext>
          </c:extLst>
        </c:ser>
        <c:dLbls>
          <c:showLegendKey val="0"/>
          <c:showVal val="1"/>
          <c:showCatName val="0"/>
          <c:showSerName val="0"/>
          <c:showPercent val="0"/>
          <c:showBubbleSize val="0"/>
        </c:dLbls>
        <c:axId val="515794520"/>
        <c:axId val="515793344"/>
      </c:scatterChart>
      <c:valAx>
        <c:axId val="515794520"/>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793344"/>
        <c:crosses val="autoZero"/>
        <c:crossBetween val="midCat"/>
      </c:valAx>
      <c:valAx>
        <c:axId val="515793344"/>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7945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人口の減少や全国平均を上回る高齢化率（令和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年度末</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33.0</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％）に加え、市内に中心となる産業がないこと等により、本市の財政力指数は</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0.55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と類似団体と比較しても低い水準が続いている。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財政基盤強化のため雇用を創出し、移住・定住を促進させることで、地方税等の自主財源確保に努めるとともに、地方債発行の抑制による公債費削減等、歳出の見直しを行うことで、行政の効率化に努め、財政の健全化を図る。</a:t>
          </a:r>
          <a:endParaRPr lang="ja-JP" altLang="ja-JP" sz="1050">
            <a:effectLst/>
            <a:latin typeface="メイリオ" panose="020B0604030504040204" pitchFamily="50" charset="-128"/>
            <a:ea typeface="メイリオ" panose="020B060403050404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年度は臨時財政対策債が減少したことにより、経常収支は</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悪化した。歳出のうち扶助費に関しては、障がい、児童、高齢者等、全般的に年々増大している。また、大型の建設事業が開始されたことにより公債費が増加傾向であるため、税収等の経常的一般財源の確保、ＤＸの推進等よる事務の効率化に努め、経常経費の削減を図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63</xdr:row>
      <xdr:rowOff>41910</xdr:rowOff>
    </xdr:to>
    <xdr:cxnSp macro="">
      <xdr:nvCxnSpPr>
        <xdr:cNvPr id="132" name="直線コネクタ 131"/>
        <xdr:cNvCxnSpPr/>
      </xdr:nvCxnSpPr>
      <xdr:spPr>
        <a:xfrm>
          <a:off x="4114800" y="1061000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64</xdr:row>
      <xdr:rowOff>31327</xdr:rowOff>
    </xdr:to>
    <xdr:cxnSp macro="">
      <xdr:nvCxnSpPr>
        <xdr:cNvPr id="135" name="直線コネクタ 134"/>
        <xdr:cNvCxnSpPr/>
      </xdr:nvCxnSpPr>
      <xdr:spPr>
        <a:xfrm flipV="1">
          <a:off x="3225800" y="1061000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109220</xdr:rowOff>
    </xdr:to>
    <xdr:cxnSp macro="">
      <xdr:nvCxnSpPr>
        <xdr:cNvPr id="138" name="直線コネクタ 137"/>
        <xdr:cNvCxnSpPr/>
      </xdr:nvCxnSpPr>
      <xdr:spPr>
        <a:xfrm flipV="1">
          <a:off x="2336800" y="1100412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165523</xdr:rowOff>
    </xdr:to>
    <xdr:cxnSp macro="">
      <xdr:nvCxnSpPr>
        <xdr:cNvPr id="141" name="直線コネクタ 140"/>
        <xdr:cNvCxnSpPr/>
      </xdr:nvCxnSpPr>
      <xdr:spPr>
        <a:xfrm flipV="1">
          <a:off x="1447800" y="1125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2"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3" name="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6" name="テキスト ボックス 155"/>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メイリオ" panose="020B0604030504040204" pitchFamily="50" charset="-128"/>
              <a:ea typeface="メイリオ" panose="020B0604030504040204" pitchFamily="50" charset="-128"/>
              <a:cs typeface="+mn-cs"/>
            </a:rPr>
            <a:t>人件費、物件費等の人口</a:t>
          </a:r>
          <a:r>
            <a:rPr lang="en-US" altLang="ja-JP" sz="1050" b="0" i="0" baseline="0">
              <a:solidFill>
                <a:schemeClr val="dk1"/>
              </a:solidFill>
              <a:effectLst/>
              <a:latin typeface="メイリオ" panose="020B0604030504040204" pitchFamily="50" charset="-128"/>
              <a:ea typeface="メイリオ" panose="020B0604030504040204" pitchFamily="50" charset="-128"/>
              <a:cs typeface="+mn-cs"/>
            </a:rPr>
            <a:t>1</a:t>
          </a:r>
          <a:r>
            <a:rPr lang="ja-JP" altLang="ja-JP" sz="1050" b="0" i="0" baseline="0">
              <a:solidFill>
                <a:schemeClr val="dk1"/>
              </a:solidFill>
              <a:effectLst/>
              <a:latin typeface="メイリオ" panose="020B0604030504040204" pitchFamily="50" charset="-128"/>
              <a:ea typeface="メイリオ" panose="020B0604030504040204" pitchFamily="50" charset="-128"/>
              <a:cs typeface="+mn-cs"/>
            </a:rPr>
            <a:t>人当たりの金額が類似団体平均を上回っているのは、物件費が要因となっている。ふ</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るさと納税関連の委託費の増加</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(+222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百万円</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が大きく影響している。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本市は人口が減少傾向にあることから、人口</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人当たりの経費としては大きな削減が困難な状況である。例年、類似団体平均値とも大きな差はないが、他市町村の状況を調査し、効果が見込めるような事例・取り組みは積極的に導入を検討していく。</a:t>
          </a:r>
          <a:endParaRPr lang="ja-JP" altLang="ja-JP" sz="1050">
            <a:effectLst/>
            <a:latin typeface="メイリオ" panose="020B0604030504040204" pitchFamily="50" charset="-128"/>
            <a:ea typeface="メイリオ" panose="020B060403050404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100971</xdr:rowOff>
    </xdr:from>
    <xdr:to>
      <xdr:col>23</xdr:col>
      <xdr:colOff>133350</xdr:colOff>
      <xdr:row>83</xdr:row>
      <xdr:rowOff>164007</xdr:rowOff>
    </xdr:to>
    <xdr:cxnSp macro="">
      <xdr:nvCxnSpPr>
        <xdr:cNvPr id="197" name="直線コネクタ 196"/>
        <xdr:cNvCxnSpPr/>
      </xdr:nvCxnSpPr>
      <xdr:spPr>
        <a:xfrm>
          <a:off x="4114800" y="14331321"/>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165249</xdr:rowOff>
    </xdr:from>
    <xdr:to>
      <xdr:col>19</xdr:col>
      <xdr:colOff>133350</xdr:colOff>
      <xdr:row>83</xdr:row>
      <xdr:rowOff>100971</xdr:rowOff>
    </xdr:to>
    <xdr:cxnSp macro="">
      <xdr:nvCxnSpPr>
        <xdr:cNvPr id="200" name="直線コネクタ 199"/>
        <xdr:cNvCxnSpPr/>
      </xdr:nvCxnSpPr>
      <xdr:spPr>
        <a:xfrm>
          <a:off x="3225800" y="14224149"/>
          <a:ext cx="889000" cy="10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67464</xdr:rowOff>
    </xdr:from>
    <xdr:to>
      <xdr:col>15</xdr:col>
      <xdr:colOff>82550</xdr:colOff>
      <xdr:row>82</xdr:row>
      <xdr:rowOff>165249</xdr:rowOff>
    </xdr:to>
    <xdr:cxnSp macro="">
      <xdr:nvCxnSpPr>
        <xdr:cNvPr id="203" name="直線コネクタ 202"/>
        <xdr:cNvCxnSpPr/>
      </xdr:nvCxnSpPr>
      <xdr:spPr>
        <a:xfrm>
          <a:off x="2336800" y="14126364"/>
          <a:ext cx="889000" cy="9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67464</xdr:rowOff>
    </xdr:from>
    <xdr:to>
      <xdr:col>11</xdr:col>
      <xdr:colOff>31750</xdr:colOff>
      <xdr:row>83</xdr:row>
      <xdr:rowOff>1508</xdr:rowOff>
    </xdr:to>
    <xdr:cxnSp macro="">
      <xdr:nvCxnSpPr>
        <xdr:cNvPr id="206" name="直線コネクタ 205"/>
        <xdr:cNvCxnSpPr/>
      </xdr:nvCxnSpPr>
      <xdr:spPr>
        <a:xfrm flipV="1">
          <a:off x="1447800" y="14126364"/>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113207</xdr:rowOff>
    </xdr:from>
    <xdr:to>
      <xdr:col>23</xdr:col>
      <xdr:colOff>184150</xdr:colOff>
      <xdr:row>84</xdr:row>
      <xdr:rowOff>43357</xdr:rowOff>
    </xdr:to>
    <xdr:sp macro="" textlink="">
      <xdr:nvSpPr>
        <xdr:cNvPr id="216" name="楕円 215"/>
        <xdr:cNvSpPr/>
      </xdr:nvSpPr>
      <xdr:spPr>
        <a:xfrm>
          <a:off x="4902200" y="143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85284</xdr:rowOff>
    </xdr:from>
    <xdr:ext cx="762000" cy="259045"/>
    <xdr:sp macro="" textlink="">
      <xdr:nvSpPr>
        <xdr:cNvPr id="217" name="人件費・物件費等の状況該当値テキスト"/>
        <xdr:cNvSpPr txBox="1"/>
      </xdr:nvSpPr>
      <xdr:spPr>
        <a:xfrm>
          <a:off x="5041900" y="1431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50171</xdr:rowOff>
    </xdr:from>
    <xdr:to>
      <xdr:col>19</xdr:col>
      <xdr:colOff>184150</xdr:colOff>
      <xdr:row>83</xdr:row>
      <xdr:rowOff>151771</xdr:rowOff>
    </xdr:to>
    <xdr:sp macro="" textlink="">
      <xdr:nvSpPr>
        <xdr:cNvPr id="218" name="楕円 217"/>
        <xdr:cNvSpPr/>
      </xdr:nvSpPr>
      <xdr:spPr>
        <a:xfrm>
          <a:off x="4064000" y="142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136548</xdr:rowOff>
    </xdr:from>
    <xdr:ext cx="736600" cy="259045"/>
    <xdr:sp macro="" textlink="">
      <xdr:nvSpPr>
        <xdr:cNvPr id="219" name="テキスト ボックス 218"/>
        <xdr:cNvSpPr txBox="1"/>
      </xdr:nvSpPr>
      <xdr:spPr>
        <a:xfrm>
          <a:off x="3733800" y="1436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114449</xdr:rowOff>
    </xdr:from>
    <xdr:to>
      <xdr:col>15</xdr:col>
      <xdr:colOff>133350</xdr:colOff>
      <xdr:row>83</xdr:row>
      <xdr:rowOff>44599</xdr:rowOff>
    </xdr:to>
    <xdr:sp macro="" textlink="">
      <xdr:nvSpPr>
        <xdr:cNvPr id="220" name="楕円 219"/>
        <xdr:cNvSpPr/>
      </xdr:nvSpPr>
      <xdr:spPr>
        <a:xfrm>
          <a:off x="31750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54776</xdr:rowOff>
    </xdr:from>
    <xdr:ext cx="762000" cy="259045"/>
    <xdr:sp macro="" textlink="">
      <xdr:nvSpPr>
        <xdr:cNvPr id="221" name="テキスト ボックス 220"/>
        <xdr:cNvSpPr txBox="1"/>
      </xdr:nvSpPr>
      <xdr:spPr>
        <a:xfrm>
          <a:off x="2844800" y="1394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16664</xdr:rowOff>
    </xdr:from>
    <xdr:to>
      <xdr:col>11</xdr:col>
      <xdr:colOff>82550</xdr:colOff>
      <xdr:row>82</xdr:row>
      <xdr:rowOff>118264</xdr:rowOff>
    </xdr:to>
    <xdr:sp macro="" textlink="">
      <xdr:nvSpPr>
        <xdr:cNvPr id="222" name="楕円 221"/>
        <xdr:cNvSpPr/>
      </xdr:nvSpPr>
      <xdr:spPr>
        <a:xfrm>
          <a:off x="2286000" y="140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128441</xdr:rowOff>
    </xdr:from>
    <xdr:ext cx="762000" cy="259045"/>
    <xdr:sp macro="" textlink="">
      <xdr:nvSpPr>
        <xdr:cNvPr id="223" name="テキスト ボックス 222"/>
        <xdr:cNvSpPr txBox="1"/>
      </xdr:nvSpPr>
      <xdr:spPr>
        <a:xfrm>
          <a:off x="1955800" y="1384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122158</xdr:rowOff>
    </xdr:from>
    <xdr:to>
      <xdr:col>7</xdr:col>
      <xdr:colOff>31750</xdr:colOff>
      <xdr:row>83</xdr:row>
      <xdr:rowOff>52308</xdr:rowOff>
    </xdr:to>
    <xdr:sp macro="" textlink="">
      <xdr:nvSpPr>
        <xdr:cNvPr id="224" name="楕円 223"/>
        <xdr:cNvSpPr/>
      </xdr:nvSpPr>
      <xdr:spPr>
        <a:xfrm>
          <a:off x="1397000" y="141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37085</xdr:rowOff>
    </xdr:from>
    <xdr:ext cx="762000" cy="259045"/>
    <xdr:sp macro="" textlink="">
      <xdr:nvSpPr>
        <xdr:cNvPr id="225" name="テキスト ボックス 224"/>
        <xdr:cNvSpPr txBox="1"/>
      </xdr:nvSpPr>
      <xdr:spPr>
        <a:xfrm>
          <a:off x="1066800" y="1426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例年、類似団体の平均値よりも</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ポイント高い数値で推移している。近隣市町村の状況を考慮しながら、給与の適正化に努める。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61" name="直線コネクタ 260"/>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17236</xdr:rowOff>
    </xdr:to>
    <xdr:cxnSp macro="">
      <xdr:nvCxnSpPr>
        <xdr:cNvPr id="264" name="直線コネクタ 263"/>
        <xdr:cNvCxnSpPr/>
      </xdr:nvCxnSpPr>
      <xdr:spPr>
        <a:xfrm flipV="1">
          <a:off x="15290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7" name="直線コネクタ 266"/>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70" name="直線コネクタ 269"/>
        <xdr:cNvCxnSpPr/>
      </xdr:nvCxnSpPr>
      <xdr:spPr>
        <a:xfrm flipV="1">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平成</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年以降、職員数は減少傾向であるが、人口減少に伴い、当該指標はほぼ横ばいとなっている。今後も組織・定員管理計画に基づき、ＤＸの推進等を図ることで職員の適切な定員管理に努める。</a:t>
          </a:r>
          <a:endParaRPr lang="ja-JP" altLang="ja-JP" sz="1050">
            <a:effectLst/>
            <a:latin typeface="メイリオ" panose="020B0604030504040204" pitchFamily="50" charset="-128"/>
            <a:ea typeface="メイリオ" panose="020B060403050404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111337</xdr:rowOff>
    </xdr:to>
    <xdr:cxnSp macro="">
      <xdr:nvCxnSpPr>
        <xdr:cNvPr id="324" name="直線コネクタ 323"/>
        <xdr:cNvCxnSpPr/>
      </xdr:nvCxnSpPr>
      <xdr:spPr>
        <a:xfrm flipV="1">
          <a:off x="16179800" y="1055973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111337</xdr:rowOff>
    </xdr:to>
    <xdr:cxnSp macro="">
      <xdr:nvCxnSpPr>
        <xdr:cNvPr id="327" name="直線コネクタ 326"/>
        <xdr:cNvCxnSpPr/>
      </xdr:nvCxnSpPr>
      <xdr:spPr>
        <a:xfrm>
          <a:off x="15290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105304</xdr:rowOff>
    </xdr:to>
    <xdr:cxnSp macro="">
      <xdr:nvCxnSpPr>
        <xdr:cNvPr id="330" name="直線コネクタ 329"/>
        <xdr:cNvCxnSpPr/>
      </xdr:nvCxnSpPr>
      <xdr:spPr>
        <a:xfrm>
          <a:off x="14401800" y="105577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113347</xdr:rowOff>
    </xdr:to>
    <xdr:cxnSp macro="">
      <xdr:nvCxnSpPr>
        <xdr:cNvPr id="333" name="直線コネクタ 332"/>
        <xdr:cNvCxnSpPr/>
      </xdr:nvCxnSpPr>
      <xdr:spPr>
        <a:xfrm flipV="1">
          <a:off x="13512800" y="105577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3" name="楕円 342"/>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4" name="定員管理の状況該当値テキスト"/>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5" name="楕円 344"/>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6" name="テキスト ボックス 34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7" name="楕円 346"/>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8" name="テキスト ボックス 347"/>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9" name="楕円 348"/>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50" name="テキスト ボックス 349"/>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51" name="楕円 350"/>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52" name="テキスト ボックス 351"/>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大型の建設事業の財源とした地方債の償還開始に伴い、</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0.6</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ポイント悪化となり、類似団体平均を上回っている。令和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以降も元利償還金増加に伴い悪化する見込みである。また、近年では下水道事業会計における準元利償還金が大きな負担となっている。今後も事業についての取捨選択を厳格に行い、地方債発行の抑制に努める。</a:t>
          </a:r>
          <a:endParaRPr lang="ja-JP" altLang="ja-JP" sz="1050">
            <a:effectLst/>
            <a:latin typeface="メイリオ" panose="020B0604030504040204" pitchFamily="50" charset="-128"/>
            <a:ea typeface="メイリオ" panose="020B060403050404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68156</xdr:rowOff>
    </xdr:to>
    <xdr:cxnSp macro="">
      <xdr:nvCxnSpPr>
        <xdr:cNvPr id="385" name="直線コネクタ 384"/>
        <xdr:cNvCxnSpPr/>
      </xdr:nvCxnSpPr>
      <xdr:spPr>
        <a:xfrm>
          <a:off x="16179800" y="704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88" name="直線コネクタ 387"/>
        <xdr:cNvCxnSpPr/>
      </xdr:nvCxnSpPr>
      <xdr:spPr>
        <a:xfrm>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91" name="直線コネクタ 390"/>
        <xdr:cNvCxnSpPr/>
      </xdr:nvCxnSpPr>
      <xdr:spPr>
        <a:xfrm flipV="1">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92287</xdr:rowOff>
    </xdr:to>
    <xdr:cxnSp macro="">
      <xdr:nvCxnSpPr>
        <xdr:cNvPr id="394" name="直線コネクタ 393"/>
        <xdr:cNvCxnSpPr/>
      </xdr:nvCxnSpPr>
      <xdr:spPr>
        <a:xfrm flipV="1">
          <a:off x="13512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8" name="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9" name="テキスト ボックス 408"/>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10" name="楕円 40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11" name="テキスト ボックス 410"/>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3" name="テキスト ボックス 412"/>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年度に財政調整基金が約</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億</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千万円増となったことにより、将来負担比率は</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12.8</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ポイント改善した。しかしながら、次年度以降、老朽化した公共施設の更新等の事業により地方債残高が増加していく見込であるため、比率の悪化が予想される。</a:t>
          </a:r>
          <a:r>
            <a:rPr lang="ja-JP" altLang="ja-JP" sz="1050" b="0" i="0" baseline="0">
              <a:solidFill>
                <a:schemeClr val="dk1"/>
              </a:solidFill>
              <a:effectLst/>
              <a:latin typeface="メイリオ" panose="020B0604030504040204" pitchFamily="50" charset="-128"/>
              <a:ea typeface="メイリオ" panose="020B0604030504040204" pitchFamily="50" charset="-128"/>
              <a:cs typeface="+mn-cs"/>
            </a:rPr>
            <a:t>今後は後世への負担を少しでも軽減するよう、新規事業の実施等について総点検を図り、地方債発行の抑制等により財政の健全化に努める。</a:t>
          </a:r>
          <a:endParaRPr lang="ja-JP" altLang="ja-JP" sz="1050">
            <a:effectLst/>
            <a:latin typeface="メイリオ" panose="020B0604030504040204" pitchFamily="50" charset="-128"/>
            <a:ea typeface="メイリオ" panose="020B060403050404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112889</xdr:rowOff>
    </xdr:from>
    <xdr:to>
      <xdr:col>81</xdr:col>
      <xdr:colOff>44450</xdr:colOff>
      <xdr:row>18</xdr:row>
      <xdr:rowOff>113030</xdr:rowOff>
    </xdr:to>
    <xdr:cxnSp macro="">
      <xdr:nvCxnSpPr>
        <xdr:cNvPr id="447" name="直線コネクタ 446"/>
        <xdr:cNvCxnSpPr/>
      </xdr:nvCxnSpPr>
      <xdr:spPr>
        <a:xfrm flipV="1">
          <a:off x="16179800" y="3027539"/>
          <a:ext cx="8382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75494</xdr:rowOff>
    </xdr:from>
    <xdr:to>
      <xdr:col>77</xdr:col>
      <xdr:colOff>44450</xdr:colOff>
      <xdr:row>18</xdr:row>
      <xdr:rowOff>113030</xdr:rowOff>
    </xdr:to>
    <xdr:cxnSp macro="">
      <xdr:nvCxnSpPr>
        <xdr:cNvPr id="450" name="直線コネクタ 449"/>
        <xdr:cNvCxnSpPr/>
      </xdr:nvCxnSpPr>
      <xdr:spPr>
        <a:xfrm>
          <a:off x="15290800" y="3161594"/>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24553</xdr:rowOff>
    </xdr:from>
    <xdr:to>
      <xdr:col>72</xdr:col>
      <xdr:colOff>203200</xdr:colOff>
      <xdr:row>18</xdr:row>
      <xdr:rowOff>75494</xdr:rowOff>
    </xdr:to>
    <xdr:cxnSp macro="">
      <xdr:nvCxnSpPr>
        <xdr:cNvPr id="453" name="直線コネクタ 452"/>
        <xdr:cNvCxnSpPr/>
      </xdr:nvCxnSpPr>
      <xdr:spPr>
        <a:xfrm>
          <a:off x="14401800" y="311065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24553</xdr:rowOff>
    </xdr:from>
    <xdr:to>
      <xdr:col>68</xdr:col>
      <xdr:colOff>152400</xdr:colOff>
      <xdr:row>18</xdr:row>
      <xdr:rowOff>32597</xdr:rowOff>
    </xdr:to>
    <xdr:cxnSp macro="">
      <xdr:nvCxnSpPr>
        <xdr:cNvPr id="456" name="直線コネクタ 455"/>
        <xdr:cNvCxnSpPr/>
      </xdr:nvCxnSpPr>
      <xdr:spPr>
        <a:xfrm flipV="1">
          <a:off x="13512800" y="311065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8" name="テキスト ボックス 457"/>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0" name="テキスト ボックス 459"/>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62089</xdr:rowOff>
    </xdr:from>
    <xdr:to>
      <xdr:col>81</xdr:col>
      <xdr:colOff>95250</xdr:colOff>
      <xdr:row>17</xdr:row>
      <xdr:rowOff>163689</xdr:rowOff>
    </xdr:to>
    <xdr:sp macro="" textlink="">
      <xdr:nvSpPr>
        <xdr:cNvPr id="466" name="楕円 465"/>
        <xdr:cNvSpPr/>
      </xdr:nvSpPr>
      <xdr:spPr>
        <a:xfrm>
          <a:off x="169672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34166</xdr:rowOff>
    </xdr:from>
    <xdr:ext cx="762000" cy="259045"/>
    <xdr:sp macro="" textlink="">
      <xdr:nvSpPr>
        <xdr:cNvPr id="467" name="将来負担の状況該当値テキスト"/>
        <xdr:cNvSpPr txBox="1"/>
      </xdr:nvSpPr>
      <xdr:spPr>
        <a:xfrm>
          <a:off x="17106900" y="29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8" name="楕円 467"/>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9" name="テキスト ボックス 468"/>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24694</xdr:rowOff>
    </xdr:from>
    <xdr:to>
      <xdr:col>73</xdr:col>
      <xdr:colOff>44450</xdr:colOff>
      <xdr:row>18</xdr:row>
      <xdr:rowOff>126294</xdr:rowOff>
    </xdr:to>
    <xdr:sp macro="" textlink="">
      <xdr:nvSpPr>
        <xdr:cNvPr id="470" name="楕円 469"/>
        <xdr:cNvSpPr/>
      </xdr:nvSpPr>
      <xdr:spPr>
        <a:xfrm>
          <a:off x="152400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111072</xdr:rowOff>
    </xdr:from>
    <xdr:ext cx="762000" cy="259045"/>
    <xdr:sp macro="" textlink="">
      <xdr:nvSpPr>
        <xdr:cNvPr id="471" name="テキスト ボックス 470"/>
        <xdr:cNvSpPr txBox="1"/>
      </xdr:nvSpPr>
      <xdr:spPr>
        <a:xfrm>
          <a:off x="14909800" y="31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145203</xdr:rowOff>
    </xdr:from>
    <xdr:to>
      <xdr:col>68</xdr:col>
      <xdr:colOff>203200</xdr:colOff>
      <xdr:row>18</xdr:row>
      <xdr:rowOff>75353</xdr:rowOff>
    </xdr:to>
    <xdr:sp macro="" textlink="">
      <xdr:nvSpPr>
        <xdr:cNvPr id="472" name="楕円 471"/>
        <xdr:cNvSpPr/>
      </xdr:nvSpPr>
      <xdr:spPr>
        <a:xfrm>
          <a:off x="14351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60130</xdr:rowOff>
    </xdr:from>
    <xdr:ext cx="762000" cy="259045"/>
    <xdr:sp macro="" textlink="">
      <xdr:nvSpPr>
        <xdr:cNvPr id="473" name="テキスト ボックス 472"/>
        <xdr:cNvSpPr txBox="1"/>
      </xdr:nvSpPr>
      <xdr:spPr>
        <a:xfrm>
          <a:off x="14020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4" name="楕円 473"/>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5" name="テキスト ボックス 474"/>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退職手当が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223</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減</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となった</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こと等により</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、経常収支比率は前年度より</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0.7</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ポイント改善した。</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今後も組織・定員管理計画に基づき、ＤＸの推進等を図ることで職員の適切な定員管理に努める</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107950</xdr:rowOff>
    </xdr:to>
    <xdr:cxnSp macro="">
      <xdr:nvCxnSpPr>
        <xdr:cNvPr id="66" name="直線コネクタ 65"/>
        <xdr:cNvCxnSpPr/>
      </xdr:nvCxnSpPr>
      <xdr:spPr>
        <a:xfrm flipV="1">
          <a:off x="3987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153670</xdr:rowOff>
    </xdr:to>
    <xdr:cxnSp macro="">
      <xdr:nvCxnSpPr>
        <xdr:cNvPr id="69" name="直線コネクタ 68"/>
        <xdr:cNvCxnSpPr/>
      </xdr:nvCxnSpPr>
      <xdr:spPr>
        <a:xfrm flipV="1">
          <a:off x="3098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119380</xdr:rowOff>
    </xdr:to>
    <xdr:cxnSp macro="">
      <xdr:nvCxnSpPr>
        <xdr:cNvPr id="72" name="直線コネクタ 71"/>
        <xdr:cNvCxnSpPr/>
      </xdr:nvCxnSpPr>
      <xdr:spPr>
        <a:xfrm flipV="1">
          <a:off x="2209800" y="6154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中学校給食の全員喫食への移行等により、</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経常収支比率</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が</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2.6</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ポイントの</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悪化</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となった。類似団体平均値との比較では下回っているが、事業の民間委託化に伴い物件費が増加傾向となっている。扶助費及び特別会計への繰出金が年々増加している中、全体の経常収支比率を抑えるために、物件費を抑制・削減せざるをえない状況であると言える。</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21844</xdr:rowOff>
    </xdr:to>
    <xdr:cxnSp macro="">
      <xdr:nvCxnSpPr>
        <xdr:cNvPr id="125" name="直線コネクタ 124"/>
        <xdr:cNvCxnSpPr/>
      </xdr:nvCxnSpPr>
      <xdr:spPr>
        <a:xfrm>
          <a:off x="15671800" y="252730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163576</xdr:rowOff>
    </xdr:to>
    <xdr:cxnSp macro="">
      <xdr:nvCxnSpPr>
        <xdr:cNvPr id="128" name="直線コネクタ 127"/>
        <xdr:cNvCxnSpPr/>
      </xdr:nvCxnSpPr>
      <xdr:spPr>
        <a:xfrm flipV="1">
          <a:off x="14782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14</xdr:row>
      <xdr:rowOff>163576</xdr:rowOff>
    </xdr:to>
    <xdr:cxnSp macro="">
      <xdr:nvCxnSpPr>
        <xdr:cNvPr id="131" name="直線コネクタ 130"/>
        <xdr:cNvCxnSpPr/>
      </xdr:nvCxnSpPr>
      <xdr:spPr>
        <a:xfrm>
          <a:off x="13893800" y="2554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33" name="テキスト ボックス 132"/>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19558</xdr:rowOff>
    </xdr:to>
    <xdr:cxnSp macro="">
      <xdr:nvCxnSpPr>
        <xdr:cNvPr id="134" name="直線コネクタ 133"/>
        <xdr:cNvCxnSpPr/>
      </xdr:nvCxnSpPr>
      <xdr:spPr>
        <a:xfrm flipV="1">
          <a:off x="13004800" y="2554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6" name="テキスト ボックス 135"/>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8" name="テキスト ボックス 137"/>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メイリオ" panose="020B0604030504040204" pitchFamily="50" charset="-128"/>
              <a:ea typeface="メイリオ" panose="020B0604030504040204" pitchFamily="50" charset="-128"/>
              <a:cs typeface="+mn-cs"/>
            </a:rPr>
            <a:t>本市財政を圧迫する最も大きな要因であり、類似団体平均を大きく上回っている。</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本年度は生活保護費の一般財源が</a:t>
          </a:r>
          <a:r>
            <a:rPr kumimoji="1" lang="en-US" altLang="ja-JP" sz="900">
              <a:solidFill>
                <a:sysClr val="windowText" lastClr="000000"/>
              </a:solidFill>
              <a:effectLst/>
              <a:latin typeface="メイリオ" panose="020B0604030504040204" pitchFamily="50" charset="-128"/>
              <a:ea typeface="メイリオ" panose="020B0604030504040204" pitchFamily="50" charset="-128"/>
              <a:cs typeface="+mn-cs"/>
            </a:rPr>
            <a:t>42</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百万円減少し、経常収支比率は前年度より</a:t>
          </a:r>
          <a:r>
            <a:rPr kumimoji="1" lang="en-US" altLang="ja-JP" sz="900">
              <a:solidFill>
                <a:sysClr val="windowText" lastClr="000000"/>
              </a:solidFill>
              <a:effectLst/>
              <a:latin typeface="メイリオ" panose="020B0604030504040204" pitchFamily="50" charset="-128"/>
              <a:ea typeface="メイリオ" panose="020B0604030504040204" pitchFamily="50" charset="-128"/>
              <a:cs typeface="+mn-cs"/>
            </a:rPr>
            <a:t>0.1</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ポイント改善となって</a:t>
          </a:r>
          <a:r>
            <a:rPr kumimoji="1" lang="ja-JP" altLang="ja-JP" sz="900">
              <a:solidFill>
                <a:sysClr val="windowText" lastClr="000000"/>
              </a:solidFill>
              <a:effectLst/>
              <a:latin typeface="メイリオ" panose="020B0604030504040204" pitchFamily="50" charset="-128"/>
              <a:ea typeface="メイリオ" panose="020B0604030504040204" pitchFamily="50" charset="-128"/>
              <a:cs typeface="+mn-cs"/>
            </a:rPr>
            <a:t>いる。</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毎年増加を続ける</a:t>
          </a:r>
          <a:r>
            <a:rPr kumimoji="1" lang="ja-JP" altLang="ja-JP" sz="900">
              <a:solidFill>
                <a:sysClr val="windowText" lastClr="000000"/>
              </a:solidFill>
              <a:effectLst/>
              <a:latin typeface="メイリオ" panose="020B0604030504040204" pitchFamily="50" charset="-128"/>
              <a:ea typeface="メイリオ" panose="020B0604030504040204" pitchFamily="50" charset="-128"/>
              <a:cs typeface="+mn-cs"/>
            </a:rPr>
            <a:t>障がい児通所事業費</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は</a:t>
          </a:r>
          <a:r>
            <a:rPr kumimoji="1" lang="en-US" altLang="ja-JP" sz="900">
              <a:solidFill>
                <a:sysClr val="windowText" lastClr="000000"/>
              </a:solidFill>
              <a:effectLst/>
              <a:latin typeface="メイリオ" panose="020B0604030504040204" pitchFamily="50" charset="-128"/>
              <a:ea typeface="メイリオ" panose="020B0604030504040204" pitchFamily="50" charset="-128"/>
              <a:cs typeface="+mn-cs"/>
            </a:rPr>
            <a:t>81</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百万</a:t>
          </a:r>
          <a:r>
            <a:rPr kumimoji="1" lang="ja-JP" altLang="ja-JP" sz="900">
              <a:solidFill>
                <a:sysClr val="windowText" lastClr="000000"/>
              </a:solidFill>
              <a:effectLst/>
              <a:latin typeface="メイリオ" panose="020B0604030504040204" pitchFamily="50" charset="-128"/>
              <a:ea typeface="メイリオ" panose="020B0604030504040204" pitchFamily="50" charset="-128"/>
              <a:cs typeface="+mn-cs"/>
            </a:rPr>
            <a:t>円増とな</a:t>
          </a:r>
          <a:r>
            <a:rPr kumimoji="1" lang="ja-JP" altLang="en-US" sz="900">
              <a:solidFill>
                <a:sysClr val="windowText" lastClr="000000"/>
              </a:solidFill>
              <a:effectLst/>
              <a:latin typeface="メイリオ" panose="020B0604030504040204" pitchFamily="50" charset="-128"/>
              <a:ea typeface="メイリオ" panose="020B0604030504040204" pitchFamily="50" charset="-128"/>
              <a:cs typeface="+mn-cs"/>
            </a:rPr>
            <a:t>り、悪化</a:t>
          </a:r>
          <a:r>
            <a:rPr kumimoji="1" lang="ja-JP" altLang="ja-JP" sz="900">
              <a:solidFill>
                <a:sysClr val="windowText" lastClr="000000"/>
              </a:solidFill>
              <a:effectLst/>
              <a:latin typeface="メイリオ" panose="020B0604030504040204" pitchFamily="50" charset="-128"/>
              <a:ea typeface="メイリオ" panose="020B0604030504040204" pitchFamily="50" charset="-128"/>
              <a:cs typeface="+mn-cs"/>
            </a:rPr>
            <a:t>要因となっ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142240</xdr:rowOff>
    </xdr:from>
    <xdr:to>
      <xdr:col>24</xdr:col>
      <xdr:colOff>25400</xdr:colOff>
      <xdr:row>58</xdr:row>
      <xdr:rowOff>149860</xdr:rowOff>
    </xdr:to>
    <xdr:cxnSp macro="">
      <xdr:nvCxnSpPr>
        <xdr:cNvPr id="186" name="直線コネクタ 185"/>
        <xdr:cNvCxnSpPr/>
      </xdr:nvCxnSpPr>
      <xdr:spPr>
        <a:xfrm flipV="1">
          <a:off x="3987800" y="1008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100330</xdr:rowOff>
    </xdr:to>
    <xdr:cxnSp macro="">
      <xdr:nvCxnSpPr>
        <xdr:cNvPr id="189" name="直線コネクタ 188"/>
        <xdr:cNvCxnSpPr/>
      </xdr:nvCxnSpPr>
      <xdr:spPr>
        <a:xfrm flipV="1">
          <a:off x="3098800" y="1009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100330</xdr:rowOff>
    </xdr:from>
    <xdr:to>
      <xdr:col>15</xdr:col>
      <xdr:colOff>98425</xdr:colOff>
      <xdr:row>60</xdr:row>
      <xdr:rowOff>12700</xdr:rowOff>
    </xdr:to>
    <xdr:cxnSp macro="">
      <xdr:nvCxnSpPr>
        <xdr:cNvPr id="192" name="直線コネクタ 191"/>
        <xdr:cNvCxnSpPr/>
      </xdr:nvCxnSpPr>
      <xdr:spPr>
        <a:xfrm flipV="1">
          <a:off x="2209800" y="1021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xdr:rowOff>
    </xdr:to>
    <xdr:cxnSp macro="">
      <xdr:nvCxnSpPr>
        <xdr:cNvPr id="195" name="直線コネクタ 194"/>
        <xdr:cNvCxnSpPr/>
      </xdr:nvCxnSpPr>
      <xdr:spPr>
        <a:xfrm>
          <a:off x="1320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91440</xdr:rowOff>
    </xdr:from>
    <xdr:to>
      <xdr:col>24</xdr:col>
      <xdr:colOff>76200</xdr:colOff>
      <xdr:row>59</xdr:row>
      <xdr:rowOff>21590</xdr:rowOff>
    </xdr:to>
    <xdr:sp macro="" textlink="">
      <xdr:nvSpPr>
        <xdr:cNvPr id="205" name="楕円 204"/>
        <xdr:cNvSpPr/>
      </xdr:nvSpPr>
      <xdr:spPr>
        <a:xfrm>
          <a:off x="4775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63517</xdr:rowOff>
    </xdr:from>
    <xdr:ext cx="762000" cy="259045"/>
    <xdr:sp macro="" textlink="">
      <xdr:nvSpPr>
        <xdr:cNvPr id="206" name="扶助費該当値テキスト"/>
        <xdr:cNvSpPr txBox="1"/>
      </xdr:nvSpPr>
      <xdr:spPr>
        <a:xfrm>
          <a:off x="4914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7" name="楕円 206"/>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08" name="テキスト ボックス 207"/>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49530</xdr:rowOff>
    </xdr:from>
    <xdr:to>
      <xdr:col>15</xdr:col>
      <xdr:colOff>149225</xdr:colOff>
      <xdr:row>59</xdr:row>
      <xdr:rowOff>151130</xdr:rowOff>
    </xdr:to>
    <xdr:sp macro="" textlink="">
      <xdr:nvSpPr>
        <xdr:cNvPr id="209" name="楕円 208"/>
        <xdr:cNvSpPr/>
      </xdr:nvSpPr>
      <xdr:spPr>
        <a:xfrm>
          <a:off x="3048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135907</xdr:rowOff>
    </xdr:from>
    <xdr:ext cx="762000" cy="259045"/>
    <xdr:sp macro="" textlink="">
      <xdr:nvSpPr>
        <xdr:cNvPr id="210" name="テキスト ボックス 209"/>
        <xdr:cNvSpPr txBox="1"/>
      </xdr:nvSpPr>
      <xdr:spPr>
        <a:xfrm>
          <a:off x="2717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1" name="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3" name="楕円 212"/>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4" name="テキスト ボックス 213"/>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メイリオ" panose="020B0604030504040204" pitchFamily="50" charset="-128"/>
              <a:ea typeface="メイリオ" panose="020B0604030504040204" pitchFamily="50" charset="-128"/>
              <a:cs typeface="+mn-cs"/>
            </a:rPr>
            <a:t>その他に係る経常収支比率が類似団体平均を上回っているのは、繰出金の増加が主な要因である。</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急速に進む高齢化により、国民健康保険、介護保険、後期高齢者医療保険事業への繰出金が増加傾向である。</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本年度は前年度と比べ</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0.8</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ポイント悪化した。主に国民健康保険事業において人件費が増加したことが悪化要因となっている。今後も増加を見込んでいるため、</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医療及び介護の給付抑制に結びつくような健康増進事業に積極的に取り組む。</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59</xdr:row>
      <xdr:rowOff>8890</xdr:rowOff>
    </xdr:to>
    <xdr:cxnSp macro="">
      <xdr:nvCxnSpPr>
        <xdr:cNvPr id="242" name="直線コネクタ 241"/>
        <xdr:cNvCxnSpPr/>
      </xdr:nvCxnSpPr>
      <xdr:spPr>
        <a:xfrm flipV="1">
          <a:off x="16510000" y="91643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3" name="その他最小値テキスト"/>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4" name="直線コネクタ 243"/>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45" name="その他最大値テキスト"/>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46" name="直線コネクタ 245"/>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43180</xdr:rowOff>
    </xdr:to>
    <xdr:cxnSp macro="">
      <xdr:nvCxnSpPr>
        <xdr:cNvPr id="247" name="直線コネクタ 246"/>
        <xdr:cNvCxnSpPr/>
      </xdr:nvCxnSpPr>
      <xdr:spPr>
        <a:xfrm>
          <a:off x="15671800" y="992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8"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9" name="フローチャート: 判断 248"/>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66040</xdr:rowOff>
    </xdr:to>
    <xdr:cxnSp macro="">
      <xdr:nvCxnSpPr>
        <xdr:cNvPr id="250" name="直線コネクタ 249"/>
        <xdr:cNvCxnSpPr/>
      </xdr:nvCxnSpPr>
      <xdr:spPr>
        <a:xfrm flipV="1">
          <a:off x="14782800" y="992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125730</xdr:rowOff>
    </xdr:from>
    <xdr:to>
      <xdr:col>78</xdr:col>
      <xdr:colOff>120650</xdr:colOff>
      <xdr:row>56</xdr:row>
      <xdr:rowOff>55880</xdr:rowOff>
    </xdr:to>
    <xdr:sp macro="" textlink="">
      <xdr:nvSpPr>
        <xdr:cNvPr id="251" name="フローチャート: 判断 250"/>
        <xdr:cNvSpPr/>
      </xdr:nvSpPr>
      <xdr:spPr>
        <a:xfrm>
          <a:off x="15621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52" name="テキスト ボックス 251"/>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3" name="直線コネクタ 252"/>
        <xdr:cNvCxnSpPr/>
      </xdr:nvCxnSpPr>
      <xdr:spPr>
        <a:xfrm flipV="1">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60</xdr:row>
      <xdr:rowOff>58420</xdr:rowOff>
    </xdr:to>
    <xdr:cxnSp macro="">
      <xdr:nvCxnSpPr>
        <xdr:cNvPr id="256" name="直線コネクタ 255"/>
        <xdr:cNvCxnSpPr/>
      </xdr:nvCxnSpPr>
      <xdr:spPr>
        <a:xfrm flipV="1">
          <a:off x="13004800" y="1001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7" name="フローチャート: 判断 256"/>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58" name="テキスト ボックス 257"/>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7"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8" name="楕円 267"/>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9" name="テキスト ボックス 268"/>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3" name="テキスト ボックス 272"/>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類似団体平均を下回っているのは、本市に関係する一部事務組合等への負担金が他市町村と比較しても小規模</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年度決算額で</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35</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百万</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円</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であることが要因である。</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経常収支比率は前年から横ばいとなったが、経常的な支出が増加傾向であり、今後悪化が見込まれるため、事業の見直し等により経費の縮減に努める。</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19558</xdr:rowOff>
    </xdr:to>
    <xdr:cxnSp macro="">
      <xdr:nvCxnSpPr>
        <xdr:cNvPr id="305" name="直線コネクタ 304"/>
        <xdr:cNvCxnSpPr/>
      </xdr:nvCxnSpPr>
      <xdr:spPr>
        <a:xfrm>
          <a:off x="15671800" y="6020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51562</xdr:rowOff>
    </xdr:to>
    <xdr:cxnSp macro="">
      <xdr:nvCxnSpPr>
        <xdr:cNvPr id="308" name="直線コネクタ 307"/>
        <xdr:cNvCxnSpPr/>
      </xdr:nvCxnSpPr>
      <xdr:spPr>
        <a:xfrm flipV="1">
          <a:off x="14782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65278</xdr:rowOff>
    </xdr:to>
    <xdr:cxnSp macro="">
      <xdr:nvCxnSpPr>
        <xdr:cNvPr id="311" name="直線コネクタ 310"/>
        <xdr:cNvCxnSpPr/>
      </xdr:nvCxnSpPr>
      <xdr:spPr>
        <a:xfrm flipV="1">
          <a:off x="13893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35</xdr:row>
      <xdr:rowOff>65278</xdr:rowOff>
    </xdr:to>
    <xdr:cxnSp macro="">
      <xdr:nvCxnSpPr>
        <xdr:cNvPr id="314" name="直線コネクタ 313"/>
        <xdr:cNvCxnSpPr/>
      </xdr:nvCxnSpPr>
      <xdr:spPr>
        <a:xfrm>
          <a:off x="13004800" y="58465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4" name="楕円 323"/>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5"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6" name="楕円 325"/>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7" name="テキスト ボックス 326"/>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8" name="楕円 327"/>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9" name="テキスト ボックス 328"/>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0" name="楕円 329"/>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1" name="テキスト ボックス 33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2" name="楕円 331"/>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3" name="テキスト ボックス 332"/>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大型の建設事業の財源とした地方債の償還が令和</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年度から順次開始しており、元利償還金が増加（元金＋</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118</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百万円、利子△</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百万円）した。</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その結果、経常収支比率は</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0.3</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ポイント悪化した。</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年度以降も増加見込みであり、今後、非常に厳しい財政運営となることが予想される。地方債の発行と償還のバランスを考慮しながら、事業の取捨選択を厳格に行っていく。</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63" name="直線コネクタ 362"/>
        <xdr:cNvCxnSpPr/>
      </xdr:nvCxnSpPr>
      <xdr:spPr>
        <a:xfrm>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19558</xdr:rowOff>
    </xdr:to>
    <xdr:cxnSp macro="">
      <xdr:nvCxnSpPr>
        <xdr:cNvPr id="366" name="直線コネクタ 365"/>
        <xdr:cNvCxnSpPr/>
      </xdr:nvCxnSpPr>
      <xdr:spPr>
        <a:xfrm flipV="1">
          <a:off x="3098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19558</xdr:rowOff>
    </xdr:to>
    <xdr:cxnSp macro="">
      <xdr:nvCxnSpPr>
        <xdr:cNvPr id="369" name="直線コネクタ 368"/>
        <xdr:cNvCxnSpPr/>
      </xdr:nvCxnSpPr>
      <xdr:spPr>
        <a:xfrm>
          <a:off x="2209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46989</xdr:rowOff>
    </xdr:to>
    <xdr:cxnSp macro="">
      <xdr:nvCxnSpPr>
        <xdr:cNvPr id="372" name="直線コネクタ 371"/>
        <xdr:cNvCxnSpPr/>
      </xdr:nvCxnSpPr>
      <xdr:spPr>
        <a:xfrm flipV="1">
          <a:off x="1320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6" name="楕円 385"/>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7" name="テキスト ボックス 386"/>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8" name="楕円 38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9" name="テキスト ボックス 38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1" name="テキスト ボックス 39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物件費の上昇が主な要因となり、</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公債費以外の経常収支比率は</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2.6</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ポイント</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悪化</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した。</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主に補助費、物件費の支出については、事業の見直し等により経費の縮減に努める。</a:t>
          </a:r>
          <a:endPar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86995</xdr:rowOff>
    </xdr:from>
    <xdr:to>
      <xdr:col>82</xdr:col>
      <xdr:colOff>107950</xdr:colOff>
      <xdr:row>76</xdr:row>
      <xdr:rowOff>64136</xdr:rowOff>
    </xdr:to>
    <xdr:cxnSp macro="">
      <xdr:nvCxnSpPr>
        <xdr:cNvPr id="420" name="直線コネクタ 419"/>
        <xdr:cNvCxnSpPr/>
      </xdr:nvCxnSpPr>
      <xdr:spPr>
        <a:xfrm>
          <a:off x="15671800" y="1294574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86995</xdr:rowOff>
    </xdr:from>
    <xdr:to>
      <xdr:col>78</xdr:col>
      <xdr:colOff>69850</xdr:colOff>
      <xdr:row>76</xdr:row>
      <xdr:rowOff>167005</xdr:rowOff>
    </xdr:to>
    <xdr:cxnSp macro="">
      <xdr:nvCxnSpPr>
        <xdr:cNvPr id="423" name="直線コネクタ 422"/>
        <xdr:cNvCxnSpPr/>
      </xdr:nvCxnSpPr>
      <xdr:spPr>
        <a:xfrm flipV="1">
          <a:off x="14782800" y="129457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78</xdr:row>
      <xdr:rowOff>6986</xdr:rowOff>
    </xdr:to>
    <xdr:cxnSp macro="">
      <xdr:nvCxnSpPr>
        <xdr:cNvPr id="426" name="直線コネクタ 425"/>
        <xdr:cNvCxnSpPr/>
      </xdr:nvCxnSpPr>
      <xdr:spPr>
        <a:xfrm flipV="1">
          <a:off x="13893800" y="131972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6986</xdr:rowOff>
    </xdr:from>
    <xdr:to>
      <xdr:col>69</xdr:col>
      <xdr:colOff>92075</xdr:colOff>
      <xdr:row>78</xdr:row>
      <xdr:rowOff>6986</xdr:rowOff>
    </xdr:to>
    <xdr:cxnSp macro="">
      <xdr:nvCxnSpPr>
        <xdr:cNvPr id="429" name="直線コネクタ 428"/>
        <xdr:cNvCxnSpPr/>
      </xdr:nvCxnSpPr>
      <xdr:spPr>
        <a:xfrm>
          <a:off x="13004800" y="13380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39" name="楕円 438"/>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29862</xdr:rowOff>
    </xdr:from>
    <xdr:ext cx="762000" cy="259045"/>
    <xdr:sp macro="" textlink="">
      <xdr:nvSpPr>
        <xdr:cNvPr id="440" name="公債費以外該当値テキスト"/>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36195</xdr:rowOff>
    </xdr:from>
    <xdr:to>
      <xdr:col>78</xdr:col>
      <xdr:colOff>120650</xdr:colOff>
      <xdr:row>75</xdr:row>
      <xdr:rowOff>137795</xdr:rowOff>
    </xdr:to>
    <xdr:sp macro="" textlink="">
      <xdr:nvSpPr>
        <xdr:cNvPr id="441" name="楕円 440"/>
        <xdr:cNvSpPr/>
      </xdr:nvSpPr>
      <xdr:spPr>
        <a:xfrm>
          <a:off x="15621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147972</xdr:rowOff>
    </xdr:from>
    <xdr:ext cx="736600" cy="259045"/>
    <xdr:sp macro="" textlink="">
      <xdr:nvSpPr>
        <xdr:cNvPr id="442" name="テキスト ボックス 441"/>
        <xdr:cNvSpPr txBox="1"/>
      </xdr:nvSpPr>
      <xdr:spPr>
        <a:xfrm>
          <a:off x="15290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116205</xdr:rowOff>
    </xdr:from>
    <xdr:to>
      <xdr:col>74</xdr:col>
      <xdr:colOff>31750</xdr:colOff>
      <xdr:row>77</xdr:row>
      <xdr:rowOff>46355</xdr:rowOff>
    </xdr:to>
    <xdr:sp macro="" textlink="">
      <xdr:nvSpPr>
        <xdr:cNvPr id="443" name="楕円 442"/>
        <xdr:cNvSpPr/>
      </xdr:nvSpPr>
      <xdr:spPr>
        <a:xfrm>
          <a:off x="14732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31132</xdr:rowOff>
    </xdr:from>
    <xdr:ext cx="762000" cy="259045"/>
    <xdr:sp macro="" textlink="">
      <xdr:nvSpPr>
        <xdr:cNvPr id="444" name="テキスト ボックス 443"/>
        <xdr:cNvSpPr txBox="1"/>
      </xdr:nvSpPr>
      <xdr:spPr>
        <a:xfrm>
          <a:off x="14401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45" name="楕円 444"/>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46" name="テキスト ボックス 445"/>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127636</xdr:rowOff>
    </xdr:from>
    <xdr:to>
      <xdr:col>65</xdr:col>
      <xdr:colOff>53975</xdr:colOff>
      <xdr:row>78</xdr:row>
      <xdr:rowOff>57786</xdr:rowOff>
    </xdr:to>
    <xdr:sp macro="" textlink="">
      <xdr:nvSpPr>
        <xdr:cNvPr id="447" name="楕円 446"/>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42563</xdr:rowOff>
    </xdr:from>
    <xdr:ext cx="762000" cy="259045"/>
    <xdr:sp macro="" textlink="">
      <xdr:nvSpPr>
        <xdr:cNvPr id="448" name="テキスト ボックス 447"/>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10862</xdr:rowOff>
    </xdr:from>
    <xdr:to>
      <xdr:col>29</xdr:col>
      <xdr:colOff>127000</xdr:colOff>
      <xdr:row>19</xdr:row>
      <xdr:rowOff>16720</xdr:rowOff>
    </xdr:to>
    <xdr:cxnSp macro="">
      <xdr:nvCxnSpPr>
        <xdr:cNvPr id="54" name="直線コネクタ 53"/>
        <xdr:cNvCxnSpPr/>
      </xdr:nvCxnSpPr>
      <xdr:spPr bwMode="auto">
        <a:xfrm>
          <a:off x="5003800" y="3316037"/>
          <a:ext cx="647700" cy="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10862</xdr:rowOff>
    </xdr:from>
    <xdr:to>
      <xdr:col>26</xdr:col>
      <xdr:colOff>50800</xdr:colOff>
      <xdr:row>19</xdr:row>
      <xdr:rowOff>12633</xdr:rowOff>
    </xdr:to>
    <xdr:cxnSp macro="">
      <xdr:nvCxnSpPr>
        <xdr:cNvPr id="57" name="直線コネクタ 56"/>
        <xdr:cNvCxnSpPr/>
      </xdr:nvCxnSpPr>
      <xdr:spPr bwMode="auto">
        <a:xfrm flipV="1">
          <a:off x="4305300" y="3316037"/>
          <a:ext cx="698500" cy="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12633</xdr:rowOff>
    </xdr:from>
    <xdr:to>
      <xdr:col>22</xdr:col>
      <xdr:colOff>114300</xdr:colOff>
      <xdr:row>19</xdr:row>
      <xdr:rowOff>21577</xdr:rowOff>
    </xdr:to>
    <xdr:cxnSp macro="">
      <xdr:nvCxnSpPr>
        <xdr:cNvPr id="60" name="直線コネクタ 59"/>
        <xdr:cNvCxnSpPr/>
      </xdr:nvCxnSpPr>
      <xdr:spPr bwMode="auto">
        <a:xfrm flipV="1">
          <a:off x="3606800" y="3317808"/>
          <a:ext cx="698500" cy="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21577</xdr:rowOff>
    </xdr:from>
    <xdr:to>
      <xdr:col>18</xdr:col>
      <xdr:colOff>177800</xdr:colOff>
      <xdr:row>19</xdr:row>
      <xdr:rowOff>27306</xdr:rowOff>
    </xdr:to>
    <xdr:cxnSp macro="">
      <xdr:nvCxnSpPr>
        <xdr:cNvPr id="63" name="直線コネクタ 62"/>
        <xdr:cNvCxnSpPr/>
      </xdr:nvCxnSpPr>
      <xdr:spPr bwMode="auto">
        <a:xfrm flipV="1">
          <a:off x="2908300" y="3326752"/>
          <a:ext cx="698500" cy="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137370</xdr:rowOff>
    </xdr:from>
    <xdr:to>
      <xdr:col>29</xdr:col>
      <xdr:colOff>177800</xdr:colOff>
      <xdr:row>19</xdr:row>
      <xdr:rowOff>67520</xdr:rowOff>
    </xdr:to>
    <xdr:sp macro="" textlink="">
      <xdr:nvSpPr>
        <xdr:cNvPr id="73" name="楕円 72"/>
        <xdr:cNvSpPr/>
      </xdr:nvSpPr>
      <xdr:spPr bwMode="auto">
        <a:xfrm>
          <a:off x="5600700" y="327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109447</xdr:rowOff>
    </xdr:from>
    <xdr:ext cx="762000" cy="259045"/>
    <xdr:sp macro="" textlink="">
      <xdr:nvSpPr>
        <xdr:cNvPr id="74" name="人口1人当たり決算額の推移該当値テキスト130"/>
        <xdr:cNvSpPr txBox="1"/>
      </xdr:nvSpPr>
      <xdr:spPr>
        <a:xfrm>
          <a:off x="5740400" y="324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131512</xdr:rowOff>
    </xdr:from>
    <xdr:to>
      <xdr:col>26</xdr:col>
      <xdr:colOff>101600</xdr:colOff>
      <xdr:row>19</xdr:row>
      <xdr:rowOff>61662</xdr:rowOff>
    </xdr:to>
    <xdr:sp macro="" textlink="">
      <xdr:nvSpPr>
        <xdr:cNvPr id="75" name="楕円 74"/>
        <xdr:cNvSpPr/>
      </xdr:nvSpPr>
      <xdr:spPr bwMode="auto">
        <a:xfrm>
          <a:off x="4953000" y="32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46439</xdr:rowOff>
    </xdr:from>
    <xdr:ext cx="736600" cy="259045"/>
    <xdr:sp macro="" textlink="">
      <xdr:nvSpPr>
        <xdr:cNvPr id="76" name="テキスト ボックス 75"/>
        <xdr:cNvSpPr txBox="1"/>
      </xdr:nvSpPr>
      <xdr:spPr>
        <a:xfrm>
          <a:off x="4622800" y="3351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133283</xdr:rowOff>
    </xdr:from>
    <xdr:to>
      <xdr:col>22</xdr:col>
      <xdr:colOff>165100</xdr:colOff>
      <xdr:row>19</xdr:row>
      <xdr:rowOff>63433</xdr:rowOff>
    </xdr:to>
    <xdr:sp macro="" textlink="">
      <xdr:nvSpPr>
        <xdr:cNvPr id="77" name="楕円 76"/>
        <xdr:cNvSpPr/>
      </xdr:nvSpPr>
      <xdr:spPr bwMode="auto">
        <a:xfrm>
          <a:off x="4254500" y="326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48210</xdr:rowOff>
    </xdr:from>
    <xdr:ext cx="762000" cy="259045"/>
    <xdr:sp macro="" textlink="">
      <xdr:nvSpPr>
        <xdr:cNvPr id="78" name="テキスト ボックス 77"/>
        <xdr:cNvSpPr txBox="1"/>
      </xdr:nvSpPr>
      <xdr:spPr>
        <a:xfrm>
          <a:off x="3924300" y="33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142227</xdr:rowOff>
    </xdr:from>
    <xdr:to>
      <xdr:col>19</xdr:col>
      <xdr:colOff>38100</xdr:colOff>
      <xdr:row>19</xdr:row>
      <xdr:rowOff>72377</xdr:rowOff>
    </xdr:to>
    <xdr:sp macro="" textlink="">
      <xdr:nvSpPr>
        <xdr:cNvPr id="79" name="楕円 78"/>
        <xdr:cNvSpPr/>
      </xdr:nvSpPr>
      <xdr:spPr bwMode="auto">
        <a:xfrm>
          <a:off x="3556000" y="327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57154</xdr:rowOff>
    </xdr:from>
    <xdr:ext cx="762000" cy="259045"/>
    <xdr:sp macro="" textlink="">
      <xdr:nvSpPr>
        <xdr:cNvPr id="80" name="テキスト ボックス 79"/>
        <xdr:cNvSpPr txBox="1"/>
      </xdr:nvSpPr>
      <xdr:spPr>
        <a:xfrm>
          <a:off x="3225800" y="336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147956</xdr:rowOff>
    </xdr:from>
    <xdr:to>
      <xdr:col>15</xdr:col>
      <xdr:colOff>101600</xdr:colOff>
      <xdr:row>19</xdr:row>
      <xdr:rowOff>78106</xdr:rowOff>
    </xdr:to>
    <xdr:sp macro="" textlink="">
      <xdr:nvSpPr>
        <xdr:cNvPr id="81" name="楕円 80"/>
        <xdr:cNvSpPr/>
      </xdr:nvSpPr>
      <xdr:spPr bwMode="auto">
        <a:xfrm>
          <a:off x="2857500" y="328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62883</xdr:rowOff>
    </xdr:from>
    <xdr:ext cx="762000" cy="259045"/>
    <xdr:sp macro="" textlink="">
      <xdr:nvSpPr>
        <xdr:cNvPr id="82" name="テキスト ボックス 81"/>
        <xdr:cNvSpPr txBox="1"/>
      </xdr:nvSpPr>
      <xdr:spPr>
        <a:xfrm>
          <a:off x="2527300" y="336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181342</xdr:rowOff>
    </xdr:from>
    <xdr:to>
      <xdr:col>29</xdr:col>
      <xdr:colOff>127000</xdr:colOff>
      <xdr:row>35</xdr:row>
      <xdr:rowOff>219191</xdr:rowOff>
    </xdr:to>
    <xdr:cxnSp macro="">
      <xdr:nvCxnSpPr>
        <xdr:cNvPr id="117" name="直線コネクタ 116"/>
        <xdr:cNvCxnSpPr/>
      </xdr:nvCxnSpPr>
      <xdr:spPr bwMode="auto">
        <a:xfrm flipV="1">
          <a:off x="5003800" y="6791692"/>
          <a:ext cx="6477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219191</xdr:rowOff>
    </xdr:from>
    <xdr:to>
      <xdr:col>26</xdr:col>
      <xdr:colOff>50800</xdr:colOff>
      <xdr:row>35</xdr:row>
      <xdr:rowOff>256290</xdr:rowOff>
    </xdr:to>
    <xdr:cxnSp macro="">
      <xdr:nvCxnSpPr>
        <xdr:cNvPr id="120" name="直線コネクタ 119"/>
        <xdr:cNvCxnSpPr/>
      </xdr:nvCxnSpPr>
      <xdr:spPr bwMode="auto">
        <a:xfrm flipV="1">
          <a:off x="4305300" y="6829541"/>
          <a:ext cx="698500" cy="3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256290</xdr:rowOff>
    </xdr:from>
    <xdr:to>
      <xdr:col>22</xdr:col>
      <xdr:colOff>114300</xdr:colOff>
      <xdr:row>35</xdr:row>
      <xdr:rowOff>328396</xdr:rowOff>
    </xdr:to>
    <xdr:cxnSp macro="">
      <xdr:nvCxnSpPr>
        <xdr:cNvPr id="123" name="直線コネクタ 122"/>
        <xdr:cNvCxnSpPr/>
      </xdr:nvCxnSpPr>
      <xdr:spPr bwMode="auto">
        <a:xfrm flipV="1">
          <a:off x="3606800" y="6866640"/>
          <a:ext cx="698500" cy="7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315236</xdr:rowOff>
    </xdr:from>
    <xdr:to>
      <xdr:col>18</xdr:col>
      <xdr:colOff>177800</xdr:colOff>
      <xdr:row>35</xdr:row>
      <xdr:rowOff>328396</xdr:rowOff>
    </xdr:to>
    <xdr:cxnSp macro="">
      <xdr:nvCxnSpPr>
        <xdr:cNvPr id="126" name="直線コネクタ 125"/>
        <xdr:cNvCxnSpPr/>
      </xdr:nvCxnSpPr>
      <xdr:spPr bwMode="auto">
        <a:xfrm>
          <a:off x="2908300" y="6925586"/>
          <a:ext cx="698500" cy="1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130542</xdr:rowOff>
    </xdr:from>
    <xdr:to>
      <xdr:col>29</xdr:col>
      <xdr:colOff>177800</xdr:colOff>
      <xdr:row>35</xdr:row>
      <xdr:rowOff>232142</xdr:rowOff>
    </xdr:to>
    <xdr:sp macro="" textlink="">
      <xdr:nvSpPr>
        <xdr:cNvPr id="136" name="楕円 135"/>
        <xdr:cNvSpPr/>
      </xdr:nvSpPr>
      <xdr:spPr bwMode="auto">
        <a:xfrm>
          <a:off x="5600700" y="674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318519</xdr:rowOff>
    </xdr:from>
    <xdr:ext cx="762000" cy="259045"/>
    <xdr:sp macro="" textlink="">
      <xdr:nvSpPr>
        <xdr:cNvPr id="137" name="人口1人当たり決算額の推移該当値テキスト445"/>
        <xdr:cNvSpPr txBox="1"/>
      </xdr:nvSpPr>
      <xdr:spPr>
        <a:xfrm>
          <a:off x="5740400" y="6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168391</xdr:rowOff>
    </xdr:from>
    <xdr:to>
      <xdr:col>26</xdr:col>
      <xdr:colOff>101600</xdr:colOff>
      <xdr:row>35</xdr:row>
      <xdr:rowOff>269991</xdr:rowOff>
    </xdr:to>
    <xdr:sp macro="" textlink="">
      <xdr:nvSpPr>
        <xdr:cNvPr id="138" name="楕円 137"/>
        <xdr:cNvSpPr/>
      </xdr:nvSpPr>
      <xdr:spPr bwMode="auto">
        <a:xfrm>
          <a:off x="4953000" y="677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280168</xdr:rowOff>
    </xdr:from>
    <xdr:ext cx="736600" cy="259045"/>
    <xdr:sp macro="" textlink="">
      <xdr:nvSpPr>
        <xdr:cNvPr id="139" name="テキスト ボックス 138"/>
        <xdr:cNvSpPr txBox="1"/>
      </xdr:nvSpPr>
      <xdr:spPr>
        <a:xfrm>
          <a:off x="4622800" y="6547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205490</xdr:rowOff>
    </xdr:from>
    <xdr:to>
      <xdr:col>22</xdr:col>
      <xdr:colOff>165100</xdr:colOff>
      <xdr:row>35</xdr:row>
      <xdr:rowOff>307090</xdr:rowOff>
    </xdr:to>
    <xdr:sp macro="" textlink="">
      <xdr:nvSpPr>
        <xdr:cNvPr id="140" name="楕円 139"/>
        <xdr:cNvSpPr/>
      </xdr:nvSpPr>
      <xdr:spPr bwMode="auto">
        <a:xfrm>
          <a:off x="4254500" y="681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291867</xdr:rowOff>
    </xdr:from>
    <xdr:ext cx="762000" cy="259045"/>
    <xdr:sp macro="" textlink="">
      <xdr:nvSpPr>
        <xdr:cNvPr id="141" name="テキスト ボックス 140"/>
        <xdr:cNvSpPr txBox="1"/>
      </xdr:nvSpPr>
      <xdr:spPr>
        <a:xfrm>
          <a:off x="3924300" y="690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277596</xdr:rowOff>
    </xdr:from>
    <xdr:to>
      <xdr:col>19</xdr:col>
      <xdr:colOff>38100</xdr:colOff>
      <xdr:row>36</xdr:row>
      <xdr:rowOff>36296</xdr:rowOff>
    </xdr:to>
    <xdr:sp macro="" textlink="">
      <xdr:nvSpPr>
        <xdr:cNvPr id="142" name="楕円 141"/>
        <xdr:cNvSpPr/>
      </xdr:nvSpPr>
      <xdr:spPr bwMode="auto">
        <a:xfrm>
          <a:off x="3556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21073</xdr:rowOff>
    </xdr:from>
    <xdr:ext cx="762000" cy="259045"/>
    <xdr:sp macro="" textlink="">
      <xdr:nvSpPr>
        <xdr:cNvPr id="143" name="テキスト ボックス 142"/>
        <xdr:cNvSpPr txBox="1"/>
      </xdr:nvSpPr>
      <xdr:spPr>
        <a:xfrm>
          <a:off x="32258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264436</xdr:rowOff>
    </xdr:from>
    <xdr:to>
      <xdr:col>15</xdr:col>
      <xdr:colOff>101600</xdr:colOff>
      <xdr:row>36</xdr:row>
      <xdr:rowOff>23136</xdr:rowOff>
    </xdr:to>
    <xdr:sp macro="" textlink="">
      <xdr:nvSpPr>
        <xdr:cNvPr id="144" name="楕円 143"/>
        <xdr:cNvSpPr/>
      </xdr:nvSpPr>
      <xdr:spPr bwMode="auto">
        <a:xfrm>
          <a:off x="2857500" y="687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7913</xdr:rowOff>
    </xdr:from>
    <xdr:ext cx="762000" cy="259045"/>
    <xdr:sp macro="" textlink="">
      <xdr:nvSpPr>
        <xdr:cNvPr id="145" name="テキスト ボックス 144"/>
        <xdr:cNvSpPr txBox="1"/>
      </xdr:nvSpPr>
      <xdr:spPr>
        <a:xfrm>
          <a:off x="2527300" y="696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137528</xdr:rowOff>
    </xdr:from>
    <xdr:to>
      <xdr:col>24</xdr:col>
      <xdr:colOff>63500</xdr:colOff>
      <xdr:row>37</xdr:row>
      <xdr:rowOff>48679</xdr:rowOff>
    </xdr:to>
    <xdr:cxnSp macro="">
      <xdr:nvCxnSpPr>
        <xdr:cNvPr id="61" name="直線コネクタ 60"/>
        <xdr:cNvCxnSpPr/>
      </xdr:nvCxnSpPr>
      <xdr:spPr>
        <a:xfrm>
          <a:off x="3797300" y="6309728"/>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137528</xdr:rowOff>
    </xdr:from>
    <xdr:to>
      <xdr:col>19</xdr:col>
      <xdr:colOff>177800</xdr:colOff>
      <xdr:row>36</xdr:row>
      <xdr:rowOff>154845</xdr:rowOff>
    </xdr:to>
    <xdr:cxnSp macro="">
      <xdr:nvCxnSpPr>
        <xdr:cNvPr id="64" name="直線コネクタ 63"/>
        <xdr:cNvCxnSpPr/>
      </xdr:nvCxnSpPr>
      <xdr:spPr>
        <a:xfrm flipV="1">
          <a:off x="2908300" y="6309728"/>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147282</xdr:rowOff>
    </xdr:from>
    <xdr:to>
      <xdr:col>15</xdr:col>
      <xdr:colOff>50800</xdr:colOff>
      <xdr:row>36</xdr:row>
      <xdr:rowOff>154845</xdr:rowOff>
    </xdr:to>
    <xdr:cxnSp macro="">
      <xdr:nvCxnSpPr>
        <xdr:cNvPr id="67" name="直線コネクタ 66"/>
        <xdr:cNvCxnSpPr/>
      </xdr:nvCxnSpPr>
      <xdr:spPr>
        <a:xfrm>
          <a:off x="2019300" y="631948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139033</xdr:rowOff>
    </xdr:from>
    <xdr:to>
      <xdr:col>10</xdr:col>
      <xdr:colOff>114300</xdr:colOff>
      <xdr:row>36</xdr:row>
      <xdr:rowOff>147282</xdr:rowOff>
    </xdr:to>
    <xdr:cxnSp macro="">
      <xdr:nvCxnSpPr>
        <xdr:cNvPr id="70" name="直線コネクタ 69"/>
        <xdr:cNvCxnSpPr/>
      </xdr:nvCxnSpPr>
      <xdr:spPr>
        <a:xfrm>
          <a:off x="1130300" y="6311233"/>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169329</xdr:rowOff>
    </xdr:from>
    <xdr:to>
      <xdr:col>24</xdr:col>
      <xdr:colOff>114300</xdr:colOff>
      <xdr:row>37</xdr:row>
      <xdr:rowOff>99479</xdr:rowOff>
    </xdr:to>
    <xdr:sp macro="" textlink="">
      <xdr:nvSpPr>
        <xdr:cNvPr id="80" name="楕円 79"/>
        <xdr:cNvSpPr/>
      </xdr:nvSpPr>
      <xdr:spPr>
        <a:xfrm>
          <a:off x="4584700" y="63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147756</xdr:rowOff>
    </xdr:from>
    <xdr:ext cx="534377" cy="259045"/>
    <xdr:sp macro="" textlink="">
      <xdr:nvSpPr>
        <xdr:cNvPr id="81" name="人件費該当値テキスト"/>
        <xdr:cNvSpPr txBox="1"/>
      </xdr:nvSpPr>
      <xdr:spPr>
        <a:xfrm>
          <a:off x="4686300" y="63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86728</xdr:rowOff>
    </xdr:from>
    <xdr:to>
      <xdr:col>20</xdr:col>
      <xdr:colOff>38100</xdr:colOff>
      <xdr:row>37</xdr:row>
      <xdr:rowOff>16878</xdr:rowOff>
    </xdr:to>
    <xdr:sp macro="" textlink="">
      <xdr:nvSpPr>
        <xdr:cNvPr id="82" name="楕円 81"/>
        <xdr:cNvSpPr/>
      </xdr:nvSpPr>
      <xdr:spPr>
        <a:xfrm>
          <a:off x="3746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8005</xdr:rowOff>
    </xdr:from>
    <xdr:ext cx="534377" cy="259045"/>
    <xdr:sp macro="" textlink="">
      <xdr:nvSpPr>
        <xdr:cNvPr id="83" name="テキスト ボックス 82"/>
        <xdr:cNvSpPr txBox="1"/>
      </xdr:nvSpPr>
      <xdr:spPr>
        <a:xfrm>
          <a:off x="3530111"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104045</xdr:rowOff>
    </xdr:from>
    <xdr:to>
      <xdr:col>15</xdr:col>
      <xdr:colOff>101600</xdr:colOff>
      <xdr:row>37</xdr:row>
      <xdr:rowOff>34195</xdr:rowOff>
    </xdr:to>
    <xdr:sp macro="" textlink="">
      <xdr:nvSpPr>
        <xdr:cNvPr id="84" name="楕円 83"/>
        <xdr:cNvSpPr/>
      </xdr:nvSpPr>
      <xdr:spPr>
        <a:xfrm>
          <a:off x="2857500" y="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25322</xdr:rowOff>
    </xdr:from>
    <xdr:ext cx="534377" cy="259045"/>
    <xdr:sp macro="" textlink="">
      <xdr:nvSpPr>
        <xdr:cNvPr id="85" name="テキスト ボックス 84"/>
        <xdr:cNvSpPr txBox="1"/>
      </xdr:nvSpPr>
      <xdr:spPr>
        <a:xfrm>
          <a:off x="2641111" y="6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96482</xdr:rowOff>
    </xdr:from>
    <xdr:to>
      <xdr:col>10</xdr:col>
      <xdr:colOff>165100</xdr:colOff>
      <xdr:row>37</xdr:row>
      <xdr:rowOff>26632</xdr:rowOff>
    </xdr:to>
    <xdr:sp macro="" textlink="">
      <xdr:nvSpPr>
        <xdr:cNvPr id="86" name="楕円 85"/>
        <xdr:cNvSpPr/>
      </xdr:nvSpPr>
      <xdr:spPr>
        <a:xfrm>
          <a:off x="1968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17759</xdr:rowOff>
    </xdr:from>
    <xdr:ext cx="534377" cy="259045"/>
    <xdr:sp macro="" textlink="">
      <xdr:nvSpPr>
        <xdr:cNvPr id="87" name="テキスト ボックス 86"/>
        <xdr:cNvSpPr txBox="1"/>
      </xdr:nvSpPr>
      <xdr:spPr>
        <a:xfrm>
          <a:off x="1752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88233</xdr:rowOff>
    </xdr:from>
    <xdr:to>
      <xdr:col>6</xdr:col>
      <xdr:colOff>38100</xdr:colOff>
      <xdr:row>37</xdr:row>
      <xdr:rowOff>18383</xdr:rowOff>
    </xdr:to>
    <xdr:sp macro="" textlink="">
      <xdr:nvSpPr>
        <xdr:cNvPr id="88" name="楕円 87"/>
        <xdr:cNvSpPr/>
      </xdr:nvSpPr>
      <xdr:spPr>
        <a:xfrm>
          <a:off x="1079500" y="62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9510</xdr:rowOff>
    </xdr:from>
    <xdr:ext cx="534377" cy="259045"/>
    <xdr:sp macro="" textlink="">
      <xdr:nvSpPr>
        <xdr:cNvPr id="89" name="テキスト ボックス 88"/>
        <xdr:cNvSpPr txBox="1"/>
      </xdr:nvSpPr>
      <xdr:spPr>
        <a:xfrm>
          <a:off x="863111" y="63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49936</xdr:rowOff>
    </xdr:from>
    <xdr:to>
      <xdr:col>24</xdr:col>
      <xdr:colOff>63500</xdr:colOff>
      <xdr:row>56</xdr:row>
      <xdr:rowOff>112551</xdr:rowOff>
    </xdr:to>
    <xdr:cxnSp macro="">
      <xdr:nvCxnSpPr>
        <xdr:cNvPr id="121" name="直線コネクタ 120"/>
        <xdr:cNvCxnSpPr/>
      </xdr:nvCxnSpPr>
      <xdr:spPr>
        <a:xfrm flipV="1">
          <a:off x="3797300" y="9651136"/>
          <a:ext cx="838200" cy="6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112551</xdr:rowOff>
    </xdr:from>
    <xdr:to>
      <xdr:col>19</xdr:col>
      <xdr:colOff>177800</xdr:colOff>
      <xdr:row>57</xdr:row>
      <xdr:rowOff>39443</xdr:rowOff>
    </xdr:to>
    <xdr:cxnSp macro="">
      <xdr:nvCxnSpPr>
        <xdr:cNvPr id="124" name="直線コネクタ 123"/>
        <xdr:cNvCxnSpPr/>
      </xdr:nvCxnSpPr>
      <xdr:spPr>
        <a:xfrm flipV="1">
          <a:off x="2908300" y="9713751"/>
          <a:ext cx="889000" cy="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39443</xdr:rowOff>
    </xdr:from>
    <xdr:to>
      <xdr:col>15</xdr:col>
      <xdr:colOff>50800</xdr:colOff>
      <xdr:row>57</xdr:row>
      <xdr:rowOff>110298</xdr:rowOff>
    </xdr:to>
    <xdr:cxnSp macro="">
      <xdr:nvCxnSpPr>
        <xdr:cNvPr id="127" name="直線コネクタ 126"/>
        <xdr:cNvCxnSpPr/>
      </xdr:nvCxnSpPr>
      <xdr:spPr>
        <a:xfrm flipV="1">
          <a:off x="2019300" y="9812093"/>
          <a:ext cx="889000" cy="7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13883</xdr:rowOff>
    </xdr:from>
    <xdr:to>
      <xdr:col>10</xdr:col>
      <xdr:colOff>114300</xdr:colOff>
      <xdr:row>57</xdr:row>
      <xdr:rowOff>110298</xdr:rowOff>
    </xdr:to>
    <xdr:cxnSp macro="">
      <xdr:nvCxnSpPr>
        <xdr:cNvPr id="130" name="直線コネクタ 129"/>
        <xdr:cNvCxnSpPr/>
      </xdr:nvCxnSpPr>
      <xdr:spPr>
        <a:xfrm>
          <a:off x="1130300" y="9786533"/>
          <a:ext cx="8890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170586</xdr:rowOff>
    </xdr:from>
    <xdr:to>
      <xdr:col>24</xdr:col>
      <xdr:colOff>114300</xdr:colOff>
      <xdr:row>56</xdr:row>
      <xdr:rowOff>100736</xdr:rowOff>
    </xdr:to>
    <xdr:sp macro="" textlink="">
      <xdr:nvSpPr>
        <xdr:cNvPr id="140" name="楕円 139"/>
        <xdr:cNvSpPr/>
      </xdr:nvSpPr>
      <xdr:spPr>
        <a:xfrm>
          <a:off x="4584700" y="9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22013</xdr:rowOff>
    </xdr:from>
    <xdr:ext cx="534377" cy="259045"/>
    <xdr:sp macro="" textlink="">
      <xdr:nvSpPr>
        <xdr:cNvPr id="141" name="物件費該当値テキスト"/>
        <xdr:cNvSpPr txBox="1"/>
      </xdr:nvSpPr>
      <xdr:spPr>
        <a:xfrm>
          <a:off x="4686300"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61751</xdr:rowOff>
    </xdr:from>
    <xdr:to>
      <xdr:col>20</xdr:col>
      <xdr:colOff>38100</xdr:colOff>
      <xdr:row>56</xdr:row>
      <xdr:rowOff>163351</xdr:rowOff>
    </xdr:to>
    <xdr:sp macro="" textlink="">
      <xdr:nvSpPr>
        <xdr:cNvPr id="142" name="楕円 141"/>
        <xdr:cNvSpPr/>
      </xdr:nvSpPr>
      <xdr:spPr>
        <a:xfrm>
          <a:off x="3746500" y="96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8428</xdr:rowOff>
    </xdr:from>
    <xdr:ext cx="534377" cy="259045"/>
    <xdr:sp macro="" textlink="">
      <xdr:nvSpPr>
        <xdr:cNvPr id="143" name="テキスト ボックス 142"/>
        <xdr:cNvSpPr txBox="1"/>
      </xdr:nvSpPr>
      <xdr:spPr>
        <a:xfrm>
          <a:off x="3530111" y="94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160093</xdr:rowOff>
    </xdr:from>
    <xdr:to>
      <xdr:col>15</xdr:col>
      <xdr:colOff>101600</xdr:colOff>
      <xdr:row>57</xdr:row>
      <xdr:rowOff>90243</xdr:rowOff>
    </xdr:to>
    <xdr:sp macro="" textlink="">
      <xdr:nvSpPr>
        <xdr:cNvPr id="144" name="楕円 143"/>
        <xdr:cNvSpPr/>
      </xdr:nvSpPr>
      <xdr:spPr>
        <a:xfrm>
          <a:off x="2857500" y="9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106770</xdr:rowOff>
    </xdr:from>
    <xdr:ext cx="534377" cy="259045"/>
    <xdr:sp macro="" textlink="">
      <xdr:nvSpPr>
        <xdr:cNvPr id="145" name="テキスト ボックス 144"/>
        <xdr:cNvSpPr txBox="1"/>
      </xdr:nvSpPr>
      <xdr:spPr>
        <a:xfrm>
          <a:off x="2641111" y="95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59498</xdr:rowOff>
    </xdr:from>
    <xdr:to>
      <xdr:col>10</xdr:col>
      <xdr:colOff>165100</xdr:colOff>
      <xdr:row>57</xdr:row>
      <xdr:rowOff>161098</xdr:rowOff>
    </xdr:to>
    <xdr:sp macro="" textlink="">
      <xdr:nvSpPr>
        <xdr:cNvPr id="146" name="楕円 145"/>
        <xdr:cNvSpPr/>
      </xdr:nvSpPr>
      <xdr:spPr>
        <a:xfrm>
          <a:off x="19685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152225</xdr:rowOff>
    </xdr:from>
    <xdr:ext cx="534377" cy="259045"/>
    <xdr:sp macro="" textlink="">
      <xdr:nvSpPr>
        <xdr:cNvPr id="147" name="テキスト ボックス 146"/>
        <xdr:cNvSpPr txBox="1"/>
      </xdr:nvSpPr>
      <xdr:spPr>
        <a:xfrm>
          <a:off x="1752111" y="99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134533</xdr:rowOff>
    </xdr:from>
    <xdr:to>
      <xdr:col>6</xdr:col>
      <xdr:colOff>38100</xdr:colOff>
      <xdr:row>57</xdr:row>
      <xdr:rowOff>64683</xdr:rowOff>
    </xdr:to>
    <xdr:sp macro="" textlink="">
      <xdr:nvSpPr>
        <xdr:cNvPr id="148" name="楕円 147"/>
        <xdr:cNvSpPr/>
      </xdr:nvSpPr>
      <xdr:spPr>
        <a:xfrm>
          <a:off x="1079500" y="97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81210</xdr:rowOff>
    </xdr:from>
    <xdr:ext cx="534377" cy="259045"/>
    <xdr:sp macro="" textlink="">
      <xdr:nvSpPr>
        <xdr:cNvPr id="149" name="テキスト ボックス 148"/>
        <xdr:cNvSpPr txBox="1"/>
      </xdr:nvSpPr>
      <xdr:spPr>
        <a:xfrm>
          <a:off x="863111" y="95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114515</xdr:rowOff>
    </xdr:from>
    <xdr:to>
      <xdr:col>24</xdr:col>
      <xdr:colOff>63500</xdr:colOff>
      <xdr:row>77</xdr:row>
      <xdr:rowOff>130136</xdr:rowOff>
    </xdr:to>
    <xdr:cxnSp macro="">
      <xdr:nvCxnSpPr>
        <xdr:cNvPr id="178" name="直線コネクタ 177"/>
        <xdr:cNvCxnSpPr/>
      </xdr:nvCxnSpPr>
      <xdr:spPr>
        <a:xfrm flipV="1">
          <a:off x="3797300" y="1331616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130136</xdr:rowOff>
    </xdr:from>
    <xdr:to>
      <xdr:col>19</xdr:col>
      <xdr:colOff>177800</xdr:colOff>
      <xdr:row>77</xdr:row>
      <xdr:rowOff>135471</xdr:rowOff>
    </xdr:to>
    <xdr:cxnSp macro="">
      <xdr:nvCxnSpPr>
        <xdr:cNvPr id="181" name="直線コネクタ 180"/>
        <xdr:cNvCxnSpPr/>
      </xdr:nvCxnSpPr>
      <xdr:spPr>
        <a:xfrm flipV="1">
          <a:off x="2908300" y="1333178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135471</xdr:rowOff>
    </xdr:from>
    <xdr:to>
      <xdr:col>15</xdr:col>
      <xdr:colOff>50800</xdr:colOff>
      <xdr:row>78</xdr:row>
      <xdr:rowOff>1397</xdr:rowOff>
    </xdr:to>
    <xdr:cxnSp macro="">
      <xdr:nvCxnSpPr>
        <xdr:cNvPr id="184" name="直線コネクタ 183"/>
        <xdr:cNvCxnSpPr/>
      </xdr:nvCxnSpPr>
      <xdr:spPr>
        <a:xfrm flipV="1">
          <a:off x="2019300" y="13337121"/>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xdr:rowOff>
    </xdr:from>
    <xdr:to>
      <xdr:col>10</xdr:col>
      <xdr:colOff>114300</xdr:colOff>
      <xdr:row>78</xdr:row>
      <xdr:rowOff>10922</xdr:rowOff>
    </xdr:to>
    <xdr:cxnSp macro="">
      <xdr:nvCxnSpPr>
        <xdr:cNvPr id="187" name="直線コネクタ 186"/>
        <xdr:cNvCxnSpPr/>
      </xdr:nvCxnSpPr>
      <xdr:spPr>
        <a:xfrm flipV="1">
          <a:off x="1130300" y="1337449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63715</xdr:rowOff>
    </xdr:from>
    <xdr:to>
      <xdr:col>24</xdr:col>
      <xdr:colOff>114300</xdr:colOff>
      <xdr:row>77</xdr:row>
      <xdr:rowOff>165315</xdr:rowOff>
    </xdr:to>
    <xdr:sp macro="" textlink="">
      <xdr:nvSpPr>
        <xdr:cNvPr id="197" name="楕円 196"/>
        <xdr:cNvSpPr/>
      </xdr:nvSpPr>
      <xdr:spPr>
        <a:xfrm>
          <a:off x="4584700" y="132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86592</xdr:rowOff>
    </xdr:from>
    <xdr:ext cx="469744" cy="259045"/>
    <xdr:sp macro="" textlink="">
      <xdr:nvSpPr>
        <xdr:cNvPr id="198" name="維持補修費該当値テキスト"/>
        <xdr:cNvSpPr txBox="1"/>
      </xdr:nvSpPr>
      <xdr:spPr>
        <a:xfrm>
          <a:off x="4686300" y="1311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79336</xdr:rowOff>
    </xdr:from>
    <xdr:to>
      <xdr:col>20</xdr:col>
      <xdr:colOff>38100</xdr:colOff>
      <xdr:row>78</xdr:row>
      <xdr:rowOff>9486</xdr:rowOff>
    </xdr:to>
    <xdr:sp macro="" textlink="">
      <xdr:nvSpPr>
        <xdr:cNvPr id="199" name="楕円 198"/>
        <xdr:cNvSpPr/>
      </xdr:nvSpPr>
      <xdr:spPr>
        <a:xfrm>
          <a:off x="3746500" y="132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26013</xdr:rowOff>
    </xdr:from>
    <xdr:ext cx="469744" cy="259045"/>
    <xdr:sp macro="" textlink="">
      <xdr:nvSpPr>
        <xdr:cNvPr id="200" name="テキスト ボックス 199"/>
        <xdr:cNvSpPr txBox="1"/>
      </xdr:nvSpPr>
      <xdr:spPr>
        <a:xfrm>
          <a:off x="3562428" y="130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84671</xdr:rowOff>
    </xdr:from>
    <xdr:to>
      <xdr:col>15</xdr:col>
      <xdr:colOff>101600</xdr:colOff>
      <xdr:row>78</xdr:row>
      <xdr:rowOff>14821</xdr:rowOff>
    </xdr:to>
    <xdr:sp macro="" textlink="">
      <xdr:nvSpPr>
        <xdr:cNvPr id="201" name="楕円 200"/>
        <xdr:cNvSpPr/>
      </xdr:nvSpPr>
      <xdr:spPr>
        <a:xfrm>
          <a:off x="28575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31348</xdr:rowOff>
    </xdr:from>
    <xdr:ext cx="469744" cy="259045"/>
    <xdr:sp macro="" textlink="">
      <xdr:nvSpPr>
        <xdr:cNvPr id="202" name="テキスト ボックス 201"/>
        <xdr:cNvSpPr txBox="1"/>
      </xdr:nvSpPr>
      <xdr:spPr>
        <a:xfrm>
          <a:off x="2673428" y="130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122047</xdr:rowOff>
    </xdr:from>
    <xdr:to>
      <xdr:col>10</xdr:col>
      <xdr:colOff>165100</xdr:colOff>
      <xdr:row>78</xdr:row>
      <xdr:rowOff>52197</xdr:rowOff>
    </xdr:to>
    <xdr:sp macro="" textlink="">
      <xdr:nvSpPr>
        <xdr:cNvPr id="203" name="楕円 202"/>
        <xdr:cNvSpPr/>
      </xdr:nvSpPr>
      <xdr:spPr>
        <a:xfrm>
          <a:off x="1968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68724</xdr:rowOff>
    </xdr:from>
    <xdr:ext cx="469744" cy="259045"/>
    <xdr:sp macro="" textlink="">
      <xdr:nvSpPr>
        <xdr:cNvPr id="204" name="テキスト ボックス 203"/>
        <xdr:cNvSpPr txBox="1"/>
      </xdr:nvSpPr>
      <xdr:spPr>
        <a:xfrm>
          <a:off x="1784428" y="130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131572</xdr:rowOff>
    </xdr:from>
    <xdr:to>
      <xdr:col>6</xdr:col>
      <xdr:colOff>38100</xdr:colOff>
      <xdr:row>78</xdr:row>
      <xdr:rowOff>61722</xdr:rowOff>
    </xdr:to>
    <xdr:sp macro="" textlink="">
      <xdr:nvSpPr>
        <xdr:cNvPr id="205" name="楕円 204"/>
        <xdr:cNvSpPr/>
      </xdr:nvSpPr>
      <xdr:spPr>
        <a:xfrm>
          <a:off x="1079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78249</xdr:rowOff>
    </xdr:from>
    <xdr:ext cx="469744" cy="259045"/>
    <xdr:sp macro="" textlink="">
      <xdr:nvSpPr>
        <xdr:cNvPr id="206" name="テキスト ボックス 205"/>
        <xdr:cNvSpPr txBox="1"/>
      </xdr:nvSpPr>
      <xdr:spPr>
        <a:xfrm>
          <a:off x="895428" y="131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144304</xdr:rowOff>
    </xdr:from>
    <xdr:to>
      <xdr:col>24</xdr:col>
      <xdr:colOff>63500</xdr:colOff>
      <xdr:row>91</xdr:row>
      <xdr:rowOff>80634</xdr:rowOff>
    </xdr:to>
    <xdr:cxnSp macro="">
      <xdr:nvCxnSpPr>
        <xdr:cNvPr id="238" name="直線コネクタ 237"/>
        <xdr:cNvCxnSpPr/>
      </xdr:nvCxnSpPr>
      <xdr:spPr>
        <a:xfrm flipV="1">
          <a:off x="3797300" y="15574804"/>
          <a:ext cx="8382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80634</xdr:rowOff>
    </xdr:from>
    <xdr:to>
      <xdr:col>19</xdr:col>
      <xdr:colOff>177800</xdr:colOff>
      <xdr:row>92</xdr:row>
      <xdr:rowOff>100620</xdr:rowOff>
    </xdr:to>
    <xdr:cxnSp macro="">
      <xdr:nvCxnSpPr>
        <xdr:cNvPr id="241" name="直線コネクタ 240"/>
        <xdr:cNvCxnSpPr/>
      </xdr:nvCxnSpPr>
      <xdr:spPr>
        <a:xfrm flipV="1">
          <a:off x="2908300" y="15682584"/>
          <a:ext cx="889000" cy="1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100620</xdr:rowOff>
    </xdr:from>
    <xdr:to>
      <xdr:col>15</xdr:col>
      <xdr:colOff>50800</xdr:colOff>
      <xdr:row>92</xdr:row>
      <xdr:rowOff>151239</xdr:rowOff>
    </xdr:to>
    <xdr:cxnSp macro="">
      <xdr:nvCxnSpPr>
        <xdr:cNvPr id="244" name="直線コネクタ 243"/>
        <xdr:cNvCxnSpPr/>
      </xdr:nvCxnSpPr>
      <xdr:spPr>
        <a:xfrm flipV="1">
          <a:off x="2019300" y="1587402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151239</xdr:rowOff>
    </xdr:from>
    <xdr:to>
      <xdr:col>10</xdr:col>
      <xdr:colOff>114300</xdr:colOff>
      <xdr:row>93</xdr:row>
      <xdr:rowOff>58362</xdr:rowOff>
    </xdr:to>
    <xdr:cxnSp macro="">
      <xdr:nvCxnSpPr>
        <xdr:cNvPr id="247" name="直線コネクタ 246"/>
        <xdr:cNvCxnSpPr/>
      </xdr:nvCxnSpPr>
      <xdr:spPr>
        <a:xfrm flipV="1">
          <a:off x="1130300" y="15924639"/>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93504</xdr:rowOff>
    </xdr:from>
    <xdr:to>
      <xdr:col>24</xdr:col>
      <xdr:colOff>114300</xdr:colOff>
      <xdr:row>91</xdr:row>
      <xdr:rowOff>23654</xdr:rowOff>
    </xdr:to>
    <xdr:sp macro="" textlink="">
      <xdr:nvSpPr>
        <xdr:cNvPr id="257" name="楕円 256"/>
        <xdr:cNvSpPr/>
      </xdr:nvSpPr>
      <xdr:spPr>
        <a:xfrm>
          <a:off x="4584700" y="155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8431</xdr:rowOff>
    </xdr:from>
    <xdr:ext cx="599010" cy="259045"/>
    <xdr:sp macro="" textlink="">
      <xdr:nvSpPr>
        <xdr:cNvPr id="258" name="扶助費該当値テキスト"/>
        <xdr:cNvSpPr txBox="1"/>
      </xdr:nvSpPr>
      <xdr:spPr>
        <a:xfrm>
          <a:off x="4686300" y="154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29834</xdr:rowOff>
    </xdr:from>
    <xdr:to>
      <xdr:col>20</xdr:col>
      <xdr:colOff>38100</xdr:colOff>
      <xdr:row>91</xdr:row>
      <xdr:rowOff>131434</xdr:rowOff>
    </xdr:to>
    <xdr:sp macro="" textlink="">
      <xdr:nvSpPr>
        <xdr:cNvPr id="259" name="楕円 258"/>
        <xdr:cNvSpPr/>
      </xdr:nvSpPr>
      <xdr:spPr>
        <a:xfrm>
          <a:off x="3746500" y="156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147961</xdr:rowOff>
    </xdr:from>
    <xdr:ext cx="599010" cy="259045"/>
    <xdr:sp macro="" textlink="">
      <xdr:nvSpPr>
        <xdr:cNvPr id="260" name="テキスト ボックス 259"/>
        <xdr:cNvSpPr txBox="1"/>
      </xdr:nvSpPr>
      <xdr:spPr>
        <a:xfrm>
          <a:off x="3497795" y="154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49820</xdr:rowOff>
    </xdr:from>
    <xdr:to>
      <xdr:col>15</xdr:col>
      <xdr:colOff>101600</xdr:colOff>
      <xdr:row>92</xdr:row>
      <xdr:rowOff>151420</xdr:rowOff>
    </xdr:to>
    <xdr:sp macro="" textlink="">
      <xdr:nvSpPr>
        <xdr:cNvPr id="261" name="楕円 260"/>
        <xdr:cNvSpPr/>
      </xdr:nvSpPr>
      <xdr:spPr>
        <a:xfrm>
          <a:off x="2857500" y="15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167947</xdr:rowOff>
    </xdr:from>
    <xdr:ext cx="599010" cy="259045"/>
    <xdr:sp macro="" textlink="">
      <xdr:nvSpPr>
        <xdr:cNvPr id="262" name="テキスト ボックス 261"/>
        <xdr:cNvSpPr txBox="1"/>
      </xdr:nvSpPr>
      <xdr:spPr>
        <a:xfrm>
          <a:off x="2608795" y="155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100439</xdr:rowOff>
    </xdr:from>
    <xdr:to>
      <xdr:col>10</xdr:col>
      <xdr:colOff>165100</xdr:colOff>
      <xdr:row>93</xdr:row>
      <xdr:rowOff>30589</xdr:rowOff>
    </xdr:to>
    <xdr:sp macro="" textlink="">
      <xdr:nvSpPr>
        <xdr:cNvPr id="263" name="楕円 262"/>
        <xdr:cNvSpPr/>
      </xdr:nvSpPr>
      <xdr:spPr>
        <a:xfrm>
          <a:off x="1968500" y="15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47116</xdr:rowOff>
    </xdr:from>
    <xdr:ext cx="599010" cy="259045"/>
    <xdr:sp macro="" textlink="">
      <xdr:nvSpPr>
        <xdr:cNvPr id="264" name="テキスト ボックス 263"/>
        <xdr:cNvSpPr txBox="1"/>
      </xdr:nvSpPr>
      <xdr:spPr>
        <a:xfrm>
          <a:off x="1719795" y="156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7562</xdr:rowOff>
    </xdr:from>
    <xdr:to>
      <xdr:col>6</xdr:col>
      <xdr:colOff>38100</xdr:colOff>
      <xdr:row>93</xdr:row>
      <xdr:rowOff>109162</xdr:rowOff>
    </xdr:to>
    <xdr:sp macro="" textlink="">
      <xdr:nvSpPr>
        <xdr:cNvPr id="265" name="楕円 264"/>
        <xdr:cNvSpPr/>
      </xdr:nvSpPr>
      <xdr:spPr>
        <a:xfrm>
          <a:off x="1079500" y="159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125689</xdr:rowOff>
    </xdr:from>
    <xdr:ext cx="599010" cy="259045"/>
    <xdr:sp macro="" textlink="">
      <xdr:nvSpPr>
        <xdr:cNvPr id="266" name="テキスト ボックス 265"/>
        <xdr:cNvSpPr txBox="1"/>
      </xdr:nvSpPr>
      <xdr:spPr>
        <a:xfrm>
          <a:off x="830795" y="1572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95745</xdr:rowOff>
    </xdr:from>
    <xdr:to>
      <xdr:col>54</xdr:col>
      <xdr:colOff>189865</xdr:colOff>
      <xdr:row>37</xdr:row>
      <xdr:rowOff>79011</xdr:rowOff>
    </xdr:to>
    <xdr:cxnSp macro="">
      <xdr:nvCxnSpPr>
        <xdr:cNvPr id="288" name="直線コネクタ 287"/>
        <xdr:cNvCxnSpPr/>
      </xdr:nvCxnSpPr>
      <xdr:spPr>
        <a:xfrm flipV="1">
          <a:off x="10475595" y="5239245"/>
          <a:ext cx="1270" cy="118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82838</xdr:rowOff>
    </xdr:from>
    <xdr:ext cx="534377" cy="259045"/>
    <xdr:sp macro="" textlink="">
      <xdr:nvSpPr>
        <xdr:cNvPr id="289" name="補助費等最小値テキスト"/>
        <xdr:cNvSpPr txBox="1"/>
      </xdr:nvSpPr>
      <xdr:spPr>
        <a:xfrm>
          <a:off x="10528300" y="64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79011</xdr:rowOff>
    </xdr:from>
    <xdr:to>
      <xdr:col>55</xdr:col>
      <xdr:colOff>88900</xdr:colOff>
      <xdr:row>37</xdr:row>
      <xdr:rowOff>79011</xdr:rowOff>
    </xdr:to>
    <xdr:cxnSp macro="">
      <xdr:nvCxnSpPr>
        <xdr:cNvPr id="290" name="直線コネクタ 289"/>
        <xdr:cNvCxnSpPr/>
      </xdr:nvCxnSpPr>
      <xdr:spPr>
        <a:xfrm>
          <a:off x="10388600" y="642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42422</xdr:rowOff>
    </xdr:from>
    <xdr:ext cx="599010" cy="259045"/>
    <xdr:sp macro="" textlink="">
      <xdr:nvSpPr>
        <xdr:cNvPr id="291" name="補助費等最大値テキスト"/>
        <xdr:cNvSpPr txBox="1"/>
      </xdr:nvSpPr>
      <xdr:spPr>
        <a:xfrm>
          <a:off x="10528300" y="50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95745</xdr:rowOff>
    </xdr:from>
    <xdr:to>
      <xdr:col>55</xdr:col>
      <xdr:colOff>88900</xdr:colOff>
      <xdr:row>30</xdr:row>
      <xdr:rowOff>95745</xdr:rowOff>
    </xdr:to>
    <xdr:cxnSp macro="">
      <xdr:nvCxnSpPr>
        <xdr:cNvPr id="292" name="直線コネクタ 291"/>
        <xdr:cNvCxnSpPr/>
      </xdr:nvCxnSpPr>
      <xdr:spPr>
        <a:xfrm>
          <a:off x="10388600" y="523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88292</xdr:rowOff>
    </xdr:from>
    <xdr:to>
      <xdr:col>55</xdr:col>
      <xdr:colOff>0</xdr:colOff>
      <xdr:row>36</xdr:row>
      <xdr:rowOff>163712</xdr:rowOff>
    </xdr:to>
    <xdr:cxnSp macro="">
      <xdr:nvCxnSpPr>
        <xdr:cNvPr id="293" name="直線コネクタ 292"/>
        <xdr:cNvCxnSpPr/>
      </xdr:nvCxnSpPr>
      <xdr:spPr>
        <a:xfrm flipV="1">
          <a:off x="9639300" y="6260492"/>
          <a:ext cx="838200" cy="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104882</xdr:rowOff>
    </xdr:from>
    <xdr:ext cx="534377" cy="259045"/>
    <xdr:sp macro="" textlink="">
      <xdr:nvSpPr>
        <xdr:cNvPr id="294" name="補助費等平均値テキスト"/>
        <xdr:cNvSpPr txBox="1"/>
      </xdr:nvSpPr>
      <xdr:spPr>
        <a:xfrm>
          <a:off x="10528300" y="5934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82005</xdr:rowOff>
    </xdr:from>
    <xdr:to>
      <xdr:col>55</xdr:col>
      <xdr:colOff>50800</xdr:colOff>
      <xdr:row>36</xdr:row>
      <xdr:rowOff>12155</xdr:rowOff>
    </xdr:to>
    <xdr:sp macro="" textlink="">
      <xdr:nvSpPr>
        <xdr:cNvPr id="295" name="フローチャート: 判断 294"/>
        <xdr:cNvSpPr/>
      </xdr:nvSpPr>
      <xdr:spPr>
        <a:xfrm>
          <a:off x="10426700" y="608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79341</xdr:rowOff>
    </xdr:from>
    <xdr:to>
      <xdr:col>50</xdr:col>
      <xdr:colOff>114300</xdr:colOff>
      <xdr:row>36</xdr:row>
      <xdr:rowOff>163712</xdr:rowOff>
    </xdr:to>
    <xdr:cxnSp macro="">
      <xdr:nvCxnSpPr>
        <xdr:cNvPr id="296" name="直線コネクタ 295"/>
        <xdr:cNvCxnSpPr/>
      </xdr:nvCxnSpPr>
      <xdr:spPr>
        <a:xfrm>
          <a:off x="8750300" y="5394291"/>
          <a:ext cx="889000" cy="9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129719</xdr:rowOff>
    </xdr:from>
    <xdr:to>
      <xdr:col>50</xdr:col>
      <xdr:colOff>165100</xdr:colOff>
      <xdr:row>36</xdr:row>
      <xdr:rowOff>59869</xdr:rowOff>
    </xdr:to>
    <xdr:sp macro="" textlink="">
      <xdr:nvSpPr>
        <xdr:cNvPr id="297" name="フローチャート: 判断 296"/>
        <xdr:cNvSpPr/>
      </xdr:nvSpPr>
      <xdr:spPr>
        <a:xfrm>
          <a:off x="9588500" y="61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76396</xdr:rowOff>
    </xdr:from>
    <xdr:ext cx="534377" cy="259045"/>
    <xdr:sp macro="" textlink="">
      <xdr:nvSpPr>
        <xdr:cNvPr id="298" name="テキスト ボックス 297"/>
        <xdr:cNvSpPr txBox="1"/>
      </xdr:nvSpPr>
      <xdr:spPr>
        <a:xfrm>
          <a:off x="9372111" y="5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79341</xdr:rowOff>
    </xdr:from>
    <xdr:to>
      <xdr:col>45</xdr:col>
      <xdr:colOff>177800</xdr:colOff>
      <xdr:row>37</xdr:row>
      <xdr:rowOff>35687</xdr:rowOff>
    </xdr:to>
    <xdr:cxnSp macro="">
      <xdr:nvCxnSpPr>
        <xdr:cNvPr id="299" name="直線コネクタ 298"/>
        <xdr:cNvCxnSpPr/>
      </xdr:nvCxnSpPr>
      <xdr:spPr>
        <a:xfrm flipV="1">
          <a:off x="7861300" y="5394291"/>
          <a:ext cx="889000" cy="9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146809</xdr:rowOff>
    </xdr:from>
    <xdr:to>
      <xdr:col>46</xdr:col>
      <xdr:colOff>38100</xdr:colOff>
      <xdr:row>30</xdr:row>
      <xdr:rowOff>76959</xdr:rowOff>
    </xdr:to>
    <xdr:sp macro="" textlink="">
      <xdr:nvSpPr>
        <xdr:cNvPr id="300" name="フローチャート: 判断 299"/>
        <xdr:cNvSpPr/>
      </xdr:nvSpPr>
      <xdr:spPr>
        <a:xfrm>
          <a:off x="8699500" y="51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93486</xdr:rowOff>
    </xdr:from>
    <xdr:ext cx="599010" cy="259045"/>
    <xdr:sp macro="" textlink="">
      <xdr:nvSpPr>
        <xdr:cNvPr id="301" name="テキスト ボックス 300"/>
        <xdr:cNvSpPr txBox="1"/>
      </xdr:nvSpPr>
      <xdr:spPr>
        <a:xfrm>
          <a:off x="8450795" y="48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35687</xdr:rowOff>
    </xdr:from>
    <xdr:to>
      <xdr:col>41</xdr:col>
      <xdr:colOff>50800</xdr:colOff>
      <xdr:row>38</xdr:row>
      <xdr:rowOff>31783</xdr:rowOff>
    </xdr:to>
    <xdr:cxnSp macro="">
      <xdr:nvCxnSpPr>
        <xdr:cNvPr id="302" name="直線コネクタ 301"/>
        <xdr:cNvCxnSpPr/>
      </xdr:nvCxnSpPr>
      <xdr:spPr>
        <a:xfrm flipV="1">
          <a:off x="6972300" y="6379337"/>
          <a:ext cx="889000" cy="1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151838</xdr:rowOff>
    </xdr:from>
    <xdr:to>
      <xdr:col>41</xdr:col>
      <xdr:colOff>101600</xdr:colOff>
      <xdr:row>36</xdr:row>
      <xdr:rowOff>81988</xdr:rowOff>
    </xdr:to>
    <xdr:sp macro="" textlink="">
      <xdr:nvSpPr>
        <xdr:cNvPr id="303" name="フローチャート: 判断 302"/>
        <xdr:cNvSpPr/>
      </xdr:nvSpPr>
      <xdr:spPr>
        <a:xfrm>
          <a:off x="7810500" y="61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98515</xdr:rowOff>
    </xdr:from>
    <xdr:ext cx="534377" cy="259045"/>
    <xdr:sp macro="" textlink="">
      <xdr:nvSpPr>
        <xdr:cNvPr id="304" name="テキスト ボックス 303"/>
        <xdr:cNvSpPr txBox="1"/>
      </xdr:nvSpPr>
      <xdr:spPr>
        <a:xfrm>
          <a:off x="7594111" y="59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18089</xdr:rowOff>
    </xdr:from>
    <xdr:to>
      <xdr:col>36</xdr:col>
      <xdr:colOff>165100</xdr:colOff>
      <xdr:row>36</xdr:row>
      <xdr:rowOff>119689</xdr:rowOff>
    </xdr:to>
    <xdr:sp macro="" textlink="">
      <xdr:nvSpPr>
        <xdr:cNvPr id="305" name="フローチャート: 判断 304"/>
        <xdr:cNvSpPr/>
      </xdr:nvSpPr>
      <xdr:spPr>
        <a:xfrm>
          <a:off x="6921500" y="619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136216</xdr:rowOff>
    </xdr:from>
    <xdr:ext cx="534377" cy="259045"/>
    <xdr:sp macro="" textlink="">
      <xdr:nvSpPr>
        <xdr:cNvPr id="306" name="テキスト ボックス 305"/>
        <xdr:cNvSpPr txBox="1"/>
      </xdr:nvSpPr>
      <xdr:spPr>
        <a:xfrm>
          <a:off x="6705111" y="59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37492</xdr:rowOff>
    </xdr:from>
    <xdr:to>
      <xdr:col>55</xdr:col>
      <xdr:colOff>50800</xdr:colOff>
      <xdr:row>36</xdr:row>
      <xdr:rowOff>139092</xdr:rowOff>
    </xdr:to>
    <xdr:sp macro="" textlink="">
      <xdr:nvSpPr>
        <xdr:cNvPr id="312" name="楕円 311"/>
        <xdr:cNvSpPr/>
      </xdr:nvSpPr>
      <xdr:spPr>
        <a:xfrm>
          <a:off x="10426700" y="62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15919</xdr:rowOff>
    </xdr:from>
    <xdr:ext cx="534377" cy="259045"/>
    <xdr:sp macro="" textlink="">
      <xdr:nvSpPr>
        <xdr:cNvPr id="313" name="補助費等該当値テキスト"/>
        <xdr:cNvSpPr txBox="1"/>
      </xdr:nvSpPr>
      <xdr:spPr>
        <a:xfrm>
          <a:off x="10528300" y="61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112912</xdr:rowOff>
    </xdr:from>
    <xdr:to>
      <xdr:col>50</xdr:col>
      <xdr:colOff>165100</xdr:colOff>
      <xdr:row>37</xdr:row>
      <xdr:rowOff>43062</xdr:rowOff>
    </xdr:to>
    <xdr:sp macro="" textlink="">
      <xdr:nvSpPr>
        <xdr:cNvPr id="314" name="楕円 313"/>
        <xdr:cNvSpPr/>
      </xdr:nvSpPr>
      <xdr:spPr>
        <a:xfrm>
          <a:off x="9588500" y="62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34189</xdr:rowOff>
    </xdr:from>
    <xdr:ext cx="534377" cy="259045"/>
    <xdr:sp macro="" textlink="">
      <xdr:nvSpPr>
        <xdr:cNvPr id="315" name="テキスト ボックス 314"/>
        <xdr:cNvSpPr txBox="1"/>
      </xdr:nvSpPr>
      <xdr:spPr>
        <a:xfrm>
          <a:off x="9372111" y="63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28541</xdr:rowOff>
    </xdr:from>
    <xdr:to>
      <xdr:col>46</xdr:col>
      <xdr:colOff>38100</xdr:colOff>
      <xdr:row>31</xdr:row>
      <xdr:rowOff>130141</xdr:rowOff>
    </xdr:to>
    <xdr:sp macro="" textlink="">
      <xdr:nvSpPr>
        <xdr:cNvPr id="316" name="楕円 315"/>
        <xdr:cNvSpPr/>
      </xdr:nvSpPr>
      <xdr:spPr>
        <a:xfrm>
          <a:off x="8699500" y="53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121268</xdr:rowOff>
    </xdr:from>
    <xdr:ext cx="599010" cy="259045"/>
    <xdr:sp macro="" textlink="">
      <xdr:nvSpPr>
        <xdr:cNvPr id="317" name="テキスト ボックス 316"/>
        <xdr:cNvSpPr txBox="1"/>
      </xdr:nvSpPr>
      <xdr:spPr>
        <a:xfrm>
          <a:off x="8450795" y="543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156337</xdr:rowOff>
    </xdr:from>
    <xdr:to>
      <xdr:col>41</xdr:col>
      <xdr:colOff>101600</xdr:colOff>
      <xdr:row>37</xdr:row>
      <xdr:rowOff>86487</xdr:rowOff>
    </xdr:to>
    <xdr:sp macro="" textlink="">
      <xdr:nvSpPr>
        <xdr:cNvPr id="318" name="楕円 317"/>
        <xdr:cNvSpPr/>
      </xdr:nvSpPr>
      <xdr:spPr>
        <a:xfrm>
          <a:off x="7810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77614</xdr:rowOff>
    </xdr:from>
    <xdr:ext cx="534377" cy="259045"/>
    <xdr:sp macro="" textlink="">
      <xdr:nvSpPr>
        <xdr:cNvPr id="319" name="テキスト ボックス 318"/>
        <xdr:cNvSpPr txBox="1"/>
      </xdr:nvSpPr>
      <xdr:spPr>
        <a:xfrm>
          <a:off x="7594111" y="64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152433</xdr:rowOff>
    </xdr:from>
    <xdr:to>
      <xdr:col>36</xdr:col>
      <xdr:colOff>165100</xdr:colOff>
      <xdr:row>38</xdr:row>
      <xdr:rowOff>82583</xdr:rowOff>
    </xdr:to>
    <xdr:sp macro="" textlink="">
      <xdr:nvSpPr>
        <xdr:cNvPr id="320" name="楕円 319"/>
        <xdr:cNvSpPr/>
      </xdr:nvSpPr>
      <xdr:spPr>
        <a:xfrm>
          <a:off x="6921500" y="64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73710</xdr:rowOff>
    </xdr:from>
    <xdr:ext cx="534377" cy="259045"/>
    <xdr:sp macro="" textlink="">
      <xdr:nvSpPr>
        <xdr:cNvPr id="321" name="テキスト ボックス 320"/>
        <xdr:cNvSpPr txBox="1"/>
      </xdr:nvSpPr>
      <xdr:spPr>
        <a:xfrm>
          <a:off x="6705111" y="65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5" name="直線コネクタ 344"/>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6"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7" name="直線コネクタ 346"/>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48"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49" name="直線コネクタ 348"/>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28746</xdr:rowOff>
    </xdr:from>
    <xdr:to>
      <xdr:col>55</xdr:col>
      <xdr:colOff>0</xdr:colOff>
      <xdr:row>57</xdr:row>
      <xdr:rowOff>17125</xdr:rowOff>
    </xdr:to>
    <xdr:cxnSp macro="">
      <xdr:nvCxnSpPr>
        <xdr:cNvPr id="350" name="直線コネクタ 349"/>
        <xdr:cNvCxnSpPr/>
      </xdr:nvCxnSpPr>
      <xdr:spPr>
        <a:xfrm>
          <a:off x="9639300" y="9629946"/>
          <a:ext cx="838200" cy="1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1"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2" name="フローチャート: 判断 351"/>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101699</xdr:rowOff>
    </xdr:from>
    <xdr:to>
      <xdr:col>50</xdr:col>
      <xdr:colOff>114300</xdr:colOff>
      <xdr:row>56</xdr:row>
      <xdr:rowOff>28746</xdr:rowOff>
    </xdr:to>
    <xdr:cxnSp macro="">
      <xdr:nvCxnSpPr>
        <xdr:cNvPr id="353" name="直線コネクタ 352"/>
        <xdr:cNvCxnSpPr/>
      </xdr:nvCxnSpPr>
      <xdr:spPr>
        <a:xfrm>
          <a:off x="8750300" y="9531449"/>
          <a:ext cx="889000" cy="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4" name="フローチャート: 判断 353"/>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5" name="テキスト ボックス 354"/>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101699</xdr:rowOff>
    </xdr:from>
    <xdr:to>
      <xdr:col>45</xdr:col>
      <xdr:colOff>177800</xdr:colOff>
      <xdr:row>56</xdr:row>
      <xdr:rowOff>62022</xdr:rowOff>
    </xdr:to>
    <xdr:cxnSp macro="">
      <xdr:nvCxnSpPr>
        <xdr:cNvPr id="356" name="直線コネクタ 355"/>
        <xdr:cNvCxnSpPr/>
      </xdr:nvCxnSpPr>
      <xdr:spPr>
        <a:xfrm flipV="1">
          <a:off x="7861300" y="9531449"/>
          <a:ext cx="889000" cy="13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57" name="フローチャート: 判断 356"/>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58" name="テキスト ボックス 357"/>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62022</xdr:rowOff>
    </xdr:from>
    <xdr:to>
      <xdr:col>41</xdr:col>
      <xdr:colOff>50800</xdr:colOff>
      <xdr:row>57</xdr:row>
      <xdr:rowOff>117473</xdr:rowOff>
    </xdr:to>
    <xdr:cxnSp macro="">
      <xdr:nvCxnSpPr>
        <xdr:cNvPr id="359" name="直線コネクタ 358"/>
        <xdr:cNvCxnSpPr/>
      </xdr:nvCxnSpPr>
      <xdr:spPr>
        <a:xfrm flipV="1">
          <a:off x="6972300" y="9663222"/>
          <a:ext cx="889000" cy="2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0" name="フローチャート: 判断 359"/>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1" name="テキスト ボックス 360"/>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2" name="フローチャート: 判断 361"/>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3" name="テキスト ボックス 362"/>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137775</xdr:rowOff>
    </xdr:from>
    <xdr:to>
      <xdr:col>55</xdr:col>
      <xdr:colOff>50800</xdr:colOff>
      <xdr:row>57</xdr:row>
      <xdr:rowOff>67925</xdr:rowOff>
    </xdr:to>
    <xdr:sp macro="" textlink="">
      <xdr:nvSpPr>
        <xdr:cNvPr id="369" name="楕円 368"/>
        <xdr:cNvSpPr/>
      </xdr:nvSpPr>
      <xdr:spPr>
        <a:xfrm>
          <a:off x="104267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160652</xdr:rowOff>
    </xdr:from>
    <xdr:ext cx="534377" cy="259045"/>
    <xdr:sp macro="" textlink="">
      <xdr:nvSpPr>
        <xdr:cNvPr id="370" name="普通建設事業費該当値テキスト"/>
        <xdr:cNvSpPr txBox="1"/>
      </xdr:nvSpPr>
      <xdr:spPr>
        <a:xfrm>
          <a:off x="10528300" y="95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149396</xdr:rowOff>
    </xdr:from>
    <xdr:to>
      <xdr:col>50</xdr:col>
      <xdr:colOff>165100</xdr:colOff>
      <xdr:row>56</xdr:row>
      <xdr:rowOff>79546</xdr:rowOff>
    </xdr:to>
    <xdr:sp macro="" textlink="">
      <xdr:nvSpPr>
        <xdr:cNvPr id="371" name="楕円 370"/>
        <xdr:cNvSpPr/>
      </xdr:nvSpPr>
      <xdr:spPr>
        <a:xfrm>
          <a:off x="9588500" y="95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96073</xdr:rowOff>
    </xdr:from>
    <xdr:ext cx="534377" cy="259045"/>
    <xdr:sp macro="" textlink="">
      <xdr:nvSpPr>
        <xdr:cNvPr id="372" name="テキスト ボックス 371"/>
        <xdr:cNvSpPr txBox="1"/>
      </xdr:nvSpPr>
      <xdr:spPr>
        <a:xfrm>
          <a:off x="9372111" y="93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50899</xdr:rowOff>
    </xdr:from>
    <xdr:to>
      <xdr:col>46</xdr:col>
      <xdr:colOff>38100</xdr:colOff>
      <xdr:row>55</xdr:row>
      <xdr:rowOff>152499</xdr:rowOff>
    </xdr:to>
    <xdr:sp macro="" textlink="">
      <xdr:nvSpPr>
        <xdr:cNvPr id="373" name="楕円 372"/>
        <xdr:cNvSpPr/>
      </xdr:nvSpPr>
      <xdr:spPr>
        <a:xfrm>
          <a:off x="8699500" y="94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169026</xdr:rowOff>
    </xdr:from>
    <xdr:ext cx="534377" cy="259045"/>
    <xdr:sp macro="" textlink="">
      <xdr:nvSpPr>
        <xdr:cNvPr id="374" name="テキスト ボックス 373"/>
        <xdr:cNvSpPr txBox="1"/>
      </xdr:nvSpPr>
      <xdr:spPr>
        <a:xfrm>
          <a:off x="8483111" y="92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11222</xdr:rowOff>
    </xdr:from>
    <xdr:to>
      <xdr:col>41</xdr:col>
      <xdr:colOff>101600</xdr:colOff>
      <xdr:row>56</xdr:row>
      <xdr:rowOff>112822</xdr:rowOff>
    </xdr:to>
    <xdr:sp macro="" textlink="">
      <xdr:nvSpPr>
        <xdr:cNvPr id="375" name="楕円 374"/>
        <xdr:cNvSpPr/>
      </xdr:nvSpPr>
      <xdr:spPr>
        <a:xfrm>
          <a:off x="7810500" y="96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129349</xdr:rowOff>
    </xdr:from>
    <xdr:ext cx="534377" cy="259045"/>
    <xdr:sp macro="" textlink="">
      <xdr:nvSpPr>
        <xdr:cNvPr id="376" name="テキスト ボックス 375"/>
        <xdr:cNvSpPr txBox="1"/>
      </xdr:nvSpPr>
      <xdr:spPr>
        <a:xfrm>
          <a:off x="75941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66673</xdr:rowOff>
    </xdr:from>
    <xdr:to>
      <xdr:col>36</xdr:col>
      <xdr:colOff>165100</xdr:colOff>
      <xdr:row>57</xdr:row>
      <xdr:rowOff>168273</xdr:rowOff>
    </xdr:to>
    <xdr:sp macro="" textlink="">
      <xdr:nvSpPr>
        <xdr:cNvPr id="377" name="楕円 376"/>
        <xdr:cNvSpPr/>
      </xdr:nvSpPr>
      <xdr:spPr>
        <a:xfrm>
          <a:off x="6921500" y="9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159400</xdr:rowOff>
    </xdr:from>
    <xdr:ext cx="534377" cy="259045"/>
    <xdr:sp macro="" textlink="">
      <xdr:nvSpPr>
        <xdr:cNvPr id="378" name="テキスト ボックス 377"/>
        <xdr:cNvSpPr txBox="1"/>
      </xdr:nvSpPr>
      <xdr:spPr>
        <a:xfrm>
          <a:off x="6705111" y="9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2" name="直線コネクタ 401"/>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5"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6" name="直線コネクタ 405"/>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141720</xdr:rowOff>
    </xdr:from>
    <xdr:to>
      <xdr:col>55</xdr:col>
      <xdr:colOff>0</xdr:colOff>
      <xdr:row>79</xdr:row>
      <xdr:rowOff>2629</xdr:rowOff>
    </xdr:to>
    <xdr:cxnSp macro="">
      <xdr:nvCxnSpPr>
        <xdr:cNvPr id="407" name="直線コネクタ 406"/>
        <xdr:cNvCxnSpPr/>
      </xdr:nvCxnSpPr>
      <xdr:spPr>
        <a:xfrm>
          <a:off x="9639300" y="13514820"/>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08"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09" name="フローチャート: 判断 408"/>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121768</xdr:rowOff>
    </xdr:from>
    <xdr:to>
      <xdr:col>50</xdr:col>
      <xdr:colOff>114300</xdr:colOff>
      <xdr:row>78</xdr:row>
      <xdr:rowOff>141720</xdr:rowOff>
    </xdr:to>
    <xdr:cxnSp macro="">
      <xdr:nvCxnSpPr>
        <xdr:cNvPr id="410" name="直線コネクタ 409"/>
        <xdr:cNvCxnSpPr/>
      </xdr:nvCxnSpPr>
      <xdr:spPr>
        <a:xfrm>
          <a:off x="8750300" y="13494868"/>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1" name="フローチャート: 判断 410"/>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2" name="テキスト ボックス 411"/>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121768</xdr:rowOff>
    </xdr:from>
    <xdr:to>
      <xdr:col>45</xdr:col>
      <xdr:colOff>177800</xdr:colOff>
      <xdr:row>79</xdr:row>
      <xdr:rowOff>8598</xdr:rowOff>
    </xdr:to>
    <xdr:cxnSp macro="">
      <xdr:nvCxnSpPr>
        <xdr:cNvPr id="413" name="直線コネクタ 412"/>
        <xdr:cNvCxnSpPr/>
      </xdr:nvCxnSpPr>
      <xdr:spPr>
        <a:xfrm flipV="1">
          <a:off x="7861300" y="13494868"/>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4" name="フローチャート: 判断 413"/>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15" name="テキスト ボックス 414"/>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140869</xdr:rowOff>
    </xdr:from>
    <xdr:to>
      <xdr:col>41</xdr:col>
      <xdr:colOff>50800</xdr:colOff>
      <xdr:row>79</xdr:row>
      <xdr:rowOff>8598</xdr:rowOff>
    </xdr:to>
    <xdr:cxnSp macro="">
      <xdr:nvCxnSpPr>
        <xdr:cNvPr id="416" name="直線コネクタ 415"/>
        <xdr:cNvCxnSpPr/>
      </xdr:nvCxnSpPr>
      <xdr:spPr>
        <a:xfrm>
          <a:off x="6972300" y="13513969"/>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17" name="フローチャート: 判断 416"/>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18" name="テキスト ボックス 417"/>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19" name="フローチャート: 判断 418"/>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0" name="テキスト ボックス 419"/>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123279</xdr:rowOff>
    </xdr:from>
    <xdr:to>
      <xdr:col>55</xdr:col>
      <xdr:colOff>50800</xdr:colOff>
      <xdr:row>79</xdr:row>
      <xdr:rowOff>53429</xdr:rowOff>
    </xdr:to>
    <xdr:sp macro="" textlink="">
      <xdr:nvSpPr>
        <xdr:cNvPr id="426" name="楕円 425"/>
        <xdr:cNvSpPr/>
      </xdr:nvSpPr>
      <xdr:spPr>
        <a:xfrm>
          <a:off x="10426700" y="134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38206</xdr:rowOff>
    </xdr:from>
    <xdr:ext cx="469744" cy="259045"/>
    <xdr:sp macro="" textlink="">
      <xdr:nvSpPr>
        <xdr:cNvPr id="427" name="普通建設事業費 （ うち新規整備　）該当値テキスト"/>
        <xdr:cNvSpPr txBox="1"/>
      </xdr:nvSpPr>
      <xdr:spPr>
        <a:xfrm>
          <a:off x="10528300" y="1341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90920</xdr:rowOff>
    </xdr:from>
    <xdr:to>
      <xdr:col>50</xdr:col>
      <xdr:colOff>165100</xdr:colOff>
      <xdr:row>79</xdr:row>
      <xdr:rowOff>21070</xdr:rowOff>
    </xdr:to>
    <xdr:sp macro="" textlink="">
      <xdr:nvSpPr>
        <xdr:cNvPr id="428" name="楕円 427"/>
        <xdr:cNvSpPr/>
      </xdr:nvSpPr>
      <xdr:spPr>
        <a:xfrm>
          <a:off x="9588500" y="134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12197</xdr:rowOff>
    </xdr:from>
    <xdr:ext cx="469744" cy="259045"/>
    <xdr:sp macro="" textlink="">
      <xdr:nvSpPr>
        <xdr:cNvPr id="429" name="テキスト ボックス 428"/>
        <xdr:cNvSpPr txBox="1"/>
      </xdr:nvSpPr>
      <xdr:spPr>
        <a:xfrm>
          <a:off x="9404428" y="135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70968</xdr:rowOff>
    </xdr:from>
    <xdr:to>
      <xdr:col>46</xdr:col>
      <xdr:colOff>38100</xdr:colOff>
      <xdr:row>79</xdr:row>
      <xdr:rowOff>1118</xdr:rowOff>
    </xdr:to>
    <xdr:sp macro="" textlink="">
      <xdr:nvSpPr>
        <xdr:cNvPr id="430" name="楕円 429"/>
        <xdr:cNvSpPr/>
      </xdr:nvSpPr>
      <xdr:spPr>
        <a:xfrm>
          <a:off x="8699500" y="134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163695</xdr:rowOff>
    </xdr:from>
    <xdr:ext cx="469744" cy="259045"/>
    <xdr:sp macro="" textlink="">
      <xdr:nvSpPr>
        <xdr:cNvPr id="431" name="テキスト ボックス 430"/>
        <xdr:cNvSpPr txBox="1"/>
      </xdr:nvSpPr>
      <xdr:spPr>
        <a:xfrm>
          <a:off x="8515428" y="135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129248</xdr:rowOff>
    </xdr:from>
    <xdr:to>
      <xdr:col>41</xdr:col>
      <xdr:colOff>101600</xdr:colOff>
      <xdr:row>79</xdr:row>
      <xdr:rowOff>59398</xdr:rowOff>
    </xdr:to>
    <xdr:sp macro="" textlink="">
      <xdr:nvSpPr>
        <xdr:cNvPr id="432" name="楕円 431"/>
        <xdr:cNvSpPr/>
      </xdr:nvSpPr>
      <xdr:spPr>
        <a:xfrm>
          <a:off x="7810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50525</xdr:rowOff>
    </xdr:from>
    <xdr:ext cx="469744" cy="259045"/>
    <xdr:sp macro="" textlink="">
      <xdr:nvSpPr>
        <xdr:cNvPr id="433" name="テキスト ボックス 432"/>
        <xdr:cNvSpPr txBox="1"/>
      </xdr:nvSpPr>
      <xdr:spPr>
        <a:xfrm>
          <a:off x="7626428" y="1359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90069</xdr:rowOff>
    </xdr:from>
    <xdr:to>
      <xdr:col>36</xdr:col>
      <xdr:colOff>165100</xdr:colOff>
      <xdr:row>79</xdr:row>
      <xdr:rowOff>20219</xdr:rowOff>
    </xdr:to>
    <xdr:sp macro="" textlink="">
      <xdr:nvSpPr>
        <xdr:cNvPr id="434" name="楕円 433"/>
        <xdr:cNvSpPr/>
      </xdr:nvSpPr>
      <xdr:spPr>
        <a:xfrm>
          <a:off x="6921500" y="1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11346</xdr:rowOff>
    </xdr:from>
    <xdr:ext cx="469744" cy="259045"/>
    <xdr:sp macro="" textlink="">
      <xdr:nvSpPr>
        <xdr:cNvPr id="435" name="テキスト ボックス 434"/>
        <xdr:cNvSpPr txBox="1"/>
      </xdr:nvSpPr>
      <xdr:spPr>
        <a:xfrm>
          <a:off x="6737428" y="135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59" name="直線コネクタ 458"/>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0"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1" name="直線コネクタ 460"/>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2"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3" name="直線コネクタ 462"/>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150267</xdr:rowOff>
    </xdr:from>
    <xdr:to>
      <xdr:col>55</xdr:col>
      <xdr:colOff>0</xdr:colOff>
      <xdr:row>96</xdr:row>
      <xdr:rowOff>109855</xdr:rowOff>
    </xdr:to>
    <xdr:cxnSp macro="">
      <xdr:nvCxnSpPr>
        <xdr:cNvPr id="464" name="直線コネクタ 463"/>
        <xdr:cNvCxnSpPr/>
      </xdr:nvCxnSpPr>
      <xdr:spPr>
        <a:xfrm>
          <a:off x="9639300" y="16266567"/>
          <a:ext cx="838200" cy="3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5"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6" name="フローチャート: 判断 465"/>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49861</xdr:rowOff>
    </xdr:from>
    <xdr:to>
      <xdr:col>50</xdr:col>
      <xdr:colOff>114300</xdr:colOff>
      <xdr:row>94</xdr:row>
      <xdr:rowOff>150267</xdr:rowOff>
    </xdr:to>
    <xdr:cxnSp macro="">
      <xdr:nvCxnSpPr>
        <xdr:cNvPr id="467" name="直線コネクタ 466"/>
        <xdr:cNvCxnSpPr/>
      </xdr:nvCxnSpPr>
      <xdr:spPr>
        <a:xfrm>
          <a:off x="8750300" y="1616616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68" name="フローチャート: 判断 467"/>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69" name="テキスト ボックス 468"/>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49861</xdr:rowOff>
    </xdr:from>
    <xdr:to>
      <xdr:col>45</xdr:col>
      <xdr:colOff>177800</xdr:colOff>
      <xdr:row>95</xdr:row>
      <xdr:rowOff>66472</xdr:rowOff>
    </xdr:to>
    <xdr:cxnSp macro="">
      <xdr:nvCxnSpPr>
        <xdr:cNvPr id="470" name="直線コネクタ 469"/>
        <xdr:cNvCxnSpPr/>
      </xdr:nvCxnSpPr>
      <xdr:spPr>
        <a:xfrm flipV="1">
          <a:off x="7861300" y="16166161"/>
          <a:ext cx="889000" cy="1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1" name="フローチャート: 判断 470"/>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2" name="テキスト ボックス 471"/>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66472</xdr:rowOff>
    </xdr:from>
    <xdr:to>
      <xdr:col>41</xdr:col>
      <xdr:colOff>50800</xdr:colOff>
      <xdr:row>97</xdr:row>
      <xdr:rowOff>142151</xdr:rowOff>
    </xdr:to>
    <xdr:cxnSp macro="">
      <xdr:nvCxnSpPr>
        <xdr:cNvPr id="473" name="直線コネクタ 472"/>
        <xdr:cNvCxnSpPr/>
      </xdr:nvCxnSpPr>
      <xdr:spPr>
        <a:xfrm flipV="1">
          <a:off x="6972300" y="16354222"/>
          <a:ext cx="889000" cy="4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4" name="フローチャート: 判断 473"/>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75" name="テキスト ボックス 474"/>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76" name="フローチャート: 判断 475"/>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77" name="テキスト ボックス 476"/>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59055</xdr:rowOff>
    </xdr:from>
    <xdr:to>
      <xdr:col>55</xdr:col>
      <xdr:colOff>50800</xdr:colOff>
      <xdr:row>96</xdr:row>
      <xdr:rowOff>160655</xdr:rowOff>
    </xdr:to>
    <xdr:sp macro="" textlink="">
      <xdr:nvSpPr>
        <xdr:cNvPr id="483" name="楕円 482"/>
        <xdr:cNvSpPr/>
      </xdr:nvSpPr>
      <xdr:spPr>
        <a:xfrm>
          <a:off x="104267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81932</xdr:rowOff>
    </xdr:from>
    <xdr:ext cx="534377" cy="259045"/>
    <xdr:sp macro="" textlink="">
      <xdr:nvSpPr>
        <xdr:cNvPr id="484" name="普通建設事業費 （ うち更新整備　）該当値テキスト"/>
        <xdr:cNvSpPr txBox="1"/>
      </xdr:nvSpPr>
      <xdr:spPr>
        <a:xfrm>
          <a:off x="10528300" y="163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99467</xdr:rowOff>
    </xdr:from>
    <xdr:to>
      <xdr:col>50</xdr:col>
      <xdr:colOff>165100</xdr:colOff>
      <xdr:row>95</xdr:row>
      <xdr:rowOff>29617</xdr:rowOff>
    </xdr:to>
    <xdr:sp macro="" textlink="">
      <xdr:nvSpPr>
        <xdr:cNvPr id="485" name="楕円 484"/>
        <xdr:cNvSpPr/>
      </xdr:nvSpPr>
      <xdr:spPr>
        <a:xfrm>
          <a:off x="9588500" y="162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46144</xdr:rowOff>
    </xdr:from>
    <xdr:ext cx="534377" cy="259045"/>
    <xdr:sp macro="" textlink="">
      <xdr:nvSpPr>
        <xdr:cNvPr id="486" name="テキスト ボックス 485"/>
        <xdr:cNvSpPr txBox="1"/>
      </xdr:nvSpPr>
      <xdr:spPr>
        <a:xfrm>
          <a:off x="9372111" y="159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170511</xdr:rowOff>
    </xdr:from>
    <xdr:to>
      <xdr:col>46</xdr:col>
      <xdr:colOff>38100</xdr:colOff>
      <xdr:row>94</xdr:row>
      <xdr:rowOff>100661</xdr:rowOff>
    </xdr:to>
    <xdr:sp macro="" textlink="">
      <xdr:nvSpPr>
        <xdr:cNvPr id="487" name="楕円 486"/>
        <xdr:cNvSpPr/>
      </xdr:nvSpPr>
      <xdr:spPr>
        <a:xfrm>
          <a:off x="8699500" y="16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117188</xdr:rowOff>
    </xdr:from>
    <xdr:ext cx="534377" cy="259045"/>
    <xdr:sp macro="" textlink="">
      <xdr:nvSpPr>
        <xdr:cNvPr id="488" name="テキスト ボックス 487"/>
        <xdr:cNvSpPr txBox="1"/>
      </xdr:nvSpPr>
      <xdr:spPr>
        <a:xfrm>
          <a:off x="8483111" y="15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15672</xdr:rowOff>
    </xdr:from>
    <xdr:to>
      <xdr:col>41</xdr:col>
      <xdr:colOff>101600</xdr:colOff>
      <xdr:row>95</xdr:row>
      <xdr:rowOff>117272</xdr:rowOff>
    </xdr:to>
    <xdr:sp macro="" textlink="">
      <xdr:nvSpPr>
        <xdr:cNvPr id="489" name="楕円 488"/>
        <xdr:cNvSpPr/>
      </xdr:nvSpPr>
      <xdr:spPr>
        <a:xfrm>
          <a:off x="7810500" y="163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133799</xdr:rowOff>
    </xdr:from>
    <xdr:ext cx="534377" cy="259045"/>
    <xdr:sp macro="" textlink="">
      <xdr:nvSpPr>
        <xdr:cNvPr id="490" name="テキスト ボックス 489"/>
        <xdr:cNvSpPr txBox="1"/>
      </xdr:nvSpPr>
      <xdr:spPr>
        <a:xfrm>
          <a:off x="7594111" y="160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91351</xdr:rowOff>
    </xdr:from>
    <xdr:to>
      <xdr:col>36</xdr:col>
      <xdr:colOff>165100</xdr:colOff>
      <xdr:row>98</xdr:row>
      <xdr:rowOff>21501</xdr:rowOff>
    </xdr:to>
    <xdr:sp macro="" textlink="">
      <xdr:nvSpPr>
        <xdr:cNvPr id="491" name="楕円 490"/>
        <xdr:cNvSpPr/>
      </xdr:nvSpPr>
      <xdr:spPr>
        <a:xfrm>
          <a:off x="6921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12628</xdr:rowOff>
    </xdr:from>
    <xdr:ext cx="534377" cy="259045"/>
    <xdr:sp macro="" textlink="">
      <xdr:nvSpPr>
        <xdr:cNvPr id="492" name="テキスト ボックス 491"/>
        <xdr:cNvSpPr txBox="1"/>
      </xdr:nvSpPr>
      <xdr:spPr>
        <a:xfrm>
          <a:off x="6705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4" name="直線コネクタ 513"/>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5"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7"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18" name="直線コネクタ 517"/>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99466</xdr:rowOff>
    </xdr:to>
    <xdr:cxnSp macro="">
      <xdr:nvCxnSpPr>
        <xdr:cNvPr id="519" name="直線コネクタ 518"/>
        <xdr:cNvCxnSpPr/>
      </xdr:nvCxnSpPr>
      <xdr:spPr>
        <a:xfrm>
          <a:off x="15481300" y="660885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0"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1" name="フローチャート: 判断 520"/>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89133</xdr:rowOff>
    </xdr:from>
    <xdr:to>
      <xdr:col>81</xdr:col>
      <xdr:colOff>50800</xdr:colOff>
      <xdr:row>38</xdr:row>
      <xdr:rowOff>93752</xdr:rowOff>
    </xdr:to>
    <xdr:cxnSp macro="">
      <xdr:nvCxnSpPr>
        <xdr:cNvPr id="522" name="直線コネクタ 521"/>
        <xdr:cNvCxnSpPr/>
      </xdr:nvCxnSpPr>
      <xdr:spPr>
        <a:xfrm>
          <a:off x="14592300" y="6604233"/>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3" name="フローチャート: 判断 522"/>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4" name="テキスト ボックス 523"/>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58272</xdr:rowOff>
    </xdr:from>
    <xdr:to>
      <xdr:col>76</xdr:col>
      <xdr:colOff>114300</xdr:colOff>
      <xdr:row>38</xdr:row>
      <xdr:rowOff>89133</xdr:rowOff>
    </xdr:to>
    <xdr:cxnSp macro="">
      <xdr:nvCxnSpPr>
        <xdr:cNvPr id="525" name="直線コネクタ 524"/>
        <xdr:cNvCxnSpPr/>
      </xdr:nvCxnSpPr>
      <xdr:spPr>
        <a:xfrm>
          <a:off x="13703300" y="65733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26" name="フローチャート: 判断 525"/>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27" name="テキスト ボックス 526"/>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44968</xdr:rowOff>
    </xdr:from>
    <xdr:to>
      <xdr:col>71</xdr:col>
      <xdr:colOff>177800</xdr:colOff>
      <xdr:row>38</xdr:row>
      <xdr:rowOff>58272</xdr:rowOff>
    </xdr:to>
    <xdr:cxnSp macro="">
      <xdr:nvCxnSpPr>
        <xdr:cNvPr id="528" name="直線コネクタ 527"/>
        <xdr:cNvCxnSpPr/>
      </xdr:nvCxnSpPr>
      <xdr:spPr>
        <a:xfrm>
          <a:off x="12814300" y="6560068"/>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29" name="フローチャート: 判断 528"/>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0" name="テキスト ボックス 529"/>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1" name="フローチャート: 判断 530"/>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2" name="テキスト ボックス 531"/>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48666</xdr:rowOff>
    </xdr:from>
    <xdr:to>
      <xdr:col>85</xdr:col>
      <xdr:colOff>177800</xdr:colOff>
      <xdr:row>38</xdr:row>
      <xdr:rowOff>150266</xdr:rowOff>
    </xdr:to>
    <xdr:sp macro="" textlink="">
      <xdr:nvSpPr>
        <xdr:cNvPr id="538" name="楕円 537"/>
        <xdr:cNvSpPr/>
      </xdr:nvSpPr>
      <xdr:spPr>
        <a:xfrm>
          <a:off x="16268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39"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42952</xdr:rowOff>
    </xdr:from>
    <xdr:to>
      <xdr:col>81</xdr:col>
      <xdr:colOff>101600</xdr:colOff>
      <xdr:row>38</xdr:row>
      <xdr:rowOff>144552</xdr:rowOff>
    </xdr:to>
    <xdr:sp macro="" textlink="">
      <xdr:nvSpPr>
        <xdr:cNvPr id="540" name="楕円 539"/>
        <xdr:cNvSpPr/>
      </xdr:nvSpPr>
      <xdr:spPr>
        <a:xfrm>
          <a:off x="1543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135679</xdr:rowOff>
    </xdr:from>
    <xdr:ext cx="469744" cy="259045"/>
    <xdr:sp macro="" textlink="">
      <xdr:nvSpPr>
        <xdr:cNvPr id="541" name="テキスト ボックス 540"/>
        <xdr:cNvSpPr txBox="1"/>
      </xdr:nvSpPr>
      <xdr:spPr>
        <a:xfrm>
          <a:off x="15246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38333</xdr:rowOff>
    </xdr:from>
    <xdr:to>
      <xdr:col>76</xdr:col>
      <xdr:colOff>165100</xdr:colOff>
      <xdr:row>38</xdr:row>
      <xdr:rowOff>139933</xdr:rowOff>
    </xdr:to>
    <xdr:sp macro="" textlink="">
      <xdr:nvSpPr>
        <xdr:cNvPr id="542" name="楕円 541"/>
        <xdr:cNvSpPr/>
      </xdr:nvSpPr>
      <xdr:spPr>
        <a:xfrm>
          <a:off x="14541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131060</xdr:rowOff>
    </xdr:from>
    <xdr:ext cx="469744" cy="259045"/>
    <xdr:sp macro="" textlink="">
      <xdr:nvSpPr>
        <xdr:cNvPr id="543" name="テキスト ボックス 542"/>
        <xdr:cNvSpPr txBox="1"/>
      </xdr:nvSpPr>
      <xdr:spPr>
        <a:xfrm>
          <a:off x="14357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7472</xdr:rowOff>
    </xdr:from>
    <xdr:to>
      <xdr:col>72</xdr:col>
      <xdr:colOff>38100</xdr:colOff>
      <xdr:row>38</xdr:row>
      <xdr:rowOff>109072</xdr:rowOff>
    </xdr:to>
    <xdr:sp macro="" textlink="">
      <xdr:nvSpPr>
        <xdr:cNvPr id="544" name="楕円 543"/>
        <xdr:cNvSpPr/>
      </xdr:nvSpPr>
      <xdr:spPr>
        <a:xfrm>
          <a:off x="13652500" y="6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100199</xdr:rowOff>
    </xdr:from>
    <xdr:ext cx="469744" cy="259045"/>
    <xdr:sp macro="" textlink="">
      <xdr:nvSpPr>
        <xdr:cNvPr id="545" name="テキスト ボックス 544"/>
        <xdr:cNvSpPr txBox="1"/>
      </xdr:nvSpPr>
      <xdr:spPr>
        <a:xfrm>
          <a:off x="13468428" y="66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165618</xdr:rowOff>
    </xdr:from>
    <xdr:to>
      <xdr:col>67</xdr:col>
      <xdr:colOff>101600</xdr:colOff>
      <xdr:row>38</xdr:row>
      <xdr:rowOff>95768</xdr:rowOff>
    </xdr:to>
    <xdr:sp macro="" textlink="">
      <xdr:nvSpPr>
        <xdr:cNvPr id="546" name="楕円 545"/>
        <xdr:cNvSpPr/>
      </xdr:nvSpPr>
      <xdr:spPr>
        <a:xfrm>
          <a:off x="12763500" y="65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86895</xdr:rowOff>
    </xdr:from>
    <xdr:ext cx="469744" cy="259045"/>
    <xdr:sp macro="" textlink="">
      <xdr:nvSpPr>
        <xdr:cNvPr id="547" name="テキスト ボックス 546"/>
        <xdr:cNvSpPr txBox="1"/>
      </xdr:nvSpPr>
      <xdr:spPr>
        <a:xfrm>
          <a:off x="12579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0" name="直線コネクタ 619"/>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1"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2" name="直線コネクタ 621"/>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3"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4" name="直線コネクタ 623"/>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106604</xdr:rowOff>
    </xdr:from>
    <xdr:to>
      <xdr:col>85</xdr:col>
      <xdr:colOff>127000</xdr:colOff>
      <xdr:row>76</xdr:row>
      <xdr:rowOff>111607</xdr:rowOff>
    </xdr:to>
    <xdr:cxnSp macro="">
      <xdr:nvCxnSpPr>
        <xdr:cNvPr id="625" name="直線コネクタ 624"/>
        <xdr:cNvCxnSpPr/>
      </xdr:nvCxnSpPr>
      <xdr:spPr>
        <a:xfrm flipV="1">
          <a:off x="15481300" y="13136804"/>
          <a:ext cx="8382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6"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7" name="フローチャート: 判断 626"/>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111607</xdr:rowOff>
    </xdr:from>
    <xdr:to>
      <xdr:col>81</xdr:col>
      <xdr:colOff>50800</xdr:colOff>
      <xdr:row>76</xdr:row>
      <xdr:rowOff>126631</xdr:rowOff>
    </xdr:to>
    <xdr:cxnSp macro="">
      <xdr:nvCxnSpPr>
        <xdr:cNvPr id="628" name="直線コネクタ 627"/>
        <xdr:cNvCxnSpPr/>
      </xdr:nvCxnSpPr>
      <xdr:spPr>
        <a:xfrm flipV="1">
          <a:off x="14592300" y="13141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29" name="フローチャート: 判断 628"/>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0" name="テキスト ボックス 629"/>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126631</xdr:rowOff>
    </xdr:from>
    <xdr:to>
      <xdr:col>76</xdr:col>
      <xdr:colOff>114300</xdr:colOff>
      <xdr:row>76</xdr:row>
      <xdr:rowOff>142393</xdr:rowOff>
    </xdr:to>
    <xdr:cxnSp macro="">
      <xdr:nvCxnSpPr>
        <xdr:cNvPr id="631" name="直線コネクタ 630"/>
        <xdr:cNvCxnSpPr/>
      </xdr:nvCxnSpPr>
      <xdr:spPr>
        <a:xfrm flipV="1">
          <a:off x="13703300" y="13156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2" name="フローチャート: 判断 631"/>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3" name="テキスト ボックス 632"/>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117653</xdr:rowOff>
    </xdr:from>
    <xdr:to>
      <xdr:col>71</xdr:col>
      <xdr:colOff>177800</xdr:colOff>
      <xdr:row>76</xdr:row>
      <xdr:rowOff>142393</xdr:rowOff>
    </xdr:to>
    <xdr:cxnSp macro="">
      <xdr:nvCxnSpPr>
        <xdr:cNvPr id="634" name="直線コネクタ 633"/>
        <xdr:cNvCxnSpPr/>
      </xdr:nvCxnSpPr>
      <xdr:spPr>
        <a:xfrm>
          <a:off x="12814300" y="1314785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5" name="フローチャート: 判断 634"/>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36" name="テキスト ボックス 635"/>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7" name="フローチャート: 判断 636"/>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38" name="テキスト ボックス 637"/>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55804</xdr:rowOff>
    </xdr:from>
    <xdr:to>
      <xdr:col>85</xdr:col>
      <xdr:colOff>177800</xdr:colOff>
      <xdr:row>76</xdr:row>
      <xdr:rowOff>157404</xdr:rowOff>
    </xdr:to>
    <xdr:sp macro="" textlink="">
      <xdr:nvSpPr>
        <xdr:cNvPr id="644" name="楕円 643"/>
        <xdr:cNvSpPr/>
      </xdr:nvSpPr>
      <xdr:spPr>
        <a:xfrm>
          <a:off x="16268700" y="130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34231</xdr:rowOff>
    </xdr:from>
    <xdr:ext cx="534377" cy="259045"/>
    <xdr:sp macro="" textlink="">
      <xdr:nvSpPr>
        <xdr:cNvPr id="645" name="公債費該当値テキスト"/>
        <xdr:cNvSpPr txBox="1"/>
      </xdr:nvSpPr>
      <xdr:spPr>
        <a:xfrm>
          <a:off x="16370300" y="130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60807</xdr:rowOff>
    </xdr:from>
    <xdr:to>
      <xdr:col>81</xdr:col>
      <xdr:colOff>101600</xdr:colOff>
      <xdr:row>76</xdr:row>
      <xdr:rowOff>162407</xdr:rowOff>
    </xdr:to>
    <xdr:sp macro="" textlink="">
      <xdr:nvSpPr>
        <xdr:cNvPr id="646" name="楕円 645"/>
        <xdr:cNvSpPr/>
      </xdr:nvSpPr>
      <xdr:spPr>
        <a:xfrm>
          <a:off x="15430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153534</xdr:rowOff>
    </xdr:from>
    <xdr:ext cx="534377" cy="259045"/>
    <xdr:sp macro="" textlink="">
      <xdr:nvSpPr>
        <xdr:cNvPr id="647" name="テキスト ボックス 646"/>
        <xdr:cNvSpPr txBox="1"/>
      </xdr:nvSpPr>
      <xdr:spPr>
        <a:xfrm>
          <a:off x="15214111" y="131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75831</xdr:rowOff>
    </xdr:from>
    <xdr:to>
      <xdr:col>76</xdr:col>
      <xdr:colOff>165100</xdr:colOff>
      <xdr:row>77</xdr:row>
      <xdr:rowOff>5981</xdr:rowOff>
    </xdr:to>
    <xdr:sp macro="" textlink="">
      <xdr:nvSpPr>
        <xdr:cNvPr id="648" name="楕円 647"/>
        <xdr:cNvSpPr/>
      </xdr:nvSpPr>
      <xdr:spPr>
        <a:xfrm>
          <a:off x="14541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168558</xdr:rowOff>
    </xdr:from>
    <xdr:ext cx="534377" cy="259045"/>
    <xdr:sp macro="" textlink="">
      <xdr:nvSpPr>
        <xdr:cNvPr id="649" name="テキスト ボックス 648"/>
        <xdr:cNvSpPr txBox="1"/>
      </xdr:nvSpPr>
      <xdr:spPr>
        <a:xfrm>
          <a:off x="14325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91593</xdr:rowOff>
    </xdr:from>
    <xdr:to>
      <xdr:col>72</xdr:col>
      <xdr:colOff>38100</xdr:colOff>
      <xdr:row>77</xdr:row>
      <xdr:rowOff>21743</xdr:rowOff>
    </xdr:to>
    <xdr:sp macro="" textlink="">
      <xdr:nvSpPr>
        <xdr:cNvPr id="650" name="楕円 649"/>
        <xdr:cNvSpPr/>
      </xdr:nvSpPr>
      <xdr:spPr>
        <a:xfrm>
          <a:off x="13652500" y="131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12870</xdr:rowOff>
    </xdr:from>
    <xdr:ext cx="534377" cy="259045"/>
    <xdr:sp macro="" textlink="">
      <xdr:nvSpPr>
        <xdr:cNvPr id="651" name="テキスト ボックス 650"/>
        <xdr:cNvSpPr txBox="1"/>
      </xdr:nvSpPr>
      <xdr:spPr>
        <a:xfrm>
          <a:off x="13436111" y="132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66853</xdr:rowOff>
    </xdr:from>
    <xdr:to>
      <xdr:col>67</xdr:col>
      <xdr:colOff>101600</xdr:colOff>
      <xdr:row>76</xdr:row>
      <xdr:rowOff>168453</xdr:rowOff>
    </xdr:to>
    <xdr:sp macro="" textlink="">
      <xdr:nvSpPr>
        <xdr:cNvPr id="652" name="楕円 651"/>
        <xdr:cNvSpPr/>
      </xdr:nvSpPr>
      <xdr:spPr>
        <a:xfrm>
          <a:off x="12763500" y="130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159580</xdr:rowOff>
    </xdr:from>
    <xdr:ext cx="534377" cy="259045"/>
    <xdr:sp macro="" textlink="">
      <xdr:nvSpPr>
        <xdr:cNvPr id="653" name="テキスト ボックス 652"/>
        <xdr:cNvSpPr txBox="1"/>
      </xdr:nvSpPr>
      <xdr:spPr>
        <a:xfrm>
          <a:off x="12547111" y="131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7" name="直線コネクタ 676"/>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78"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79" name="直線コネクタ 678"/>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0"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1" name="直線コネクタ 680"/>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121132</xdr:rowOff>
    </xdr:from>
    <xdr:to>
      <xdr:col>85</xdr:col>
      <xdr:colOff>127000</xdr:colOff>
      <xdr:row>98</xdr:row>
      <xdr:rowOff>142824</xdr:rowOff>
    </xdr:to>
    <xdr:cxnSp macro="">
      <xdr:nvCxnSpPr>
        <xdr:cNvPr id="682" name="直線コネクタ 681"/>
        <xdr:cNvCxnSpPr/>
      </xdr:nvCxnSpPr>
      <xdr:spPr>
        <a:xfrm flipV="1">
          <a:off x="15481300" y="16580332"/>
          <a:ext cx="838200" cy="3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3"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4" name="フローチャート: 判断 683"/>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142824</xdr:rowOff>
    </xdr:from>
    <xdr:to>
      <xdr:col>81</xdr:col>
      <xdr:colOff>50800</xdr:colOff>
      <xdr:row>99</xdr:row>
      <xdr:rowOff>25451</xdr:rowOff>
    </xdr:to>
    <xdr:cxnSp macro="">
      <xdr:nvCxnSpPr>
        <xdr:cNvPr id="685" name="直線コネクタ 684"/>
        <xdr:cNvCxnSpPr/>
      </xdr:nvCxnSpPr>
      <xdr:spPr>
        <a:xfrm flipV="1">
          <a:off x="14592300" y="16944924"/>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6" name="フローチャート: 判断 685"/>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7" name="テキスト ボックス 686"/>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25451</xdr:rowOff>
    </xdr:from>
    <xdr:to>
      <xdr:col>76</xdr:col>
      <xdr:colOff>114300</xdr:colOff>
      <xdr:row>99</xdr:row>
      <xdr:rowOff>29020</xdr:rowOff>
    </xdr:to>
    <xdr:cxnSp macro="">
      <xdr:nvCxnSpPr>
        <xdr:cNvPr id="688" name="直線コネクタ 687"/>
        <xdr:cNvCxnSpPr/>
      </xdr:nvCxnSpPr>
      <xdr:spPr>
        <a:xfrm flipV="1">
          <a:off x="13703300" y="16999001"/>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89" name="フローチャート: 判断 688"/>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0" name="テキスト ボックス 689"/>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82969</xdr:rowOff>
    </xdr:from>
    <xdr:to>
      <xdr:col>71</xdr:col>
      <xdr:colOff>177800</xdr:colOff>
      <xdr:row>99</xdr:row>
      <xdr:rowOff>29020</xdr:rowOff>
    </xdr:to>
    <xdr:cxnSp macro="">
      <xdr:nvCxnSpPr>
        <xdr:cNvPr id="691" name="直線コネクタ 690"/>
        <xdr:cNvCxnSpPr/>
      </xdr:nvCxnSpPr>
      <xdr:spPr>
        <a:xfrm>
          <a:off x="12814300" y="1688506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2" name="フローチャート: 判断 691"/>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3" name="テキスト ボックス 692"/>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4" name="フローチャート: 判断 693"/>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695" name="テキスト ボックス 694"/>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70332</xdr:rowOff>
    </xdr:from>
    <xdr:to>
      <xdr:col>85</xdr:col>
      <xdr:colOff>177800</xdr:colOff>
      <xdr:row>97</xdr:row>
      <xdr:rowOff>482</xdr:rowOff>
    </xdr:to>
    <xdr:sp macro="" textlink="">
      <xdr:nvSpPr>
        <xdr:cNvPr id="701" name="楕円 700"/>
        <xdr:cNvSpPr/>
      </xdr:nvSpPr>
      <xdr:spPr>
        <a:xfrm>
          <a:off x="16268700" y="16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93209</xdr:rowOff>
    </xdr:from>
    <xdr:ext cx="534377" cy="259045"/>
    <xdr:sp macro="" textlink="">
      <xdr:nvSpPr>
        <xdr:cNvPr id="702" name="積立金該当値テキスト"/>
        <xdr:cNvSpPr txBox="1"/>
      </xdr:nvSpPr>
      <xdr:spPr>
        <a:xfrm>
          <a:off x="16370300"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92024</xdr:rowOff>
    </xdr:from>
    <xdr:to>
      <xdr:col>81</xdr:col>
      <xdr:colOff>101600</xdr:colOff>
      <xdr:row>99</xdr:row>
      <xdr:rowOff>22174</xdr:rowOff>
    </xdr:to>
    <xdr:sp macro="" textlink="">
      <xdr:nvSpPr>
        <xdr:cNvPr id="703" name="楕円 702"/>
        <xdr:cNvSpPr/>
      </xdr:nvSpPr>
      <xdr:spPr>
        <a:xfrm>
          <a:off x="15430500" y="168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13301</xdr:rowOff>
    </xdr:from>
    <xdr:ext cx="469744" cy="259045"/>
    <xdr:sp macro="" textlink="">
      <xdr:nvSpPr>
        <xdr:cNvPr id="704" name="テキスト ボックス 703"/>
        <xdr:cNvSpPr txBox="1"/>
      </xdr:nvSpPr>
      <xdr:spPr>
        <a:xfrm>
          <a:off x="15246428" y="169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146101</xdr:rowOff>
    </xdr:from>
    <xdr:to>
      <xdr:col>76</xdr:col>
      <xdr:colOff>165100</xdr:colOff>
      <xdr:row>99</xdr:row>
      <xdr:rowOff>76251</xdr:rowOff>
    </xdr:to>
    <xdr:sp macro="" textlink="">
      <xdr:nvSpPr>
        <xdr:cNvPr id="705" name="楕円 704"/>
        <xdr:cNvSpPr/>
      </xdr:nvSpPr>
      <xdr:spPr>
        <a:xfrm>
          <a:off x="14541500" y="169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67378</xdr:rowOff>
    </xdr:from>
    <xdr:ext cx="469744" cy="259045"/>
    <xdr:sp macro="" textlink="">
      <xdr:nvSpPr>
        <xdr:cNvPr id="706" name="テキスト ボックス 705"/>
        <xdr:cNvSpPr txBox="1"/>
      </xdr:nvSpPr>
      <xdr:spPr>
        <a:xfrm>
          <a:off x="14357428" y="170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149670</xdr:rowOff>
    </xdr:from>
    <xdr:to>
      <xdr:col>72</xdr:col>
      <xdr:colOff>38100</xdr:colOff>
      <xdr:row>99</xdr:row>
      <xdr:rowOff>79820</xdr:rowOff>
    </xdr:to>
    <xdr:sp macro="" textlink="">
      <xdr:nvSpPr>
        <xdr:cNvPr id="707" name="楕円 706"/>
        <xdr:cNvSpPr/>
      </xdr:nvSpPr>
      <xdr:spPr>
        <a:xfrm>
          <a:off x="13652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70947</xdr:rowOff>
    </xdr:from>
    <xdr:ext cx="469744" cy="259045"/>
    <xdr:sp macro="" textlink="">
      <xdr:nvSpPr>
        <xdr:cNvPr id="708" name="テキスト ボックス 707"/>
        <xdr:cNvSpPr txBox="1"/>
      </xdr:nvSpPr>
      <xdr:spPr>
        <a:xfrm>
          <a:off x="13468428" y="170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32169</xdr:rowOff>
    </xdr:from>
    <xdr:to>
      <xdr:col>67</xdr:col>
      <xdr:colOff>101600</xdr:colOff>
      <xdr:row>98</xdr:row>
      <xdr:rowOff>133769</xdr:rowOff>
    </xdr:to>
    <xdr:sp macro="" textlink="">
      <xdr:nvSpPr>
        <xdr:cNvPr id="709" name="楕円 708"/>
        <xdr:cNvSpPr/>
      </xdr:nvSpPr>
      <xdr:spPr>
        <a:xfrm>
          <a:off x="12763500" y="168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124896</xdr:rowOff>
    </xdr:from>
    <xdr:ext cx="534377" cy="259045"/>
    <xdr:sp macro="" textlink="">
      <xdr:nvSpPr>
        <xdr:cNvPr id="710" name="テキスト ボックス 709"/>
        <xdr:cNvSpPr txBox="1"/>
      </xdr:nvSpPr>
      <xdr:spPr>
        <a:xfrm>
          <a:off x="12547111" y="1692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6" name="直線コネクタ 735"/>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39"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0" name="直線コネクタ 739"/>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156682</xdr:rowOff>
    </xdr:from>
    <xdr:to>
      <xdr:col>116</xdr:col>
      <xdr:colOff>63500</xdr:colOff>
      <xdr:row>39</xdr:row>
      <xdr:rowOff>98878</xdr:rowOff>
    </xdr:to>
    <xdr:cxnSp macro="">
      <xdr:nvCxnSpPr>
        <xdr:cNvPr id="741" name="直線コネクタ 740"/>
        <xdr:cNvCxnSpPr/>
      </xdr:nvCxnSpPr>
      <xdr:spPr>
        <a:xfrm flipV="1">
          <a:off x="21323300" y="6157432"/>
          <a:ext cx="838200" cy="6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2" name="投資及び出資金平均値テキスト"/>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3" name="フローチャート: 判断 742"/>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5" name="フローチャート: 判断 744"/>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6" name="テキスト ボックス 745"/>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48" name="フローチャート: 判断 747"/>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49" name="テキスト ボックス 748"/>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1" name="フローチャート: 判断 750"/>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2" name="テキスト ボックス 751"/>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3" name="フローチャート: 判断 752"/>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4" name="テキスト ボックス 753"/>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105882</xdr:rowOff>
    </xdr:from>
    <xdr:to>
      <xdr:col>116</xdr:col>
      <xdr:colOff>114300</xdr:colOff>
      <xdr:row>36</xdr:row>
      <xdr:rowOff>36032</xdr:rowOff>
    </xdr:to>
    <xdr:sp macro="" textlink="">
      <xdr:nvSpPr>
        <xdr:cNvPr id="760" name="楕円 759"/>
        <xdr:cNvSpPr/>
      </xdr:nvSpPr>
      <xdr:spPr>
        <a:xfrm>
          <a:off x="221107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128759</xdr:rowOff>
    </xdr:from>
    <xdr:ext cx="469744" cy="259045"/>
    <xdr:sp macro="" textlink="">
      <xdr:nvSpPr>
        <xdr:cNvPr id="761" name="投資及び出資金該当値テキスト"/>
        <xdr:cNvSpPr txBox="1"/>
      </xdr:nvSpPr>
      <xdr:spPr>
        <a:xfrm>
          <a:off x="22212300" y="595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3" name="直線コネクタ 792"/>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6"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7" name="直線コネクタ 796"/>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37592</xdr:rowOff>
    </xdr:from>
    <xdr:to>
      <xdr:col>116</xdr:col>
      <xdr:colOff>63500</xdr:colOff>
      <xdr:row>59</xdr:row>
      <xdr:rowOff>37630</xdr:rowOff>
    </xdr:to>
    <xdr:cxnSp macro="">
      <xdr:nvCxnSpPr>
        <xdr:cNvPr id="798" name="直線コネクタ 797"/>
        <xdr:cNvCxnSpPr/>
      </xdr:nvCxnSpPr>
      <xdr:spPr>
        <a:xfrm flipV="1">
          <a:off x="21323300" y="1015314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799"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0" name="フローチャート: 判断 799"/>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37440</xdr:rowOff>
    </xdr:from>
    <xdr:to>
      <xdr:col>111</xdr:col>
      <xdr:colOff>177800</xdr:colOff>
      <xdr:row>59</xdr:row>
      <xdr:rowOff>37630</xdr:rowOff>
    </xdr:to>
    <xdr:cxnSp macro="">
      <xdr:nvCxnSpPr>
        <xdr:cNvPr id="801" name="直線コネクタ 800"/>
        <xdr:cNvCxnSpPr/>
      </xdr:nvCxnSpPr>
      <xdr:spPr>
        <a:xfrm>
          <a:off x="20434300" y="101529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2" name="フローチャート: 判断 801"/>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3" name="テキスト ボックス 802"/>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37402</xdr:rowOff>
    </xdr:from>
    <xdr:to>
      <xdr:col>107</xdr:col>
      <xdr:colOff>50800</xdr:colOff>
      <xdr:row>59</xdr:row>
      <xdr:rowOff>37440</xdr:rowOff>
    </xdr:to>
    <xdr:cxnSp macro="">
      <xdr:nvCxnSpPr>
        <xdr:cNvPr id="804" name="直線コネクタ 803"/>
        <xdr:cNvCxnSpPr/>
      </xdr:nvCxnSpPr>
      <xdr:spPr>
        <a:xfrm>
          <a:off x="19545300" y="101529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5" name="フローチャート: 判断 804"/>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6" name="テキスト ボックス 805"/>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37402</xdr:rowOff>
    </xdr:from>
    <xdr:to>
      <xdr:col>102</xdr:col>
      <xdr:colOff>114300</xdr:colOff>
      <xdr:row>59</xdr:row>
      <xdr:rowOff>37744</xdr:rowOff>
    </xdr:to>
    <xdr:cxnSp macro="">
      <xdr:nvCxnSpPr>
        <xdr:cNvPr id="807" name="直線コネクタ 806"/>
        <xdr:cNvCxnSpPr/>
      </xdr:nvCxnSpPr>
      <xdr:spPr>
        <a:xfrm flipV="1">
          <a:off x="18656300" y="10152952"/>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8" name="フローチャート: 判断 807"/>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09" name="テキスト ボックス 808"/>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0" name="フローチャート: 判断 809"/>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1" name="テキスト ボックス 810"/>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17" name="楕円 816"/>
        <xdr:cNvSpPr/>
      </xdr:nvSpPr>
      <xdr:spPr>
        <a:xfrm>
          <a:off x="221107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73169</xdr:rowOff>
    </xdr:from>
    <xdr:ext cx="378565" cy="259045"/>
    <xdr:sp macro="" textlink="">
      <xdr:nvSpPr>
        <xdr:cNvPr id="818" name="貸付金該当値テキスト"/>
        <xdr:cNvSpPr txBox="1"/>
      </xdr:nvSpPr>
      <xdr:spPr>
        <a:xfrm>
          <a:off x="22212300" y="100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158280</xdr:rowOff>
    </xdr:from>
    <xdr:to>
      <xdr:col>112</xdr:col>
      <xdr:colOff>38100</xdr:colOff>
      <xdr:row>59</xdr:row>
      <xdr:rowOff>88430</xdr:rowOff>
    </xdr:to>
    <xdr:sp macro="" textlink="">
      <xdr:nvSpPr>
        <xdr:cNvPr id="819" name="楕円 818"/>
        <xdr:cNvSpPr/>
      </xdr:nvSpPr>
      <xdr:spPr>
        <a:xfrm>
          <a:off x="21272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79557</xdr:rowOff>
    </xdr:from>
    <xdr:ext cx="378565" cy="259045"/>
    <xdr:sp macro="" textlink="">
      <xdr:nvSpPr>
        <xdr:cNvPr id="820" name="テキスト ボックス 819"/>
        <xdr:cNvSpPr txBox="1"/>
      </xdr:nvSpPr>
      <xdr:spPr>
        <a:xfrm>
          <a:off x="21134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158090</xdr:rowOff>
    </xdr:from>
    <xdr:to>
      <xdr:col>107</xdr:col>
      <xdr:colOff>101600</xdr:colOff>
      <xdr:row>59</xdr:row>
      <xdr:rowOff>88240</xdr:rowOff>
    </xdr:to>
    <xdr:sp macro="" textlink="">
      <xdr:nvSpPr>
        <xdr:cNvPr id="821" name="楕円 820"/>
        <xdr:cNvSpPr/>
      </xdr:nvSpPr>
      <xdr:spPr>
        <a:xfrm>
          <a:off x="20383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79367</xdr:rowOff>
    </xdr:from>
    <xdr:ext cx="378565" cy="259045"/>
    <xdr:sp macro="" textlink="">
      <xdr:nvSpPr>
        <xdr:cNvPr id="822" name="テキスト ボックス 821"/>
        <xdr:cNvSpPr txBox="1"/>
      </xdr:nvSpPr>
      <xdr:spPr>
        <a:xfrm>
          <a:off x="20245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158052</xdr:rowOff>
    </xdr:from>
    <xdr:to>
      <xdr:col>102</xdr:col>
      <xdr:colOff>165100</xdr:colOff>
      <xdr:row>59</xdr:row>
      <xdr:rowOff>88202</xdr:rowOff>
    </xdr:to>
    <xdr:sp macro="" textlink="">
      <xdr:nvSpPr>
        <xdr:cNvPr id="823" name="楕円 822"/>
        <xdr:cNvSpPr/>
      </xdr:nvSpPr>
      <xdr:spPr>
        <a:xfrm>
          <a:off x="19494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79329</xdr:rowOff>
    </xdr:from>
    <xdr:ext cx="378565" cy="259045"/>
    <xdr:sp macro="" textlink="">
      <xdr:nvSpPr>
        <xdr:cNvPr id="824" name="テキスト ボックス 823"/>
        <xdr:cNvSpPr txBox="1"/>
      </xdr:nvSpPr>
      <xdr:spPr>
        <a:xfrm>
          <a:off x="19356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25" name="楕円 824"/>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79671</xdr:rowOff>
    </xdr:from>
    <xdr:ext cx="378565" cy="259045"/>
    <xdr:sp macro="" textlink="">
      <xdr:nvSpPr>
        <xdr:cNvPr id="826" name="テキスト ボックス 825"/>
        <xdr:cNvSpPr txBox="1"/>
      </xdr:nvSpPr>
      <xdr:spPr>
        <a:xfrm>
          <a:off x="18467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3" name="直線コネクタ 852"/>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4"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5" name="直線コネクタ 854"/>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6"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7" name="直線コネクタ 856"/>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144142</xdr:rowOff>
    </xdr:from>
    <xdr:to>
      <xdr:col>116</xdr:col>
      <xdr:colOff>63500</xdr:colOff>
      <xdr:row>74</xdr:row>
      <xdr:rowOff>9561</xdr:rowOff>
    </xdr:to>
    <xdr:cxnSp macro="">
      <xdr:nvCxnSpPr>
        <xdr:cNvPr id="858" name="直線コネクタ 857"/>
        <xdr:cNvCxnSpPr/>
      </xdr:nvCxnSpPr>
      <xdr:spPr>
        <a:xfrm flipV="1">
          <a:off x="21323300" y="12659992"/>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59"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0" name="フローチャート: 判断 859"/>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9561</xdr:rowOff>
    </xdr:from>
    <xdr:to>
      <xdr:col>111</xdr:col>
      <xdr:colOff>177800</xdr:colOff>
      <xdr:row>74</xdr:row>
      <xdr:rowOff>35687</xdr:rowOff>
    </xdr:to>
    <xdr:cxnSp macro="">
      <xdr:nvCxnSpPr>
        <xdr:cNvPr id="861" name="直線コネクタ 860"/>
        <xdr:cNvCxnSpPr/>
      </xdr:nvCxnSpPr>
      <xdr:spPr>
        <a:xfrm flipV="1">
          <a:off x="20434300" y="126968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2" name="フローチャート: 判断 861"/>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3" name="テキスト ボックス 862"/>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35687</xdr:rowOff>
    </xdr:from>
    <xdr:to>
      <xdr:col>107</xdr:col>
      <xdr:colOff>50800</xdr:colOff>
      <xdr:row>74</xdr:row>
      <xdr:rowOff>68932</xdr:rowOff>
    </xdr:to>
    <xdr:cxnSp macro="">
      <xdr:nvCxnSpPr>
        <xdr:cNvPr id="864" name="直線コネクタ 863"/>
        <xdr:cNvCxnSpPr/>
      </xdr:nvCxnSpPr>
      <xdr:spPr>
        <a:xfrm flipV="1">
          <a:off x="19545300" y="1272298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65" name="フローチャート: 判断 864"/>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66" name="テキスト ボックス 865"/>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120693</xdr:rowOff>
    </xdr:from>
    <xdr:to>
      <xdr:col>102</xdr:col>
      <xdr:colOff>114300</xdr:colOff>
      <xdr:row>74</xdr:row>
      <xdr:rowOff>68932</xdr:rowOff>
    </xdr:to>
    <xdr:cxnSp macro="">
      <xdr:nvCxnSpPr>
        <xdr:cNvPr id="867" name="直線コネクタ 866"/>
        <xdr:cNvCxnSpPr/>
      </xdr:nvCxnSpPr>
      <xdr:spPr>
        <a:xfrm>
          <a:off x="18656300" y="12293643"/>
          <a:ext cx="889000" cy="4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68" name="フローチャート: 判断 867"/>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69" name="テキスト ボックス 868"/>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0" name="フローチャート: 判断 869"/>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1" name="テキスト ボックス 870"/>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93342</xdr:rowOff>
    </xdr:from>
    <xdr:to>
      <xdr:col>116</xdr:col>
      <xdr:colOff>114300</xdr:colOff>
      <xdr:row>74</xdr:row>
      <xdr:rowOff>23492</xdr:rowOff>
    </xdr:to>
    <xdr:sp macro="" textlink="">
      <xdr:nvSpPr>
        <xdr:cNvPr id="877" name="楕円 876"/>
        <xdr:cNvSpPr/>
      </xdr:nvSpPr>
      <xdr:spPr>
        <a:xfrm>
          <a:off x="22110700" y="126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116219</xdr:rowOff>
    </xdr:from>
    <xdr:ext cx="534377" cy="259045"/>
    <xdr:sp macro="" textlink="">
      <xdr:nvSpPr>
        <xdr:cNvPr id="878" name="繰出金該当値テキスト"/>
        <xdr:cNvSpPr txBox="1"/>
      </xdr:nvSpPr>
      <xdr:spPr>
        <a:xfrm>
          <a:off x="22212300" y="124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130211</xdr:rowOff>
    </xdr:from>
    <xdr:to>
      <xdr:col>112</xdr:col>
      <xdr:colOff>38100</xdr:colOff>
      <xdr:row>74</xdr:row>
      <xdr:rowOff>60361</xdr:rowOff>
    </xdr:to>
    <xdr:sp macro="" textlink="">
      <xdr:nvSpPr>
        <xdr:cNvPr id="879" name="楕円 878"/>
        <xdr:cNvSpPr/>
      </xdr:nvSpPr>
      <xdr:spPr>
        <a:xfrm>
          <a:off x="21272500" y="126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76888</xdr:rowOff>
    </xdr:from>
    <xdr:ext cx="534377" cy="259045"/>
    <xdr:sp macro="" textlink="">
      <xdr:nvSpPr>
        <xdr:cNvPr id="880" name="テキスト ボックス 879"/>
        <xdr:cNvSpPr txBox="1"/>
      </xdr:nvSpPr>
      <xdr:spPr>
        <a:xfrm>
          <a:off x="21056111" y="124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156337</xdr:rowOff>
    </xdr:from>
    <xdr:to>
      <xdr:col>107</xdr:col>
      <xdr:colOff>101600</xdr:colOff>
      <xdr:row>74</xdr:row>
      <xdr:rowOff>86487</xdr:rowOff>
    </xdr:to>
    <xdr:sp macro="" textlink="">
      <xdr:nvSpPr>
        <xdr:cNvPr id="881" name="楕円 880"/>
        <xdr:cNvSpPr/>
      </xdr:nvSpPr>
      <xdr:spPr>
        <a:xfrm>
          <a:off x="203835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103014</xdr:rowOff>
    </xdr:from>
    <xdr:ext cx="534377" cy="259045"/>
    <xdr:sp macro="" textlink="">
      <xdr:nvSpPr>
        <xdr:cNvPr id="882" name="テキスト ボックス 881"/>
        <xdr:cNvSpPr txBox="1"/>
      </xdr:nvSpPr>
      <xdr:spPr>
        <a:xfrm>
          <a:off x="20167111" y="124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18132</xdr:rowOff>
    </xdr:from>
    <xdr:to>
      <xdr:col>102</xdr:col>
      <xdr:colOff>165100</xdr:colOff>
      <xdr:row>74</xdr:row>
      <xdr:rowOff>119732</xdr:rowOff>
    </xdr:to>
    <xdr:sp macro="" textlink="">
      <xdr:nvSpPr>
        <xdr:cNvPr id="883" name="楕円 882"/>
        <xdr:cNvSpPr/>
      </xdr:nvSpPr>
      <xdr:spPr>
        <a:xfrm>
          <a:off x="19494500" y="127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136259</xdr:rowOff>
    </xdr:from>
    <xdr:ext cx="534377" cy="259045"/>
    <xdr:sp macro="" textlink="">
      <xdr:nvSpPr>
        <xdr:cNvPr id="884" name="テキスト ボックス 883"/>
        <xdr:cNvSpPr txBox="1"/>
      </xdr:nvSpPr>
      <xdr:spPr>
        <a:xfrm>
          <a:off x="19278111" y="124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69893</xdr:rowOff>
    </xdr:from>
    <xdr:to>
      <xdr:col>98</xdr:col>
      <xdr:colOff>38100</xdr:colOff>
      <xdr:row>72</xdr:row>
      <xdr:rowOff>43</xdr:rowOff>
    </xdr:to>
    <xdr:sp macro="" textlink="">
      <xdr:nvSpPr>
        <xdr:cNvPr id="885" name="楕円 884"/>
        <xdr:cNvSpPr/>
      </xdr:nvSpPr>
      <xdr:spPr>
        <a:xfrm>
          <a:off x="18605500" y="122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16570</xdr:rowOff>
    </xdr:from>
    <xdr:ext cx="534377" cy="259045"/>
    <xdr:sp macro="" textlink="">
      <xdr:nvSpPr>
        <xdr:cNvPr id="886" name="テキスト ボックス 885"/>
        <xdr:cNvSpPr txBox="1"/>
      </xdr:nvSpPr>
      <xdr:spPr>
        <a:xfrm>
          <a:off x="18389111" y="120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歳出決算総額は、住民</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人当たり</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561,059</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円</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前年度比</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+32,956</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円</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となっている。主な構成項目である</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扶助費が類似団体内でも高い数値となっており、今後も増加見込である。特に障がい福祉サービスの給付費が年々増加していることが主な悪化要因となっている。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普通建設事業費については</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一時的に減少しているが、</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今後</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は市営住宅や保健福祉センターの建設、</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老朽化した施設の更新等を控えているため、</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増加見込である。</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このため、</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公共施設等総合管理計画に基づき、</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事業の見直し等により経費の縮減に努める</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 </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57404</xdr:rowOff>
    </xdr:from>
    <xdr:to>
      <xdr:col>24</xdr:col>
      <xdr:colOff>63500</xdr:colOff>
      <xdr:row>34</xdr:row>
      <xdr:rowOff>68377</xdr:rowOff>
    </xdr:to>
    <xdr:cxnSp macro="">
      <xdr:nvCxnSpPr>
        <xdr:cNvPr id="59" name="直線コネクタ 58"/>
        <xdr:cNvCxnSpPr/>
      </xdr:nvCxnSpPr>
      <xdr:spPr>
        <a:xfrm flipV="1">
          <a:off x="3797300" y="588670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68377</xdr:rowOff>
    </xdr:to>
    <xdr:cxnSp macro="">
      <xdr:nvCxnSpPr>
        <xdr:cNvPr id="62" name="直線コネクタ 61"/>
        <xdr:cNvCxnSpPr/>
      </xdr:nvCxnSpPr>
      <xdr:spPr>
        <a:xfrm>
          <a:off x="2908300" y="584327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xdr:rowOff>
    </xdr:from>
    <xdr:to>
      <xdr:col>15</xdr:col>
      <xdr:colOff>50800</xdr:colOff>
      <xdr:row>34</xdr:row>
      <xdr:rowOff>55118</xdr:rowOff>
    </xdr:to>
    <xdr:cxnSp macro="">
      <xdr:nvCxnSpPr>
        <xdr:cNvPr id="65" name="直線コネクタ 64"/>
        <xdr:cNvCxnSpPr/>
      </xdr:nvCxnSpPr>
      <xdr:spPr>
        <a:xfrm flipV="1">
          <a:off x="2019300" y="5843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41402</xdr:rowOff>
    </xdr:from>
    <xdr:to>
      <xdr:col>10</xdr:col>
      <xdr:colOff>114300</xdr:colOff>
      <xdr:row>34</xdr:row>
      <xdr:rowOff>55118</xdr:rowOff>
    </xdr:to>
    <xdr:cxnSp macro="">
      <xdr:nvCxnSpPr>
        <xdr:cNvPr id="68" name="直線コネクタ 67"/>
        <xdr:cNvCxnSpPr/>
      </xdr:nvCxnSpPr>
      <xdr:spPr>
        <a:xfrm>
          <a:off x="1130300" y="5870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xdr:rowOff>
    </xdr:from>
    <xdr:to>
      <xdr:col>24</xdr:col>
      <xdr:colOff>114300</xdr:colOff>
      <xdr:row>34</xdr:row>
      <xdr:rowOff>108204</xdr:rowOff>
    </xdr:to>
    <xdr:sp macro="" textlink="">
      <xdr:nvSpPr>
        <xdr:cNvPr id="78" name="楕円 77"/>
        <xdr:cNvSpPr/>
      </xdr:nvSpPr>
      <xdr:spPr>
        <a:xfrm>
          <a:off x="4584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29481</xdr:rowOff>
    </xdr:from>
    <xdr:ext cx="469744" cy="259045"/>
    <xdr:sp macro="" textlink="">
      <xdr:nvSpPr>
        <xdr:cNvPr id="79" name="議会費該当値テキスト"/>
        <xdr:cNvSpPr txBox="1"/>
      </xdr:nvSpPr>
      <xdr:spPr>
        <a:xfrm>
          <a:off x="4686300"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17577</xdr:rowOff>
    </xdr:from>
    <xdr:to>
      <xdr:col>20</xdr:col>
      <xdr:colOff>38100</xdr:colOff>
      <xdr:row>34</xdr:row>
      <xdr:rowOff>119177</xdr:rowOff>
    </xdr:to>
    <xdr:sp macro="" textlink="">
      <xdr:nvSpPr>
        <xdr:cNvPr id="80" name="楕円 79"/>
        <xdr:cNvSpPr/>
      </xdr:nvSpPr>
      <xdr:spPr>
        <a:xfrm>
          <a:off x="3746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135704</xdr:rowOff>
    </xdr:from>
    <xdr:ext cx="469744" cy="259045"/>
    <xdr:sp macro="" textlink="">
      <xdr:nvSpPr>
        <xdr:cNvPr id="81" name="テキスト ボックス 80"/>
        <xdr:cNvSpPr txBox="1"/>
      </xdr:nvSpPr>
      <xdr:spPr>
        <a:xfrm>
          <a:off x="3562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134620</xdr:rowOff>
    </xdr:from>
    <xdr:to>
      <xdr:col>15</xdr:col>
      <xdr:colOff>101600</xdr:colOff>
      <xdr:row>34</xdr:row>
      <xdr:rowOff>64770</xdr:rowOff>
    </xdr:to>
    <xdr:sp macro="" textlink="">
      <xdr:nvSpPr>
        <xdr:cNvPr id="82" name="楕円 81"/>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81297</xdr:rowOff>
    </xdr:from>
    <xdr:ext cx="469744" cy="259045"/>
    <xdr:sp macro="" textlink="">
      <xdr:nvSpPr>
        <xdr:cNvPr id="83" name="テキスト ボックス 82"/>
        <xdr:cNvSpPr txBox="1"/>
      </xdr:nvSpPr>
      <xdr:spPr>
        <a:xfrm>
          <a:off x="2673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xdr:rowOff>
    </xdr:from>
    <xdr:to>
      <xdr:col>10</xdr:col>
      <xdr:colOff>165100</xdr:colOff>
      <xdr:row>34</xdr:row>
      <xdr:rowOff>105918</xdr:rowOff>
    </xdr:to>
    <xdr:sp macro="" textlink="">
      <xdr:nvSpPr>
        <xdr:cNvPr id="84" name="楕円 83"/>
        <xdr:cNvSpPr/>
      </xdr:nvSpPr>
      <xdr:spPr>
        <a:xfrm>
          <a:off x="1968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122445</xdr:rowOff>
    </xdr:from>
    <xdr:ext cx="469744" cy="259045"/>
    <xdr:sp macro="" textlink="">
      <xdr:nvSpPr>
        <xdr:cNvPr id="85" name="テキスト ボックス 84"/>
        <xdr:cNvSpPr txBox="1"/>
      </xdr:nvSpPr>
      <xdr:spPr>
        <a:xfrm>
          <a:off x="1784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162052</xdr:rowOff>
    </xdr:from>
    <xdr:to>
      <xdr:col>6</xdr:col>
      <xdr:colOff>38100</xdr:colOff>
      <xdr:row>34</xdr:row>
      <xdr:rowOff>92202</xdr:rowOff>
    </xdr:to>
    <xdr:sp macro="" textlink="">
      <xdr:nvSpPr>
        <xdr:cNvPr id="86" name="楕円 85"/>
        <xdr:cNvSpPr/>
      </xdr:nvSpPr>
      <xdr:spPr>
        <a:xfrm>
          <a:off x="1079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108729</xdr:rowOff>
    </xdr:from>
    <xdr:ext cx="469744" cy="259045"/>
    <xdr:sp macro="" textlink="">
      <xdr:nvSpPr>
        <xdr:cNvPr id="87" name="テキスト ボックス 86"/>
        <xdr:cNvSpPr txBox="1"/>
      </xdr:nvSpPr>
      <xdr:spPr>
        <a:xfrm>
          <a:off x="895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48968</xdr:rowOff>
    </xdr:from>
    <xdr:to>
      <xdr:col>24</xdr:col>
      <xdr:colOff>63500</xdr:colOff>
      <xdr:row>57</xdr:row>
      <xdr:rowOff>60468</xdr:rowOff>
    </xdr:to>
    <xdr:cxnSp macro="">
      <xdr:nvCxnSpPr>
        <xdr:cNvPr id="116" name="直線コネクタ 115"/>
        <xdr:cNvCxnSpPr/>
      </xdr:nvCxnSpPr>
      <xdr:spPr>
        <a:xfrm flipV="1">
          <a:off x="3797300" y="9650168"/>
          <a:ext cx="838200" cy="1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91915</xdr:rowOff>
    </xdr:from>
    <xdr:to>
      <xdr:col>19</xdr:col>
      <xdr:colOff>177800</xdr:colOff>
      <xdr:row>57</xdr:row>
      <xdr:rowOff>60468</xdr:rowOff>
    </xdr:to>
    <xdr:cxnSp macro="">
      <xdr:nvCxnSpPr>
        <xdr:cNvPr id="119" name="直線コネクタ 118"/>
        <xdr:cNvCxnSpPr/>
      </xdr:nvCxnSpPr>
      <xdr:spPr>
        <a:xfrm>
          <a:off x="2908300" y="9007315"/>
          <a:ext cx="889000" cy="8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91915</xdr:rowOff>
    </xdr:from>
    <xdr:to>
      <xdr:col>15</xdr:col>
      <xdr:colOff>50800</xdr:colOff>
      <xdr:row>57</xdr:row>
      <xdr:rowOff>108809</xdr:rowOff>
    </xdr:to>
    <xdr:cxnSp macro="">
      <xdr:nvCxnSpPr>
        <xdr:cNvPr id="122" name="直線コネクタ 121"/>
        <xdr:cNvCxnSpPr/>
      </xdr:nvCxnSpPr>
      <xdr:spPr>
        <a:xfrm flipV="1">
          <a:off x="2019300" y="9007315"/>
          <a:ext cx="889000" cy="8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148143</xdr:rowOff>
    </xdr:from>
    <xdr:to>
      <xdr:col>10</xdr:col>
      <xdr:colOff>114300</xdr:colOff>
      <xdr:row>57</xdr:row>
      <xdr:rowOff>108809</xdr:rowOff>
    </xdr:to>
    <xdr:cxnSp macro="">
      <xdr:nvCxnSpPr>
        <xdr:cNvPr id="125" name="直線コネクタ 124"/>
        <xdr:cNvCxnSpPr/>
      </xdr:nvCxnSpPr>
      <xdr:spPr>
        <a:xfrm>
          <a:off x="1130300" y="9749343"/>
          <a:ext cx="889000" cy="1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169618</xdr:rowOff>
    </xdr:from>
    <xdr:to>
      <xdr:col>24</xdr:col>
      <xdr:colOff>114300</xdr:colOff>
      <xdr:row>56</xdr:row>
      <xdr:rowOff>99768</xdr:rowOff>
    </xdr:to>
    <xdr:sp macro="" textlink="">
      <xdr:nvSpPr>
        <xdr:cNvPr id="135" name="楕円 134"/>
        <xdr:cNvSpPr/>
      </xdr:nvSpPr>
      <xdr:spPr>
        <a:xfrm>
          <a:off x="45847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21045</xdr:rowOff>
    </xdr:from>
    <xdr:ext cx="534377" cy="259045"/>
    <xdr:sp macro="" textlink="">
      <xdr:nvSpPr>
        <xdr:cNvPr id="136" name="総務費該当値テキスト"/>
        <xdr:cNvSpPr txBox="1"/>
      </xdr:nvSpPr>
      <xdr:spPr>
        <a:xfrm>
          <a:off x="4686300" y="94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9668</xdr:rowOff>
    </xdr:from>
    <xdr:to>
      <xdr:col>20</xdr:col>
      <xdr:colOff>38100</xdr:colOff>
      <xdr:row>57</xdr:row>
      <xdr:rowOff>111268</xdr:rowOff>
    </xdr:to>
    <xdr:sp macro="" textlink="">
      <xdr:nvSpPr>
        <xdr:cNvPr id="137" name="楕円 136"/>
        <xdr:cNvSpPr/>
      </xdr:nvSpPr>
      <xdr:spPr>
        <a:xfrm>
          <a:off x="3746500" y="9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102395</xdr:rowOff>
    </xdr:from>
    <xdr:ext cx="534377" cy="259045"/>
    <xdr:sp macro="" textlink="">
      <xdr:nvSpPr>
        <xdr:cNvPr id="138" name="テキスト ボックス 137"/>
        <xdr:cNvSpPr txBox="1"/>
      </xdr:nvSpPr>
      <xdr:spPr>
        <a:xfrm>
          <a:off x="3530111" y="98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41115</xdr:rowOff>
    </xdr:from>
    <xdr:to>
      <xdr:col>15</xdr:col>
      <xdr:colOff>101600</xdr:colOff>
      <xdr:row>52</xdr:row>
      <xdr:rowOff>142715</xdr:rowOff>
    </xdr:to>
    <xdr:sp macro="" textlink="">
      <xdr:nvSpPr>
        <xdr:cNvPr id="139" name="楕円 138"/>
        <xdr:cNvSpPr/>
      </xdr:nvSpPr>
      <xdr:spPr>
        <a:xfrm>
          <a:off x="2857500" y="89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133842</xdr:rowOff>
    </xdr:from>
    <xdr:ext cx="599010" cy="259045"/>
    <xdr:sp macro="" textlink="">
      <xdr:nvSpPr>
        <xdr:cNvPr id="140" name="テキスト ボックス 139"/>
        <xdr:cNvSpPr txBox="1"/>
      </xdr:nvSpPr>
      <xdr:spPr>
        <a:xfrm>
          <a:off x="2608795" y="90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58009</xdr:rowOff>
    </xdr:from>
    <xdr:to>
      <xdr:col>10</xdr:col>
      <xdr:colOff>165100</xdr:colOff>
      <xdr:row>57</xdr:row>
      <xdr:rowOff>159609</xdr:rowOff>
    </xdr:to>
    <xdr:sp macro="" textlink="">
      <xdr:nvSpPr>
        <xdr:cNvPr id="141" name="楕円 140"/>
        <xdr:cNvSpPr/>
      </xdr:nvSpPr>
      <xdr:spPr>
        <a:xfrm>
          <a:off x="1968500" y="98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150736</xdr:rowOff>
    </xdr:from>
    <xdr:ext cx="534377" cy="259045"/>
    <xdr:sp macro="" textlink="">
      <xdr:nvSpPr>
        <xdr:cNvPr id="142" name="テキスト ボックス 141"/>
        <xdr:cNvSpPr txBox="1"/>
      </xdr:nvSpPr>
      <xdr:spPr>
        <a:xfrm>
          <a:off x="1752111" y="99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97343</xdr:rowOff>
    </xdr:from>
    <xdr:to>
      <xdr:col>6</xdr:col>
      <xdr:colOff>38100</xdr:colOff>
      <xdr:row>57</xdr:row>
      <xdr:rowOff>27493</xdr:rowOff>
    </xdr:to>
    <xdr:sp macro="" textlink="">
      <xdr:nvSpPr>
        <xdr:cNvPr id="143" name="楕円 142"/>
        <xdr:cNvSpPr/>
      </xdr:nvSpPr>
      <xdr:spPr>
        <a:xfrm>
          <a:off x="1079500" y="96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18620</xdr:rowOff>
    </xdr:from>
    <xdr:ext cx="534377" cy="259045"/>
    <xdr:sp macro="" textlink="">
      <xdr:nvSpPr>
        <xdr:cNvPr id="144" name="テキスト ボックス 143"/>
        <xdr:cNvSpPr txBox="1"/>
      </xdr:nvSpPr>
      <xdr:spPr>
        <a:xfrm>
          <a:off x="863111" y="979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159603</xdr:rowOff>
    </xdr:from>
    <xdr:to>
      <xdr:col>24</xdr:col>
      <xdr:colOff>63500</xdr:colOff>
      <xdr:row>72</xdr:row>
      <xdr:rowOff>131669</xdr:rowOff>
    </xdr:to>
    <xdr:cxnSp macro="">
      <xdr:nvCxnSpPr>
        <xdr:cNvPr id="174" name="直線コネクタ 173"/>
        <xdr:cNvCxnSpPr/>
      </xdr:nvCxnSpPr>
      <xdr:spPr>
        <a:xfrm flipV="1">
          <a:off x="3797300" y="12332553"/>
          <a:ext cx="8382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131669</xdr:rowOff>
    </xdr:from>
    <xdr:to>
      <xdr:col>19</xdr:col>
      <xdr:colOff>177800</xdr:colOff>
      <xdr:row>73</xdr:row>
      <xdr:rowOff>81537</xdr:rowOff>
    </xdr:to>
    <xdr:cxnSp macro="">
      <xdr:nvCxnSpPr>
        <xdr:cNvPr id="177" name="直線コネクタ 176"/>
        <xdr:cNvCxnSpPr/>
      </xdr:nvCxnSpPr>
      <xdr:spPr>
        <a:xfrm flipV="1">
          <a:off x="2908300" y="12476069"/>
          <a:ext cx="889000" cy="1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81537</xdr:rowOff>
    </xdr:from>
    <xdr:to>
      <xdr:col>15</xdr:col>
      <xdr:colOff>50800</xdr:colOff>
      <xdr:row>73</xdr:row>
      <xdr:rowOff>117077</xdr:rowOff>
    </xdr:to>
    <xdr:cxnSp macro="">
      <xdr:nvCxnSpPr>
        <xdr:cNvPr id="180" name="直線コネクタ 179"/>
        <xdr:cNvCxnSpPr/>
      </xdr:nvCxnSpPr>
      <xdr:spPr>
        <a:xfrm flipV="1">
          <a:off x="2019300" y="12597387"/>
          <a:ext cx="889000" cy="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117077</xdr:rowOff>
    </xdr:from>
    <xdr:to>
      <xdr:col>10</xdr:col>
      <xdr:colOff>114300</xdr:colOff>
      <xdr:row>74</xdr:row>
      <xdr:rowOff>20607</xdr:rowOff>
    </xdr:to>
    <xdr:cxnSp macro="">
      <xdr:nvCxnSpPr>
        <xdr:cNvPr id="183" name="直線コネクタ 182"/>
        <xdr:cNvCxnSpPr/>
      </xdr:nvCxnSpPr>
      <xdr:spPr>
        <a:xfrm flipV="1">
          <a:off x="1130300" y="12632927"/>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108803</xdr:rowOff>
    </xdr:from>
    <xdr:to>
      <xdr:col>24</xdr:col>
      <xdr:colOff>114300</xdr:colOff>
      <xdr:row>72</xdr:row>
      <xdr:rowOff>38953</xdr:rowOff>
    </xdr:to>
    <xdr:sp macro="" textlink="">
      <xdr:nvSpPr>
        <xdr:cNvPr id="193" name="楕円 192"/>
        <xdr:cNvSpPr/>
      </xdr:nvSpPr>
      <xdr:spPr>
        <a:xfrm>
          <a:off x="4584700" y="122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23730</xdr:rowOff>
    </xdr:from>
    <xdr:ext cx="599010" cy="259045"/>
    <xdr:sp macro="" textlink="">
      <xdr:nvSpPr>
        <xdr:cNvPr id="194" name="民生費該当値テキスト"/>
        <xdr:cNvSpPr txBox="1"/>
      </xdr:nvSpPr>
      <xdr:spPr>
        <a:xfrm>
          <a:off x="4686300" y="121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80869</xdr:rowOff>
    </xdr:from>
    <xdr:to>
      <xdr:col>20</xdr:col>
      <xdr:colOff>38100</xdr:colOff>
      <xdr:row>73</xdr:row>
      <xdr:rowOff>11019</xdr:rowOff>
    </xdr:to>
    <xdr:sp macro="" textlink="">
      <xdr:nvSpPr>
        <xdr:cNvPr id="195" name="楕円 194"/>
        <xdr:cNvSpPr/>
      </xdr:nvSpPr>
      <xdr:spPr>
        <a:xfrm>
          <a:off x="3746500" y="124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27546</xdr:rowOff>
    </xdr:from>
    <xdr:ext cx="599010" cy="259045"/>
    <xdr:sp macro="" textlink="">
      <xdr:nvSpPr>
        <xdr:cNvPr id="196" name="テキスト ボックス 195"/>
        <xdr:cNvSpPr txBox="1"/>
      </xdr:nvSpPr>
      <xdr:spPr>
        <a:xfrm>
          <a:off x="3497795" y="122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30737</xdr:rowOff>
    </xdr:from>
    <xdr:to>
      <xdr:col>15</xdr:col>
      <xdr:colOff>101600</xdr:colOff>
      <xdr:row>73</xdr:row>
      <xdr:rowOff>132337</xdr:rowOff>
    </xdr:to>
    <xdr:sp macro="" textlink="">
      <xdr:nvSpPr>
        <xdr:cNvPr id="197" name="楕円 196"/>
        <xdr:cNvSpPr/>
      </xdr:nvSpPr>
      <xdr:spPr>
        <a:xfrm>
          <a:off x="2857500" y="125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148864</xdr:rowOff>
    </xdr:from>
    <xdr:ext cx="599010" cy="259045"/>
    <xdr:sp macro="" textlink="">
      <xdr:nvSpPr>
        <xdr:cNvPr id="198" name="テキスト ボックス 197"/>
        <xdr:cNvSpPr txBox="1"/>
      </xdr:nvSpPr>
      <xdr:spPr>
        <a:xfrm>
          <a:off x="2608795" y="123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66277</xdr:rowOff>
    </xdr:from>
    <xdr:to>
      <xdr:col>10</xdr:col>
      <xdr:colOff>165100</xdr:colOff>
      <xdr:row>73</xdr:row>
      <xdr:rowOff>167877</xdr:rowOff>
    </xdr:to>
    <xdr:sp macro="" textlink="">
      <xdr:nvSpPr>
        <xdr:cNvPr id="199" name="楕円 198"/>
        <xdr:cNvSpPr/>
      </xdr:nvSpPr>
      <xdr:spPr>
        <a:xfrm>
          <a:off x="1968500" y="125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12954</xdr:rowOff>
    </xdr:from>
    <xdr:ext cx="599010" cy="259045"/>
    <xdr:sp macro="" textlink="">
      <xdr:nvSpPr>
        <xdr:cNvPr id="200" name="テキスト ボックス 199"/>
        <xdr:cNvSpPr txBox="1"/>
      </xdr:nvSpPr>
      <xdr:spPr>
        <a:xfrm>
          <a:off x="1719795" y="12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141257</xdr:rowOff>
    </xdr:from>
    <xdr:to>
      <xdr:col>6</xdr:col>
      <xdr:colOff>38100</xdr:colOff>
      <xdr:row>74</xdr:row>
      <xdr:rowOff>71407</xdr:rowOff>
    </xdr:to>
    <xdr:sp macro="" textlink="">
      <xdr:nvSpPr>
        <xdr:cNvPr id="201" name="楕円 200"/>
        <xdr:cNvSpPr/>
      </xdr:nvSpPr>
      <xdr:spPr>
        <a:xfrm>
          <a:off x="1079500" y="126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87934</xdr:rowOff>
    </xdr:from>
    <xdr:ext cx="599010" cy="259045"/>
    <xdr:sp macro="" textlink="">
      <xdr:nvSpPr>
        <xdr:cNvPr id="202" name="テキスト ボックス 201"/>
        <xdr:cNvSpPr txBox="1"/>
      </xdr:nvSpPr>
      <xdr:spPr>
        <a:xfrm>
          <a:off x="830795" y="124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39269</xdr:rowOff>
    </xdr:from>
    <xdr:to>
      <xdr:col>24</xdr:col>
      <xdr:colOff>63500</xdr:colOff>
      <xdr:row>98</xdr:row>
      <xdr:rowOff>28589</xdr:rowOff>
    </xdr:to>
    <xdr:cxnSp macro="">
      <xdr:nvCxnSpPr>
        <xdr:cNvPr id="234" name="直線コネクタ 233"/>
        <xdr:cNvCxnSpPr/>
      </xdr:nvCxnSpPr>
      <xdr:spPr>
        <a:xfrm>
          <a:off x="3797300" y="16669919"/>
          <a:ext cx="8382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39269</xdr:rowOff>
    </xdr:from>
    <xdr:to>
      <xdr:col>19</xdr:col>
      <xdr:colOff>177800</xdr:colOff>
      <xdr:row>98</xdr:row>
      <xdr:rowOff>29994</xdr:rowOff>
    </xdr:to>
    <xdr:cxnSp macro="">
      <xdr:nvCxnSpPr>
        <xdr:cNvPr id="237" name="直線コネクタ 236"/>
        <xdr:cNvCxnSpPr/>
      </xdr:nvCxnSpPr>
      <xdr:spPr>
        <a:xfrm flipV="1">
          <a:off x="2908300" y="16669919"/>
          <a:ext cx="889000" cy="16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129947</xdr:rowOff>
    </xdr:from>
    <xdr:to>
      <xdr:col>15</xdr:col>
      <xdr:colOff>50800</xdr:colOff>
      <xdr:row>98</xdr:row>
      <xdr:rowOff>29994</xdr:rowOff>
    </xdr:to>
    <xdr:cxnSp macro="">
      <xdr:nvCxnSpPr>
        <xdr:cNvPr id="240" name="直線コネクタ 239"/>
        <xdr:cNvCxnSpPr/>
      </xdr:nvCxnSpPr>
      <xdr:spPr>
        <a:xfrm>
          <a:off x="2019300" y="16760597"/>
          <a:ext cx="889000" cy="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129947</xdr:rowOff>
    </xdr:from>
    <xdr:to>
      <xdr:col>10</xdr:col>
      <xdr:colOff>114300</xdr:colOff>
      <xdr:row>99</xdr:row>
      <xdr:rowOff>30059</xdr:rowOff>
    </xdr:to>
    <xdr:cxnSp macro="">
      <xdr:nvCxnSpPr>
        <xdr:cNvPr id="243" name="直線コネクタ 242"/>
        <xdr:cNvCxnSpPr/>
      </xdr:nvCxnSpPr>
      <xdr:spPr>
        <a:xfrm flipV="1">
          <a:off x="1130300" y="16760597"/>
          <a:ext cx="889000" cy="24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149239</xdr:rowOff>
    </xdr:from>
    <xdr:to>
      <xdr:col>24</xdr:col>
      <xdr:colOff>114300</xdr:colOff>
      <xdr:row>98</xdr:row>
      <xdr:rowOff>79389</xdr:rowOff>
    </xdr:to>
    <xdr:sp macro="" textlink="">
      <xdr:nvSpPr>
        <xdr:cNvPr id="253" name="楕円 252"/>
        <xdr:cNvSpPr/>
      </xdr:nvSpPr>
      <xdr:spPr>
        <a:xfrm>
          <a:off x="4584700" y="167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666</xdr:rowOff>
    </xdr:from>
    <xdr:ext cx="534377" cy="259045"/>
    <xdr:sp macro="" textlink="">
      <xdr:nvSpPr>
        <xdr:cNvPr id="254" name="衛生費該当値テキスト"/>
        <xdr:cNvSpPr txBox="1"/>
      </xdr:nvSpPr>
      <xdr:spPr>
        <a:xfrm>
          <a:off x="4686300" y="166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159919</xdr:rowOff>
    </xdr:from>
    <xdr:to>
      <xdr:col>20</xdr:col>
      <xdr:colOff>38100</xdr:colOff>
      <xdr:row>97</xdr:row>
      <xdr:rowOff>90069</xdr:rowOff>
    </xdr:to>
    <xdr:sp macro="" textlink="">
      <xdr:nvSpPr>
        <xdr:cNvPr id="255" name="楕円 254"/>
        <xdr:cNvSpPr/>
      </xdr:nvSpPr>
      <xdr:spPr>
        <a:xfrm>
          <a:off x="3746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106596</xdr:rowOff>
    </xdr:from>
    <xdr:ext cx="534377" cy="259045"/>
    <xdr:sp macro="" textlink="">
      <xdr:nvSpPr>
        <xdr:cNvPr id="256" name="テキスト ボックス 255"/>
        <xdr:cNvSpPr txBox="1"/>
      </xdr:nvSpPr>
      <xdr:spPr>
        <a:xfrm>
          <a:off x="3530111" y="163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150644</xdr:rowOff>
    </xdr:from>
    <xdr:to>
      <xdr:col>15</xdr:col>
      <xdr:colOff>101600</xdr:colOff>
      <xdr:row>98</xdr:row>
      <xdr:rowOff>80794</xdr:rowOff>
    </xdr:to>
    <xdr:sp macro="" textlink="">
      <xdr:nvSpPr>
        <xdr:cNvPr id="257" name="楕円 256"/>
        <xdr:cNvSpPr/>
      </xdr:nvSpPr>
      <xdr:spPr>
        <a:xfrm>
          <a:off x="2857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97321</xdr:rowOff>
    </xdr:from>
    <xdr:ext cx="534377" cy="259045"/>
    <xdr:sp macro="" textlink="">
      <xdr:nvSpPr>
        <xdr:cNvPr id="258" name="テキスト ボックス 257"/>
        <xdr:cNvSpPr txBox="1"/>
      </xdr:nvSpPr>
      <xdr:spPr>
        <a:xfrm>
          <a:off x="2641111" y="165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79147</xdr:rowOff>
    </xdr:from>
    <xdr:to>
      <xdr:col>10</xdr:col>
      <xdr:colOff>165100</xdr:colOff>
      <xdr:row>98</xdr:row>
      <xdr:rowOff>9297</xdr:rowOff>
    </xdr:to>
    <xdr:sp macro="" textlink="">
      <xdr:nvSpPr>
        <xdr:cNvPr id="259" name="楕円 258"/>
        <xdr:cNvSpPr/>
      </xdr:nvSpPr>
      <xdr:spPr>
        <a:xfrm>
          <a:off x="1968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25824</xdr:rowOff>
    </xdr:from>
    <xdr:ext cx="534377" cy="259045"/>
    <xdr:sp macro="" textlink="">
      <xdr:nvSpPr>
        <xdr:cNvPr id="260" name="テキスト ボックス 259"/>
        <xdr:cNvSpPr txBox="1"/>
      </xdr:nvSpPr>
      <xdr:spPr>
        <a:xfrm>
          <a:off x="1752111" y="164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150709</xdr:rowOff>
    </xdr:from>
    <xdr:to>
      <xdr:col>6</xdr:col>
      <xdr:colOff>38100</xdr:colOff>
      <xdr:row>99</xdr:row>
      <xdr:rowOff>80859</xdr:rowOff>
    </xdr:to>
    <xdr:sp macro="" textlink="">
      <xdr:nvSpPr>
        <xdr:cNvPr id="261" name="楕円 260"/>
        <xdr:cNvSpPr/>
      </xdr:nvSpPr>
      <xdr:spPr>
        <a:xfrm>
          <a:off x="1079500" y="169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71986</xdr:rowOff>
    </xdr:from>
    <xdr:ext cx="534377" cy="259045"/>
    <xdr:sp macro="" textlink="">
      <xdr:nvSpPr>
        <xdr:cNvPr id="262" name="テキスト ボックス 261"/>
        <xdr:cNvSpPr txBox="1"/>
      </xdr:nvSpPr>
      <xdr:spPr>
        <a:xfrm>
          <a:off x="863111" y="17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147320</xdr:rowOff>
    </xdr:from>
    <xdr:to>
      <xdr:col>55</xdr:col>
      <xdr:colOff>0</xdr:colOff>
      <xdr:row>38</xdr:row>
      <xdr:rowOff>147701</xdr:rowOff>
    </xdr:to>
    <xdr:cxnSp macro="">
      <xdr:nvCxnSpPr>
        <xdr:cNvPr id="291" name="直線コネクタ 290"/>
        <xdr:cNvCxnSpPr/>
      </xdr:nvCxnSpPr>
      <xdr:spPr>
        <a:xfrm flipV="1">
          <a:off x="9639300" y="66624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148082</xdr:rowOff>
    </xdr:to>
    <xdr:cxnSp macro="">
      <xdr:nvCxnSpPr>
        <xdr:cNvPr id="294" name="直線コネクタ 293"/>
        <xdr:cNvCxnSpPr/>
      </xdr:nvCxnSpPr>
      <xdr:spPr>
        <a:xfrm flipV="1">
          <a:off x="8750300" y="66628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148463</xdr:rowOff>
    </xdr:to>
    <xdr:cxnSp macro="">
      <xdr:nvCxnSpPr>
        <xdr:cNvPr id="297" name="直線コネクタ 296"/>
        <xdr:cNvCxnSpPr/>
      </xdr:nvCxnSpPr>
      <xdr:spPr>
        <a:xfrm flipV="1">
          <a:off x="7861300" y="66631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148463</xdr:rowOff>
    </xdr:to>
    <xdr:cxnSp macro="">
      <xdr:nvCxnSpPr>
        <xdr:cNvPr id="300" name="直線コネクタ 299"/>
        <xdr:cNvCxnSpPr/>
      </xdr:nvCxnSpPr>
      <xdr:spPr>
        <a:xfrm>
          <a:off x="6972300" y="665480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macro="" textlink="">
      <xdr:nvSpPr>
        <xdr:cNvPr id="310" name="楕円 309"/>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78565" cy="259045"/>
    <xdr:sp macro="" textlink="">
      <xdr:nvSpPr>
        <xdr:cNvPr id="311" name="労働費該当値テキスト"/>
        <xdr:cNvSpPr txBox="1"/>
      </xdr:nvSpPr>
      <xdr:spPr>
        <a:xfrm>
          <a:off x="10528300"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96901</xdr:rowOff>
    </xdr:from>
    <xdr:to>
      <xdr:col>50</xdr:col>
      <xdr:colOff>165100</xdr:colOff>
      <xdr:row>39</xdr:row>
      <xdr:rowOff>27051</xdr:rowOff>
    </xdr:to>
    <xdr:sp macro="" textlink="">
      <xdr:nvSpPr>
        <xdr:cNvPr id="312" name="楕円 311"/>
        <xdr:cNvSpPr/>
      </xdr:nvSpPr>
      <xdr:spPr>
        <a:xfrm>
          <a:off x="9588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18178</xdr:rowOff>
    </xdr:from>
    <xdr:ext cx="378565" cy="259045"/>
    <xdr:sp macro="" textlink="">
      <xdr:nvSpPr>
        <xdr:cNvPr id="313" name="テキスト ボックス 312"/>
        <xdr:cNvSpPr txBox="1"/>
      </xdr:nvSpPr>
      <xdr:spPr>
        <a:xfrm>
          <a:off x="9450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97282</xdr:rowOff>
    </xdr:from>
    <xdr:to>
      <xdr:col>46</xdr:col>
      <xdr:colOff>38100</xdr:colOff>
      <xdr:row>39</xdr:row>
      <xdr:rowOff>27432</xdr:rowOff>
    </xdr:to>
    <xdr:sp macro="" textlink="">
      <xdr:nvSpPr>
        <xdr:cNvPr id="314" name="楕円 313"/>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18559</xdr:rowOff>
    </xdr:from>
    <xdr:ext cx="378565" cy="259045"/>
    <xdr:sp macro="" textlink="">
      <xdr:nvSpPr>
        <xdr:cNvPr id="315" name="テキスト ボックス 314"/>
        <xdr:cNvSpPr txBox="1"/>
      </xdr:nvSpPr>
      <xdr:spPr>
        <a:xfrm>
          <a:off x="8561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97663</xdr:rowOff>
    </xdr:from>
    <xdr:to>
      <xdr:col>41</xdr:col>
      <xdr:colOff>101600</xdr:colOff>
      <xdr:row>39</xdr:row>
      <xdr:rowOff>27813</xdr:rowOff>
    </xdr:to>
    <xdr:sp macro="" textlink="">
      <xdr:nvSpPr>
        <xdr:cNvPr id="316" name="楕円 315"/>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18940</xdr:rowOff>
    </xdr:from>
    <xdr:ext cx="378565" cy="259045"/>
    <xdr:sp macro="" textlink="">
      <xdr:nvSpPr>
        <xdr:cNvPr id="317" name="テキスト ボックス 316"/>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19" name="テキスト ボックス 318"/>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63938</xdr:rowOff>
    </xdr:from>
    <xdr:to>
      <xdr:col>55</xdr:col>
      <xdr:colOff>0</xdr:colOff>
      <xdr:row>58</xdr:row>
      <xdr:rowOff>65577</xdr:rowOff>
    </xdr:to>
    <xdr:cxnSp macro="">
      <xdr:nvCxnSpPr>
        <xdr:cNvPr id="348" name="直線コネクタ 347"/>
        <xdr:cNvCxnSpPr/>
      </xdr:nvCxnSpPr>
      <xdr:spPr>
        <a:xfrm flipV="1">
          <a:off x="9639300" y="1000803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63614</xdr:rowOff>
    </xdr:from>
    <xdr:to>
      <xdr:col>50</xdr:col>
      <xdr:colOff>114300</xdr:colOff>
      <xdr:row>58</xdr:row>
      <xdr:rowOff>65577</xdr:rowOff>
    </xdr:to>
    <xdr:cxnSp macro="">
      <xdr:nvCxnSpPr>
        <xdr:cNvPr id="351" name="直線コネクタ 350"/>
        <xdr:cNvCxnSpPr/>
      </xdr:nvCxnSpPr>
      <xdr:spPr>
        <a:xfrm>
          <a:off x="8750300" y="10007714"/>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63614</xdr:rowOff>
    </xdr:from>
    <xdr:to>
      <xdr:col>45</xdr:col>
      <xdr:colOff>177800</xdr:colOff>
      <xdr:row>58</xdr:row>
      <xdr:rowOff>89770</xdr:rowOff>
    </xdr:to>
    <xdr:cxnSp macro="">
      <xdr:nvCxnSpPr>
        <xdr:cNvPr id="354" name="直線コネクタ 353"/>
        <xdr:cNvCxnSpPr/>
      </xdr:nvCxnSpPr>
      <xdr:spPr>
        <a:xfrm flipV="1">
          <a:off x="7861300" y="10007714"/>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48546</xdr:rowOff>
    </xdr:from>
    <xdr:to>
      <xdr:col>41</xdr:col>
      <xdr:colOff>50800</xdr:colOff>
      <xdr:row>58</xdr:row>
      <xdr:rowOff>89770</xdr:rowOff>
    </xdr:to>
    <xdr:cxnSp macro="">
      <xdr:nvCxnSpPr>
        <xdr:cNvPr id="357" name="直線コネクタ 356"/>
        <xdr:cNvCxnSpPr/>
      </xdr:nvCxnSpPr>
      <xdr:spPr>
        <a:xfrm>
          <a:off x="6972300" y="9992646"/>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13138</xdr:rowOff>
    </xdr:from>
    <xdr:to>
      <xdr:col>55</xdr:col>
      <xdr:colOff>50800</xdr:colOff>
      <xdr:row>58</xdr:row>
      <xdr:rowOff>114738</xdr:rowOff>
    </xdr:to>
    <xdr:sp macro="" textlink="">
      <xdr:nvSpPr>
        <xdr:cNvPr id="367" name="楕円 366"/>
        <xdr:cNvSpPr/>
      </xdr:nvSpPr>
      <xdr:spPr>
        <a:xfrm>
          <a:off x="10426700" y="99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36015</xdr:rowOff>
    </xdr:from>
    <xdr:ext cx="469744" cy="259045"/>
    <xdr:sp macro="" textlink="">
      <xdr:nvSpPr>
        <xdr:cNvPr id="368" name="農林水産業費該当値テキスト"/>
        <xdr:cNvSpPr txBox="1"/>
      </xdr:nvSpPr>
      <xdr:spPr>
        <a:xfrm>
          <a:off x="10528300" y="98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14777</xdr:rowOff>
    </xdr:from>
    <xdr:to>
      <xdr:col>50</xdr:col>
      <xdr:colOff>165100</xdr:colOff>
      <xdr:row>58</xdr:row>
      <xdr:rowOff>116377</xdr:rowOff>
    </xdr:to>
    <xdr:sp macro="" textlink="">
      <xdr:nvSpPr>
        <xdr:cNvPr id="369" name="楕円 368"/>
        <xdr:cNvSpPr/>
      </xdr:nvSpPr>
      <xdr:spPr>
        <a:xfrm>
          <a:off x="9588500" y="99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132904</xdr:rowOff>
    </xdr:from>
    <xdr:ext cx="469744" cy="259045"/>
    <xdr:sp macro="" textlink="">
      <xdr:nvSpPr>
        <xdr:cNvPr id="370" name="テキスト ボックス 369"/>
        <xdr:cNvSpPr txBox="1"/>
      </xdr:nvSpPr>
      <xdr:spPr>
        <a:xfrm>
          <a:off x="9404428" y="97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12814</xdr:rowOff>
    </xdr:from>
    <xdr:to>
      <xdr:col>46</xdr:col>
      <xdr:colOff>38100</xdr:colOff>
      <xdr:row>58</xdr:row>
      <xdr:rowOff>114414</xdr:rowOff>
    </xdr:to>
    <xdr:sp macro="" textlink="">
      <xdr:nvSpPr>
        <xdr:cNvPr id="371" name="楕円 370"/>
        <xdr:cNvSpPr/>
      </xdr:nvSpPr>
      <xdr:spPr>
        <a:xfrm>
          <a:off x="8699500" y="99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105541</xdr:rowOff>
    </xdr:from>
    <xdr:ext cx="469744" cy="259045"/>
    <xdr:sp macro="" textlink="">
      <xdr:nvSpPr>
        <xdr:cNvPr id="372" name="テキスト ボックス 371"/>
        <xdr:cNvSpPr txBox="1"/>
      </xdr:nvSpPr>
      <xdr:spPr>
        <a:xfrm>
          <a:off x="8515428" y="1004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38970</xdr:rowOff>
    </xdr:from>
    <xdr:to>
      <xdr:col>41</xdr:col>
      <xdr:colOff>101600</xdr:colOff>
      <xdr:row>58</xdr:row>
      <xdr:rowOff>140570</xdr:rowOff>
    </xdr:to>
    <xdr:sp macro="" textlink="">
      <xdr:nvSpPr>
        <xdr:cNvPr id="373" name="楕円 372"/>
        <xdr:cNvSpPr/>
      </xdr:nvSpPr>
      <xdr:spPr>
        <a:xfrm>
          <a:off x="7810500" y="9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131697</xdr:rowOff>
    </xdr:from>
    <xdr:ext cx="469744" cy="259045"/>
    <xdr:sp macro="" textlink="">
      <xdr:nvSpPr>
        <xdr:cNvPr id="374" name="テキスト ボックス 373"/>
        <xdr:cNvSpPr txBox="1"/>
      </xdr:nvSpPr>
      <xdr:spPr>
        <a:xfrm>
          <a:off x="7626428" y="10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169196</xdr:rowOff>
    </xdr:from>
    <xdr:to>
      <xdr:col>36</xdr:col>
      <xdr:colOff>165100</xdr:colOff>
      <xdr:row>58</xdr:row>
      <xdr:rowOff>99346</xdr:rowOff>
    </xdr:to>
    <xdr:sp macro="" textlink="">
      <xdr:nvSpPr>
        <xdr:cNvPr id="375" name="楕円 374"/>
        <xdr:cNvSpPr/>
      </xdr:nvSpPr>
      <xdr:spPr>
        <a:xfrm>
          <a:off x="6921500" y="99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90473</xdr:rowOff>
    </xdr:from>
    <xdr:ext cx="469744" cy="259045"/>
    <xdr:sp macro="" textlink="">
      <xdr:nvSpPr>
        <xdr:cNvPr id="376" name="テキスト ボックス 375"/>
        <xdr:cNvSpPr txBox="1"/>
      </xdr:nvSpPr>
      <xdr:spPr>
        <a:xfrm>
          <a:off x="6737428" y="100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82589</xdr:rowOff>
    </xdr:from>
    <xdr:to>
      <xdr:col>55</xdr:col>
      <xdr:colOff>0</xdr:colOff>
      <xdr:row>78</xdr:row>
      <xdr:rowOff>2730</xdr:rowOff>
    </xdr:to>
    <xdr:cxnSp macro="">
      <xdr:nvCxnSpPr>
        <xdr:cNvPr id="405" name="直線コネクタ 404"/>
        <xdr:cNvCxnSpPr/>
      </xdr:nvCxnSpPr>
      <xdr:spPr>
        <a:xfrm flipV="1">
          <a:off x="9639300" y="13112789"/>
          <a:ext cx="838200" cy="2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71920</xdr:rowOff>
    </xdr:from>
    <xdr:to>
      <xdr:col>50</xdr:col>
      <xdr:colOff>114300</xdr:colOff>
      <xdr:row>78</xdr:row>
      <xdr:rowOff>2730</xdr:rowOff>
    </xdr:to>
    <xdr:cxnSp macro="">
      <xdr:nvCxnSpPr>
        <xdr:cNvPr id="408" name="直線コネクタ 407"/>
        <xdr:cNvCxnSpPr/>
      </xdr:nvCxnSpPr>
      <xdr:spPr>
        <a:xfrm>
          <a:off x="8750300" y="13273570"/>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71920</xdr:rowOff>
    </xdr:from>
    <xdr:to>
      <xdr:col>45</xdr:col>
      <xdr:colOff>177800</xdr:colOff>
      <xdr:row>78</xdr:row>
      <xdr:rowOff>67272</xdr:rowOff>
    </xdr:to>
    <xdr:cxnSp macro="">
      <xdr:nvCxnSpPr>
        <xdr:cNvPr id="411" name="直線コネクタ 410"/>
        <xdr:cNvCxnSpPr/>
      </xdr:nvCxnSpPr>
      <xdr:spPr>
        <a:xfrm flipV="1">
          <a:off x="7861300" y="13273570"/>
          <a:ext cx="889000" cy="1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48603</xdr:rowOff>
    </xdr:from>
    <xdr:to>
      <xdr:col>41</xdr:col>
      <xdr:colOff>50800</xdr:colOff>
      <xdr:row>78</xdr:row>
      <xdr:rowOff>67272</xdr:rowOff>
    </xdr:to>
    <xdr:cxnSp macro="">
      <xdr:nvCxnSpPr>
        <xdr:cNvPr id="414" name="直線コネクタ 413"/>
        <xdr:cNvCxnSpPr/>
      </xdr:nvCxnSpPr>
      <xdr:spPr>
        <a:xfrm>
          <a:off x="6972300" y="134217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31789</xdr:rowOff>
    </xdr:from>
    <xdr:to>
      <xdr:col>55</xdr:col>
      <xdr:colOff>50800</xdr:colOff>
      <xdr:row>76</xdr:row>
      <xdr:rowOff>133389</xdr:rowOff>
    </xdr:to>
    <xdr:sp macro="" textlink="">
      <xdr:nvSpPr>
        <xdr:cNvPr id="424" name="楕円 423"/>
        <xdr:cNvSpPr/>
      </xdr:nvSpPr>
      <xdr:spPr>
        <a:xfrm>
          <a:off x="10426700" y="13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54665</xdr:rowOff>
    </xdr:from>
    <xdr:ext cx="534377" cy="259045"/>
    <xdr:sp macro="" textlink="">
      <xdr:nvSpPr>
        <xdr:cNvPr id="425" name="商工費該当値テキスト"/>
        <xdr:cNvSpPr txBox="1"/>
      </xdr:nvSpPr>
      <xdr:spPr>
        <a:xfrm>
          <a:off x="10528300" y="129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123380</xdr:rowOff>
    </xdr:from>
    <xdr:to>
      <xdr:col>50</xdr:col>
      <xdr:colOff>165100</xdr:colOff>
      <xdr:row>78</xdr:row>
      <xdr:rowOff>53530</xdr:rowOff>
    </xdr:to>
    <xdr:sp macro="" textlink="">
      <xdr:nvSpPr>
        <xdr:cNvPr id="426" name="楕円 425"/>
        <xdr:cNvSpPr/>
      </xdr:nvSpPr>
      <xdr:spPr>
        <a:xfrm>
          <a:off x="9588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44657</xdr:rowOff>
    </xdr:from>
    <xdr:ext cx="469744" cy="259045"/>
    <xdr:sp macro="" textlink="">
      <xdr:nvSpPr>
        <xdr:cNvPr id="427" name="テキスト ボックス 426"/>
        <xdr:cNvSpPr txBox="1"/>
      </xdr:nvSpPr>
      <xdr:spPr>
        <a:xfrm>
          <a:off x="9404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21120</xdr:rowOff>
    </xdr:from>
    <xdr:to>
      <xdr:col>46</xdr:col>
      <xdr:colOff>38100</xdr:colOff>
      <xdr:row>77</xdr:row>
      <xdr:rowOff>122720</xdr:rowOff>
    </xdr:to>
    <xdr:sp macro="" textlink="">
      <xdr:nvSpPr>
        <xdr:cNvPr id="428" name="楕円 427"/>
        <xdr:cNvSpPr/>
      </xdr:nvSpPr>
      <xdr:spPr>
        <a:xfrm>
          <a:off x="8699500" y="132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113847</xdr:rowOff>
    </xdr:from>
    <xdr:ext cx="469744" cy="259045"/>
    <xdr:sp macro="" textlink="">
      <xdr:nvSpPr>
        <xdr:cNvPr id="429" name="テキスト ボックス 428"/>
        <xdr:cNvSpPr txBox="1"/>
      </xdr:nvSpPr>
      <xdr:spPr>
        <a:xfrm>
          <a:off x="8515428" y="133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16472</xdr:rowOff>
    </xdr:from>
    <xdr:to>
      <xdr:col>41</xdr:col>
      <xdr:colOff>101600</xdr:colOff>
      <xdr:row>78</xdr:row>
      <xdr:rowOff>118072</xdr:rowOff>
    </xdr:to>
    <xdr:sp macro="" textlink="">
      <xdr:nvSpPr>
        <xdr:cNvPr id="430" name="楕円 429"/>
        <xdr:cNvSpPr/>
      </xdr:nvSpPr>
      <xdr:spPr>
        <a:xfrm>
          <a:off x="7810500" y="133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109199</xdr:rowOff>
    </xdr:from>
    <xdr:ext cx="469744" cy="259045"/>
    <xdr:sp macro="" textlink="">
      <xdr:nvSpPr>
        <xdr:cNvPr id="431" name="テキスト ボックス 430"/>
        <xdr:cNvSpPr txBox="1"/>
      </xdr:nvSpPr>
      <xdr:spPr>
        <a:xfrm>
          <a:off x="7626428" y="134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169253</xdr:rowOff>
    </xdr:from>
    <xdr:to>
      <xdr:col>36</xdr:col>
      <xdr:colOff>165100</xdr:colOff>
      <xdr:row>78</xdr:row>
      <xdr:rowOff>99403</xdr:rowOff>
    </xdr:to>
    <xdr:sp macro="" textlink="">
      <xdr:nvSpPr>
        <xdr:cNvPr id="432" name="楕円 431"/>
        <xdr:cNvSpPr/>
      </xdr:nvSpPr>
      <xdr:spPr>
        <a:xfrm>
          <a:off x="6921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90530</xdr:rowOff>
    </xdr:from>
    <xdr:ext cx="469744" cy="259045"/>
    <xdr:sp macro="" textlink="">
      <xdr:nvSpPr>
        <xdr:cNvPr id="433" name="テキスト ボックス 432"/>
        <xdr:cNvSpPr txBox="1"/>
      </xdr:nvSpPr>
      <xdr:spPr>
        <a:xfrm>
          <a:off x="6737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85849</xdr:rowOff>
    </xdr:from>
    <xdr:to>
      <xdr:col>55</xdr:col>
      <xdr:colOff>0</xdr:colOff>
      <xdr:row>95</xdr:row>
      <xdr:rowOff>153220</xdr:rowOff>
    </xdr:to>
    <xdr:cxnSp macro="">
      <xdr:nvCxnSpPr>
        <xdr:cNvPr id="465" name="直線コネクタ 464"/>
        <xdr:cNvCxnSpPr/>
      </xdr:nvCxnSpPr>
      <xdr:spPr>
        <a:xfrm>
          <a:off x="9639300" y="16373599"/>
          <a:ext cx="8382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85849</xdr:rowOff>
    </xdr:from>
    <xdr:to>
      <xdr:col>50</xdr:col>
      <xdr:colOff>114300</xdr:colOff>
      <xdr:row>95</xdr:row>
      <xdr:rowOff>85849</xdr:rowOff>
    </xdr:to>
    <xdr:cxnSp macro="">
      <xdr:nvCxnSpPr>
        <xdr:cNvPr id="468" name="直線コネクタ 467"/>
        <xdr:cNvCxnSpPr/>
      </xdr:nvCxnSpPr>
      <xdr:spPr>
        <a:xfrm>
          <a:off x="8750300" y="16373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85849</xdr:rowOff>
    </xdr:from>
    <xdr:to>
      <xdr:col>45</xdr:col>
      <xdr:colOff>177800</xdr:colOff>
      <xdr:row>96</xdr:row>
      <xdr:rowOff>79268</xdr:rowOff>
    </xdr:to>
    <xdr:cxnSp macro="">
      <xdr:nvCxnSpPr>
        <xdr:cNvPr id="471" name="直線コネクタ 470"/>
        <xdr:cNvCxnSpPr/>
      </xdr:nvCxnSpPr>
      <xdr:spPr>
        <a:xfrm flipV="1">
          <a:off x="7861300" y="16373599"/>
          <a:ext cx="889000" cy="1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79268</xdr:rowOff>
    </xdr:from>
    <xdr:to>
      <xdr:col>41</xdr:col>
      <xdr:colOff>50800</xdr:colOff>
      <xdr:row>97</xdr:row>
      <xdr:rowOff>4859</xdr:rowOff>
    </xdr:to>
    <xdr:cxnSp macro="">
      <xdr:nvCxnSpPr>
        <xdr:cNvPr id="474" name="直線コネクタ 473"/>
        <xdr:cNvCxnSpPr/>
      </xdr:nvCxnSpPr>
      <xdr:spPr>
        <a:xfrm flipV="1">
          <a:off x="6972300" y="16538468"/>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102420</xdr:rowOff>
    </xdr:from>
    <xdr:to>
      <xdr:col>55</xdr:col>
      <xdr:colOff>50800</xdr:colOff>
      <xdr:row>96</xdr:row>
      <xdr:rowOff>32570</xdr:rowOff>
    </xdr:to>
    <xdr:sp macro="" textlink="">
      <xdr:nvSpPr>
        <xdr:cNvPr id="484" name="楕円 483"/>
        <xdr:cNvSpPr/>
      </xdr:nvSpPr>
      <xdr:spPr>
        <a:xfrm>
          <a:off x="10426700" y="163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125297</xdr:rowOff>
    </xdr:from>
    <xdr:ext cx="534377" cy="259045"/>
    <xdr:sp macro="" textlink="">
      <xdr:nvSpPr>
        <xdr:cNvPr id="485" name="土木費該当値テキスト"/>
        <xdr:cNvSpPr txBox="1"/>
      </xdr:nvSpPr>
      <xdr:spPr>
        <a:xfrm>
          <a:off x="10528300" y="162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35049</xdr:rowOff>
    </xdr:from>
    <xdr:to>
      <xdr:col>50</xdr:col>
      <xdr:colOff>165100</xdr:colOff>
      <xdr:row>95</xdr:row>
      <xdr:rowOff>136649</xdr:rowOff>
    </xdr:to>
    <xdr:sp macro="" textlink="">
      <xdr:nvSpPr>
        <xdr:cNvPr id="486" name="楕円 485"/>
        <xdr:cNvSpPr/>
      </xdr:nvSpPr>
      <xdr:spPr>
        <a:xfrm>
          <a:off x="9588500" y="163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153176</xdr:rowOff>
    </xdr:from>
    <xdr:ext cx="534377" cy="259045"/>
    <xdr:sp macro="" textlink="">
      <xdr:nvSpPr>
        <xdr:cNvPr id="487" name="テキスト ボックス 486"/>
        <xdr:cNvSpPr txBox="1"/>
      </xdr:nvSpPr>
      <xdr:spPr>
        <a:xfrm>
          <a:off x="9372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35049</xdr:rowOff>
    </xdr:from>
    <xdr:to>
      <xdr:col>46</xdr:col>
      <xdr:colOff>38100</xdr:colOff>
      <xdr:row>95</xdr:row>
      <xdr:rowOff>136649</xdr:rowOff>
    </xdr:to>
    <xdr:sp macro="" textlink="">
      <xdr:nvSpPr>
        <xdr:cNvPr id="488" name="楕円 487"/>
        <xdr:cNvSpPr/>
      </xdr:nvSpPr>
      <xdr:spPr>
        <a:xfrm>
          <a:off x="8699500" y="163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153176</xdr:rowOff>
    </xdr:from>
    <xdr:ext cx="534377" cy="259045"/>
    <xdr:sp macro="" textlink="">
      <xdr:nvSpPr>
        <xdr:cNvPr id="489" name="テキスト ボックス 488"/>
        <xdr:cNvSpPr txBox="1"/>
      </xdr:nvSpPr>
      <xdr:spPr>
        <a:xfrm>
          <a:off x="8483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28468</xdr:rowOff>
    </xdr:from>
    <xdr:to>
      <xdr:col>41</xdr:col>
      <xdr:colOff>101600</xdr:colOff>
      <xdr:row>96</xdr:row>
      <xdr:rowOff>130068</xdr:rowOff>
    </xdr:to>
    <xdr:sp macro="" textlink="">
      <xdr:nvSpPr>
        <xdr:cNvPr id="490" name="楕円 489"/>
        <xdr:cNvSpPr/>
      </xdr:nvSpPr>
      <xdr:spPr>
        <a:xfrm>
          <a:off x="7810500" y="1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146595</xdr:rowOff>
    </xdr:from>
    <xdr:ext cx="534377" cy="259045"/>
    <xdr:sp macro="" textlink="">
      <xdr:nvSpPr>
        <xdr:cNvPr id="491" name="テキスト ボックス 490"/>
        <xdr:cNvSpPr txBox="1"/>
      </xdr:nvSpPr>
      <xdr:spPr>
        <a:xfrm>
          <a:off x="7594111" y="162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125509</xdr:rowOff>
    </xdr:from>
    <xdr:to>
      <xdr:col>36</xdr:col>
      <xdr:colOff>165100</xdr:colOff>
      <xdr:row>97</xdr:row>
      <xdr:rowOff>55659</xdr:rowOff>
    </xdr:to>
    <xdr:sp macro="" textlink="">
      <xdr:nvSpPr>
        <xdr:cNvPr id="492" name="楕円 491"/>
        <xdr:cNvSpPr/>
      </xdr:nvSpPr>
      <xdr:spPr>
        <a:xfrm>
          <a:off x="6921500" y="165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72186</xdr:rowOff>
    </xdr:from>
    <xdr:ext cx="534377" cy="259045"/>
    <xdr:sp macro="" textlink="">
      <xdr:nvSpPr>
        <xdr:cNvPr id="493" name="テキスト ボックス 492"/>
        <xdr:cNvSpPr txBox="1"/>
      </xdr:nvSpPr>
      <xdr:spPr>
        <a:xfrm>
          <a:off x="6705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16256</xdr:rowOff>
    </xdr:from>
    <xdr:to>
      <xdr:col>85</xdr:col>
      <xdr:colOff>127000</xdr:colOff>
      <xdr:row>38</xdr:row>
      <xdr:rowOff>50774</xdr:rowOff>
    </xdr:to>
    <xdr:cxnSp macro="">
      <xdr:nvCxnSpPr>
        <xdr:cNvPr id="521" name="直線コネクタ 520"/>
        <xdr:cNvCxnSpPr/>
      </xdr:nvCxnSpPr>
      <xdr:spPr>
        <a:xfrm flipV="1">
          <a:off x="15481300" y="6531356"/>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168458</xdr:rowOff>
    </xdr:from>
    <xdr:to>
      <xdr:col>81</xdr:col>
      <xdr:colOff>50800</xdr:colOff>
      <xdr:row>38</xdr:row>
      <xdr:rowOff>50774</xdr:rowOff>
    </xdr:to>
    <xdr:cxnSp macro="">
      <xdr:nvCxnSpPr>
        <xdr:cNvPr id="524" name="直線コネクタ 523"/>
        <xdr:cNvCxnSpPr/>
      </xdr:nvCxnSpPr>
      <xdr:spPr>
        <a:xfrm>
          <a:off x="14592300" y="6512108"/>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168458</xdr:rowOff>
    </xdr:from>
    <xdr:to>
      <xdr:col>76</xdr:col>
      <xdr:colOff>114300</xdr:colOff>
      <xdr:row>38</xdr:row>
      <xdr:rowOff>36236</xdr:rowOff>
    </xdr:to>
    <xdr:cxnSp macro="">
      <xdr:nvCxnSpPr>
        <xdr:cNvPr id="527" name="直線コネクタ 526"/>
        <xdr:cNvCxnSpPr/>
      </xdr:nvCxnSpPr>
      <xdr:spPr>
        <a:xfrm flipV="1">
          <a:off x="13703300" y="6512108"/>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36236</xdr:rowOff>
    </xdr:from>
    <xdr:to>
      <xdr:col>71</xdr:col>
      <xdr:colOff>177800</xdr:colOff>
      <xdr:row>38</xdr:row>
      <xdr:rowOff>68880</xdr:rowOff>
    </xdr:to>
    <xdr:cxnSp macro="">
      <xdr:nvCxnSpPr>
        <xdr:cNvPr id="530" name="直線コネクタ 529"/>
        <xdr:cNvCxnSpPr/>
      </xdr:nvCxnSpPr>
      <xdr:spPr>
        <a:xfrm flipV="1">
          <a:off x="12814300" y="655133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136906</xdr:rowOff>
    </xdr:from>
    <xdr:to>
      <xdr:col>85</xdr:col>
      <xdr:colOff>177800</xdr:colOff>
      <xdr:row>38</xdr:row>
      <xdr:rowOff>67056</xdr:rowOff>
    </xdr:to>
    <xdr:sp macro="" textlink="">
      <xdr:nvSpPr>
        <xdr:cNvPr id="540" name="楕円 539"/>
        <xdr:cNvSpPr/>
      </xdr:nvSpPr>
      <xdr:spPr>
        <a:xfrm>
          <a:off x="16268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115333</xdr:rowOff>
    </xdr:from>
    <xdr:ext cx="534377" cy="259045"/>
    <xdr:sp macro="" textlink="">
      <xdr:nvSpPr>
        <xdr:cNvPr id="541" name="消防費該当値テキスト"/>
        <xdr:cNvSpPr txBox="1"/>
      </xdr:nvSpPr>
      <xdr:spPr>
        <a:xfrm>
          <a:off x="16370300"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171424</xdr:rowOff>
    </xdr:from>
    <xdr:to>
      <xdr:col>81</xdr:col>
      <xdr:colOff>101600</xdr:colOff>
      <xdr:row>38</xdr:row>
      <xdr:rowOff>101574</xdr:rowOff>
    </xdr:to>
    <xdr:sp macro="" textlink="">
      <xdr:nvSpPr>
        <xdr:cNvPr id="542" name="楕円 541"/>
        <xdr:cNvSpPr/>
      </xdr:nvSpPr>
      <xdr:spPr>
        <a:xfrm>
          <a:off x="15430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92701</xdr:rowOff>
    </xdr:from>
    <xdr:ext cx="534377" cy="259045"/>
    <xdr:sp macro="" textlink="">
      <xdr:nvSpPr>
        <xdr:cNvPr id="543" name="テキスト ボックス 542"/>
        <xdr:cNvSpPr txBox="1"/>
      </xdr:nvSpPr>
      <xdr:spPr>
        <a:xfrm>
          <a:off x="15214111" y="66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117658</xdr:rowOff>
    </xdr:from>
    <xdr:to>
      <xdr:col>76</xdr:col>
      <xdr:colOff>165100</xdr:colOff>
      <xdr:row>38</xdr:row>
      <xdr:rowOff>47808</xdr:rowOff>
    </xdr:to>
    <xdr:sp macro="" textlink="">
      <xdr:nvSpPr>
        <xdr:cNvPr id="544" name="楕円 543"/>
        <xdr:cNvSpPr/>
      </xdr:nvSpPr>
      <xdr:spPr>
        <a:xfrm>
          <a:off x="14541500" y="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38935</xdr:rowOff>
    </xdr:from>
    <xdr:ext cx="534377" cy="259045"/>
    <xdr:sp macro="" textlink="">
      <xdr:nvSpPr>
        <xdr:cNvPr id="545" name="テキスト ボックス 544"/>
        <xdr:cNvSpPr txBox="1"/>
      </xdr:nvSpPr>
      <xdr:spPr>
        <a:xfrm>
          <a:off x="14325111" y="65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156886</xdr:rowOff>
    </xdr:from>
    <xdr:to>
      <xdr:col>72</xdr:col>
      <xdr:colOff>38100</xdr:colOff>
      <xdr:row>38</xdr:row>
      <xdr:rowOff>87036</xdr:rowOff>
    </xdr:to>
    <xdr:sp macro="" textlink="">
      <xdr:nvSpPr>
        <xdr:cNvPr id="546" name="楕円 545"/>
        <xdr:cNvSpPr/>
      </xdr:nvSpPr>
      <xdr:spPr>
        <a:xfrm>
          <a:off x="13652500" y="6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78163</xdr:rowOff>
    </xdr:from>
    <xdr:ext cx="534377" cy="259045"/>
    <xdr:sp macro="" textlink="">
      <xdr:nvSpPr>
        <xdr:cNvPr id="547" name="テキスト ボックス 546"/>
        <xdr:cNvSpPr txBox="1"/>
      </xdr:nvSpPr>
      <xdr:spPr>
        <a:xfrm>
          <a:off x="13436111" y="65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18080</xdr:rowOff>
    </xdr:from>
    <xdr:to>
      <xdr:col>67</xdr:col>
      <xdr:colOff>101600</xdr:colOff>
      <xdr:row>38</xdr:row>
      <xdr:rowOff>119680</xdr:rowOff>
    </xdr:to>
    <xdr:sp macro="" textlink="">
      <xdr:nvSpPr>
        <xdr:cNvPr id="548" name="楕円 547"/>
        <xdr:cNvSpPr/>
      </xdr:nvSpPr>
      <xdr:spPr>
        <a:xfrm>
          <a:off x="12763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110807</xdr:rowOff>
    </xdr:from>
    <xdr:ext cx="534377" cy="259045"/>
    <xdr:sp macro="" textlink="">
      <xdr:nvSpPr>
        <xdr:cNvPr id="549" name="テキスト ボックス 548"/>
        <xdr:cNvSpPr txBox="1"/>
      </xdr:nvSpPr>
      <xdr:spPr>
        <a:xfrm>
          <a:off x="12547111" y="66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85179</xdr:rowOff>
    </xdr:from>
    <xdr:to>
      <xdr:col>85</xdr:col>
      <xdr:colOff>127000</xdr:colOff>
      <xdr:row>56</xdr:row>
      <xdr:rowOff>103619</xdr:rowOff>
    </xdr:to>
    <xdr:cxnSp macro="">
      <xdr:nvCxnSpPr>
        <xdr:cNvPr id="579" name="直線コネクタ 578"/>
        <xdr:cNvCxnSpPr/>
      </xdr:nvCxnSpPr>
      <xdr:spPr>
        <a:xfrm flipV="1">
          <a:off x="15481300" y="9686379"/>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74092</xdr:rowOff>
    </xdr:from>
    <xdr:to>
      <xdr:col>81</xdr:col>
      <xdr:colOff>50800</xdr:colOff>
      <xdr:row>56</xdr:row>
      <xdr:rowOff>103619</xdr:rowOff>
    </xdr:to>
    <xdr:cxnSp macro="">
      <xdr:nvCxnSpPr>
        <xdr:cNvPr id="582" name="直線コネクタ 581"/>
        <xdr:cNvCxnSpPr/>
      </xdr:nvCxnSpPr>
      <xdr:spPr>
        <a:xfrm>
          <a:off x="14592300" y="9675292"/>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74092</xdr:rowOff>
    </xdr:from>
    <xdr:to>
      <xdr:col>76</xdr:col>
      <xdr:colOff>114300</xdr:colOff>
      <xdr:row>57</xdr:row>
      <xdr:rowOff>63653</xdr:rowOff>
    </xdr:to>
    <xdr:cxnSp macro="">
      <xdr:nvCxnSpPr>
        <xdr:cNvPr id="585" name="直線コネクタ 584"/>
        <xdr:cNvCxnSpPr/>
      </xdr:nvCxnSpPr>
      <xdr:spPr>
        <a:xfrm flipV="1">
          <a:off x="13703300" y="9675292"/>
          <a:ext cx="889000" cy="1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63653</xdr:rowOff>
    </xdr:from>
    <xdr:to>
      <xdr:col>71</xdr:col>
      <xdr:colOff>177800</xdr:colOff>
      <xdr:row>57</xdr:row>
      <xdr:rowOff>141643</xdr:rowOff>
    </xdr:to>
    <xdr:cxnSp macro="">
      <xdr:nvCxnSpPr>
        <xdr:cNvPr id="588" name="直線コネクタ 587"/>
        <xdr:cNvCxnSpPr/>
      </xdr:nvCxnSpPr>
      <xdr:spPr>
        <a:xfrm flipV="1">
          <a:off x="12814300" y="9836303"/>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34379</xdr:rowOff>
    </xdr:from>
    <xdr:to>
      <xdr:col>85</xdr:col>
      <xdr:colOff>177800</xdr:colOff>
      <xdr:row>56</xdr:row>
      <xdr:rowOff>135979</xdr:rowOff>
    </xdr:to>
    <xdr:sp macro="" textlink="">
      <xdr:nvSpPr>
        <xdr:cNvPr id="598" name="楕円 597"/>
        <xdr:cNvSpPr/>
      </xdr:nvSpPr>
      <xdr:spPr>
        <a:xfrm>
          <a:off x="16268700" y="96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12806</xdr:rowOff>
    </xdr:from>
    <xdr:ext cx="534377" cy="259045"/>
    <xdr:sp macro="" textlink="">
      <xdr:nvSpPr>
        <xdr:cNvPr id="599" name="教育費該当値テキスト"/>
        <xdr:cNvSpPr txBox="1"/>
      </xdr:nvSpPr>
      <xdr:spPr>
        <a:xfrm>
          <a:off x="16370300" y="96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52819</xdr:rowOff>
    </xdr:from>
    <xdr:to>
      <xdr:col>81</xdr:col>
      <xdr:colOff>101600</xdr:colOff>
      <xdr:row>56</xdr:row>
      <xdr:rowOff>154419</xdr:rowOff>
    </xdr:to>
    <xdr:sp macro="" textlink="">
      <xdr:nvSpPr>
        <xdr:cNvPr id="600" name="楕円 599"/>
        <xdr:cNvSpPr/>
      </xdr:nvSpPr>
      <xdr:spPr>
        <a:xfrm>
          <a:off x="15430500" y="96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145546</xdr:rowOff>
    </xdr:from>
    <xdr:ext cx="534377" cy="259045"/>
    <xdr:sp macro="" textlink="">
      <xdr:nvSpPr>
        <xdr:cNvPr id="601" name="テキスト ボックス 600"/>
        <xdr:cNvSpPr txBox="1"/>
      </xdr:nvSpPr>
      <xdr:spPr>
        <a:xfrm>
          <a:off x="15214111" y="97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23292</xdr:rowOff>
    </xdr:from>
    <xdr:to>
      <xdr:col>76</xdr:col>
      <xdr:colOff>165100</xdr:colOff>
      <xdr:row>56</xdr:row>
      <xdr:rowOff>124892</xdr:rowOff>
    </xdr:to>
    <xdr:sp macro="" textlink="">
      <xdr:nvSpPr>
        <xdr:cNvPr id="602" name="楕円 601"/>
        <xdr:cNvSpPr/>
      </xdr:nvSpPr>
      <xdr:spPr>
        <a:xfrm>
          <a:off x="14541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116019</xdr:rowOff>
    </xdr:from>
    <xdr:ext cx="534377" cy="259045"/>
    <xdr:sp macro="" textlink="">
      <xdr:nvSpPr>
        <xdr:cNvPr id="603" name="テキスト ボックス 602"/>
        <xdr:cNvSpPr txBox="1"/>
      </xdr:nvSpPr>
      <xdr:spPr>
        <a:xfrm>
          <a:off x="14325111" y="97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12853</xdr:rowOff>
    </xdr:from>
    <xdr:to>
      <xdr:col>72</xdr:col>
      <xdr:colOff>38100</xdr:colOff>
      <xdr:row>57</xdr:row>
      <xdr:rowOff>114453</xdr:rowOff>
    </xdr:to>
    <xdr:sp macro="" textlink="">
      <xdr:nvSpPr>
        <xdr:cNvPr id="604" name="楕円 603"/>
        <xdr:cNvSpPr/>
      </xdr:nvSpPr>
      <xdr:spPr>
        <a:xfrm>
          <a:off x="13652500" y="97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105580</xdr:rowOff>
    </xdr:from>
    <xdr:ext cx="534377" cy="259045"/>
    <xdr:sp macro="" textlink="">
      <xdr:nvSpPr>
        <xdr:cNvPr id="605" name="テキスト ボックス 604"/>
        <xdr:cNvSpPr txBox="1"/>
      </xdr:nvSpPr>
      <xdr:spPr>
        <a:xfrm>
          <a:off x="13436111" y="98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90843</xdr:rowOff>
    </xdr:from>
    <xdr:to>
      <xdr:col>67</xdr:col>
      <xdr:colOff>101600</xdr:colOff>
      <xdr:row>58</xdr:row>
      <xdr:rowOff>20993</xdr:rowOff>
    </xdr:to>
    <xdr:sp macro="" textlink="">
      <xdr:nvSpPr>
        <xdr:cNvPr id="606" name="楕円 605"/>
        <xdr:cNvSpPr/>
      </xdr:nvSpPr>
      <xdr:spPr>
        <a:xfrm>
          <a:off x="12763500" y="9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12120</xdr:rowOff>
    </xdr:from>
    <xdr:ext cx="534377" cy="259045"/>
    <xdr:sp macro="" textlink="">
      <xdr:nvSpPr>
        <xdr:cNvPr id="607" name="テキスト ボックス 606"/>
        <xdr:cNvSpPr txBox="1"/>
      </xdr:nvSpPr>
      <xdr:spPr>
        <a:xfrm>
          <a:off x="12547111" y="99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99467</xdr:rowOff>
    </xdr:to>
    <xdr:cxnSp macro="">
      <xdr:nvCxnSpPr>
        <xdr:cNvPr id="634" name="直線コネクタ 633"/>
        <xdr:cNvCxnSpPr/>
      </xdr:nvCxnSpPr>
      <xdr:spPr>
        <a:xfrm>
          <a:off x="15481300" y="1346685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89134</xdr:rowOff>
    </xdr:from>
    <xdr:to>
      <xdr:col>81</xdr:col>
      <xdr:colOff>50800</xdr:colOff>
      <xdr:row>78</xdr:row>
      <xdr:rowOff>93751</xdr:rowOff>
    </xdr:to>
    <xdr:cxnSp macro="">
      <xdr:nvCxnSpPr>
        <xdr:cNvPr id="637" name="直線コネクタ 636"/>
        <xdr:cNvCxnSpPr/>
      </xdr:nvCxnSpPr>
      <xdr:spPr>
        <a:xfrm>
          <a:off x="14592300" y="13462234"/>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58272</xdr:rowOff>
    </xdr:from>
    <xdr:to>
      <xdr:col>76</xdr:col>
      <xdr:colOff>114300</xdr:colOff>
      <xdr:row>78</xdr:row>
      <xdr:rowOff>89134</xdr:rowOff>
    </xdr:to>
    <xdr:cxnSp macro="">
      <xdr:nvCxnSpPr>
        <xdr:cNvPr id="640" name="直線コネクタ 639"/>
        <xdr:cNvCxnSpPr/>
      </xdr:nvCxnSpPr>
      <xdr:spPr>
        <a:xfrm>
          <a:off x="13703300" y="1343137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44968</xdr:rowOff>
    </xdr:from>
    <xdr:to>
      <xdr:col>71</xdr:col>
      <xdr:colOff>177800</xdr:colOff>
      <xdr:row>78</xdr:row>
      <xdr:rowOff>58272</xdr:rowOff>
    </xdr:to>
    <xdr:cxnSp macro="">
      <xdr:nvCxnSpPr>
        <xdr:cNvPr id="643" name="直線コネクタ 642"/>
        <xdr:cNvCxnSpPr/>
      </xdr:nvCxnSpPr>
      <xdr:spPr>
        <a:xfrm>
          <a:off x="12814300" y="13418068"/>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48667</xdr:rowOff>
    </xdr:from>
    <xdr:to>
      <xdr:col>85</xdr:col>
      <xdr:colOff>177800</xdr:colOff>
      <xdr:row>78</xdr:row>
      <xdr:rowOff>150267</xdr:rowOff>
    </xdr:to>
    <xdr:sp macro="" textlink="">
      <xdr:nvSpPr>
        <xdr:cNvPr id="653" name="楕円 652"/>
        <xdr:cNvSpPr/>
      </xdr:nvSpPr>
      <xdr:spPr>
        <a:xfrm>
          <a:off x="16268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42951</xdr:rowOff>
    </xdr:from>
    <xdr:to>
      <xdr:col>81</xdr:col>
      <xdr:colOff>101600</xdr:colOff>
      <xdr:row>78</xdr:row>
      <xdr:rowOff>144551</xdr:rowOff>
    </xdr:to>
    <xdr:sp macro="" textlink="">
      <xdr:nvSpPr>
        <xdr:cNvPr id="655" name="楕円 654"/>
        <xdr:cNvSpPr/>
      </xdr:nvSpPr>
      <xdr:spPr>
        <a:xfrm>
          <a:off x="15430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135678</xdr:rowOff>
    </xdr:from>
    <xdr:ext cx="469744" cy="259045"/>
    <xdr:sp macro="" textlink="">
      <xdr:nvSpPr>
        <xdr:cNvPr id="656" name="テキスト ボックス 655"/>
        <xdr:cNvSpPr txBox="1"/>
      </xdr:nvSpPr>
      <xdr:spPr>
        <a:xfrm>
          <a:off x="15246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38334</xdr:rowOff>
    </xdr:from>
    <xdr:to>
      <xdr:col>76</xdr:col>
      <xdr:colOff>165100</xdr:colOff>
      <xdr:row>78</xdr:row>
      <xdr:rowOff>139934</xdr:rowOff>
    </xdr:to>
    <xdr:sp macro="" textlink="">
      <xdr:nvSpPr>
        <xdr:cNvPr id="657" name="楕円 656"/>
        <xdr:cNvSpPr/>
      </xdr:nvSpPr>
      <xdr:spPr>
        <a:xfrm>
          <a:off x="14541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131061</xdr:rowOff>
    </xdr:from>
    <xdr:ext cx="469744" cy="259045"/>
    <xdr:sp macro="" textlink="">
      <xdr:nvSpPr>
        <xdr:cNvPr id="658" name="テキスト ボックス 657"/>
        <xdr:cNvSpPr txBox="1"/>
      </xdr:nvSpPr>
      <xdr:spPr>
        <a:xfrm>
          <a:off x="14357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7472</xdr:rowOff>
    </xdr:from>
    <xdr:to>
      <xdr:col>72</xdr:col>
      <xdr:colOff>38100</xdr:colOff>
      <xdr:row>78</xdr:row>
      <xdr:rowOff>109072</xdr:rowOff>
    </xdr:to>
    <xdr:sp macro="" textlink="">
      <xdr:nvSpPr>
        <xdr:cNvPr id="659" name="楕円 658"/>
        <xdr:cNvSpPr/>
      </xdr:nvSpPr>
      <xdr:spPr>
        <a:xfrm>
          <a:off x="13652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100199</xdr:rowOff>
    </xdr:from>
    <xdr:ext cx="469744" cy="259045"/>
    <xdr:sp macro="" textlink="">
      <xdr:nvSpPr>
        <xdr:cNvPr id="660" name="テキスト ボックス 659"/>
        <xdr:cNvSpPr txBox="1"/>
      </xdr:nvSpPr>
      <xdr:spPr>
        <a:xfrm>
          <a:off x="13468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165618</xdr:rowOff>
    </xdr:from>
    <xdr:to>
      <xdr:col>67</xdr:col>
      <xdr:colOff>101600</xdr:colOff>
      <xdr:row>78</xdr:row>
      <xdr:rowOff>95768</xdr:rowOff>
    </xdr:to>
    <xdr:sp macro="" textlink="">
      <xdr:nvSpPr>
        <xdr:cNvPr id="661" name="楕円 660"/>
        <xdr:cNvSpPr/>
      </xdr:nvSpPr>
      <xdr:spPr>
        <a:xfrm>
          <a:off x="12763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86895</xdr:rowOff>
    </xdr:from>
    <xdr:ext cx="469744" cy="259045"/>
    <xdr:sp macro="" textlink="">
      <xdr:nvSpPr>
        <xdr:cNvPr id="662" name="テキスト ボックス 661"/>
        <xdr:cNvSpPr txBox="1"/>
      </xdr:nvSpPr>
      <xdr:spPr>
        <a:xfrm>
          <a:off x="12579428" y="1345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106604</xdr:rowOff>
    </xdr:from>
    <xdr:to>
      <xdr:col>85</xdr:col>
      <xdr:colOff>127000</xdr:colOff>
      <xdr:row>96</xdr:row>
      <xdr:rowOff>111607</xdr:rowOff>
    </xdr:to>
    <xdr:cxnSp macro="">
      <xdr:nvCxnSpPr>
        <xdr:cNvPr id="691" name="直線コネクタ 690"/>
        <xdr:cNvCxnSpPr/>
      </xdr:nvCxnSpPr>
      <xdr:spPr>
        <a:xfrm flipV="1">
          <a:off x="15481300" y="16565804"/>
          <a:ext cx="8382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111607</xdr:rowOff>
    </xdr:from>
    <xdr:to>
      <xdr:col>81</xdr:col>
      <xdr:colOff>50800</xdr:colOff>
      <xdr:row>96</xdr:row>
      <xdr:rowOff>126631</xdr:rowOff>
    </xdr:to>
    <xdr:cxnSp macro="">
      <xdr:nvCxnSpPr>
        <xdr:cNvPr id="694" name="直線コネクタ 693"/>
        <xdr:cNvCxnSpPr/>
      </xdr:nvCxnSpPr>
      <xdr:spPr>
        <a:xfrm flipV="1">
          <a:off x="14592300" y="16570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126631</xdr:rowOff>
    </xdr:from>
    <xdr:to>
      <xdr:col>76</xdr:col>
      <xdr:colOff>114300</xdr:colOff>
      <xdr:row>96</xdr:row>
      <xdr:rowOff>142393</xdr:rowOff>
    </xdr:to>
    <xdr:cxnSp macro="">
      <xdr:nvCxnSpPr>
        <xdr:cNvPr id="697" name="直線コネクタ 696"/>
        <xdr:cNvCxnSpPr/>
      </xdr:nvCxnSpPr>
      <xdr:spPr>
        <a:xfrm flipV="1">
          <a:off x="13703300" y="16585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117653</xdr:rowOff>
    </xdr:from>
    <xdr:to>
      <xdr:col>71</xdr:col>
      <xdr:colOff>177800</xdr:colOff>
      <xdr:row>96</xdr:row>
      <xdr:rowOff>142393</xdr:rowOff>
    </xdr:to>
    <xdr:cxnSp macro="">
      <xdr:nvCxnSpPr>
        <xdr:cNvPr id="700" name="直線コネクタ 699"/>
        <xdr:cNvCxnSpPr/>
      </xdr:nvCxnSpPr>
      <xdr:spPr>
        <a:xfrm>
          <a:off x="12814300" y="1657685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55804</xdr:rowOff>
    </xdr:from>
    <xdr:to>
      <xdr:col>85</xdr:col>
      <xdr:colOff>177800</xdr:colOff>
      <xdr:row>96</xdr:row>
      <xdr:rowOff>157404</xdr:rowOff>
    </xdr:to>
    <xdr:sp macro="" textlink="">
      <xdr:nvSpPr>
        <xdr:cNvPr id="710" name="楕円 709"/>
        <xdr:cNvSpPr/>
      </xdr:nvSpPr>
      <xdr:spPr>
        <a:xfrm>
          <a:off x="16268700" y="165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34231</xdr:rowOff>
    </xdr:from>
    <xdr:ext cx="534377" cy="259045"/>
    <xdr:sp macro="" textlink="">
      <xdr:nvSpPr>
        <xdr:cNvPr id="711" name="公債費該当値テキスト"/>
        <xdr:cNvSpPr txBox="1"/>
      </xdr:nvSpPr>
      <xdr:spPr>
        <a:xfrm>
          <a:off x="16370300" y="164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60807</xdr:rowOff>
    </xdr:from>
    <xdr:to>
      <xdr:col>81</xdr:col>
      <xdr:colOff>101600</xdr:colOff>
      <xdr:row>96</xdr:row>
      <xdr:rowOff>162407</xdr:rowOff>
    </xdr:to>
    <xdr:sp macro="" textlink="">
      <xdr:nvSpPr>
        <xdr:cNvPr id="712" name="楕円 711"/>
        <xdr:cNvSpPr/>
      </xdr:nvSpPr>
      <xdr:spPr>
        <a:xfrm>
          <a:off x="15430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153534</xdr:rowOff>
    </xdr:from>
    <xdr:ext cx="534377" cy="259045"/>
    <xdr:sp macro="" textlink="">
      <xdr:nvSpPr>
        <xdr:cNvPr id="713" name="テキスト ボックス 712"/>
        <xdr:cNvSpPr txBox="1"/>
      </xdr:nvSpPr>
      <xdr:spPr>
        <a:xfrm>
          <a:off x="15214111" y="166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75831</xdr:rowOff>
    </xdr:from>
    <xdr:to>
      <xdr:col>76</xdr:col>
      <xdr:colOff>165100</xdr:colOff>
      <xdr:row>97</xdr:row>
      <xdr:rowOff>5981</xdr:rowOff>
    </xdr:to>
    <xdr:sp macro="" textlink="">
      <xdr:nvSpPr>
        <xdr:cNvPr id="714" name="楕円 713"/>
        <xdr:cNvSpPr/>
      </xdr:nvSpPr>
      <xdr:spPr>
        <a:xfrm>
          <a:off x="14541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168558</xdr:rowOff>
    </xdr:from>
    <xdr:ext cx="534377" cy="259045"/>
    <xdr:sp macro="" textlink="">
      <xdr:nvSpPr>
        <xdr:cNvPr id="715" name="テキスト ボックス 714"/>
        <xdr:cNvSpPr txBox="1"/>
      </xdr:nvSpPr>
      <xdr:spPr>
        <a:xfrm>
          <a:off x="14325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91593</xdr:rowOff>
    </xdr:from>
    <xdr:to>
      <xdr:col>72</xdr:col>
      <xdr:colOff>38100</xdr:colOff>
      <xdr:row>97</xdr:row>
      <xdr:rowOff>21743</xdr:rowOff>
    </xdr:to>
    <xdr:sp macro="" textlink="">
      <xdr:nvSpPr>
        <xdr:cNvPr id="716" name="楕円 715"/>
        <xdr:cNvSpPr/>
      </xdr:nvSpPr>
      <xdr:spPr>
        <a:xfrm>
          <a:off x="13652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12870</xdr:rowOff>
    </xdr:from>
    <xdr:ext cx="534377" cy="259045"/>
    <xdr:sp macro="" textlink="">
      <xdr:nvSpPr>
        <xdr:cNvPr id="717" name="テキスト ボックス 716"/>
        <xdr:cNvSpPr txBox="1"/>
      </xdr:nvSpPr>
      <xdr:spPr>
        <a:xfrm>
          <a:off x="13436111" y="1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66853</xdr:rowOff>
    </xdr:from>
    <xdr:to>
      <xdr:col>67</xdr:col>
      <xdr:colOff>101600</xdr:colOff>
      <xdr:row>96</xdr:row>
      <xdr:rowOff>168453</xdr:rowOff>
    </xdr:to>
    <xdr:sp macro="" textlink="">
      <xdr:nvSpPr>
        <xdr:cNvPr id="718" name="楕円 717"/>
        <xdr:cNvSpPr/>
      </xdr:nvSpPr>
      <xdr:spPr>
        <a:xfrm>
          <a:off x="12763500" y="165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159580</xdr:rowOff>
    </xdr:from>
    <xdr:ext cx="534377" cy="259045"/>
    <xdr:sp macro="" textlink="">
      <xdr:nvSpPr>
        <xdr:cNvPr id="719" name="テキスト ボックス 718"/>
        <xdr:cNvSpPr txBox="1"/>
      </xdr:nvSpPr>
      <xdr:spPr>
        <a:xfrm>
          <a:off x="12547111" y="16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住民一人あたりの民生費のコストが類似団体平均のおよそ</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倍と著しく高額である。令和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年度決算においては決算総額の</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47.2</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％が民生費からの支出となっている。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民生費のうち、特に障がい児通所給付費は今後も</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増加する</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見込みであり、支出抑制が困難となっている。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また、</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総務費が住民一人あたり</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24,009</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円増加しているのは、ふるさと納税関連の委託費の増加</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(+222</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が主な要因である。</a:t>
          </a:r>
        </a:p>
        <a:p>
          <a:pPr eaLnBrk="1" fontAlgn="auto" latinLnBrk="0" hangingPunct="1"/>
          <a:endParaRPr kumimoji="1" lang="en-US" altLang="ja-JP" sz="1050">
            <a:solidFill>
              <a:srgbClr val="FF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年度は地方交付税（＋</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55</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地方消費税交付金（＋</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48</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、ふるさと納税</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(+433</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が増額となった</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こ</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とで財政調整基金の取崩しを回避できたため、</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実質単年度収支は黒字となった。なお、財政調整基金残高については、前年度決算剰余金の積立により前年度比で増加し、標準財政規模比は</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11.97</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ポイント増となっている。今後は大型の建設事業を控えており、</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中長期的には赤字となることが予想されるため、事務事業の見直し・統廃合や公債費の抑制など歳出の合理化を推進し、健全な行財政運営に努めていく。</a:t>
          </a:r>
          <a:endParaRPr lang="ja-JP" altLang="ja-JP" sz="10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国民健康保険特別会計については、新型コロナウイルス感染症の影響による受診控えなどもあり、令和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年度以降は黒字決算となっている。しかし、被保険者数の減少に伴い国民健康保険税も減収となる一方で、再び赤字となる可能性も孕んでいる。一方、水道事業は令和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年度の剰余額約</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17.3</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億円と、例年</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億円を超える剰余額を出しており、安定した財政運営となっている。全会計連結では、今後数年は水道事業の黒字を超過するほどの赤字が発生することはないと見込んでいるが、今後も実質赤字比率を算出することのないように、健全な財政の運営に努め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・大型の建設事業の財源とした地方債の償還が令和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年度から順次開始しており、元利償還金が増加</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（元金＋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22</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百万円、利子△</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した。</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・地方交付税の基準財政需要額へ算入される公債費に係る償還額、臨時財政対策債が減少したことにより、算入公債費の額は</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46</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百万円減少した。</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下水道事業の償還額が年々増加しており、普通会計においても大型建設事業の償還開始により今後も増加が見込まれている。地方債の発行と償還のバランスを考慮しながら財政運営することによって、継続的な改善を図っていく。</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該当なし</a:t>
          </a:r>
          <a:endParaRPr lang="ja-JP" altLang="ja-JP" sz="1050">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普通会計の地方債残高は、平成</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30</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年度以降増加が続いてい</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たが、</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年度は臨時財政対策債の</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借入が減少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590</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したこと等により、新規発行額が償還額を下回り、</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254</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百万円減となった。</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一方、充当可能財源については、</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財政調整基金を約</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億円積み立てたことにより</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1,254</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百万円増</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となっている。その結果、将来負担比率の分子は</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改善</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した。今後</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は</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老朽化した公共施設の更新等の事業により地方債残高が増加していく見込みとなっているため、</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事業実施の適正化を図り、財政の健全化に努める。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（増減理由）</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庁舎、排水機場の改修に伴い、</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庁舎整備基金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7</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百万円、排水機場等維持管理基金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百万円を</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それぞれ</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取り崩</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した一方、ふるさと納税の増収に伴いふるさと応援基金へ</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269</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百万円の積み立てた。また、</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普通交付税再算定</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等</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に伴う</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増収により</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財政調整基金へ</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1,550</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百万円積み立てた</a:t>
          </a:r>
          <a:r>
            <a:rPr lang="ja-JP" altLang="en-US" sz="1050" b="0" i="0" baseline="0">
              <a:solidFill>
                <a:sysClr val="windowText" lastClr="000000"/>
              </a:solidFill>
              <a:effectLst/>
              <a:latin typeface="メイリオ" panose="020B0604030504040204" pitchFamily="50" charset="-128"/>
              <a:ea typeface="メイリオ" panose="020B0604030504040204" pitchFamily="50" charset="-128"/>
              <a:cs typeface="+mn-cs"/>
            </a:rPr>
            <a:t>。その結果</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、基金全体としては</a:t>
          </a:r>
          <a:r>
            <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1,790</a:t>
          </a:r>
          <a:r>
            <a:rPr lang="ja-JP"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rPr>
            <a:t>百万円の増となった。</a:t>
          </a:r>
          <a:endPar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050" b="0" i="0" baseline="0">
            <a:solidFill>
              <a:sysClr val="windowText" lastClr="000000"/>
            </a:solidFill>
            <a:effectLst/>
            <a:latin typeface="メイリオ" panose="020B0604030504040204" pitchFamily="50" charset="-128"/>
            <a:ea typeface="メイリオ" panose="020B0604030504040204" pitchFamily="50" charset="-128"/>
            <a:cs typeface="+mn-cs"/>
          </a:endParaRPr>
        </a:p>
        <a:p>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（今後の方針）</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年度以降は実質単年度収支が赤字となる見込みであり、</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財政調整基金については</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積立の見通しは立っていない。取崩しについては、今後発生する財源不足を補うために実施するものと見込んでいる。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その他特定目的基金については、「直方市ふるさと応援基金」以外の基金については運用益以外の積立予定はなく、決算剰余金が出た場合においても、財源調整の基金を優先する方針である。取崩しについては、災害復旧、施設整備等、今後充当が必要な事業について精査し、事業実施に合わせ計画的に行っていく予定であ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（基金の使途）</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・直方市ふるさと応援基金：魅力あるふるさとづくりの事業の実施</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・直方市排水機場等維持管理基金：排水機場の維持管理及びその施設更新並びに排水機場等の属する水系の施設の維持管理</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・直方市環境整備基金：廃棄物の処理及び資源回収、環境の整備及び保全に係る調査・研究等に関すること、その他環境の整備及び保全に関する事業の推進</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（増減理由）</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直方市ふるさと応援基金</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269</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　</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ふるさと納税による歳入から必要経費を除いた額を積立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・直方市排水機場等維持管理基金：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+38</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　各排水機場の維持管理経費に充当するため</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百万円を取崩し、</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県より移管される藤野川揚水機場の更新費及び</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利息</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43</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を積立</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・直方いこいの村施設整備基金：△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68</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  宿泊施設「直方いこいの村」が閉鎖となったため同基金を廃止</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・庁舎整備基金：△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7</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　庁舎のトイレ改修工事の財源として</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7</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百万円を充当したことによる減少</a:t>
          </a:r>
        </a:p>
        <a:p>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（今後の方針）</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直方市ふるさと応援基金</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ふるさと納税の増に伴い、</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6</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億円程度積立予定</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r>
            <a:rPr lang="ja-JP" altLang="en-US" sz="1050">
              <a:solidFill>
                <a:sysClr val="windowText" lastClr="000000"/>
              </a:solidFill>
              <a:effectLst/>
              <a:latin typeface="メイリオ" panose="020B0604030504040204" pitchFamily="50" charset="-128"/>
              <a:ea typeface="メイリオ" panose="020B0604030504040204" pitchFamily="50" charset="-128"/>
            </a:rPr>
            <a:t>・庁舎整備基金：令和</a:t>
          </a:r>
          <a:r>
            <a:rPr lang="en-US" altLang="ja-JP" sz="1050">
              <a:solidFill>
                <a:sysClr val="windowText" lastClr="000000"/>
              </a:solidFill>
              <a:effectLst/>
              <a:latin typeface="メイリオ" panose="020B0604030504040204" pitchFamily="50" charset="-128"/>
              <a:ea typeface="メイリオ" panose="020B0604030504040204" pitchFamily="50" charset="-128"/>
            </a:rPr>
            <a:t>5</a:t>
          </a:r>
          <a:r>
            <a:rPr lang="ja-JP" altLang="en-US" sz="1050">
              <a:solidFill>
                <a:sysClr val="windowText" lastClr="000000"/>
              </a:solidFill>
              <a:effectLst/>
              <a:latin typeface="メイリオ" panose="020B0604030504040204" pitchFamily="50" charset="-128"/>
              <a:ea typeface="メイリオ" panose="020B0604030504040204" pitchFamily="50" charset="-128"/>
            </a:rPr>
            <a:t>年度に予定する庁舎の空調設備更新の為、</a:t>
          </a:r>
          <a:r>
            <a:rPr lang="en-US" altLang="ja-JP" sz="1050">
              <a:solidFill>
                <a:sysClr val="windowText" lastClr="000000"/>
              </a:solidFill>
              <a:effectLst/>
              <a:latin typeface="メイリオ" panose="020B0604030504040204" pitchFamily="50" charset="-128"/>
              <a:ea typeface="メイリオ" panose="020B0604030504040204" pitchFamily="50" charset="-128"/>
            </a:rPr>
            <a:t>1</a:t>
          </a:r>
          <a:r>
            <a:rPr lang="ja-JP" altLang="en-US" sz="1050">
              <a:solidFill>
                <a:sysClr val="windowText" lastClr="000000"/>
              </a:solidFill>
              <a:effectLst/>
              <a:latin typeface="メイリオ" panose="020B0604030504040204" pitchFamily="50" charset="-128"/>
              <a:ea typeface="メイリオ" panose="020B0604030504040204" pitchFamily="50" charset="-128"/>
            </a:rPr>
            <a:t>億円程度取崩し予定</a:t>
          </a:r>
        </a:p>
        <a:p>
          <a:pPr eaLnBrk="1" fontAlgn="auto" latinLnBrk="0" hangingPunct="1"/>
          <a:endParaRPr lang="ja-JP" altLang="ja-JP" sz="1050">
            <a:effectLst/>
            <a:latin typeface="メイリオ" panose="020B0604030504040204" pitchFamily="50" charset="-128"/>
            <a:ea typeface="メイリオ" panose="020B060403050404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（増減理由）</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年度においては黒字決算のため取り崩しは行わず、</a:t>
          </a:r>
          <a:r>
            <a:rPr kumimoji="1" lang="ja-JP" altLang="en-US" sz="1050">
              <a:solidFill>
                <a:sysClr val="windowText" lastClr="000000"/>
              </a:solidFill>
              <a:effectLst/>
              <a:latin typeface="メイリオ" panose="020B0604030504040204" pitchFamily="50" charset="-128"/>
              <a:ea typeface="メイリオ" panose="020B0604030504040204" pitchFamily="50" charset="-128"/>
              <a:cs typeface="+mn-cs"/>
            </a:rPr>
            <a:t>前年度決算剰余金</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1,550</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百万円、利息</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百万円の積立を行った。</a:t>
          </a:r>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endPar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endParaRPr>
        </a:p>
        <a:p>
          <a:pPr eaLnBrk="1" fontAlgn="auto" latinLnBrk="0" hangingPunct="1"/>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（今後の方針）</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・一般会計分については、歳入歳出の決算剰余金が生じた場合に、財政状況を加味し、可能な範囲で積立を行うこととしている。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・短期的には</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46</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億円程度まで増加するものの、令和</a:t>
          </a:r>
          <a:r>
            <a:rPr kumimoji="1" lang="en-US" altLang="ja-JP" sz="1050">
              <a:solidFill>
                <a:sysClr val="windowText" lastClr="000000"/>
              </a:solidFill>
              <a:effectLst/>
              <a:latin typeface="メイリオ" panose="020B0604030504040204" pitchFamily="50" charset="-128"/>
              <a:ea typeface="メイリオ" panose="020B0604030504040204" pitchFamily="50" charset="-128"/>
              <a:cs typeface="+mn-cs"/>
            </a:rPr>
            <a:t>6</a:t>
          </a:r>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年度を目途に減少していく見込み。</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（今後の方針）</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1050">
              <a:solidFill>
                <a:sysClr val="windowText" lastClr="000000"/>
              </a:solidFill>
              <a:effectLst/>
              <a:latin typeface="メイリオ" panose="020B0604030504040204" pitchFamily="50" charset="-128"/>
              <a:ea typeface="メイリオ" panose="020B0604030504040204" pitchFamily="50" charset="-128"/>
              <a:cs typeface="+mn-cs"/>
            </a:rPr>
            <a:t>・歳入歳出の決算剰余金が生じた場合に、財政状況を加味し、可能な範囲で積立を行うこととしている。</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月に改訂した公共施設等総合管理計画において、施設総量の約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％を削減することを目標とし、約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億円の費用削減を目指している。有形固定資産減価償却率については、上昇傾向にはあるものの、一部施設で更新を行ったことから伸びは緩やかであり、これまでの取組の効果が表れていると考えられる。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7" name="フローチャート: 判断 76"/>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78" name="フローチャート: 判断 77"/>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79" name="フローチャート: 判断 78"/>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楕円 84"/>
        <xdr:cNvSpPr/>
      </xdr:nvSpPr>
      <xdr:spPr>
        <a:xfrm>
          <a:off x="4711700" y="6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155751</xdr:rowOff>
    </xdr:from>
    <xdr:ext cx="405111" cy="259045"/>
    <xdr:sp macro="" textlink="">
      <xdr:nvSpPr>
        <xdr:cNvPr id="86" name="有形固定資産減価償却率該当値テキスト"/>
        <xdr:cNvSpPr txBox="1"/>
      </xdr:nvSpPr>
      <xdr:spPr>
        <a:xfrm>
          <a:off x="4813300" y="607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158433</xdr:rowOff>
    </xdr:from>
    <xdr:to>
      <xdr:col>19</xdr:col>
      <xdr:colOff>187325</xdr:colOff>
      <xdr:row>31</xdr:row>
      <xdr:rowOff>88583</xdr:rowOff>
    </xdr:to>
    <xdr:sp macro="" textlink="">
      <xdr:nvSpPr>
        <xdr:cNvPr id="87" name="楕円 86"/>
        <xdr:cNvSpPr/>
      </xdr:nvSpPr>
      <xdr:spPr>
        <a:xfrm>
          <a:off x="400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56674</xdr:rowOff>
    </xdr:to>
    <xdr:cxnSp macro="">
      <xdr:nvCxnSpPr>
        <xdr:cNvPr id="88" name="直線コネクタ 87"/>
        <xdr:cNvCxnSpPr/>
      </xdr:nvCxnSpPr>
      <xdr:spPr>
        <a:xfrm>
          <a:off x="4051300" y="6124258"/>
          <a:ext cx="711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155734</xdr:rowOff>
    </xdr:from>
    <xdr:to>
      <xdr:col>15</xdr:col>
      <xdr:colOff>187325</xdr:colOff>
      <xdr:row>31</xdr:row>
      <xdr:rowOff>85884</xdr:rowOff>
    </xdr:to>
    <xdr:sp macro="" textlink="">
      <xdr:nvSpPr>
        <xdr:cNvPr id="89" name="楕円 88"/>
        <xdr:cNvSpPr/>
      </xdr:nvSpPr>
      <xdr:spPr>
        <a:xfrm>
          <a:off x="32385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35084</xdr:rowOff>
    </xdr:from>
    <xdr:to>
      <xdr:col>19</xdr:col>
      <xdr:colOff>136525</xdr:colOff>
      <xdr:row>31</xdr:row>
      <xdr:rowOff>37783</xdr:rowOff>
    </xdr:to>
    <xdr:cxnSp macro="">
      <xdr:nvCxnSpPr>
        <xdr:cNvPr id="90" name="直線コネクタ 89"/>
        <xdr:cNvCxnSpPr/>
      </xdr:nvCxnSpPr>
      <xdr:spPr>
        <a:xfrm>
          <a:off x="3289300" y="6121559"/>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150336</xdr:rowOff>
    </xdr:from>
    <xdr:to>
      <xdr:col>11</xdr:col>
      <xdr:colOff>187325</xdr:colOff>
      <xdr:row>31</xdr:row>
      <xdr:rowOff>80486</xdr:rowOff>
    </xdr:to>
    <xdr:sp macro="" textlink="">
      <xdr:nvSpPr>
        <xdr:cNvPr id="91" name="楕円 90"/>
        <xdr:cNvSpPr/>
      </xdr:nvSpPr>
      <xdr:spPr>
        <a:xfrm>
          <a:off x="24765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29686</xdr:rowOff>
    </xdr:from>
    <xdr:to>
      <xdr:col>15</xdr:col>
      <xdr:colOff>136525</xdr:colOff>
      <xdr:row>31</xdr:row>
      <xdr:rowOff>35084</xdr:rowOff>
    </xdr:to>
    <xdr:cxnSp macro="">
      <xdr:nvCxnSpPr>
        <xdr:cNvPr id="92" name="直線コネクタ 91"/>
        <xdr:cNvCxnSpPr/>
      </xdr:nvCxnSpPr>
      <xdr:spPr>
        <a:xfrm>
          <a:off x="2527300" y="6116161"/>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93" name="楕円 92"/>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29686</xdr:rowOff>
    </xdr:to>
    <xdr:cxnSp macro="">
      <xdr:nvCxnSpPr>
        <xdr:cNvPr id="94" name="直線コネクタ 93"/>
        <xdr:cNvCxnSpPr/>
      </xdr:nvCxnSpPr>
      <xdr:spPr>
        <a:xfrm>
          <a:off x="1765300" y="6091872"/>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6" name="n_2aveValue有形固定資産減価償却率"/>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97" name="n_3aveValue有形固定資産減価償却率"/>
        <xdr:cNvSpPr txBox="1"/>
      </xdr:nvSpPr>
      <xdr:spPr>
        <a:xfrm>
          <a:off x="2324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98" name="n_4aveValue有形固定資産減価償却率"/>
        <xdr:cNvSpPr txBox="1"/>
      </xdr:nvSpPr>
      <xdr:spPr>
        <a:xfrm>
          <a:off x="1562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105110</xdr:rowOff>
    </xdr:from>
    <xdr:ext cx="405111" cy="259045"/>
    <xdr:sp macro="" textlink="">
      <xdr:nvSpPr>
        <xdr:cNvPr id="99" name="n_1mainValue有形固定資産減価償却率"/>
        <xdr:cNvSpPr txBox="1"/>
      </xdr:nvSpPr>
      <xdr:spPr>
        <a:xfrm>
          <a:off x="383604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77011</xdr:rowOff>
    </xdr:from>
    <xdr:ext cx="405111" cy="259045"/>
    <xdr:sp macro="" textlink="">
      <xdr:nvSpPr>
        <xdr:cNvPr id="100" name="n_2mainValue有形固定資産減価償却率"/>
        <xdr:cNvSpPr txBox="1"/>
      </xdr:nvSpPr>
      <xdr:spPr>
        <a:xfrm>
          <a:off x="30867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71613</xdr:rowOff>
    </xdr:from>
    <xdr:ext cx="405111" cy="259045"/>
    <xdr:sp macro="" textlink="">
      <xdr:nvSpPr>
        <xdr:cNvPr id="101" name="n_3mainValue有形固定資産減価償却率"/>
        <xdr:cNvSpPr txBox="1"/>
      </xdr:nvSpPr>
      <xdr:spPr>
        <a:xfrm>
          <a:off x="23247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102" name="n_4mainValue有形固定資産減価償却率"/>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本市の債務償還比率は</a:t>
          </a:r>
          <a:r>
            <a:rPr kumimoji="1" lang="en-US" altLang="ja-JP" sz="1000">
              <a:solidFill>
                <a:schemeClr val="dk1"/>
              </a:solidFill>
              <a:effectLst/>
              <a:latin typeface="+mn-lt"/>
              <a:ea typeface="+mn-ea"/>
              <a:cs typeface="+mn-cs"/>
            </a:rPr>
            <a:t>645.2</a:t>
          </a:r>
          <a:r>
            <a:rPr kumimoji="1" lang="ja-JP" altLang="ja-JP" sz="1000">
              <a:solidFill>
                <a:schemeClr val="dk1"/>
              </a:solidFill>
              <a:effectLst/>
              <a:latin typeface="+mn-lt"/>
              <a:ea typeface="+mn-ea"/>
              <a:cs typeface="+mn-cs"/>
            </a:rPr>
            <a:t>％となり、類似団体の平均を上回っている。</a:t>
          </a:r>
          <a:r>
            <a:rPr kumimoji="1" lang="ja-JP" altLang="en-US" sz="1000">
              <a:solidFill>
                <a:schemeClr val="dk1"/>
              </a:solidFill>
              <a:effectLst/>
              <a:latin typeface="+mn-lt"/>
              <a:ea typeface="+mn-ea"/>
              <a:cs typeface="+mn-cs"/>
            </a:rPr>
            <a:t>過去</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年は</a:t>
          </a:r>
          <a:r>
            <a:rPr kumimoji="1" lang="ja-JP" altLang="ja-JP" sz="1000">
              <a:solidFill>
                <a:schemeClr val="dk1"/>
              </a:solidFill>
              <a:effectLst/>
              <a:latin typeface="+mn-lt"/>
              <a:ea typeface="+mn-ea"/>
              <a:cs typeface="+mn-cs"/>
            </a:rPr>
            <a:t>地方消費税交付金、普通交付税等の増加により、大幅な改善となっ</a:t>
          </a:r>
          <a:r>
            <a:rPr kumimoji="1" lang="ja-JP" altLang="en-US" sz="1000">
              <a:solidFill>
                <a:schemeClr val="dk1"/>
              </a:solidFill>
              <a:effectLst/>
              <a:latin typeface="+mn-lt"/>
              <a:ea typeface="+mn-ea"/>
              <a:cs typeface="+mn-cs"/>
            </a:rPr>
            <a:t>ていた</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年度においては前年同程度の交付となったうえ、</a:t>
          </a:r>
          <a:r>
            <a:rPr kumimoji="1" lang="ja-JP" altLang="ja-JP" sz="1000">
              <a:solidFill>
                <a:schemeClr val="dk1"/>
              </a:solidFill>
              <a:effectLst/>
              <a:latin typeface="+mn-lt"/>
              <a:ea typeface="+mn-ea"/>
              <a:cs typeface="+mn-cs"/>
            </a:rPr>
            <a:t>大型事業の償還開始に伴</a:t>
          </a:r>
          <a:r>
            <a:rPr kumimoji="1" lang="ja-JP" altLang="en-US" sz="1000">
              <a:solidFill>
                <a:schemeClr val="dk1"/>
              </a:solidFill>
              <a:effectLst/>
              <a:latin typeface="+mn-lt"/>
              <a:ea typeface="+mn-ea"/>
              <a:cs typeface="+mn-cs"/>
            </a:rPr>
            <a:t>う市債償還金額の増加により、悪化へ転じて</a:t>
          </a:r>
          <a:r>
            <a:rPr kumimoji="1" lang="ja-JP" altLang="ja-JP" sz="1000">
              <a:solidFill>
                <a:schemeClr val="dk1"/>
              </a:solidFill>
              <a:effectLst/>
              <a:latin typeface="+mn-lt"/>
              <a:ea typeface="+mn-ea"/>
              <a:cs typeface="+mn-cs"/>
            </a:rPr>
            <a:t>いる。</a:t>
          </a:r>
          <a:endParaRPr lang="ja-JP" altLang="ja-JP" sz="1000">
            <a:effectLst/>
          </a:endParaRPr>
        </a:p>
        <a:p>
          <a:r>
            <a:rPr kumimoji="1" lang="ja-JP" altLang="ja-JP" sz="1000">
              <a:solidFill>
                <a:schemeClr val="dk1"/>
              </a:solidFill>
              <a:effectLst/>
              <a:latin typeface="+mn-lt"/>
              <a:ea typeface="+mn-ea"/>
              <a:cs typeface="+mn-cs"/>
            </a:rPr>
            <a:t>将来負担額は今後増加する見込みであ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今後も事業についての取捨選択を厳格に行い、地方債発行の抑制に努める。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1" name="フローチャート: 判断 140"/>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2" name="フローチャート: 判断 141"/>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3" name="フローチャート: 判断 142"/>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119144</xdr:rowOff>
    </xdr:from>
    <xdr:to>
      <xdr:col>76</xdr:col>
      <xdr:colOff>73025</xdr:colOff>
      <xdr:row>32</xdr:row>
      <xdr:rowOff>49294</xdr:rowOff>
    </xdr:to>
    <xdr:sp macro="" textlink="">
      <xdr:nvSpPr>
        <xdr:cNvPr id="149" name="楕円 148"/>
        <xdr:cNvSpPr/>
      </xdr:nvSpPr>
      <xdr:spPr>
        <a:xfrm>
          <a:off x="14744700" y="6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97571</xdr:rowOff>
    </xdr:from>
    <xdr:ext cx="469744" cy="259045"/>
    <xdr:sp macro="" textlink="">
      <xdr:nvSpPr>
        <xdr:cNvPr id="150" name="債務償還比率該当値テキスト"/>
        <xdr:cNvSpPr txBox="1"/>
      </xdr:nvSpPr>
      <xdr:spPr>
        <a:xfrm>
          <a:off x="14846300" y="61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100021</xdr:rowOff>
    </xdr:from>
    <xdr:to>
      <xdr:col>72</xdr:col>
      <xdr:colOff>123825</xdr:colOff>
      <xdr:row>32</xdr:row>
      <xdr:rowOff>30171</xdr:rowOff>
    </xdr:to>
    <xdr:sp macro="" textlink="">
      <xdr:nvSpPr>
        <xdr:cNvPr id="151" name="楕円 150"/>
        <xdr:cNvSpPr/>
      </xdr:nvSpPr>
      <xdr:spPr>
        <a:xfrm>
          <a:off x="14033500" y="61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150821</xdr:rowOff>
    </xdr:from>
    <xdr:to>
      <xdr:col>76</xdr:col>
      <xdr:colOff>22225</xdr:colOff>
      <xdr:row>31</xdr:row>
      <xdr:rowOff>169944</xdr:rowOff>
    </xdr:to>
    <xdr:cxnSp macro="">
      <xdr:nvCxnSpPr>
        <xdr:cNvPr id="152" name="直線コネクタ 151"/>
        <xdr:cNvCxnSpPr/>
      </xdr:nvCxnSpPr>
      <xdr:spPr>
        <a:xfrm>
          <a:off x="14084300" y="6237296"/>
          <a:ext cx="7112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144471</xdr:rowOff>
    </xdr:from>
    <xdr:to>
      <xdr:col>68</xdr:col>
      <xdr:colOff>123825</xdr:colOff>
      <xdr:row>33</xdr:row>
      <xdr:rowOff>74622</xdr:rowOff>
    </xdr:to>
    <xdr:sp macro="" textlink="">
      <xdr:nvSpPr>
        <xdr:cNvPr id="153" name="楕円 152"/>
        <xdr:cNvSpPr/>
      </xdr:nvSpPr>
      <xdr:spPr>
        <a:xfrm>
          <a:off x="13271500" y="6402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150821</xdr:rowOff>
    </xdr:from>
    <xdr:to>
      <xdr:col>72</xdr:col>
      <xdr:colOff>73025</xdr:colOff>
      <xdr:row>33</xdr:row>
      <xdr:rowOff>23821</xdr:rowOff>
    </xdr:to>
    <xdr:cxnSp macro="">
      <xdr:nvCxnSpPr>
        <xdr:cNvPr id="154" name="直線コネクタ 153"/>
        <xdr:cNvCxnSpPr/>
      </xdr:nvCxnSpPr>
      <xdr:spPr>
        <a:xfrm flipV="1">
          <a:off x="13322300" y="6237296"/>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111044</xdr:rowOff>
    </xdr:from>
    <xdr:to>
      <xdr:col>64</xdr:col>
      <xdr:colOff>123825</xdr:colOff>
      <xdr:row>34</xdr:row>
      <xdr:rowOff>41194</xdr:rowOff>
    </xdr:to>
    <xdr:sp macro="" textlink="">
      <xdr:nvSpPr>
        <xdr:cNvPr id="155" name="楕円 154"/>
        <xdr:cNvSpPr/>
      </xdr:nvSpPr>
      <xdr:spPr>
        <a:xfrm>
          <a:off x="12509500" y="65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23821</xdr:rowOff>
    </xdr:from>
    <xdr:to>
      <xdr:col>68</xdr:col>
      <xdr:colOff>73025</xdr:colOff>
      <xdr:row>33</xdr:row>
      <xdr:rowOff>161844</xdr:rowOff>
    </xdr:to>
    <xdr:cxnSp macro="">
      <xdr:nvCxnSpPr>
        <xdr:cNvPr id="156" name="直線コネクタ 155"/>
        <xdr:cNvCxnSpPr/>
      </xdr:nvCxnSpPr>
      <xdr:spPr>
        <a:xfrm flipV="1">
          <a:off x="12560300" y="6453196"/>
          <a:ext cx="762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121376</xdr:rowOff>
    </xdr:from>
    <xdr:to>
      <xdr:col>60</xdr:col>
      <xdr:colOff>123825</xdr:colOff>
      <xdr:row>34</xdr:row>
      <xdr:rowOff>51526</xdr:rowOff>
    </xdr:to>
    <xdr:sp macro="" textlink="">
      <xdr:nvSpPr>
        <xdr:cNvPr id="157" name="楕円 156"/>
        <xdr:cNvSpPr/>
      </xdr:nvSpPr>
      <xdr:spPr>
        <a:xfrm>
          <a:off x="11747500" y="65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161844</xdr:rowOff>
    </xdr:from>
    <xdr:to>
      <xdr:col>64</xdr:col>
      <xdr:colOff>73025</xdr:colOff>
      <xdr:row>34</xdr:row>
      <xdr:rowOff>726</xdr:rowOff>
    </xdr:to>
    <xdr:cxnSp macro="">
      <xdr:nvCxnSpPr>
        <xdr:cNvPr id="158" name="直線コネクタ 157"/>
        <xdr:cNvCxnSpPr/>
      </xdr:nvCxnSpPr>
      <xdr:spPr>
        <a:xfrm flipV="1">
          <a:off x="11798300" y="6591219"/>
          <a:ext cx="762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0" name="n_2aveValue債務償還比率"/>
        <xdr:cNvSpPr txBox="1"/>
      </xdr:nvSpPr>
      <xdr:spPr>
        <a:xfrm>
          <a:off x="13087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1" name="n_3aveValue債務償還比率"/>
        <xdr:cNvSpPr txBox="1"/>
      </xdr:nvSpPr>
      <xdr:spPr>
        <a:xfrm>
          <a:off x="12325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2" name="n_4aveValue債務償還比率"/>
        <xdr:cNvSpPr txBox="1"/>
      </xdr:nvSpPr>
      <xdr:spPr>
        <a:xfrm>
          <a:off x="11563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21298</xdr:rowOff>
    </xdr:from>
    <xdr:ext cx="469744" cy="259045"/>
    <xdr:sp macro="" textlink="">
      <xdr:nvSpPr>
        <xdr:cNvPr id="163" name="n_1mainValue債務償還比率"/>
        <xdr:cNvSpPr txBox="1"/>
      </xdr:nvSpPr>
      <xdr:spPr>
        <a:xfrm>
          <a:off x="13836727" y="62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65749</xdr:rowOff>
    </xdr:from>
    <xdr:ext cx="469744" cy="259045"/>
    <xdr:sp macro="" textlink="">
      <xdr:nvSpPr>
        <xdr:cNvPr id="164" name="n_2mainValue債務償還比率"/>
        <xdr:cNvSpPr txBox="1"/>
      </xdr:nvSpPr>
      <xdr:spPr>
        <a:xfrm>
          <a:off x="13087427" y="64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32321</xdr:rowOff>
    </xdr:from>
    <xdr:ext cx="469744" cy="259045"/>
    <xdr:sp macro="" textlink="">
      <xdr:nvSpPr>
        <xdr:cNvPr id="165" name="n_3mainValue債務償還比率"/>
        <xdr:cNvSpPr txBox="1"/>
      </xdr:nvSpPr>
      <xdr:spPr>
        <a:xfrm>
          <a:off x="12325427" y="663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42653</xdr:rowOff>
    </xdr:from>
    <xdr:ext cx="469744" cy="259045"/>
    <xdr:sp macro="" textlink="">
      <xdr:nvSpPr>
        <xdr:cNvPr id="166" name="n_4mainValue債務償還比率"/>
        <xdr:cNvSpPr txBox="1"/>
      </xdr:nvSpPr>
      <xdr:spPr>
        <a:xfrm>
          <a:off x="11563427" y="66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15240</xdr:rowOff>
    </xdr:to>
    <xdr:cxnSp macro="">
      <xdr:nvCxnSpPr>
        <xdr:cNvPr id="76" name="直線コネクタ 75"/>
        <xdr:cNvCxnSpPr/>
      </xdr:nvCxnSpPr>
      <xdr:spPr>
        <a:xfrm>
          <a:off x="3797300" y="6530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15240</xdr:rowOff>
    </xdr:to>
    <xdr:cxnSp macro="">
      <xdr:nvCxnSpPr>
        <xdr:cNvPr id="78" name="直線コネクタ 77"/>
        <xdr:cNvCxnSpPr/>
      </xdr:nvCxnSpPr>
      <xdr:spPr>
        <a:xfrm>
          <a:off x="2908300" y="6509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165735</xdr:rowOff>
    </xdr:to>
    <xdr:cxnSp macro="">
      <xdr:nvCxnSpPr>
        <xdr:cNvPr id="80" name="直線コネクタ 79"/>
        <xdr:cNvCxnSpPr/>
      </xdr:nvCxnSpPr>
      <xdr:spPr>
        <a:xfrm>
          <a:off x="2019300" y="64560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112395</xdr:rowOff>
    </xdr:to>
    <xdr:cxnSp macro="">
      <xdr:nvCxnSpPr>
        <xdr:cNvPr id="82" name="直線コネクタ 81"/>
        <xdr:cNvCxnSpPr/>
      </xdr:nvCxnSpPr>
      <xdr:spPr>
        <a:xfrm>
          <a:off x="1130300" y="644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7" name="n_1mainValue【道路】&#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142892</xdr:rowOff>
    </xdr:from>
    <xdr:ext cx="405111" cy="259045"/>
    <xdr:sp macro="" textlink="">
      <xdr:nvSpPr>
        <xdr:cNvPr id="90" name="n_4mainValue【道路】&#10;有形固定資産減価償却率"/>
        <xdr:cNvSpPr txBox="1"/>
      </xdr:nvSpPr>
      <xdr:spPr>
        <a:xfrm>
          <a:off x="927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160465</xdr:rowOff>
    </xdr:from>
    <xdr:to>
      <xdr:col>55</xdr:col>
      <xdr:colOff>50800</xdr:colOff>
      <xdr:row>40</xdr:row>
      <xdr:rowOff>90615</xdr:rowOff>
    </xdr:to>
    <xdr:sp macro="" textlink="">
      <xdr:nvSpPr>
        <xdr:cNvPr id="130" name="楕円 129"/>
        <xdr:cNvSpPr/>
      </xdr:nvSpPr>
      <xdr:spPr>
        <a:xfrm>
          <a:off x="10426700" y="6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11892</xdr:rowOff>
    </xdr:from>
    <xdr:ext cx="469744" cy="259045"/>
    <xdr:sp macro="" textlink="">
      <xdr:nvSpPr>
        <xdr:cNvPr id="131" name="【道路】&#10;一人当たり延長該当値テキスト"/>
        <xdr:cNvSpPr txBox="1"/>
      </xdr:nvSpPr>
      <xdr:spPr>
        <a:xfrm>
          <a:off x="10515600" y="669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163665</xdr:rowOff>
    </xdr:from>
    <xdr:to>
      <xdr:col>50</xdr:col>
      <xdr:colOff>165100</xdr:colOff>
      <xdr:row>40</xdr:row>
      <xdr:rowOff>93815</xdr:rowOff>
    </xdr:to>
    <xdr:sp macro="" textlink="">
      <xdr:nvSpPr>
        <xdr:cNvPr id="132" name="楕円 131"/>
        <xdr:cNvSpPr/>
      </xdr:nvSpPr>
      <xdr:spPr>
        <a:xfrm>
          <a:off x="9588500" y="68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39815</xdr:rowOff>
    </xdr:from>
    <xdr:to>
      <xdr:col>55</xdr:col>
      <xdr:colOff>0</xdr:colOff>
      <xdr:row>40</xdr:row>
      <xdr:rowOff>43015</xdr:rowOff>
    </xdr:to>
    <xdr:cxnSp macro="">
      <xdr:nvCxnSpPr>
        <xdr:cNvPr id="133" name="直線コネクタ 132"/>
        <xdr:cNvCxnSpPr/>
      </xdr:nvCxnSpPr>
      <xdr:spPr>
        <a:xfrm flipV="1">
          <a:off x="9639300" y="689781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150292</xdr:rowOff>
    </xdr:from>
    <xdr:to>
      <xdr:col>46</xdr:col>
      <xdr:colOff>38100</xdr:colOff>
      <xdr:row>40</xdr:row>
      <xdr:rowOff>80442</xdr:rowOff>
    </xdr:to>
    <xdr:sp macro="" textlink="">
      <xdr:nvSpPr>
        <xdr:cNvPr id="134" name="楕円 133"/>
        <xdr:cNvSpPr/>
      </xdr:nvSpPr>
      <xdr:spPr>
        <a:xfrm>
          <a:off x="8699500" y="68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29642</xdr:rowOff>
    </xdr:from>
    <xdr:to>
      <xdr:col>50</xdr:col>
      <xdr:colOff>114300</xdr:colOff>
      <xdr:row>40</xdr:row>
      <xdr:rowOff>43015</xdr:rowOff>
    </xdr:to>
    <xdr:cxnSp macro="">
      <xdr:nvCxnSpPr>
        <xdr:cNvPr id="135" name="直線コネクタ 134"/>
        <xdr:cNvCxnSpPr/>
      </xdr:nvCxnSpPr>
      <xdr:spPr>
        <a:xfrm>
          <a:off x="8750300" y="688764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153721</xdr:rowOff>
    </xdr:from>
    <xdr:to>
      <xdr:col>41</xdr:col>
      <xdr:colOff>101600</xdr:colOff>
      <xdr:row>40</xdr:row>
      <xdr:rowOff>83871</xdr:rowOff>
    </xdr:to>
    <xdr:sp macro="" textlink="">
      <xdr:nvSpPr>
        <xdr:cNvPr id="136" name="楕円 135"/>
        <xdr:cNvSpPr/>
      </xdr:nvSpPr>
      <xdr:spPr>
        <a:xfrm>
          <a:off x="7810500" y="68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29642</xdr:rowOff>
    </xdr:from>
    <xdr:to>
      <xdr:col>45</xdr:col>
      <xdr:colOff>177800</xdr:colOff>
      <xdr:row>40</xdr:row>
      <xdr:rowOff>33071</xdr:rowOff>
    </xdr:to>
    <xdr:cxnSp macro="">
      <xdr:nvCxnSpPr>
        <xdr:cNvPr id="137" name="直線コネクタ 136"/>
        <xdr:cNvCxnSpPr/>
      </xdr:nvCxnSpPr>
      <xdr:spPr>
        <a:xfrm flipV="1">
          <a:off x="7861300" y="68876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168580</xdr:rowOff>
    </xdr:from>
    <xdr:to>
      <xdr:col>36</xdr:col>
      <xdr:colOff>165100</xdr:colOff>
      <xdr:row>40</xdr:row>
      <xdr:rowOff>98730</xdr:rowOff>
    </xdr:to>
    <xdr:sp macro="" textlink="">
      <xdr:nvSpPr>
        <xdr:cNvPr id="138" name="楕円 137"/>
        <xdr:cNvSpPr/>
      </xdr:nvSpPr>
      <xdr:spPr>
        <a:xfrm>
          <a:off x="6921500" y="68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33071</xdr:rowOff>
    </xdr:from>
    <xdr:to>
      <xdr:col>41</xdr:col>
      <xdr:colOff>50800</xdr:colOff>
      <xdr:row>40</xdr:row>
      <xdr:rowOff>47930</xdr:rowOff>
    </xdr:to>
    <xdr:cxnSp macro="">
      <xdr:nvCxnSpPr>
        <xdr:cNvPr id="139" name="直線コネクタ 138"/>
        <xdr:cNvCxnSpPr/>
      </xdr:nvCxnSpPr>
      <xdr:spPr>
        <a:xfrm flipV="1">
          <a:off x="6972300" y="689107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110342</xdr:rowOff>
    </xdr:from>
    <xdr:ext cx="469744" cy="259045"/>
    <xdr:sp macro="" textlink="">
      <xdr:nvSpPr>
        <xdr:cNvPr id="144" name="n_1mainValue【道路】&#10;一人当たり延長"/>
        <xdr:cNvSpPr txBox="1"/>
      </xdr:nvSpPr>
      <xdr:spPr>
        <a:xfrm>
          <a:off x="9391727" y="66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71569</xdr:rowOff>
    </xdr:from>
    <xdr:ext cx="469744" cy="259045"/>
    <xdr:sp macro="" textlink="">
      <xdr:nvSpPr>
        <xdr:cNvPr id="145" name="n_2mainValue【道路】&#10;一人当たり延長"/>
        <xdr:cNvSpPr txBox="1"/>
      </xdr:nvSpPr>
      <xdr:spPr>
        <a:xfrm>
          <a:off x="8515427" y="69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74998</xdr:rowOff>
    </xdr:from>
    <xdr:ext cx="469744" cy="259045"/>
    <xdr:sp macro="" textlink="">
      <xdr:nvSpPr>
        <xdr:cNvPr id="146" name="n_3mainValue【道路】&#10;一人当たり延長"/>
        <xdr:cNvSpPr txBox="1"/>
      </xdr:nvSpPr>
      <xdr:spPr>
        <a:xfrm>
          <a:off x="7626427" y="69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89857</xdr:rowOff>
    </xdr:from>
    <xdr:ext cx="469744" cy="259045"/>
    <xdr:sp macro="" textlink="">
      <xdr:nvSpPr>
        <xdr:cNvPr id="147" name="n_4mainValue【道路】&#10;一人当たり延長"/>
        <xdr:cNvSpPr txBox="1"/>
      </xdr:nvSpPr>
      <xdr:spPr>
        <a:xfrm>
          <a:off x="6737427" y="69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89" name="楕円 188"/>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145160</xdr:rowOff>
    </xdr:from>
    <xdr:ext cx="405111" cy="259045"/>
    <xdr:sp macro="" textlink="">
      <xdr:nvSpPr>
        <xdr:cNvPr id="190" name="【橋りょう・トンネル】&#10;有形固定資産減価償却率該当値テキスト"/>
        <xdr:cNvSpPr txBox="1"/>
      </xdr:nvSpPr>
      <xdr:spPr>
        <a:xfrm>
          <a:off x="4673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1" name="楕円 190"/>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1633</xdr:rowOff>
    </xdr:to>
    <xdr:cxnSp macro="">
      <xdr:nvCxnSpPr>
        <xdr:cNvPr id="192" name="直線コネクタ 191"/>
        <xdr:cNvCxnSpPr/>
      </xdr:nvCxnSpPr>
      <xdr:spPr>
        <a:xfrm>
          <a:off x="3797300" y="102641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3" name="楕円 192"/>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148590</xdr:rowOff>
    </xdr:to>
    <xdr:cxnSp macro="">
      <xdr:nvCxnSpPr>
        <xdr:cNvPr id="194" name="直線コネクタ 193"/>
        <xdr:cNvCxnSpPr/>
      </xdr:nvCxnSpPr>
      <xdr:spPr>
        <a:xfrm>
          <a:off x="2908300" y="10238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5" name="楕円 194"/>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122465</xdr:rowOff>
    </xdr:to>
    <xdr:cxnSp macro="">
      <xdr:nvCxnSpPr>
        <xdr:cNvPr id="196" name="直線コネクタ 195"/>
        <xdr:cNvCxnSpPr/>
      </xdr:nvCxnSpPr>
      <xdr:spPr>
        <a:xfrm>
          <a:off x="2019300" y="102151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7" name="楕円 196"/>
        <xdr:cNvSpPr/>
      </xdr:nvSpPr>
      <xdr:spPr>
        <a:xfrm>
          <a:off x="107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75112</xdr:rowOff>
    </xdr:from>
    <xdr:to>
      <xdr:col>10</xdr:col>
      <xdr:colOff>114300</xdr:colOff>
      <xdr:row>59</xdr:row>
      <xdr:rowOff>99604</xdr:rowOff>
    </xdr:to>
    <xdr:cxnSp macro="">
      <xdr:nvCxnSpPr>
        <xdr:cNvPr id="198" name="直線コネクタ 197"/>
        <xdr:cNvCxnSpPr/>
      </xdr:nvCxnSpPr>
      <xdr:spPr>
        <a:xfrm>
          <a:off x="1130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3" name="n_1main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4" name="n_2mainValue【橋りょう・トンネル】&#10;有形固定資産減価償却率"/>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5" name="n_3mainValue【橋りょう・トンネル】&#10;有形固定資産減価償却率"/>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6" name="n_4mainValue【橋りょう・トンネル】&#10;有形固定資産減価償却率"/>
        <xdr:cNvSpPr txBox="1"/>
      </xdr:nvSpPr>
      <xdr:spPr>
        <a:xfrm>
          <a:off x="927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101588</xdr:rowOff>
    </xdr:from>
    <xdr:to>
      <xdr:col>55</xdr:col>
      <xdr:colOff>50800</xdr:colOff>
      <xdr:row>62</xdr:row>
      <xdr:rowOff>31738</xdr:rowOff>
    </xdr:to>
    <xdr:sp macro="" textlink="">
      <xdr:nvSpPr>
        <xdr:cNvPr id="246" name="楕円 245"/>
        <xdr:cNvSpPr/>
      </xdr:nvSpPr>
      <xdr:spPr>
        <a:xfrm>
          <a:off x="10426700" y="105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124465</xdr:rowOff>
    </xdr:from>
    <xdr:ext cx="599010" cy="259045"/>
    <xdr:sp macro="" textlink="">
      <xdr:nvSpPr>
        <xdr:cNvPr id="247" name="【橋りょう・トンネル】&#10;一人当たり有形固定資産（償却資産）額該当値テキスト"/>
        <xdr:cNvSpPr txBox="1"/>
      </xdr:nvSpPr>
      <xdr:spPr>
        <a:xfrm>
          <a:off x="10515600" y="104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105346</xdr:rowOff>
    </xdr:from>
    <xdr:to>
      <xdr:col>50</xdr:col>
      <xdr:colOff>165100</xdr:colOff>
      <xdr:row>62</xdr:row>
      <xdr:rowOff>35496</xdr:rowOff>
    </xdr:to>
    <xdr:sp macro="" textlink="">
      <xdr:nvSpPr>
        <xdr:cNvPr id="248" name="楕円 247"/>
        <xdr:cNvSpPr/>
      </xdr:nvSpPr>
      <xdr:spPr>
        <a:xfrm>
          <a:off x="9588500" y="105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152388</xdr:rowOff>
    </xdr:from>
    <xdr:to>
      <xdr:col>55</xdr:col>
      <xdr:colOff>0</xdr:colOff>
      <xdr:row>61</xdr:row>
      <xdr:rowOff>156146</xdr:rowOff>
    </xdr:to>
    <xdr:cxnSp macro="">
      <xdr:nvCxnSpPr>
        <xdr:cNvPr id="249" name="直線コネクタ 248"/>
        <xdr:cNvCxnSpPr/>
      </xdr:nvCxnSpPr>
      <xdr:spPr>
        <a:xfrm flipV="1">
          <a:off x="9639300" y="10610838"/>
          <a:ext cx="8382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108394</xdr:rowOff>
    </xdr:from>
    <xdr:to>
      <xdr:col>46</xdr:col>
      <xdr:colOff>38100</xdr:colOff>
      <xdr:row>62</xdr:row>
      <xdr:rowOff>38544</xdr:rowOff>
    </xdr:to>
    <xdr:sp macro="" textlink="">
      <xdr:nvSpPr>
        <xdr:cNvPr id="250" name="楕円 249"/>
        <xdr:cNvSpPr/>
      </xdr:nvSpPr>
      <xdr:spPr>
        <a:xfrm>
          <a:off x="8699500" y="105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156146</xdr:rowOff>
    </xdr:from>
    <xdr:to>
      <xdr:col>50</xdr:col>
      <xdr:colOff>114300</xdr:colOff>
      <xdr:row>61</xdr:row>
      <xdr:rowOff>159194</xdr:rowOff>
    </xdr:to>
    <xdr:cxnSp macro="">
      <xdr:nvCxnSpPr>
        <xdr:cNvPr id="251" name="直線コネクタ 250"/>
        <xdr:cNvCxnSpPr/>
      </xdr:nvCxnSpPr>
      <xdr:spPr>
        <a:xfrm flipV="1">
          <a:off x="8750300" y="106145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113848</xdr:rowOff>
    </xdr:from>
    <xdr:to>
      <xdr:col>41</xdr:col>
      <xdr:colOff>101600</xdr:colOff>
      <xdr:row>62</xdr:row>
      <xdr:rowOff>43998</xdr:rowOff>
    </xdr:to>
    <xdr:sp macro="" textlink="">
      <xdr:nvSpPr>
        <xdr:cNvPr id="252" name="楕円 251"/>
        <xdr:cNvSpPr/>
      </xdr:nvSpPr>
      <xdr:spPr>
        <a:xfrm>
          <a:off x="7810500" y="10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159194</xdr:rowOff>
    </xdr:from>
    <xdr:to>
      <xdr:col>45</xdr:col>
      <xdr:colOff>177800</xdr:colOff>
      <xdr:row>61</xdr:row>
      <xdr:rowOff>164648</xdr:rowOff>
    </xdr:to>
    <xdr:cxnSp macro="">
      <xdr:nvCxnSpPr>
        <xdr:cNvPr id="253" name="直線コネクタ 252"/>
        <xdr:cNvCxnSpPr/>
      </xdr:nvCxnSpPr>
      <xdr:spPr>
        <a:xfrm flipV="1">
          <a:off x="7861300" y="1061764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117018</xdr:rowOff>
    </xdr:from>
    <xdr:to>
      <xdr:col>36</xdr:col>
      <xdr:colOff>165100</xdr:colOff>
      <xdr:row>62</xdr:row>
      <xdr:rowOff>47168</xdr:rowOff>
    </xdr:to>
    <xdr:sp macro="" textlink="">
      <xdr:nvSpPr>
        <xdr:cNvPr id="254" name="楕円 253"/>
        <xdr:cNvSpPr/>
      </xdr:nvSpPr>
      <xdr:spPr>
        <a:xfrm>
          <a:off x="6921500" y="105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164648</xdr:rowOff>
    </xdr:from>
    <xdr:to>
      <xdr:col>41</xdr:col>
      <xdr:colOff>50800</xdr:colOff>
      <xdr:row>61</xdr:row>
      <xdr:rowOff>167818</xdr:rowOff>
    </xdr:to>
    <xdr:cxnSp macro="">
      <xdr:nvCxnSpPr>
        <xdr:cNvPr id="255" name="直線コネクタ 254"/>
        <xdr:cNvCxnSpPr/>
      </xdr:nvCxnSpPr>
      <xdr:spPr>
        <a:xfrm flipV="1">
          <a:off x="6972300" y="10623098"/>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52023</xdr:rowOff>
    </xdr:from>
    <xdr:ext cx="599010" cy="259045"/>
    <xdr:sp macro="" textlink="">
      <xdr:nvSpPr>
        <xdr:cNvPr id="260" name="n_1mainValue【橋りょう・トンネル】&#10;一人当たり有形固定資産（償却資産）額"/>
        <xdr:cNvSpPr txBox="1"/>
      </xdr:nvSpPr>
      <xdr:spPr>
        <a:xfrm>
          <a:off x="9327095" y="1033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55071</xdr:rowOff>
    </xdr:from>
    <xdr:ext cx="599010" cy="259045"/>
    <xdr:sp macro="" textlink="">
      <xdr:nvSpPr>
        <xdr:cNvPr id="261" name="n_2mainValue【橋りょう・トンネル】&#10;一人当たり有形固定資産（償却資産）額"/>
        <xdr:cNvSpPr txBox="1"/>
      </xdr:nvSpPr>
      <xdr:spPr>
        <a:xfrm>
          <a:off x="8450795" y="1034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60525</xdr:rowOff>
    </xdr:from>
    <xdr:ext cx="599010" cy="259045"/>
    <xdr:sp macro="" textlink="">
      <xdr:nvSpPr>
        <xdr:cNvPr id="262" name="n_3mainValue【橋りょう・トンネル】&#10;一人当たり有形固定資産（償却資産）額"/>
        <xdr:cNvSpPr txBox="1"/>
      </xdr:nvSpPr>
      <xdr:spPr>
        <a:xfrm>
          <a:off x="7561795" y="103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63695</xdr:rowOff>
    </xdr:from>
    <xdr:ext cx="599010" cy="259045"/>
    <xdr:sp macro="" textlink="">
      <xdr:nvSpPr>
        <xdr:cNvPr id="263" name="n_4mainValue【橋りょう・トンネル】&#10;一人当たり有形固定資産（償却資産）額"/>
        <xdr:cNvSpPr txBox="1"/>
      </xdr:nvSpPr>
      <xdr:spPr>
        <a:xfrm>
          <a:off x="6672795" y="1035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5" name="楕円 304"/>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6" name="【公営住宅】&#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307" name="楕円 306"/>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140970</xdr:rowOff>
    </xdr:to>
    <xdr:cxnSp macro="">
      <xdr:nvCxnSpPr>
        <xdr:cNvPr id="308" name="直線コネクタ 307"/>
        <xdr:cNvCxnSpPr/>
      </xdr:nvCxnSpPr>
      <xdr:spPr>
        <a:xfrm>
          <a:off x="3797300" y="145248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9" name="楕円 308"/>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123008</xdr:rowOff>
    </xdr:to>
    <xdr:cxnSp macro="">
      <xdr:nvCxnSpPr>
        <xdr:cNvPr id="310" name="直線コネクタ 309"/>
        <xdr:cNvCxnSpPr/>
      </xdr:nvCxnSpPr>
      <xdr:spPr>
        <a:xfrm>
          <a:off x="2908300" y="1452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1" name="楕円 310"/>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85</xdr:row>
      <xdr:rowOff>3811</xdr:rowOff>
    </xdr:to>
    <xdr:cxnSp macro="">
      <xdr:nvCxnSpPr>
        <xdr:cNvPr id="312" name="直線コネクタ 311"/>
        <xdr:cNvCxnSpPr/>
      </xdr:nvCxnSpPr>
      <xdr:spPr>
        <a:xfrm flipV="1">
          <a:off x="2019300" y="145215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106499</xdr:rowOff>
    </xdr:from>
    <xdr:to>
      <xdr:col>6</xdr:col>
      <xdr:colOff>38100</xdr:colOff>
      <xdr:row>85</xdr:row>
      <xdr:rowOff>36649</xdr:rowOff>
    </xdr:to>
    <xdr:sp macro="" textlink="">
      <xdr:nvSpPr>
        <xdr:cNvPr id="313" name="楕円 312"/>
        <xdr:cNvSpPr/>
      </xdr:nvSpPr>
      <xdr:spPr>
        <a:xfrm>
          <a:off x="107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157299</xdr:rowOff>
    </xdr:from>
    <xdr:to>
      <xdr:col>10</xdr:col>
      <xdr:colOff>114300</xdr:colOff>
      <xdr:row>85</xdr:row>
      <xdr:rowOff>3811</xdr:rowOff>
    </xdr:to>
    <xdr:cxnSp macro="">
      <xdr:nvCxnSpPr>
        <xdr:cNvPr id="314" name="直線コネクタ 313"/>
        <xdr:cNvCxnSpPr/>
      </xdr:nvCxnSpPr>
      <xdr:spPr>
        <a:xfrm>
          <a:off x="1130300" y="145590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85833</xdr:rowOff>
    </xdr:from>
    <xdr:ext cx="405111" cy="259045"/>
    <xdr:sp macro="" textlink="">
      <xdr:nvSpPr>
        <xdr:cNvPr id="316" name="n_2aveValue【公営住宅】&#10;有形固定資産減価償却率"/>
        <xdr:cNvSpPr txBox="1"/>
      </xdr:nvSpPr>
      <xdr:spPr>
        <a:xfrm>
          <a:off x="27057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317" name="n_3aveValue【公営住宅】&#10;有形固定資産減価償却率"/>
        <xdr:cNvSpPr txBox="1"/>
      </xdr:nvSpPr>
      <xdr:spPr>
        <a:xfrm>
          <a:off x="1816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18" name="n_4aveValue【公営住宅】&#10;有形固定資産減価償却率"/>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319" name="n_1mainValue【公営住宅】&#10;有形固定資産減価償却率"/>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20" name="n_2mainValue【公営住宅】&#10;有形固定資産減価償却率"/>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1"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27776</xdr:rowOff>
    </xdr:from>
    <xdr:ext cx="405111" cy="259045"/>
    <xdr:sp macro="" textlink="">
      <xdr:nvSpPr>
        <xdr:cNvPr id="322" name="n_4mainValue【公営住宅】&#10;有形固定資産減価償却率"/>
        <xdr:cNvSpPr txBox="1"/>
      </xdr:nvSpPr>
      <xdr:spPr>
        <a:xfrm>
          <a:off x="927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110286</xdr:rowOff>
    </xdr:from>
    <xdr:to>
      <xdr:col>55</xdr:col>
      <xdr:colOff>50800</xdr:colOff>
      <xdr:row>82</xdr:row>
      <xdr:rowOff>40436</xdr:rowOff>
    </xdr:to>
    <xdr:sp macro="" textlink="">
      <xdr:nvSpPr>
        <xdr:cNvPr id="360" name="楕円 359"/>
        <xdr:cNvSpPr/>
      </xdr:nvSpPr>
      <xdr:spPr>
        <a:xfrm>
          <a:off x="10426700" y="139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133163</xdr:rowOff>
    </xdr:from>
    <xdr:ext cx="469744" cy="259045"/>
    <xdr:sp macro="" textlink="">
      <xdr:nvSpPr>
        <xdr:cNvPr id="361" name="【公営住宅】&#10;一人当たり面積該当値テキスト"/>
        <xdr:cNvSpPr txBox="1"/>
      </xdr:nvSpPr>
      <xdr:spPr>
        <a:xfrm>
          <a:off x="10515600" y="138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109829</xdr:rowOff>
    </xdr:from>
    <xdr:to>
      <xdr:col>50</xdr:col>
      <xdr:colOff>165100</xdr:colOff>
      <xdr:row>82</xdr:row>
      <xdr:rowOff>39979</xdr:rowOff>
    </xdr:to>
    <xdr:sp macro="" textlink="">
      <xdr:nvSpPr>
        <xdr:cNvPr id="362" name="楕円 361"/>
        <xdr:cNvSpPr/>
      </xdr:nvSpPr>
      <xdr:spPr>
        <a:xfrm>
          <a:off x="9588500" y="139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160629</xdr:rowOff>
    </xdr:from>
    <xdr:to>
      <xdr:col>55</xdr:col>
      <xdr:colOff>0</xdr:colOff>
      <xdr:row>81</xdr:row>
      <xdr:rowOff>161086</xdr:rowOff>
    </xdr:to>
    <xdr:cxnSp macro="">
      <xdr:nvCxnSpPr>
        <xdr:cNvPr id="363" name="直線コネクタ 362"/>
        <xdr:cNvCxnSpPr/>
      </xdr:nvCxnSpPr>
      <xdr:spPr>
        <a:xfrm>
          <a:off x="9639300" y="1404807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99771</xdr:rowOff>
    </xdr:from>
    <xdr:to>
      <xdr:col>46</xdr:col>
      <xdr:colOff>38100</xdr:colOff>
      <xdr:row>82</xdr:row>
      <xdr:rowOff>29921</xdr:rowOff>
    </xdr:to>
    <xdr:sp macro="" textlink="">
      <xdr:nvSpPr>
        <xdr:cNvPr id="364" name="楕円 363"/>
        <xdr:cNvSpPr/>
      </xdr:nvSpPr>
      <xdr:spPr>
        <a:xfrm>
          <a:off x="8699500" y="139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150571</xdr:rowOff>
    </xdr:from>
    <xdr:to>
      <xdr:col>50</xdr:col>
      <xdr:colOff>114300</xdr:colOff>
      <xdr:row>81</xdr:row>
      <xdr:rowOff>160629</xdr:rowOff>
    </xdr:to>
    <xdr:cxnSp macro="">
      <xdr:nvCxnSpPr>
        <xdr:cNvPr id="365" name="直線コネクタ 364"/>
        <xdr:cNvCxnSpPr/>
      </xdr:nvCxnSpPr>
      <xdr:spPr>
        <a:xfrm>
          <a:off x="8750300" y="140380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121259</xdr:rowOff>
    </xdr:from>
    <xdr:to>
      <xdr:col>41</xdr:col>
      <xdr:colOff>101600</xdr:colOff>
      <xdr:row>82</xdr:row>
      <xdr:rowOff>51409</xdr:rowOff>
    </xdr:to>
    <xdr:sp macro="" textlink="">
      <xdr:nvSpPr>
        <xdr:cNvPr id="366" name="楕円 365"/>
        <xdr:cNvSpPr/>
      </xdr:nvSpPr>
      <xdr:spPr>
        <a:xfrm>
          <a:off x="7810500" y="140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150571</xdr:rowOff>
    </xdr:from>
    <xdr:to>
      <xdr:col>45</xdr:col>
      <xdr:colOff>177800</xdr:colOff>
      <xdr:row>82</xdr:row>
      <xdr:rowOff>609</xdr:rowOff>
    </xdr:to>
    <xdr:cxnSp macro="">
      <xdr:nvCxnSpPr>
        <xdr:cNvPr id="367" name="直線コネクタ 366"/>
        <xdr:cNvCxnSpPr/>
      </xdr:nvCxnSpPr>
      <xdr:spPr>
        <a:xfrm flipV="1">
          <a:off x="7861300" y="1403802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124918</xdr:rowOff>
    </xdr:from>
    <xdr:to>
      <xdr:col>36</xdr:col>
      <xdr:colOff>165100</xdr:colOff>
      <xdr:row>82</xdr:row>
      <xdr:rowOff>55068</xdr:rowOff>
    </xdr:to>
    <xdr:sp macro="" textlink="">
      <xdr:nvSpPr>
        <xdr:cNvPr id="368" name="楕円 367"/>
        <xdr:cNvSpPr/>
      </xdr:nvSpPr>
      <xdr:spPr>
        <a:xfrm>
          <a:off x="6921500" y="140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609</xdr:rowOff>
    </xdr:from>
    <xdr:to>
      <xdr:col>41</xdr:col>
      <xdr:colOff>50800</xdr:colOff>
      <xdr:row>82</xdr:row>
      <xdr:rowOff>4268</xdr:rowOff>
    </xdr:to>
    <xdr:cxnSp macro="">
      <xdr:nvCxnSpPr>
        <xdr:cNvPr id="369" name="直線コネクタ 368"/>
        <xdr:cNvCxnSpPr/>
      </xdr:nvCxnSpPr>
      <xdr:spPr>
        <a:xfrm flipV="1">
          <a:off x="6972300" y="1405950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xdr:rowOff>
    </xdr:from>
    <xdr:ext cx="469744" cy="259045"/>
    <xdr:sp macro="" textlink="">
      <xdr:nvSpPr>
        <xdr:cNvPr id="371" name="n_2aveValue【公営住宅】&#10;一人当たり面積"/>
        <xdr:cNvSpPr txBox="1"/>
      </xdr:nvSpPr>
      <xdr:spPr>
        <a:xfrm>
          <a:off x="85154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8247</xdr:rowOff>
    </xdr:from>
    <xdr:ext cx="469744" cy="259045"/>
    <xdr:sp macro="" textlink="">
      <xdr:nvSpPr>
        <xdr:cNvPr id="372" name="n_3aveValue【公営住宅】&#10;一人当たり面積"/>
        <xdr:cNvSpPr txBox="1"/>
      </xdr:nvSpPr>
      <xdr:spPr>
        <a:xfrm>
          <a:off x="76264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10532</xdr:rowOff>
    </xdr:from>
    <xdr:ext cx="469744" cy="259045"/>
    <xdr:sp macro="" textlink="">
      <xdr:nvSpPr>
        <xdr:cNvPr id="373" name="n_4aveValue【公営住宅】&#10;一人当たり面積"/>
        <xdr:cNvSpPr txBox="1"/>
      </xdr:nvSpPr>
      <xdr:spPr>
        <a:xfrm>
          <a:off x="6737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56506</xdr:rowOff>
    </xdr:from>
    <xdr:ext cx="469744" cy="259045"/>
    <xdr:sp macro="" textlink="">
      <xdr:nvSpPr>
        <xdr:cNvPr id="374" name="n_1mainValue【公営住宅】&#10;一人当たり面積"/>
        <xdr:cNvSpPr txBox="1"/>
      </xdr:nvSpPr>
      <xdr:spPr>
        <a:xfrm>
          <a:off x="9391727" y="137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46448</xdr:rowOff>
    </xdr:from>
    <xdr:ext cx="469744" cy="259045"/>
    <xdr:sp macro="" textlink="">
      <xdr:nvSpPr>
        <xdr:cNvPr id="375" name="n_2mainValue【公営住宅】&#10;一人当たり面積"/>
        <xdr:cNvSpPr txBox="1"/>
      </xdr:nvSpPr>
      <xdr:spPr>
        <a:xfrm>
          <a:off x="8515427" y="137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67936</xdr:rowOff>
    </xdr:from>
    <xdr:ext cx="469744" cy="259045"/>
    <xdr:sp macro="" textlink="">
      <xdr:nvSpPr>
        <xdr:cNvPr id="376" name="n_3mainValue【公営住宅】&#10;一人当たり面積"/>
        <xdr:cNvSpPr txBox="1"/>
      </xdr:nvSpPr>
      <xdr:spPr>
        <a:xfrm>
          <a:off x="7626427" y="1378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71595</xdr:rowOff>
    </xdr:from>
    <xdr:ext cx="469744" cy="259045"/>
    <xdr:sp macro="" textlink="">
      <xdr:nvSpPr>
        <xdr:cNvPr id="377" name="n_4mainValue【公営住宅】&#10;一人当たり面積"/>
        <xdr:cNvSpPr txBox="1"/>
      </xdr:nvSpPr>
      <xdr:spPr>
        <a:xfrm>
          <a:off x="6737427" y="137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101600</xdr:rowOff>
    </xdr:from>
    <xdr:to>
      <xdr:col>76</xdr:col>
      <xdr:colOff>165100</xdr:colOff>
      <xdr:row>41</xdr:row>
      <xdr:rowOff>31750</xdr:rowOff>
    </xdr:to>
    <xdr:sp macro="" textlink="">
      <xdr:nvSpPr>
        <xdr:cNvPr id="434" name="楕円 433"/>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35" name="楕円 434"/>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152400</xdr:rowOff>
    </xdr:to>
    <xdr:cxnSp macro="">
      <xdr:nvCxnSpPr>
        <xdr:cNvPr id="436" name="直線コネクタ 435"/>
        <xdr:cNvCxnSpPr/>
      </xdr:nvCxnSpPr>
      <xdr:spPr>
        <a:xfrm>
          <a:off x="13703300" y="696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29210</xdr:rowOff>
    </xdr:from>
    <xdr:to>
      <xdr:col>67</xdr:col>
      <xdr:colOff>101600</xdr:colOff>
      <xdr:row>40</xdr:row>
      <xdr:rowOff>130810</xdr:rowOff>
    </xdr:to>
    <xdr:sp macro="" textlink="">
      <xdr:nvSpPr>
        <xdr:cNvPr id="437" name="楕円 436"/>
        <xdr:cNvSpPr/>
      </xdr:nvSpPr>
      <xdr:spPr>
        <a:xfrm>
          <a:off x="1276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80010</xdr:rowOff>
    </xdr:from>
    <xdr:to>
      <xdr:col>71</xdr:col>
      <xdr:colOff>177800</xdr:colOff>
      <xdr:row>40</xdr:row>
      <xdr:rowOff>110490</xdr:rowOff>
    </xdr:to>
    <xdr:cxnSp macro="">
      <xdr:nvCxnSpPr>
        <xdr:cNvPr id="438" name="直線コネクタ 437"/>
        <xdr:cNvCxnSpPr/>
      </xdr:nvCxnSpPr>
      <xdr:spPr>
        <a:xfrm>
          <a:off x="12814300" y="6938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9"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0"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1"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2"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443" name="n_2mainValue【認定こども園・幼稚園・保育所】&#10;有形固定資産減価償却率"/>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444" name="n_3mainValue【認定こども園・幼稚園・保育所】&#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121937</xdr:rowOff>
    </xdr:from>
    <xdr:ext cx="405111" cy="259045"/>
    <xdr:sp macro="" textlink="">
      <xdr:nvSpPr>
        <xdr:cNvPr id="445" name="n_4mainValue【認定こども園・幼稚園・保育所】&#10;有形固定資産減価償却率"/>
        <xdr:cNvSpPr txBox="1"/>
      </xdr:nvSpPr>
      <xdr:spPr>
        <a:xfrm>
          <a:off x="12611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7" name="テキスト ボックス 45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9" name="テキスト ボックス 45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1" name="テキスト ボックス 46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3" name="テキスト ボックス 46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5" name="テキスト ボックス 46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69" name="直線コネクタ 468"/>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1" name="直線コネクタ 47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2"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3" name="直線コネクタ 472"/>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74"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75" name="フローチャート: 判断 474"/>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76" name="フローチャート: 判断 475"/>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77" name="フローチャート: 判断 476"/>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78" name="フローチャート: 判断 477"/>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79" name="フローチャート: 判断 478"/>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124460</xdr:rowOff>
    </xdr:from>
    <xdr:to>
      <xdr:col>107</xdr:col>
      <xdr:colOff>101600</xdr:colOff>
      <xdr:row>42</xdr:row>
      <xdr:rowOff>54610</xdr:rowOff>
    </xdr:to>
    <xdr:sp macro="" textlink="">
      <xdr:nvSpPr>
        <xdr:cNvPr id="485" name="楕円 484"/>
        <xdr:cNvSpPr/>
      </xdr:nvSpPr>
      <xdr:spPr>
        <a:xfrm>
          <a:off x="20383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124460</xdr:rowOff>
    </xdr:from>
    <xdr:to>
      <xdr:col>102</xdr:col>
      <xdr:colOff>165100</xdr:colOff>
      <xdr:row>42</xdr:row>
      <xdr:rowOff>54610</xdr:rowOff>
    </xdr:to>
    <xdr:sp macro="" textlink="">
      <xdr:nvSpPr>
        <xdr:cNvPr id="486" name="楕円 485"/>
        <xdr:cNvSpPr/>
      </xdr:nvSpPr>
      <xdr:spPr>
        <a:xfrm>
          <a:off x="19494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3810</xdr:rowOff>
    </xdr:from>
    <xdr:to>
      <xdr:col>107</xdr:col>
      <xdr:colOff>50800</xdr:colOff>
      <xdr:row>42</xdr:row>
      <xdr:rowOff>3810</xdr:rowOff>
    </xdr:to>
    <xdr:cxnSp macro="">
      <xdr:nvCxnSpPr>
        <xdr:cNvPr id="487" name="直線コネクタ 486"/>
        <xdr:cNvCxnSpPr/>
      </xdr:nvCxnSpPr>
      <xdr:spPr>
        <a:xfrm>
          <a:off x="19545300" y="720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88" name="楕円 487"/>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42</xdr:row>
      <xdr:rowOff>3810</xdr:rowOff>
    </xdr:to>
    <xdr:cxnSp macro="">
      <xdr:nvCxnSpPr>
        <xdr:cNvPr id="489" name="直線コネクタ 488"/>
        <xdr:cNvCxnSpPr/>
      </xdr:nvCxnSpPr>
      <xdr:spPr>
        <a:xfrm>
          <a:off x="18656300" y="71056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90"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9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49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49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45737</xdr:rowOff>
    </xdr:from>
    <xdr:ext cx="469744" cy="259045"/>
    <xdr:sp macro="" textlink="">
      <xdr:nvSpPr>
        <xdr:cNvPr id="494" name="n_2mainValue【認定こども園・幼稚園・保育所】&#10;一人当たり面積"/>
        <xdr:cNvSpPr txBox="1"/>
      </xdr:nvSpPr>
      <xdr:spPr>
        <a:xfrm>
          <a:off x="20199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45737</xdr:rowOff>
    </xdr:from>
    <xdr:ext cx="469744" cy="259045"/>
    <xdr:sp macro="" textlink="">
      <xdr:nvSpPr>
        <xdr:cNvPr id="495" name="n_3mainValue【認定こども園・幼稚園・保育所】&#10;一人当たり面積"/>
        <xdr:cNvSpPr txBox="1"/>
      </xdr:nvSpPr>
      <xdr:spPr>
        <a:xfrm>
          <a:off x="19310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496"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19" name="直線コネクタ 518"/>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20"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21" name="直線コネクタ 520"/>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2"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3" name="直線コネクタ 522"/>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24"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25" name="フローチャート: 判断 524"/>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26" name="フローチャート: 判断 525"/>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27" name="フローチャート: 判断 526"/>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28" name="フローチャート: 判断 527"/>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29" name="フローチャート: 判断 528"/>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35" name="楕円 534"/>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36" name="【学校施設】&#10;有形固定資産減価償却率該当値テキスト"/>
        <xdr:cNvSpPr txBox="1"/>
      </xdr:nvSpPr>
      <xdr:spPr>
        <a:xfrm>
          <a:off x="16357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37" name="楕円 536"/>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80010</xdr:rowOff>
    </xdr:to>
    <xdr:cxnSp macro="">
      <xdr:nvCxnSpPr>
        <xdr:cNvPr id="538" name="直線コネクタ 537"/>
        <xdr:cNvCxnSpPr/>
      </xdr:nvCxnSpPr>
      <xdr:spPr>
        <a:xfrm flipV="1">
          <a:off x="15481300" y="1028014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xdr:rowOff>
    </xdr:from>
    <xdr:to>
      <xdr:col>76</xdr:col>
      <xdr:colOff>165100</xdr:colOff>
      <xdr:row>60</xdr:row>
      <xdr:rowOff>103378</xdr:rowOff>
    </xdr:to>
    <xdr:sp macro="" textlink="">
      <xdr:nvSpPr>
        <xdr:cNvPr id="539" name="楕円 538"/>
        <xdr:cNvSpPr/>
      </xdr:nvSpPr>
      <xdr:spPr>
        <a:xfrm>
          <a:off x="14541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52578</xdr:rowOff>
    </xdr:from>
    <xdr:to>
      <xdr:col>81</xdr:col>
      <xdr:colOff>50800</xdr:colOff>
      <xdr:row>60</xdr:row>
      <xdr:rowOff>80010</xdr:rowOff>
    </xdr:to>
    <xdr:cxnSp macro="">
      <xdr:nvCxnSpPr>
        <xdr:cNvPr id="540" name="直線コネクタ 539"/>
        <xdr:cNvCxnSpPr/>
      </xdr:nvCxnSpPr>
      <xdr:spPr>
        <a:xfrm>
          <a:off x="14592300" y="103395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541" name="楕円 540"/>
        <xdr:cNvSpPr/>
      </xdr:nvSpPr>
      <xdr:spPr>
        <a:xfrm>
          <a:off x="1365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52578</xdr:rowOff>
    </xdr:to>
    <xdr:cxnSp macro="">
      <xdr:nvCxnSpPr>
        <xdr:cNvPr id="542" name="直線コネクタ 541"/>
        <xdr:cNvCxnSpPr/>
      </xdr:nvCxnSpPr>
      <xdr:spPr>
        <a:xfrm>
          <a:off x="13703300" y="103235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122936</xdr:rowOff>
    </xdr:from>
    <xdr:to>
      <xdr:col>67</xdr:col>
      <xdr:colOff>101600</xdr:colOff>
      <xdr:row>60</xdr:row>
      <xdr:rowOff>53086</xdr:rowOff>
    </xdr:to>
    <xdr:sp macro="" textlink="">
      <xdr:nvSpPr>
        <xdr:cNvPr id="543" name="楕円 542"/>
        <xdr:cNvSpPr/>
      </xdr:nvSpPr>
      <xdr:spPr>
        <a:xfrm>
          <a:off x="12763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xdr:rowOff>
    </xdr:from>
    <xdr:to>
      <xdr:col>71</xdr:col>
      <xdr:colOff>177800</xdr:colOff>
      <xdr:row>60</xdr:row>
      <xdr:rowOff>36576</xdr:rowOff>
    </xdr:to>
    <xdr:cxnSp macro="">
      <xdr:nvCxnSpPr>
        <xdr:cNvPr id="544" name="直線コネクタ 543"/>
        <xdr:cNvCxnSpPr/>
      </xdr:nvCxnSpPr>
      <xdr:spPr>
        <a:xfrm>
          <a:off x="12814300" y="10289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45"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46" name="n_2aveValue【学校施設】&#10;有形固定資産減価償却率"/>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47" name="n_3aveValue【学校施設】&#10;有形固定資産減価償却率"/>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48"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49"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94505</xdr:rowOff>
    </xdr:from>
    <xdr:ext cx="405111" cy="259045"/>
    <xdr:sp macro="" textlink="">
      <xdr:nvSpPr>
        <xdr:cNvPr id="550" name="n_2mainValue【学校施設】&#10;有形固定資産減価償却率"/>
        <xdr:cNvSpPr txBox="1"/>
      </xdr:nvSpPr>
      <xdr:spPr>
        <a:xfrm>
          <a:off x="14389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78503</xdr:rowOff>
    </xdr:from>
    <xdr:ext cx="405111" cy="259045"/>
    <xdr:sp macro="" textlink="">
      <xdr:nvSpPr>
        <xdr:cNvPr id="551" name="n_3mainValue【学校施設】&#10;有形固定資産減価償却率"/>
        <xdr:cNvSpPr txBox="1"/>
      </xdr:nvSpPr>
      <xdr:spPr>
        <a:xfrm>
          <a:off x="13500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44213</xdr:rowOff>
    </xdr:from>
    <xdr:ext cx="405111" cy="259045"/>
    <xdr:sp macro="" textlink="">
      <xdr:nvSpPr>
        <xdr:cNvPr id="552" name="n_4mainValue【学校施設】&#10;有形固定資産減価償却率"/>
        <xdr:cNvSpPr txBox="1"/>
      </xdr:nvSpPr>
      <xdr:spPr>
        <a:xfrm>
          <a:off x="12611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4" name="テキスト ボックス 5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76" name="直線コネクタ 575"/>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77"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78" name="直線コネクタ 577"/>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79"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80" name="直線コネクタ 579"/>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81"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82" name="フローチャート: 判断 581"/>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83" name="フローチャート: 判断 582"/>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84" name="フローチャート: 判断 583"/>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85" name="フローチャート: 判断 584"/>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86" name="フローチャート: 判断 585"/>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92" name="楕円 591"/>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93"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113602</xdr:rowOff>
    </xdr:from>
    <xdr:to>
      <xdr:col>112</xdr:col>
      <xdr:colOff>38100</xdr:colOff>
      <xdr:row>63</xdr:row>
      <xdr:rowOff>43752</xdr:rowOff>
    </xdr:to>
    <xdr:sp macro="" textlink="">
      <xdr:nvSpPr>
        <xdr:cNvPr id="594" name="楕円 593"/>
        <xdr:cNvSpPr/>
      </xdr:nvSpPr>
      <xdr:spPr>
        <a:xfrm>
          <a:off x="21272500" y="107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164402</xdr:rowOff>
    </xdr:to>
    <xdr:cxnSp macro="">
      <xdr:nvCxnSpPr>
        <xdr:cNvPr id="595" name="直線コネクタ 594"/>
        <xdr:cNvCxnSpPr/>
      </xdr:nvCxnSpPr>
      <xdr:spPr>
        <a:xfrm flipV="1">
          <a:off x="21323300" y="1079220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114744</xdr:rowOff>
    </xdr:from>
    <xdr:to>
      <xdr:col>107</xdr:col>
      <xdr:colOff>101600</xdr:colOff>
      <xdr:row>63</xdr:row>
      <xdr:rowOff>44894</xdr:rowOff>
    </xdr:to>
    <xdr:sp macro="" textlink="">
      <xdr:nvSpPr>
        <xdr:cNvPr id="596" name="楕円 595"/>
        <xdr:cNvSpPr/>
      </xdr:nvSpPr>
      <xdr:spPr>
        <a:xfrm>
          <a:off x="203835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164402</xdr:rowOff>
    </xdr:from>
    <xdr:to>
      <xdr:col>111</xdr:col>
      <xdr:colOff>177800</xdr:colOff>
      <xdr:row>62</xdr:row>
      <xdr:rowOff>165544</xdr:rowOff>
    </xdr:to>
    <xdr:cxnSp macro="">
      <xdr:nvCxnSpPr>
        <xdr:cNvPr id="597" name="直線コネクタ 596"/>
        <xdr:cNvCxnSpPr/>
      </xdr:nvCxnSpPr>
      <xdr:spPr>
        <a:xfrm flipV="1">
          <a:off x="20434300" y="107943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116649</xdr:rowOff>
    </xdr:from>
    <xdr:to>
      <xdr:col>102</xdr:col>
      <xdr:colOff>165100</xdr:colOff>
      <xdr:row>63</xdr:row>
      <xdr:rowOff>46799</xdr:rowOff>
    </xdr:to>
    <xdr:sp macro="" textlink="">
      <xdr:nvSpPr>
        <xdr:cNvPr id="598" name="楕円 597"/>
        <xdr:cNvSpPr/>
      </xdr:nvSpPr>
      <xdr:spPr>
        <a:xfrm>
          <a:off x="19494500" y="107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165544</xdr:rowOff>
    </xdr:from>
    <xdr:to>
      <xdr:col>107</xdr:col>
      <xdr:colOff>50800</xdr:colOff>
      <xdr:row>62</xdr:row>
      <xdr:rowOff>167449</xdr:rowOff>
    </xdr:to>
    <xdr:cxnSp macro="">
      <xdr:nvCxnSpPr>
        <xdr:cNvPr id="599" name="直線コネクタ 598"/>
        <xdr:cNvCxnSpPr/>
      </xdr:nvCxnSpPr>
      <xdr:spPr>
        <a:xfrm flipV="1">
          <a:off x="19545300" y="107954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117221</xdr:rowOff>
    </xdr:from>
    <xdr:to>
      <xdr:col>98</xdr:col>
      <xdr:colOff>38100</xdr:colOff>
      <xdr:row>63</xdr:row>
      <xdr:rowOff>47371</xdr:rowOff>
    </xdr:to>
    <xdr:sp macro="" textlink="">
      <xdr:nvSpPr>
        <xdr:cNvPr id="600" name="楕円 599"/>
        <xdr:cNvSpPr/>
      </xdr:nvSpPr>
      <xdr:spPr>
        <a:xfrm>
          <a:off x="18605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167449</xdr:rowOff>
    </xdr:from>
    <xdr:to>
      <xdr:col>102</xdr:col>
      <xdr:colOff>114300</xdr:colOff>
      <xdr:row>62</xdr:row>
      <xdr:rowOff>168021</xdr:rowOff>
    </xdr:to>
    <xdr:cxnSp macro="">
      <xdr:nvCxnSpPr>
        <xdr:cNvPr id="601" name="直線コネクタ 600"/>
        <xdr:cNvCxnSpPr/>
      </xdr:nvCxnSpPr>
      <xdr:spPr>
        <a:xfrm flipV="1">
          <a:off x="18656300" y="1079734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02"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03" name="n_2aveValue【学校施設】&#10;一人当たり面積"/>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04" name="n_3aveValue【学校施設】&#10;一人当たり面積"/>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05" name="n_4aveValue【学校施設】&#10;一人当たり面積"/>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34879</xdr:rowOff>
    </xdr:from>
    <xdr:ext cx="469744" cy="259045"/>
    <xdr:sp macro="" textlink="">
      <xdr:nvSpPr>
        <xdr:cNvPr id="606" name="n_1mainValue【学校施設】&#10;一人当たり面積"/>
        <xdr:cNvSpPr txBox="1"/>
      </xdr:nvSpPr>
      <xdr:spPr>
        <a:xfrm>
          <a:off x="21075727" y="108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36021</xdr:rowOff>
    </xdr:from>
    <xdr:ext cx="469744" cy="259045"/>
    <xdr:sp macro="" textlink="">
      <xdr:nvSpPr>
        <xdr:cNvPr id="607" name="n_2mainValue【学校施設】&#10;一人当たり面積"/>
        <xdr:cNvSpPr txBox="1"/>
      </xdr:nvSpPr>
      <xdr:spPr>
        <a:xfrm>
          <a:off x="20199427" y="108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37926</xdr:rowOff>
    </xdr:from>
    <xdr:ext cx="469744" cy="259045"/>
    <xdr:sp macro="" textlink="">
      <xdr:nvSpPr>
        <xdr:cNvPr id="608" name="n_3mainValue【学校施設】&#10;一人当たり面積"/>
        <xdr:cNvSpPr txBox="1"/>
      </xdr:nvSpPr>
      <xdr:spPr>
        <a:xfrm>
          <a:off x="19310427" y="108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38498</xdr:rowOff>
    </xdr:from>
    <xdr:ext cx="469744" cy="259045"/>
    <xdr:sp macro="" textlink="">
      <xdr:nvSpPr>
        <xdr:cNvPr id="609" name="n_4mainValue【学校施設】&#10;一人当たり面積"/>
        <xdr:cNvSpPr txBox="1"/>
      </xdr:nvSpPr>
      <xdr:spPr>
        <a:xfrm>
          <a:off x="18421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35" name="直線コネクタ 634"/>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38"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39" name="直線コネクタ 638"/>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40" name="【児童館】&#10;有形固定資産減価償却率平均値テキスト"/>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41" name="フローチャート: 判断 640"/>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42" name="フローチャート: 判断 641"/>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643" name="フローチャート: 判断 642"/>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44" name="フローチャート: 判断 64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45" name="フローチャート: 判断 644"/>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21589</xdr:rowOff>
    </xdr:from>
    <xdr:to>
      <xdr:col>72</xdr:col>
      <xdr:colOff>38100</xdr:colOff>
      <xdr:row>85</xdr:row>
      <xdr:rowOff>123189</xdr:rowOff>
    </xdr:to>
    <xdr:sp macro="" textlink="">
      <xdr:nvSpPr>
        <xdr:cNvPr id="651" name="楕円 650"/>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39551</xdr:rowOff>
    </xdr:from>
    <xdr:to>
      <xdr:col>67</xdr:col>
      <xdr:colOff>101600</xdr:colOff>
      <xdr:row>84</xdr:row>
      <xdr:rowOff>141151</xdr:rowOff>
    </xdr:to>
    <xdr:sp macro="" textlink="">
      <xdr:nvSpPr>
        <xdr:cNvPr id="652" name="楕円 651"/>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85</xdr:row>
      <xdr:rowOff>72389</xdr:rowOff>
    </xdr:to>
    <xdr:cxnSp macro="">
      <xdr:nvCxnSpPr>
        <xdr:cNvPr id="653" name="直線コネクタ 652"/>
        <xdr:cNvCxnSpPr/>
      </xdr:nvCxnSpPr>
      <xdr:spPr>
        <a:xfrm>
          <a:off x="12814300" y="14492151"/>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54"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35214</xdr:rowOff>
    </xdr:from>
    <xdr:ext cx="405111" cy="259045"/>
    <xdr:sp macro="" textlink="">
      <xdr:nvSpPr>
        <xdr:cNvPr id="655" name="n_2aveValue【児童館】&#10;有形固定資産減価償却率"/>
        <xdr:cNvSpPr txBox="1"/>
      </xdr:nvSpPr>
      <xdr:spPr>
        <a:xfrm>
          <a:off x="14389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56"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57"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58" name="n_3mainValue【児童館】&#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659" name="n_4mainValue【児童館】&#10;有形固定資産減価償却率"/>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83" name="直線コネクタ 682"/>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5" name="直線コネクタ 68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86"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87" name="直線コネクタ 686"/>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88"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89" name="フローチャート: 判断 68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0" name="フローチャート: 判断 68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1" name="フローチャート: 判断 69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92" name="フローチャート: 判断 69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93" name="フローチャート: 判断 69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63500</xdr:rowOff>
    </xdr:from>
    <xdr:to>
      <xdr:col>102</xdr:col>
      <xdr:colOff>165100</xdr:colOff>
      <xdr:row>85</xdr:row>
      <xdr:rowOff>165100</xdr:rowOff>
    </xdr:to>
    <xdr:sp macro="" textlink="">
      <xdr:nvSpPr>
        <xdr:cNvPr id="699" name="楕円 698"/>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00" name="楕円 699"/>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01" name="直線コネクタ 700"/>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0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0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0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05"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06"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07" name="n_4mainValue【児童館】&#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32" name="直線コネクタ 73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4" name="直線コネクタ 7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3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36" name="直線コネクタ 73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3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38" name="フローチャート: 判断 73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9" name="フローチャート: 判断 73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40" name="フローチャート: 判断 739"/>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41" name="フローチャート: 判断 740"/>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42" name="フローチャート: 判断 741"/>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748" name="楕円 747"/>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749" name="【公民館】&#10;有形固定資産減価償却率該当値テキスト"/>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50" name="楕円 749"/>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751" name="直線コネクタ 750"/>
        <xdr:cNvCxnSpPr/>
      </xdr:nvCxnSpPr>
      <xdr:spPr>
        <a:xfrm>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52" name="楕円 751"/>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753" name="直線コネクタ 752"/>
        <xdr:cNvCxnSpPr/>
      </xdr:nvCxnSpPr>
      <xdr:spPr>
        <a:xfrm>
          <a:off x="14592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54" name="楕円 753"/>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755" name="直線コネクタ 754"/>
        <xdr:cNvCxnSpPr/>
      </xdr:nvCxnSpPr>
      <xdr:spPr>
        <a:xfrm>
          <a:off x="13703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56" name="楕円 755"/>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57" name="直線コネクタ 756"/>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59"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60"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61"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62"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63"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64" name="n_3mainValue【公民館】&#10;有形固定資産減価償却率"/>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65" name="n_4mainValue【公民館】&#10;有形固定資産減価償却率"/>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6" name="直線コネクタ 7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7" name="テキスト ボックス 7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8" name="直線コネクタ 7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9" name="テキスト ボックス 7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0" name="直線コネクタ 7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1" name="テキスト ボックス 7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2" name="直線コネクタ 7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3" name="テキスト ボックス 7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4" name="直線コネクタ 7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5" name="テキスト ボックス 7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6" name="直線コネクタ 7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7" name="テキスト ボックス 7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91" name="直線コネクタ 79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9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93" name="直線コネクタ 79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9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95" name="直線コネクタ 79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96"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97" name="フローチャート: 判断 79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98" name="フローチャート: 判断 79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99" name="フローチャート: 判断 798"/>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00" name="フローチャート: 判断 799"/>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01" name="フローチャート: 判断 800"/>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07" name="楕円 806"/>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08"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09" name="楕円 808"/>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10" name="直線コネクタ 809"/>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811" name="楕円 810"/>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79466</xdr:rowOff>
    </xdr:to>
    <xdr:cxnSp macro="">
      <xdr:nvCxnSpPr>
        <xdr:cNvPr id="812" name="直線コネクタ 811"/>
        <xdr:cNvCxnSpPr/>
      </xdr:nvCxnSpPr>
      <xdr:spPr>
        <a:xfrm flipV="1">
          <a:off x="20434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813" name="楕円 812"/>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79466</xdr:rowOff>
    </xdr:to>
    <xdr:cxnSp macro="">
      <xdr:nvCxnSpPr>
        <xdr:cNvPr id="814" name="直線コネクタ 813"/>
        <xdr:cNvCxnSpPr/>
      </xdr:nvCxnSpPr>
      <xdr:spPr>
        <a:xfrm>
          <a:off x="19545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15" name="楕円 814"/>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816" name="直線コネクタ 815"/>
        <xdr:cNvCxnSpPr/>
      </xdr:nvCxnSpPr>
      <xdr:spPr>
        <a:xfrm>
          <a:off x="18656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1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18" name="n_2aveValue【公民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19" name="n_3aveValue【公民館】&#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20" name="n_4aveValue【公民館】&#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21"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822" name="n_2mainValue【公民館】&#10;一人当たり面積"/>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823" name="n_3mainValue【公民館】&#10;一人当たり面積"/>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24" name="n_4mainValue【公民館】&#10;一人当たり面積"/>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類似団体と比較して特に有形固定資産減価償却率が高くなっている施設は、公民館、公営住宅、体育館であり、特に低くなっている施設は、一般廃棄物処理施設である。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については、全体的に老朽化が進行しており、類似団体平均を</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ポイント上回っている。今後は個別施設計画を基に長寿命化を図り、複合化を検討していく。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については、令和元年度から建て替えを進めているが、一人当たりの面積においては類似団体平均の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倍超となっている。今後は直方市営住宅長寿命化計画を基に、集約化、縮小建替え、解体による面積の削減を進めていく。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については、全体的に老朽化が進行して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一部学校において校舎の大規模改修を行ったことにより若干の改善がみられる。しかし、依然として類似団体平均を上回っているため、</a:t>
          </a:r>
          <a:r>
            <a:rPr kumimoji="1" lang="ja-JP" altLang="ja-JP" sz="1100">
              <a:solidFill>
                <a:schemeClr val="dk1"/>
              </a:solidFill>
              <a:effectLst/>
              <a:latin typeface="+mn-lt"/>
              <a:ea typeface="+mn-ea"/>
              <a:cs typeface="+mn-cs"/>
            </a:rPr>
            <a:t>直方市学校施設等長寿命化計画を基に、状況に応じた改修</a:t>
          </a:r>
          <a:r>
            <a:rPr kumimoji="1" lang="ja-JP" altLang="en-US" sz="1100">
              <a:solidFill>
                <a:schemeClr val="dk1"/>
              </a:solidFill>
              <a:effectLst/>
              <a:latin typeface="+mn-lt"/>
              <a:ea typeface="+mn-ea"/>
              <a:cs typeface="+mn-cs"/>
            </a:rPr>
            <a:t>が必要であ</a:t>
          </a:r>
          <a:r>
            <a:rPr kumimoji="1" lang="ja-JP" altLang="ja-JP" sz="1100">
              <a:solidFill>
                <a:schemeClr val="dk1"/>
              </a:solidFill>
              <a:effectLst/>
              <a:latin typeface="+mn-lt"/>
              <a:ea typeface="+mn-ea"/>
              <a:cs typeface="+mn-cs"/>
            </a:rPr>
            <a:t>る。今後は少子化の状況に応じた規模の適正化による面積削減</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55,655
55,044
61.76
32,509,836
31,225,745
1,177,887
13,560,395
23,952,019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7" name="楕円 126"/>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43832</xdr:rowOff>
    </xdr:from>
    <xdr:ext cx="469744" cy="259045"/>
    <xdr:sp macro="" textlink="">
      <xdr:nvSpPr>
        <xdr:cNvPr id="128" name="【図書館】&#10;一人当たり面積該当値テキスト"/>
        <xdr:cNvSpPr txBox="1"/>
      </xdr:nvSpPr>
      <xdr:spPr>
        <a:xfrm>
          <a:off x="10515600"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9" name="楕円 128"/>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116205</xdr:rowOff>
    </xdr:to>
    <xdr:cxnSp macro="">
      <xdr:nvCxnSpPr>
        <xdr:cNvPr id="130" name="直線コネクタ 129"/>
        <xdr:cNvCxnSpPr/>
      </xdr:nvCxnSpPr>
      <xdr:spPr>
        <a:xfrm>
          <a:off x="9639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31" name="楕円 130"/>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121920</xdr:rowOff>
    </xdr:to>
    <xdr:cxnSp macro="">
      <xdr:nvCxnSpPr>
        <xdr:cNvPr id="132" name="直線コネクタ 131"/>
        <xdr:cNvCxnSpPr/>
      </xdr:nvCxnSpPr>
      <xdr:spPr>
        <a:xfrm flipV="1">
          <a:off x="8750300" y="680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3" name="楕円 132"/>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121920</xdr:rowOff>
    </xdr:to>
    <xdr:cxnSp macro="">
      <xdr:nvCxnSpPr>
        <xdr:cNvPr id="134" name="直線コネクタ 133"/>
        <xdr:cNvCxnSpPr/>
      </xdr:nvCxnSpPr>
      <xdr:spPr>
        <a:xfrm>
          <a:off x="7861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139065</xdr:rowOff>
    </xdr:to>
    <xdr:cxnSp macro="">
      <xdr:nvCxnSpPr>
        <xdr:cNvPr id="136" name="直線コネクタ 135"/>
        <xdr:cNvCxnSpPr/>
      </xdr:nvCxnSpPr>
      <xdr:spPr>
        <a:xfrm flipV="1">
          <a:off x="6972300" y="6808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12082</xdr:rowOff>
    </xdr:from>
    <xdr:ext cx="469744" cy="259045"/>
    <xdr:sp macro="" textlink="">
      <xdr:nvSpPr>
        <xdr:cNvPr id="141" name="n_1main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main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3" name="n_3mainValue【図書館】&#10;一人当たり面積"/>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4" name="n_4mainValue【図書館】&#10;一人当たり面積"/>
        <xdr:cNvSpPr txBox="1"/>
      </xdr:nvSpPr>
      <xdr:spPr>
        <a:xfrm>
          <a:off x="6737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168275</xdr:rowOff>
    </xdr:from>
    <xdr:to>
      <xdr:col>24</xdr:col>
      <xdr:colOff>114300</xdr:colOff>
      <xdr:row>63</xdr:row>
      <xdr:rowOff>98425</xdr:rowOff>
    </xdr:to>
    <xdr:sp macro="" textlink="">
      <xdr:nvSpPr>
        <xdr:cNvPr id="185" name="楕円 184"/>
        <xdr:cNvSpPr/>
      </xdr:nvSpPr>
      <xdr:spPr>
        <a:xfrm>
          <a:off x="4584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146702</xdr:rowOff>
    </xdr:from>
    <xdr:ext cx="405111" cy="259045"/>
    <xdr:sp macro="" textlink="">
      <xdr:nvSpPr>
        <xdr:cNvPr id="186" name="【体育館・プール】&#10;有形固定資産減価償却率該当値テキスト"/>
        <xdr:cNvSpPr txBox="1"/>
      </xdr:nvSpPr>
      <xdr:spPr>
        <a:xfrm>
          <a:off x="4673600"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87" name="楕円 186"/>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47625</xdr:rowOff>
    </xdr:to>
    <xdr:cxnSp macro="">
      <xdr:nvCxnSpPr>
        <xdr:cNvPr id="188" name="直線コネクタ 187"/>
        <xdr:cNvCxnSpPr/>
      </xdr:nvCxnSpPr>
      <xdr:spPr>
        <a:xfrm>
          <a:off x="3797300" y="108432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9" name="楕円 188"/>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41910</xdr:rowOff>
    </xdr:from>
    <xdr:to>
      <xdr:col>19</xdr:col>
      <xdr:colOff>177800</xdr:colOff>
      <xdr:row>64</xdr:row>
      <xdr:rowOff>76200</xdr:rowOff>
    </xdr:to>
    <xdr:cxnSp macro="">
      <xdr:nvCxnSpPr>
        <xdr:cNvPr id="190" name="直線コネクタ 189"/>
        <xdr:cNvCxnSpPr/>
      </xdr:nvCxnSpPr>
      <xdr:spPr>
        <a:xfrm flipV="1">
          <a:off x="2908300" y="10843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23495</xdr:rowOff>
    </xdr:from>
    <xdr:to>
      <xdr:col>10</xdr:col>
      <xdr:colOff>165100</xdr:colOff>
      <xdr:row>64</xdr:row>
      <xdr:rowOff>125095</xdr:rowOff>
    </xdr:to>
    <xdr:sp macro="" textlink="">
      <xdr:nvSpPr>
        <xdr:cNvPr id="191" name="楕円 190"/>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74295</xdr:rowOff>
    </xdr:from>
    <xdr:to>
      <xdr:col>15</xdr:col>
      <xdr:colOff>50800</xdr:colOff>
      <xdr:row>64</xdr:row>
      <xdr:rowOff>76200</xdr:rowOff>
    </xdr:to>
    <xdr:cxnSp macro="">
      <xdr:nvCxnSpPr>
        <xdr:cNvPr id="192" name="直線コネクタ 191"/>
        <xdr:cNvCxnSpPr/>
      </xdr:nvCxnSpPr>
      <xdr:spPr>
        <a:xfrm>
          <a:off x="2019300" y="1104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23495</xdr:rowOff>
    </xdr:from>
    <xdr:to>
      <xdr:col>6</xdr:col>
      <xdr:colOff>38100</xdr:colOff>
      <xdr:row>64</xdr:row>
      <xdr:rowOff>125095</xdr:rowOff>
    </xdr:to>
    <xdr:sp macro="" textlink="">
      <xdr:nvSpPr>
        <xdr:cNvPr id="193" name="楕円 192"/>
        <xdr:cNvSpPr/>
      </xdr:nvSpPr>
      <xdr:spPr>
        <a:xfrm>
          <a:off x="1079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74295</xdr:rowOff>
    </xdr:from>
    <xdr:to>
      <xdr:col>10</xdr:col>
      <xdr:colOff>114300</xdr:colOff>
      <xdr:row>64</xdr:row>
      <xdr:rowOff>74295</xdr:rowOff>
    </xdr:to>
    <xdr:cxnSp macro="">
      <xdr:nvCxnSpPr>
        <xdr:cNvPr id="194" name="直線コネクタ 193"/>
        <xdr:cNvCxnSpPr/>
      </xdr:nvCxnSpPr>
      <xdr:spPr>
        <a:xfrm>
          <a:off x="1130300" y="1104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99" name="n_1mainValue【体育館・プール】&#10;有形固定資産減価償却率"/>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0"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116222</xdr:rowOff>
    </xdr:from>
    <xdr:ext cx="405111" cy="259045"/>
    <xdr:sp macro="" textlink="">
      <xdr:nvSpPr>
        <xdr:cNvPr id="201" name="n_3mainValue【体育館・プール】&#10;有形固定資産減価償却率"/>
        <xdr:cNvSpPr txBox="1"/>
      </xdr:nvSpPr>
      <xdr:spPr>
        <a:xfrm>
          <a:off x="1816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116222</xdr:rowOff>
    </xdr:from>
    <xdr:ext cx="405111" cy="259045"/>
    <xdr:sp macro="" textlink="">
      <xdr:nvSpPr>
        <xdr:cNvPr id="202" name="n_4mainValue【体育館・プール】&#10;有形固定資産減価償却率"/>
        <xdr:cNvSpPr txBox="1"/>
      </xdr:nvSpPr>
      <xdr:spPr>
        <a:xfrm>
          <a:off x="927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44" name="楕円 243"/>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46826</xdr:rowOff>
    </xdr:from>
    <xdr:ext cx="469744" cy="259045"/>
    <xdr:sp macro="" textlink="">
      <xdr:nvSpPr>
        <xdr:cNvPr id="245" name="【体育館・プール】&#10;一人当たり面積該当値テキスト"/>
        <xdr:cNvSpPr txBox="1"/>
      </xdr:nvSpPr>
      <xdr:spPr>
        <a:xfrm>
          <a:off x="10515600"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46" name="楕円 245"/>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119199</xdr:rowOff>
    </xdr:to>
    <xdr:cxnSp macro="">
      <xdr:nvCxnSpPr>
        <xdr:cNvPr id="247" name="直線コネクタ 246"/>
        <xdr:cNvCxnSpPr/>
      </xdr:nvCxnSpPr>
      <xdr:spPr>
        <a:xfrm>
          <a:off x="9639300" y="1092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70031</xdr:rowOff>
    </xdr:from>
    <xdr:to>
      <xdr:col>46</xdr:col>
      <xdr:colOff>38100</xdr:colOff>
      <xdr:row>64</xdr:row>
      <xdr:rowOff>181</xdr:rowOff>
    </xdr:to>
    <xdr:sp macro="" textlink="">
      <xdr:nvSpPr>
        <xdr:cNvPr id="248" name="楕円 247"/>
        <xdr:cNvSpPr/>
      </xdr:nvSpPr>
      <xdr:spPr>
        <a:xfrm>
          <a:off x="8699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120831</xdr:rowOff>
    </xdr:to>
    <xdr:cxnSp macro="">
      <xdr:nvCxnSpPr>
        <xdr:cNvPr id="249" name="直線コネクタ 248"/>
        <xdr:cNvCxnSpPr/>
      </xdr:nvCxnSpPr>
      <xdr:spPr>
        <a:xfrm flipV="1">
          <a:off x="8750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70031</xdr:rowOff>
    </xdr:from>
    <xdr:to>
      <xdr:col>41</xdr:col>
      <xdr:colOff>101600</xdr:colOff>
      <xdr:row>64</xdr:row>
      <xdr:rowOff>181</xdr:rowOff>
    </xdr:to>
    <xdr:sp macro="" textlink="">
      <xdr:nvSpPr>
        <xdr:cNvPr id="250" name="楕円 249"/>
        <xdr:cNvSpPr/>
      </xdr:nvSpPr>
      <xdr:spPr>
        <a:xfrm>
          <a:off x="7810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120831</xdr:rowOff>
    </xdr:from>
    <xdr:to>
      <xdr:col>45</xdr:col>
      <xdr:colOff>177800</xdr:colOff>
      <xdr:row>63</xdr:row>
      <xdr:rowOff>120831</xdr:rowOff>
    </xdr:to>
    <xdr:cxnSp macro="">
      <xdr:nvCxnSpPr>
        <xdr:cNvPr id="251" name="直線コネクタ 250"/>
        <xdr:cNvCxnSpPr/>
      </xdr:nvCxnSpPr>
      <xdr:spPr>
        <a:xfrm>
          <a:off x="7861300" y="109221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70031</xdr:rowOff>
    </xdr:from>
    <xdr:to>
      <xdr:col>36</xdr:col>
      <xdr:colOff>165100</xdr:colOff>
      <xdr:row>64</xdr:row>
      <xdr:rowOff>181</xdr:rowOff>
    </xdr:to>
    <xdr:sp macro="" textlink="">
      <xdr:nvSpPr>
        <xdr:cNvPr id="252" name="楕円 251"/>
        <xdr:cNvSpPr/>
      </xdr:nvSpPr>
      <xdr:spPr>
        <a:xfrm>
          <a:off x="6921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120831</xdr:rowOff>
    </xdr:from>
    <xdr:to>
      <xdr:col>41</xdr:col>
      <xdr:colOff>50800</xdr:colOff>
      <xdr:row>63</xdr:row>
      <xdr:rowOff>120831</xdr:rowOff>
    </xdr:to>
    <xdr:cxnSp macro="">
      <xdr:nvCxnSpPr>
        <xdr:cNvPr id="253" name="直線コネクタ 252"/>
        <xdr:cNvCxnSpPr/>
      </xdr:nvCxnSpPr>
      <xdr:spPr>
        <a:xfrm>
          <a:off x="6972300" y="109221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xdr:cNvSpPr txBox="1"/>
      </xdr:nvSpPr>
      <xdr:spPr>
        <a:xfrm>
          <a:off x="8515427" y="105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xdr:cNvSpPr txBox="1"/>
      </xdr:nvSpPr>
      <xdr:spPr>
        <a:xfrm>
          <a:off x="7626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58"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162758</xdr:rowOff>
    </xdr:from>
    <xdr:ext cx="469744" cy="259045"/>
    <xdr:sp macro="" textlink="">
      <xdr:nvSpPr>
        <xdr:cNvPr id="259" name="n_2mainValue【体育館・プール】&#10;一人当たり面積"/>
        <xdr:cNvSpPr txBox="1"/>
      </xdr:nvSpPr>
      <xdr:spPr>
        <a:xfrm>
          <a:off x="8515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162758</xdr:rowOff>
    </xdr:from>
    <xdr:ext cx="469744" cy="259045"/>
    <xdr:sp macro="" textlink="">
      <xdr:nvSpPr>
        <xdr:cNvPr id="260" name="n_3mainValue【体育館・プール】&#10;一人当たり面積"/>
        <xdr:cNvSpPr txBox="1"/>
      </xdr:nvSpPr>
      <xdr:spPr>
        <a:xfrm>
          <a:off x="7626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162758</xdr:rowOff>
    </xdr:from>
    <xdr:ext cx="469744" cy="259045"/>
    <xdr:sp macro="" textlink="">
      <xdr:nvSpPr>
        <xdr:cNvPr id="261" name="n_4mainValue【体育館・プール】&#10;一人当たり面積"/>
        <xdr:cNvSpPr txBox="1"/>
      </xdr:nvSpPr>
      <xdr:spPr>
        <a:xfrm>
          <a:off x="6737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3" name="楕円 30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4"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3629</xdr:rowOff>
    </xdr:from>
    <xdr:to>
      <xdr:col>20</xdr:col>
      <xdr:colOff>38100</xdr:colOff>
      <xdr:row>83</xdr:row>
      <xdr:rowOff>105229</xdr:rowOff>
    </xdr:to>
    <xdr:sp macro="" textlink="">
      <xdr:nvSpPr>
        <xdr:cNvPr id="305" name="楕円 304"/>
        <xdr:cNvSpPr/>
      </xdr:nvSpPr>
      <xdr:spPr>
        <a:xfrm>
          <a:off x="3746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54429</xdr:rowOff>
    </xdr:from>
    <xdr:to>
      <xdr:col>24</xdr:col>
      <xdr:colOff>63500</xdr:colOff>
      <xdr:row>83</xdr:row>
      <xdr:rowOff>95250</xdr:rowOff>
    </xdr:to>
    <xdr:cxnSp macro="">
      <xdr:nvCxnSpPr>
        <xdr:cNvPr id="306" name="直線コネクタ 305"/>
        <xdr:cNvCxnSpPr/>
      </xdr:nvCxnSpPr>
      <xdr:spPr>
        <a:xfrm>
          <a:off x="3797300" y="1428477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07" name="楕円 306"/>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54429</xdr:rowOff>
    </xdr:from>
    <xdr:to>
      <xdr:col>19</xdr:col>
      <xdr:colOff>177800</xdr:colOff>
      <xdr:row>83</xdr:row>
      <xdr:rowOff>137705</xdr:rowOff>
    </xdr:to>
    <xdr:cxnSp macro="">
      <xdr:nvCxnSpPr>
        <xdr:cNvPr id="308" name="直線コネクタ 307"/>
        <xdr:cNvCxnSpPr/>
      </xdr:nvCxnSpPr>
      <xdr:spPr>
        <a:xfrm flipV="1">
          <a:off x="2908300" y="14284779"/>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9" name="楕円 308"/>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85</xdr:row>
      <xdr:rowOff>72389</xdr:rowOff>
    </xdr:to>
    <xdr:cxnSp macro="">
      <xdr:nvCxnSpPr>
        <xdr:cNvPr id="310" name="直線コネクタ 309"/>
        <xdr:cNvCxnSpPr/>
      </xdr:nvCxnSpPr>
      <xdr:spPr>
        <a:xfrm flipV="1">
          <a:off x="2019300" y="14368055"/>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39551</xdr:rowOff>
    </xdr:from>
    <xdr:to>
      <xdr:col>6</xdr:col>
      <xdr:colOff>38100</xdr:colOff>
      <xdr:row>84</xdr:row>
      <xdr:rowOff>141151</xdr:rowOff>
    </xdr:to>
    <xdr:sp macro="" textlink="">
      <xdr:nvSpPr>
        <xdr:cNvPr id="311" name="楕円 310"/>
        <xdr:cNvSpPr/>
      </xdr:nvSpPr>
      <xdr:spPr>
        <a:xfrm>
          <a:off x="1079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90351</xdr:rowOff>
    </xdr:from>
    <xdr:to>
      <xdr:col>10</xdr:col>
      <xdr:colOff>114300</xdr:colOff>
      <xdr:row>85</xdr:row>
      <xdr:rowOff>72389</xdr:rowOff>
    </xdr:to>
    <xdr:cxnSp macro="">
      <xdr:nvCxnSpPr>
        <xdr:cNvPr id="312" name="直線コネクタ 311"/>
        <xdr:cNvCxnSpPr/>
      </xdr:nvCxnSpPr>
      <xdr:spPr>
        <a:xfrm>
          <a:off x="1130300" y="14492151"/>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96356</xdr:rowOff>
    </xdr:from>
    <xdr:ext cx="405111" cy="259045"/>
    <xdr:sp macro="" textlink="">
      <xdr:nvSpPr>
        <xdr:cNvPr id="317" name="n_1mainValue【福祉施設】&#10;有形固定資産減価償却率"/>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18" name="n_2mainValue【福祉施設】&#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19" name="n_3mainValue【福祉施設】&#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132278</xdr:rowOff>
    </xdr:from>
    <xdr:ext cx="405111" cy="259045"/>
    <xdr:sp macro="" textlink="">
      <xdr:nvSpPr>
        <xdr:cNvPr id="320" name="n_4mainValue【福祉施設】&#10;有形固定資産減価償却率"/>
        <xdr:cNvSpPr txBox="1"/>
      </xdr:nvSpPr>
      <xdr:spPr>
        <a:xfrm>
          <a:off x="927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73025</xdr:rowOff>
    </xdr:from>
    <xdr:to>
      <xdr:col>55</xdr:col>
      <xdr:colOff>50800</xdr:colOff>
      <xdr:row>85</xdr:row>
      <xdr:rowOff>3175</xdr:rowOff>
    </xdr:to>
    <xdr:sp macro="" textlink="">
      <xdr:nvSpPr>
        <xdr:cNvPr id="356" name="楕円 355"/>
        <xdr:cNvSpPr/>
      </xdr:nvSpPr>
      <xdr:spPr>
        <a:xfrm>
          <a:off x="10426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159402</xdr:rowOff>
    </xdr:from>
    <xdr:ext cx="469744" cy="259045"/>
    <xdr:sp macro="" textlink="">
      <xdr:nvSpPr>
        <xdr:cNvPr id="357" name="【福祉施設】&#10;一人当たり面積該当値テキスト"/>
        <xdr:cNvSpPr txBox="1"/>
      </xdr:nvSpPr>
      <xdr:spPr>
        <a:xfrm>
          <a:off x="10515600" y="1438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358" name="楕円 357"/>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123825</xdr:rowOff>
    </xdr:from>
    <xdr:to>
      <xdr:col>55</xdr:col>
      <xdr:colOff>0</xdr:colOff>
      <xdr:row>84</xdr:row>
      <xdr:rowOff>123825</xdr:rowOff>
    </xdr:to>
    <xdr:cxnSp macro="">
      <xdr:nvCxnSpPr>
        <xdr:cNvPr id="359" name="直線コネクタ 358"/>
        <xdr:cNvCxnSpPr/>
      </xdr:nvCxnSpPr>
      <xdr:spPr>
        <a:xfrm>
          <a:off x="9639300" y="1452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60" name="楕円 359"/>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85</xdr:row>
      <xdr:rowOff>20955</xdr:rowOff>
    </xdr:to>
    <xdr:cxnSp macro="">
      <xdr:nvCxnSpPr>
        <xdr:cNvPr id="361" name="直線コネクタ 360"/>
        <xdr:cNvCxnSpPr/>
      </xdr:nvCxnSpPr>
      <xdr:spPr>
        <a:xfrm flipV="1">
          <a:off x="8750300" y="145256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141605</xdr:rowOff>
    </xdr:from>
    <xdr:to>
      <xdr:col>41</xdr:col>
      <xdr:colOff>101600</xdr:colOff>
      <xdr:row>85</xdr:row>
      <xdr:rowOff>71755</xdr:rowOff>
    </xdr:to>
    <xdr:sp macro="" textlink="">
      <xdr:nvSpPr>
        <xdr:cNvPr id="362" name="楕円 361"/>
        <xdr:cNvSpPr/>
      </xdr:nvSpPr>
      <xdr:spPr>
        <a:xfrm>
          <a:off x="781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20955</xdr:rowOff>
    </xdr:to>
    <xdr:cxnSp macro="">
      <xdr:nvCxnSpPr>
        <xdr:cNvPr id="363" name="直線コネクタ 362"/>
        <xdr:cNvCxnSpPr/>
      </xdr:nvCxnSpPr>
      <xdr:spPr>
        <a:xfrm>
          <a:off x="7861300" y="1459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141605</xdr:rowOff>
    </xdr:from>
    <xdr:to>
      <xdr:col>36</xdr:col>
      <xdr:colOff>165100</xdr:colOff>
      <xdr:row>85</xdr:row>
      <xdr:rowOff>71755</xdr:rowOff>
    </xdr:to>
    <xdr:sp macro="" textlink="">
      <xdr:nvSpPr>
        <xdr:cNvPr id="364" name="楕円 363"/>
        <xdr:cNvSpPr/>
      </xdr:nvSpPr>
      <xdr:spPr>
        <a:xfrm>
          <a:off x="6921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20955</xdr:rowOff>
    </xdr:from>
    <xdr:to>
      <xdr:col>41</xdr:col>
      <xdr:colOff>50800</xdr:colOff>
      <xdr:row>85</xdr:row>
      <xdr:rowOff>20955</xdr:rowOff>
    </xdr:to>
    <xdr:cxnSp macro="">
      <xdr:nvCxnSpPr>
        <xdr:cNvPr id="365" name="直線コネクタ 364"/>
        <xdr:cNvCxnSpPr/>
      </xdr:nvCxnSpPr>
      <xdr:spPr>
        <a:xfrm>
          <a:off x="6972300" y="1459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xdr:cNvSpPr txBox="1"/>
      </xdr:nvSpPr>
      <xdr:spPr>
        <a:xfrm>
          <a:off x="7626427"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165752</xdr:rowOff>
    </xdr:from>
    <xdr:ext cx="469744" cy="259045"/>
    <xdr:sp macro="" textlink="">
      <xdr:nvSpPr>
        <xdr:cNvPr id="370" name="n_1mainValue【福祉施設】&#10;一人当たり面積"/>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62882</xdr:rowOff>
    </xdr:from>
    <xdr:ext cx="469744" cy="259045"/>
    <xdr:sp macro="" textlink="">
      <xdr:nvSpPr>
        <xdr:cNvPr id="371" name="n_2mainValue【福祉施設】&#10;一人当たり面積"/>
        <xdr:cNvSpPr txBox="1"/>
      </xdr:nvSpPr>
      <xdr:spPr>
        <a:xfrm>
          <a:off x="8515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62882</xdr:rowOff>
    </xdr:from>
    <xdr:ext cx="469744" cy="259045"/>
    <xdr:sp macro="" textlink="">
      <xdr:nvSpPr>
        <xdr:cNvPr id="372" name="n_3mainValue【福祉施設】&#10;一人当たり面積"/>
        <xdr:cNvSpPr txBox="1"/>
      </xdr:nvSpPr>
      <xdr:spPr>
        <a:xfrm>
          <a:off x="7626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62882</xdr:rowOff>
    </xdr:from>
    <xdr:ext cx="469744" cy="259045"/>
    <xdr:sp macro="" textlink="">
      <xdr:nvSpPr>
        <xdr:cNvPr id="373" name="n_4mainValue【福祉施設】&#10;一人当たり面積"/>
        <xdr:cNvSpPr txBox="1"/>
      </xdr:nvSpPr>
      <xdr:spPr>
        <a:xfrm>
          <a:off x="6737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69850</xdr:rowOff>
    </xdr:from>
    <xdr:to>
      <xdr:col>24</xdr:col>
      <xdr:colOff>114300</xdr:colOff>
      <xdr:row>104</xdr:row>
      <xdr:rowOff>0</xdr:rowOff>
    </xdr:to>
    <xdr:sp macro="" textlink="">
      <xdr:nvSpPr>
        <xdr:cNvPr id="413" name="楕円 412"/>
        <xdr:cNvSpPr/>
      </xdr:nvSpPr>
      <xdr:spPr>
        <a:xfrm>
          <a:off x="45847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92727</xdr:rowOff>
    </xdr:from>
    <xdr:ext cx="405111" cy="259045"/>
    <xdr:sp macro="" textlink="">
      <xdr:nvSpPr>
        <xdr:cNvPr id="414" name="【市民会館】&#10;有形固定資産減価償却率該当値テキスト"/>
        <xdr:cNvSpPr txBox="1"/>
      </xdr:nvSpPr>
      <xdr:spPr>
        <a:xfrm>
          <a:off x="4673600"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41911</xdr:rowOff>
    </xdr:from>
    <xdr:to>
      <xdr:col>20</xdr:col>
      <xdr:colOff>38100</xdr:colOff>
      <xdr:row>103</xdr:row>
      <xdr:rowOff>143511</xdr:rowOff>
    </xdr:to>
    <xdr:sp macro="" textlink="">
      <xdr:nvSpPr>
        <xdr:cNvPr id="415" name="楕円 414"/>
        <xdr:cNvSpPr/>
      </xdr:nvSpPr>
      <xdr:spPr>
        <a:xfrm>
          <a:off x="3746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92711</xdr:rowOff>
    </xdr:from>
    <xdr:to>
      <xdr:col>24</xdr:col>
      <xdr:colOff>63500</xdr:colOff>
      <xdr:row>103</xdr:row>
      <xdr:rowOff>120650</xdr:rowOff>
    </xdr:to>
    <xdr:cxnSp macro="">
      <xdr:nvCxnSpPr>
        <xdr:cNvPr id="416" name="直線コネクタ 415"/>
        <xdr:cNvCxnSpPr/>
      </xdr:nvCxnSpPr>
      <xdr:spPr>
        <a:xfrm>
          <a:off x="3797300" y="177520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17" name="楕円 416"/>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92711</xdr:rowOff>
    </xdr:to>
    <xdr:cxnSp macro="">
      <xdr:nvCxnSpPr>
        <xdr:cNvPr id="418" name="直線コネクタ 417"/>
        <xdr:cNvCxnSpPr/>
      </xdr:nvCxnSpPr>
      <xdr:spPr>
        <a:xfrm>
          <a:off x="2908300" y="177241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157480</xdr:rowOff>
    </xdr:from>
    <xdr:to>
      <xdr:col>10</xdr:col>
      <xdr:colOff>165100</xdr:colOff>
      <xdr:row>103</xdr:row>
      <xdr:rowOff>87630</xdr:rowOff>
    </xdr:to>
    <xdr:sp macro="" textlink="">
      <xdr:nvSpPr>
        <xdr:cNvPr id="419" name="楕円 418"/>
        <xdr:cNvSpPr/>
      </xdr:nvSpPr>
      <xdr:spPr>
        <a:xfrm>
          <a:off x="1968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36830</xdr:rowOff>
    </xdr:from>
    <xdr:to>
      <xdr:col>15</xdr:col>
      <xdr:colOff>50800</xdr:colOff>
      <xdr:row>103</xdr:row>
      <xdr:rowOff>64770</xdr:rowOff>
    </xdr:to>
    <xdr:cxnSp macro="">
      <xdr:nvCxnSpPr>
        <xdr:cNvPr id="420" name="直線コネクタ 419"/>
        <xdr:cNvCxnSpPr/>
      </xdr:nvCxnSpPr>
      <xdr:spPr>
        <a:xfrm>
          <a:off x="2019300" y="176961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129539</xdr:rowOff>
    </xdr:from>
    <xdr:to>
      <xdr:col>6</xdr:col>
      <xdr:colOff>38100</xdr:colOff>
      <xdr:row>103</xdr:row>
      <xdr:rowOff>59689</xdr:rowOff>
    </xdr:to>
    <xdr:sp macro="" textlink="">
      <xdr:nvSpPr>
        <xdr:cNvPr id="421" name="楕円 420"/>
        <xdr:cNvSpPr/>
      </xdr:nvSpPr>
      <xdr:spPr>
        <a:xfrm>
          <a:off x="1079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8889</xdr:rowOff>
    </xdr:from>
    <xdr:to>
      <xdr:col>10</xdr:col>
      <xdr:colOff>114300</xdr:colOff>
      <xdr:row>103</xdr:row>
      <xdr:rowOff>36830</xdr:rowOff>
    </xdr:to>
    <xdr:cxnSp macro="">
      <xdr:nvCxnSpPr>
        <xdr:cNvPr id="422" name="直線コネクタ 421"/>
        <xdr:cNvCxnSpPr/>
      </xdr:nvCxnSpPr>
      <xdr:spPr>
        <a:xfrm>
          <a:off x="1130300" y="176682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xdr:cNvSpPr txBox="1"/>
      </xdr:nvSpPr>
      <xdr:spPr>
        <a:xfrm>
          <a:off x="1816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160038</xdr:rowOff>
    </xdr:from>
    <xdr:ext cx="405111" cy="259045"/>
    <xdr:sp macro="" textlink="">
      <xdr:nvSpPr>
        <xdr:cNvPr id="427" name="n_1mainValue【市民会館】&#10;有形固定資産減価償却率"/>
        <xdr:cNvSpPr txBox="1"/>
      </xdr:nvSpPr>
      <xdr:spPr>
        <a:xfrm>
          <a:off x="35820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28"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104157</xdr:rowOff>
    </xdr:from>
    <xdr:ext cx="405111" cy="259045"/>
    <xdr:sp macro="" textlink="">
      <xdr:nvSpPr>
        <xdr:cNvPr id="429" name="n_3mainValue【市民会館】&#10;有形固定資産減価償却率"/>
        <xdr:cNvSpPr txBox="1"/>
      </xdr:nvSpPr>
      <xdr:spPr>
        <a:xfrm>
          <a:off x="1816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76216</xdr:rowOff>
    </xdr:from>
    <xdr:ext cx="405111" cy="259045"/>
    <xdr:sp macro="" textlink="">
      <xdr:nvSpPr>
        <xdr:cNvPr id="430" name="n_4mainValue【市民会館】&#10;有形固定資産減価償却率"/>
        <xdr:cNvSpPr txBox="1"/>
      </xdr:nvSpPr>
      <xdr:spPr>
        <a:xfrm>
          <a:off x="927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68" name="楕円 467"/>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69"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70" name="楕円 469"/>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9906</xdr:rowOff>
    </xdr:to>
    <xdr:cxnSp macro="">
      <xdr:nvCxnSpPr>
        <xdr:cNvPr id="471" name="直線コネクタ 470"/>
        <xdr:cNvCxnSpPr/>
      </xdr:nvCxnSpPr>
      <xdr:spPr>
        <a:xfrm flipV="1">
          <a:off x="9639300" y="1835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72" name="楕円 471"/>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9906</xdr:rowOff>
    </xdr:to>
    <xdr:cxnSp macro="">
      <xdr:nvCxnSpPr>
        <xdr:cNvPr id="473" name="直線コネクタ 472"/>
        <xdr:cNvCxnSpPr/>
      </xdr:nvCxnSpPr>
      <xdr:spPr>
        <a:xfrm>
          <a:off x="8750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132842</xdr:rowOff>
    </xdr:from>
    <xdr:to>
      <xdr:col>41</xdr:col>
      <xdr:colOff>101600</xdr:colOff>
      <xdr:row>107</xdr:row>
      <xdr:rowOff>62992</xdr:rowOff>
    </xdr:to>
    <xdr:sp macro="" textlink="">
      <xdr:nvSpPr>
        <xdr:cNvPr id="474" name="楕円 473"/>
        <xdr:cNvSpPr/>
      </xdr:nvSpPr>
      <xdr:spPr>
        <a:xfrm>
          <a:off x="7810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12192</xdr:rowOff>
    </xdr:to>
    <xdr:cxnSp macro="">
      <xdr:nvCxnSpPr>
        <xdr:cNvPr id="475" name="直線コネクタ 474"/>
        <xdr:cNvCxnSpPr/>
      </xdr:nvCxnSpPr>
      <xdr:spPr>
        <a:xfrm flipV="1">
          <a:off x="7861300" y="1835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132842</xdr:rowOff>
    </xdr:from>
    <xdr:to>
      <xdr:col>36</xdr:col>
      <xdr:colOff>165100</xdr:colOff>
      <xdr:row>107</xdr:row>
      <xdr:rowOff>62992</xdr:rowOff>
    </xdr:to>
    <xdr:sp macro="" textlink="">
      <xdr:nvSpPr>
        <xdr:cNvPr id="476" name="楕円 475"/>
        <xdr:cNvSpPr/>
      </xdr:nvSpPr>
      <xdr:spPr>
        <a:xfrm>
          <a:off x="6921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xdr:rowOff>
    </xdr:from>
    <xdr:to>
      <xdr:col>41</xdr:col>
      <xdr:colOff>50800</xdr:colOff>
      <xdr:row>107</xdr:row>
      <xdr:rowOff>12192</xdr:rowOff>
    </xdr:to>
    <xdr:cxnSp macro="">
      <xdr:nvCxnSpPr>
        <xdr:cNvPr id="477" name="直線コネクタ 476"/>
        <xdr:cNvCxnSpPr/>
      </xdr:nvCxnSpPr>
      <xdr:spPr>
        <a:xfrm>
          <a:off x="6972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82"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83"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54119</xdr:rowOff>
    </xdr:from>
    <xdr:ext cx="469744" cy="259045"/>
    <xdr:sp macro="" textlink="">
      <xdr:nvSpPr>
        <xdr:cNvPr id="484" name="n_3mainValue【市民会館】&#10;一人当たり面積"/>
        <xdr:cNvSpPr txBox="1"/>
      </xdr:nvSpPr>
      <xdr:spPr>
        <a:xfrm>
          <a:off x="7626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54119</xdr:rowOff>
    </xdr:from>
    <xdr:ext cx="469744" cy="259045"/>
    <xdr:sp macro="" textlink="">
      <xdr:nvSpPr>
        <xdr:cNvPr id="485" name="n_4mainValue【市民会館】&#10;一人当たり面積"/>
        <xdr:cNvSpPr txBox="1"/>
      </xdr:nvSpPr>
      <xdr:spPr>
        <a:xfrm>
          <a:off x="6737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527" name="楕円 526"/>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146067</xdr:rowOff>
    </xdr:from>
    <xdr:ext cx="405111" cy="259045"/>
    <xdr:sp macro="" textlink="">
      <xdr:nvSpPr>
        <xdr:cNvPr id="528" name="【一般廃棄物処理施設】&#10;有形固定資産減価償却率該当値テキスト"/>
        <xdr:cNvSpPr txBox="1"/>
      </xdr:nvSpPr>
      <xdr:spPr>
        <a:xfrm>
          <a:off x="16357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164193</xdr:rowOff>
    </xdr:from>
    <xdr:to>
      <xdr:col>81</xdr:col>
      <xdr:colOff>101600</xdr:colOff>
      <xdr:row>34</xdr:row>
      <xdr:rowOff>94343</xdr:rowOff>
    </xdr:to>
    <xdr:sp macro="" textlink="">
      <xdr:nvSpPr>
        <xdr:cNvPr id="529" name="楕円 528"/>
        <xdr:cNvSpPr/>
      </xdr:nvSpPr>
      <xdr:spPr>
        <a:xfrm>
          <a:off x="15430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43543</xdr:rowOff>
    </xdr:from>
    <xdr:to>
      <xdr:col>85</xdr:col>
      <xdr:colOff>127000</xdr:colOff>
      <xdr:row>34</xdr:row>
      <xdr:rowOff>110490</xdr:rowOff>
    </xdr:to>
    <xdr:cxnSp macro="">
      <xdr:nvCxnSpPr>
        <xdr:cNvPr id="530" name="直線コネクタ 529"/>
        <xdr:cNvCxnSpPr/>
      </xdr:nvCxnSpPr>
      <xdr:spPr>
        <a:xfrm>
          <a:off x="15481300" y="587284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531" name="楕円 530"/>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43543</xdr:rowOff>
    </xdr:from>
    <xdr:to>
      <xdr:col>81</xdr:col>
      <xdr:colOff>50800</xdr:colOff>
      <xdr:row>41</xdr:row>
      <xdr:rowOff>4354</xdr:rowOff>
    </xdr:to>
    <xdr:cxnSp macro="">
      <xdr:nvCxnSpPr>
        <xdr:cNvPr id="532" name="直線コネクタ 531"/>
        <xdr:cNvCxnSpPr/>
      </xdr:nvCxnSpPr>
      <xdr:spPr>
        <a:xfrm flipV="1">
          <a:off x="14592300" y="5872843"/>
          <a:ext cx="889000" cy="11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33" name="楕円 532"/>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xdr:rowOff>
    </xdr:from>
    <xdr:to>
      <xdr:col>76</xdr:col>
      <xdr:colOff>114300</xdr:colOff>
      <xdr:row>41</xdr:row>
      <xdr:rowOff>97427</xdr:rowOff>
    </xdr:to>
    <xdr:cxnSp macro="">
      <xdr:nvCxnSpPr>
        <xdr:cNvPr id="534" name="直線コネクタ 533"/>
        <xdr:cNvCxnSpPr/>
      </xdr:nvCxnSpPr>
      <xdr:spPr>
        <a:xfrm flipV="1">
          <a:off x="13703300" y="70338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535" name="楕円 534"/>
        <xdr:cNvSpPr/>
      </xdr:nvSpPr>
      <xdr:spPr>
        <a:xfrm>
          <a:off x="12763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97427</xdr:rowOff>
    </xdr:to>
    <xdr:cxnSp macro="">
      <xdr:nvCxnSpPr>
        <xdr:cNvPr id="536" name="直線コネクタ 535"/>
        <xdr:cNvCxnSpPr/>
      </xdr:nvCxnSpPr>
      <xdr:spPr>
        <a:xfrm>
          <a:off x="12814300" y="71219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110870</xdr:rowOff>
    </xdr:from>
    <xdr:ext cx="405111" cy="259045"/>
    <xdr:sp macro="" textlink="">
      <xdr:nvSpPr>
        <xdr:cNvPr id="541" name="n_1mainValue【一般廃棄物処理施設】&#10;有形固定資産減価償却率"/>
        <xdr:cNvSpPr txBox="1"/>
      </xdr:nvSpPr>
      <xdr:spPr>
        <a:xfrm>
          <a:off x="152660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542" name="n_2mainValue【一般廃棄物処理施設】&#10;有形固定資産減価償却率"/>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43" name="n_3mainValue【一般廃棄物処理施設】&#10;有形固定資産減価償却率"/>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544" name="n_4mainValue【一般廃棄物処理施設】&#10;有形固定資産減価償却率"/>
        <xdr:cNvSpPr txBox="1"/>
      </xdr:nvSpPr>
      <xdr:spPr>
        <a:xfrm>
          <a:off x="12611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95580</xdr:rowOff>
    </xdr:from>
    <xdr:to>
      <xdr:col>116</xdr:col>
      <xdr:colOff>114300</xdr:colOff>
      <xdr:row>42</xdr:row>
      <xdr:rowOff>25730</xdr:rowOff>
    </xdr:to>
    <xdr:sp macro="" textlink="">
      <xdr:nvSpPr>
        <xdr:cNvPr id="584" name="楕円 583"/>
        <xdr:cNvSpPr/>
      </xdr:nvSpPr>
      <xdr:spPr>
        <a:xfrm>
          <a:off x="22110700" y="71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10507</xdr:rowOff>
    </xdr:from>
    <xdr:ext cx="534377" cy="259045"/>
    <xdr:sp macro="" textlink="">
      <xdr:nvSpPr>
        <xdr:cNvPr id="585" name="【一般廃棄物処理施設】&#10;一人当たり有形固定資産（償却資産）額該当値テキスト"/>
        <xdr:cNvSpPr txBox="1"/>
      </xdr:nvSpPr>
      <xdr:spPr>
        <a:xfrm>
          <a:off x="22199600" y="70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96341</xdr:rowOff>
    </xdr:from>
    <xdr:to>
      <xdr:col>112</xdr:col>
      <xdr:colOff>38100</xdr:colOff>
      <xdr:row>42</xdr:row>
      <xdr:rowOff>26491</xdr:rowOff>
    </xdr:to>
    <xdr:sp macro="" textlink="">
      <xdr:nvSpPr>
        <xdr:cNvPr id="586" name="楕円 585"/>
        <xdr:cNvSpPr/>
      </xdr:nvSpPr>
      <xdr:spPr>
        <a:xfrm>
          <a:off x="21272500" y="71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146380</xdr:rowOff>
    </xdr:from>
    <xdr:to>
      <xdr:col>116</xdr:col>
      <xdr:colOff>63500</xdr:colOff>
      <xdr:row>41</xdr:row>
      <xdr:rowOff>147141</xdr:rowOff>
    </xdr:to>
    <xdr:cxnSp macro="">
      <xdr:nvCxnSpPr>
        <xdr:cNvPr id="587" name="直線コネクタ 586"/>
        <xdr:cNvCxnSpPr/>
      </xdr:nvCxnSpPr>
      <xdr:spPr>
        <a:xfrm flipV="1">
          <a:off x="21323300" y="717583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149192</xdr:rowOff>
    </xdr:from>
    <xdr:to>
      <xdr:col>107</xdr:col>
      <xdr:colOff>101600</xdr:colOff>
      <xdr:row>42</xdr:row>
      <xdr:rowOff>79342</xdr:rowOff>
    </xdr:to>
    <xdr:sp macro="" textlink="">
      <xdr:nvSpPr>
        <xdr:cNvPr id="588" name="楕円 587"/>
        <xdr:cNvSpPr/>
      </xdr:nvSpPr>
      <xdr:spPr>
        <a:xfrm>
          <a:off x="20383500" y="71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147141</xdr:rowOff>
    </xdr:from>
    <xdr:to>
      <xdr:col>111</xdr:col>
      <xdr:colOff>177800</xdr:colOff>
      <xdr:row>42</xdr:row>
      <xdr:rowOff>28542</xdr:rowOff>
    </xdr:to>
    <xdr:cxnSp macro="">
      <xdr:nvCxnSpPr>
        <xdr:cNvPr id="589" name="直線コネクタ 588"/>
        <xdr:cNvCxnSpPr/>
      </xdr:nvCxnSpPr>
      <xdr:spPr>
        <a:xfrm flipV="1">
          <a:off x="20434300" y="7176591"/>
          <a:ext cx="8890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149982</xdr:rowOff>
    </xdr:from>
    <xdr:to>
      <xdr:col>102</xdr:col>
      <xdr:colOff>165100</xdr:colOff>
      <xdr:row>42</xdr:row>
      <xdr:rowOff>80132</xdr:rowOff>
    </xdr:to>
    <xdr:sp macro="" textlink="">
      <xdr:nvSpPr>
        <xdr:cNvPr id="590" name="楕円 589"/>
        <xdr:cNvSpPr/>
      </xdr:nvSpPr>
      <xdr:spPr>
        <a:xfrm>
          <a:off x="19494500" y="71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28542</xdr:rowOff>
    </xdr:from>
    <xdr:to>
      <xdr:col>107</xdr:col>
      <xdr:colOff>50800</xdr:colOff>
      <xdr:row>42</xdr:row>
      <xdr:rowOff>29332</xdr:rowOff>
    </xdr:to>
    <xdr:cxnSp macro="">
      <xdr:nvCxnSpPr>
        <xdr:cNvPr id="591" name="直線コネクタ 590"/>
        <xdr:cNvCxnSpPr/>
      </xdr:nvCxnSpPr>
      <xdr:spPr>
        <a:xfrm flipV="1">
          <a:off x="19545300" y="7229442"/>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150002</xdr:rowOff>
    </xdr:from>
    <xdr:to>
      <xdr:col>98</xdr:col>
      <xdr:colOff>38100</xdr:colOff>
      <xdr:row>42</xdr:row>
      <xdr:rowOff>80152</xdr:rowOff>
    </xdr:to>
    <xdr:sp macro="" textlink="">
      <xdr:nvSpPr>
        <xdr:cNvPr id="592" name="楕円 591"/>
        <xdr:cNvSpPr/>
      </xdr:nvSpPr>
      <xdr:spPr>
        <a:xfrm>
          <a:off x="18605500" y="71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29332</xdr:rowOff>
    </xdr:from>
    <xdr:to>
      <xdr:col>102</xdr:col>
      <xdr:colOff>114300</xdr:colOff>
      <xdr:row>42</xdr:row>
      <xdr:rowOff>29352</xdr:rowOff>
    </xdr:to>
    <xdr:cxnSp macro="">
      <xdr:nvCxnSpPr>
        <xdr:cNvPr id="593" name="直線コネクタ 592"/>
        <xdr:cNvCxnSpPr/>
      </xdr:nvCxnSpPr>
      <xdr:spPr>
        <a:xfrm flipV="1">
          <a:off x="18656300" y="723023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17618</xdr:rowOff>
    </xdr:from>
    <xdr:ext cx="534377" cy="259045"/>
    <xdr:sp macro="" textlink="">
      <xdr:nvSpPr>
        <xdr:cNvPr id="598" name="n_1mainValue【一般廃棄物処理施設】&#10;一人当たり有形固定資産（償却資産）額"/>
        <xdr:cNvSpPr txBox="1"/>
      </xdr:nvSpPr>
      <xdr:spPr>
        <a:xfrm>
          <a:off x="21043411" y="72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70469</xdr:rowOff>
    </xdr:from>
    <xdr:ext cx="469744" cy="259045"/>
    <xdr:sp macro="" textlink="">
      <xdr:nvSpPr>
        <xdr:cNvPr id="599" name="n_2mainValue【一般廃棄物処理施設】&#10;一人当たり有形固定資産（償却資産）額"/>
        <xdr:cNvSpPr txBox="1"/>
      </xdr:nvSpPr>
      <xdr:spPr>
        <a:xfrm>
          <a:off x="20199428" y="72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71259</xdr:rowOff>
    </xdr:from>
    <xdr:ext cx="469744" cy="259045"/>
    <xdr:sp macro="" textlink="">
      <xdr:nvSpPr>
        <xdr:cNvPr id="600" name="n_3mainValue【一般廃棄物処理施設】&#10;一人当たり有形固定資産（償却資産）額"/>
        <xdr:cNvSpPr txBox="1"/>
      </xdr:nvSpPr>
      <xdr:spPr>
        <a:xfrm>
          <a:off x="19310428" y="72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71279</xdr:rowOff>
    </xdr:from>
    <xdr:ext cx="469744" cy="259045"/>
    <xdr:sp macro="" textlink="">
      <xdr:nvSpPr>
        <xdr:cNvPr id="601" name="n_4mainValue【一般廃棄物処理施設】&#10;一人当たり有形固定資産（償却資産）額"/>
        <xdr:cNvSpPr txBox="1"/>
      </xdr:nvSpPr>
      <xdr:spPr>
        <a:xfrm>
          <a:off x="18421428" y="72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8"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1" name="フローチャート: 判断 650"/>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52" name="フローチャート: 判断 651"/>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3" name="フローチャート: 判断 652"/>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659" name="楕円 658"/>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2013</xdr:rowOff>
    </xdr:from>
    <xdr:ext cx="405111" cy="259045"/>
    <xdr:sp macro="" textlink="">
      <xdr:nvSpPr>
        <xdr:cNvPr id="660" name="【消防施設】&#10;有形固定資産減価償却率該当値テキスト"/>
        <xdr:cNvSpPr txBox="1"/>
      </xdr:nvSpPr>
      <xdr:spPr>
        <a:xfrm>
          <a:off x="163576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661" name="楕円 660"/>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70757</xdr:rowOff>
    </xdr:to>
    <xdr:cxnSp macro="">
      <xdr:nvCxnSpPr>
        <xdr:cNvPr id="662" name="直線コネクタ 661"/>
        <xdr:cNvCxnSpPr/>
      </xdr:nvCxnSpPr>
      <xdr:spPr>
        <a:xfrm flipV="1">
          <a:off x="15481300" y="140888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3" name="楕円 662"/>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105048</xdr:rowOff>
    </xdr:to>
    <xdr:cxnSp macro="">
      <xdr:nvCxnSpPr>
        <xdr:cNvPr id="664" name="直線コネクタ 663"/>
        <xdr:cNvCxnSpPr/>
      </xdr:nvCxnSpPr>
      <xdr:spPr>
        <a:xfrm flipV="1">
          <a:off x="14592300" y="141296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665" name="楕円 664"/>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82</xdr:row>
      <xdr:rowOff>139337</xdr:rowOff>
    </xdr:to>
    <xdr:cxnSp macro="">
      <xdr:nvCxnSpPr>
        <xdr:cNvPr id="666" name="直線コネクタ 665"/>
        <xdr:cNvCxnSpPr/>
      </xdr:nvCxnSpPr>
      <xdr:spPr>
        <a:xfrm flipV="1">
          <a:off x="13703300" y="1416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667" name="楕円 666"/>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139337</xdr:rowOff>
    </xdr:from>
    <xdr:to>
      <xdr:col>71</xdr:col>
      <xdr:colOff>177800</xdr:colOff>
      <xdr:row>83</xdr:row>
      <xdr:rowOff>116477</xdr:rowOff>
    </xdr:to>
    <xdr:cxnSp macro="">
      <xdr:nvCxnSpPr>
        <xdr:cNvPr id="668" name="直線コネクタ 667"/>
        <xdr:cNvCxnSpPr/>
      </xdr:nvCxnSpPr>
      <xdr:spPr>
        <a:xfrm flipV="1">
          <a:off x="12814300" y="1419823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0"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71" name="n_3aveValue【消防施設】&#10;有形固定資産減価償却率"/>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72"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673" name="n_1mainValue【消防施設】&#10;有形固定資産減価償却率"/>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74" name="n_2main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75" name="n_3main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676" name="n_4mainValue【消防施設】&#10;有形固定資産減価償却率"/>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06" name="フローチャート: 判断 705"/>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08" name="フローチャート: 判断 707"/>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14" name="楕円 713"/>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15"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16" name="楕円 715"/>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129539</xdr:rowOff>
    </xdr:to>
    <xdr:cxnSp macro="">
      <xdr:nvCxnSpPr>
        <xdr:cNvPr id="717" name="直線コネクタ 716"/>
        <xdr:cNvCxnSpPr/>
      </xdr:nvCxnSpPr>
      <xdr:spPr>
        <a:xfrm flipV="1">
          <a:off x="21323300" y="145130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18" name="楕円 717"/>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138685</xdr:rowOff>
    </xdr:to>
    <xdr:cxnSp macro="">
      <xdr:nvCxnSpPr>
        <xdr:cNvPr id="719" name="直線コネクタ 718"/>
        <xdr:cNvCxnSpPr/>
      </xdr:nvCxnSpPr>
      <xdr:spPr>
        <a:xfrm flipV="1">
          <a:off x="20434300" y="14531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0" name="楕円 719"/>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21" name="直線コネクタ 720"/>
        <xdr:cNvCxnSpPr/>
      </xdr:nvCxnSpPr>
      <xdr:spPr>
        <a:xfrm>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22" name="楕円 721"/>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723" name="直線コネクタ 722"/>
        <xdr:cNvCxnSpPr/>
      </xdr:nvCxnSpPr>
      <xdr:spPr>
        <a:xfrm>
          <a:off x="18656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5" name="n_2aveValue【消防施設】&#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6"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27" name="n_4aveValue【消防施設】&#10;一人当たり面積"/>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28"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29" name="n_2mainValue【消防施設】&#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0"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1"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5" name="フローチャート: 判断 764"/>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6" name="フローチャート: 判断 765"/>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67" name="フローチャート: 判断 766"/>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3" name="楕円 772"/>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774" name="【庁舎】&#10;有形固定資産減価償却率該当値テキスト"/>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5" name="楕円 774"/>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134982</xdr:rowOff>
    </xdr:to>
    <xdr:cxnSp macro="">
      <xdr:nvCxnSpPr>
        <xdr:cNvPr id="776" name="直線コネクタ 775"/>
        <xdr:cNvCxnSpPr/>
      </xdr:nvCxnSpPr>
      <xdr:spPr>
        <a:xfrm>
          <a:off x="15481300" y="1791843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7" name="楕円 776"/>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87630</xdr:rowOff>
    </xdr:to>
    <xdr:cxnSp macro="">
      <xdr:nvCxnSpPr>
        <xdr:cNvPr id="778" name="直線コネクタ 777"/>
        <xdr:cNvCxnSpPr/>
      </xdr:nvCxnSpPr>
      <xdr:spPr>
        <a:xfrm>
          <a:off x="14592300" y="1787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79" name="楕円 778"/>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105</xdr:row>
      <xdr:rowOff>59871</xdr:rowOff>
    </xdr:to>
    <xdr:cxnSp macro="">
      <xdr:nvCxnSpPr>
        <xdr:cNvPr id="780" name="直線コネクタ 779"/>
        <xdr:cNvCxnSpPr/>
      </xdr:nvCxnSpPr>
      <xdr:spPr>
        <a:xfrm flipV="1">
          <a:off x="13703300" y="17872711"/>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781" name="楕円 780"/>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59871</xdr:rowOff>
    </xdr:to>
    <xdr:cxnSp macro="">
      <xdr:nvCxnSpPr>
        <xdr:cNvPr id="782" name="直線コネクタ 781"/>
        <xdr:cNvCxnSpPr/>
      </xdr:nvCxnSpPr>
      <xdr:spPr>
        <a:xfrm>
          <a:off x="12814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3"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84"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5"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86"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87" name="n_1main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88"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789" name="n_3mainValue【庁舎】&#10;有形固定資産減価償却率"/>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90" name="n_4main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24" name="フローチャート: 判断 823"/>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25" name="フローチャート: 判断 824"/>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826" name="フローチャート: 判断 825"/>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121738</xdr:rowOff>
    </xdr:from>
    <xdr:to>
      <xdr:col>116</xdr:col>
      <xdr:colOff>114300</xdr:colOff>
      <xdr:row>104</xdr:row>
      <xdr:rowOff>51888</xdr:rowOff>
    </xdr:to>
    <xdr:sp macro="" textlink="">
      <xdr:nvSpPr>
        <xdr:cNvPr id="832" name="楕円 831"/>
        <xdr:cNvSpPr/>
      </xdr:nvSpPr>
      <xdr:spPr>
        <a:xfrm>
          <a:off x="22110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144615</xdr:rowOff>
    </xdr:from>
    <xdr:ext cx="469744" cy="259045"/>
    <xdr:sp macro="" textlink="">
      <xdr:nvSpPr>
        <xdr:cNvPr id="833" name="【庁舎】&#10;一人当たり面積該当値テキスト"/>
        <xdr:cNvSpPr txBox="1"/>
      </xdr:nvSpPr>
      <xdr:spPr>
        <a:xfrm>
          <a:off x="22199600"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125005</xdr:rowOff>
    </xdr:from>
    <xdr:to>
      <xdr:col>112</xdr:col>
      <xdr:colOff>38100</xdr:colOff>
      <xdr:row>104</xdr:row>
      <xdr:rowOff>55155</xdr:rowOff>
    </xdr:to>
    <xdr:sp macro="" textlink="">
      <xdr:nvSpPr>
        <xdr:cNvPr id="834" name="楕円 833"/>
        <xdr:cNvSpPr/>
      </xdr:nvSpPr>
      <xdr:spPr>
        <a:xfrm>
          <a:off x="21272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xdr:rowOff>
    </xdr:from>
    <xdr:to>
      <xdr:col>116</xdr:col>
      <xdr:colOff>63500</xdr:colOff>
      <xdr:row>104</xdr:row>
      <xdr:rowOff>4355</xdr:rowOff>
    </xdr:to>
    <xdr:cxnSp macro="">
      <xdr:nvCxnSpPr>
        <xdr:cNvPr id="835" name="直線コネクタ 834"/>
        <xdr:cNvCxnSpPr/>
      </xdr:nvCxnSpPr>
      <xdr:spPr>
        <a:xfrm flipV="1">
          <a:off x="21323300" y="178318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36" name="楕円 835"/>
        <xdr:cNvSpPr/>
      </xdr:nvSpPr>
      <xdr:spPr>
        <a:xfrm>
          <a:off x="2038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4355</xdr:rowOff>
    </xdr:from>
    <xdr:to>
      <xdr:col>111</xdr:col>
      <xdr:colOff>177800</xdr:colOff>
      <xdr:row>104</xdr:row>
      <xdr:rowOff>10886</xdr:rowOff>
    </xdr:to>
    <xdr:cxnSp macro="">
      <xdr:nvCxnSpPr>
        <xdr:cNvPr id="837" name="直線コネクタ 836"/>
        <xdr:cNvCxnSpPr/>
      </xdr:nvCxnSpPr>
      <xdr:spPr>
        <a:xfrm flipV="1">
          <a:off x="20434300" y="178351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138068</xdr:rowOff>
    </xdr:from>
    <xdr:to>
      <xdr:col>102</xdr:col>
      <xdr:colOff>165100</xdr:colOff>
      <xdr:row>104</xdr:row>
      <xdr:rowOff>68218</xdr:rowOff>
    </xdr:to>
    <xdr:sp macro="" textlink="">
      <xdr:nvSpPr>
        <xdr:cNvPr id="838" name="楕円 837"/>
        <xdr:cNvSpPr/>
      </xdr:nvSpPr>
      <xdr:spPr>
        <a:xfrm>
          <a:off x="19494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10886</xdr:rowOff>
    </xdr:from>
    <xdr:to>
      <xdr:col>107</xdr:col>
      <xdr:colOff>50800</xdr:colOff>
      <xdr:row>104</xdr:row>
      <xdr:rowOff>17418</xdr:rowOff>
    </xdr:to>
    <xdr:cxnSp macro="">
      <xdr:nvCxnSpPr>
        <xdr:cNvPr id="839" name="直線コネクタ 838"/>
        <xdr:cNvCxnSpPr/>
      </xdr:nvCxnSpPr>
      <xdr:spPr>
        <a:xfrm flipV="1">
          <a:off x="19545300" y="178416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138068</xdr:rowOff>
    </xdr:from>
    <xdr:to>
      <xdr:col>98</xdr:col>
      <xdr:colOff>38100</xdr:colOff>
      <xdr:row>104</xdr:row>
      <xdr:rowOff>68218</xdr:rowOff>
    </xdr:to>
    <xdr:sp macro="" textlink="">
      <xdr:nvSpPr>
        <xdr:cNvPr id="840" name="楕円 839"/>
        <xdr:cNvSpPr/>
      </xdr:nvSpPr>
      <xdr:spPr>
        <a:xfrm>
          <a:off x="18605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17418</xdr:rowOff>
    </xdr:from>
    <xdr:to>
      <xdr:col>102</xdr:col>
      <xdr:colOff>114300</xdr:colOff>
      <xdr:row>104</xdr:row>
      <xdr:rowOff>17418</xdr:rowOff>
    </xdr:to>
    <xdr:cxnSp macro="">
      <xdr:nvCxnSpPr>
        <xdr:cNvPr id="841" name="直線コネクタ 840"/>
        <xdr:cNvCxnSpPr/>
      </xdr:nvCxnSpPr>
      <xdr:spPr>
        <a:xfrm>
          <a:off x="18656300" y="1784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57711</xdr:rowOff>
    </xdr:from>
    <xdr:ext cx="469744" cy="259045"/>
    <xdr:sp macro="" textlink="">
      <xdr:nvSpPr>
        <xdr:cNvPr id="843" name="n_2aveValue【庁舎】&#10;一人当たり面積"/>
        <xdr:cNvSpPr txBox="1"/>
      </xdr:nvSpPr>
      <xdr:spPr>
        <a:xfrm>
          <a:off x="201994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25054</xdr:rowOff>
    </xdr:from>
    <xdr:ext cx="469744" cy="259045"/>
    <xdr:sp macro="" textlink="">
      <xdr:nvSpPr>
        <xdr:cNvPr id="844" name="n_3aveValue【庁舎】&#10;一人当たり面積"/>
        <xdr:cNvSpPr txBox="1"/>
      </xdr:nvSpPr>
      <xdr:spPr>
        <a:xfrm>
          <a:off x="19310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67508</xdr:rowOff>
    </xdr:from>
    <xdr:ext cx="469744" cy="259045"/>
    <xdr:sp macro="" textlink="">
      <xdr:nvSpPr>
        <xdr:cNvPr id="845" name="n_4aveValue【庁舎】&#10;一人当たり面積"/>
        <xdr:cNvSpPr txBox="1"/>
      </xdr:nvSpPr>
      <xdr:spPr>
        <a:xfrm>
          <a:off x="18421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71682</xdr:rowOff>
    </xdr:from>
    <xdr:ext cx="469744" cy="259045"/>
    <xdr:sp macro="" textlink="">
      <xdr:nvSpPr>
        <xdr:cNvPr id="846" name="n_1mainValue【庁舎】&#10;一人当たり面積"/>
        <xdr:cNvSpPr txBox="1"/>
      </xdr:nvSpPr>
      <xdr:spPr>
        <a:xfrm>
          <a:off x="21075727" y="1755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847" name="n_2mainValue【庁舎】&#10;一人当たり面積"/>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84745</xdr:rowOff>
    </xdr:from>
    <xdr:ext cx="469744" cy="259045"/>
    <xdr:sp macro="" textlink="">
      <xdr:nvSpPr>
        <xdr:cNvPr id="848" name="n_3mainValue【庁舎】&#10;一人当たり面積"/>
        <xdr:cNvSpPr txBox="1"/>
      </xdr:nvSpPr>
      <xdr:spPr>
        <a:xfrm>
          <a:off x="19310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84745</xdr:rowOff>
    </xdr:from>
    <xdr:ext cx="469744" cy="259045"/>
    <xdr:sp macro="" textlink="">
      <xdr:nvSpPr>
        <xdr:cNvPr id="849" name="n_4mainValue【庁舎】&#10;一人当たり面積"/>
        <xdr:cNvSpPr txBox="1"/>
      </xdr:nvSpPr>
      <xdr:spPr>
        <a:xfrm>
          <a:off x="18421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では有形固定資産減価償却率が類似団体平均を下回っているが、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で類似団体平均を大幅に上回っており、老朽化が進んでいる。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年度からアリーナ、外壁等の改修を行ったため、</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ポイント改善したものの、</a:t>
          </a:r>
          <a:r>
            <a:rPr kumimoji="1" lang="ja-JP" altLang="en-US" sz="1100">
              <a:solidFill>
                <a:schemeClr val="dk1"/>
              </a:solidFill>
              <a:effectLst/>
              <a:latin typeface="+mn-lt"/>
              <a:ea typeface="+mn-ea"/>
              <a:cs typeface="+mn-cs"/>
            </a:rPr>
            <a:t>今年度は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ポイント悪化し、</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年度に建替えが完了したため、大幅に</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については、消防団格納庫の建替えを順次行っているため、</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ポイント改善している。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今後は、公共施設等総合管理計画、各施設の個別施設計画に基づき、公共施設等の適正管理の取組を進めていく。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32509836</v>
      </c>
      <c r="BO4" s="485"/>
      <c r="BP4" s="485"/>
      <c r="BQ4" s="485"/>
      <c r="BR4" s="485"/>
      <c r="BS4" s="485"/>
      <c r="BT4" s="485"/>
      <c r="BU4" s="486"/>
      <c r="BV4" s="484">
        <v>31665200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8.6999999999999993</v>
      </c>
      <c r="CU4" s="625"/>
      <c r="CV4" s="625"/>
      <c r="CW4" s="625"/>
      <c r="CX4" s="625"/>
      <c r="CY4" s="625"/>
      <c r="CZ4" s="625"/>
      <c r="DA4" s="626"/>
      <c r="DB4" s="624">
        <v>14.4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31225745</v>
      </c>
      <c r="BO5" s="456"/>
      <c r="BP5" s="456"/>
      <c r="BQ5" s="456"/>
      <c r="BR5" s="456"/>
      <c r="BS5" s="456"/>
      <c r="BT5" s="456"/>
      <c r="BU5" s="457"/>
      <c r="BV5" s="455">
        <v>29542604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90.6</v>
      </c>
      <c r="CU5" s="453"/>
      <c r="CV5" s="453"/>
      <c r="CW5" s="453"/>
      <c r="CX5" s="453"/>
      <c r="CY5" s="453"/>
      <c r="CZ5" s="453"/>
      <c r="DA5" s="454"/>
      <c r="DB5" s="452">
        <v>87.7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1284091</v>
      </c>
      <c r="BO6" s="456"/>
      <c r="BP6" s="456"/>
      <c r="BQ6" s="456"/>
      <c r="BR6" s="456"/>
      <c r="BS6" s="456"/>
      <c r="BT6" s="456"/>
      <c r="BU6" s="457"/>
      <c r="BV6" s="455">
        <v>2122596</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92.1</v>
      </c>
      <c r="CU6" s="599"/>
      <c r="CV6" s="599"/>
      <c r="CW6" s="599"/>
      <c r="CX6" s="599"/>
      <c r="CY6" s="599"/>
      <c r="CZ6" s="599"/>
      <c r="DA6" s="600"/>
      <c r="DB6" s="598">
        <v>93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106204</v>
      </c>
      <c r="BO7" s="456"/>
      <c r="BP7" s="456"/>
      <c r="BQ7" s="456"/>
      <c r="BR7" s="456"/>
      <c r="BS7" s="456"/>
      <c r="BT7" s="456"/>
      <c r="BU7" s="457"/>
      <c r="BV7" s="455">
        <v>120945</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13560395</v>
      </c>
      <c r="CU7" s="456"/>
      <c r="CV7" s="456"/>
      <c r="CW7" s="456"/>
      <c r="CX7" s="456"/>
      <c r="CY7" s="456"/>
      <c r="CZ7" s="456"/>
      <c r="DA7" s="457"/>
      <c r="DB7" s="455">
        <v>13875216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1177887</v>
      </c>
      <c r="BO8" s="456"/>
      <c r="BP8" s="456"/>
      <c r="BQ8" s="456"/>
      <c r="BR8" s="456"/>
      <c r="BS8" s="456"/>
      <c r="BT8" s="456"/>
      <c r="BU8" s="457"/>
      <c r="BV8" s="455">
        <v>2001651</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0.55000000000000004</v>
      </c>
      <c r="CU8" s="559"/>
      <c r="CV8" s="559"/>
      <c r="CW8" s="559"/>
      <c r="CX8" s="559"/>
      <c r="CY8" s="559"/>
      <c r="CZ8" s="559"/>
      <c r="DA8" s="560"/>
      <c r="DB8" s="558">
        <v>0.56000000000000005</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56212</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106</v>
      </c>
      <c r="AV9" s="514"/>
      <c r="AW9" s="514"/>
      <c r="AX9" s="514"/>
      <c r="AY9" s="469" t="s">
        <v>116</v>
      </c>
      <c r="AZ9" s="470"/>
      <c r="BA9" s="470"/>
      <c r="BB9" s="470"/>
      <c r="BC9" s="470"/>
      <c r="BD9" s="470"/>
      <c r="BE9" s="470"/>
      <c r="BF9" s="470"/>
      <c r="BG9" s="470"/>
      <c r="BH9" s="470"/>
      <c r="BI9" s="470"/>
      <c r="BJ9" s="470"/>
      <c r="BK9" s="470"/>
      <c r="BL9" s="470"/>
      <c r="BM9" s="471"/>
      <c r="BN9" s="455">
        <v>-823764</v>
      </c>
      <c r="BO9" s="456"/>
      <c r="BP9" s="456"/>
      <c r="BQ9" s="456"/>
      <c r="BR9" s="456"/>
      <c r="BS9" s="456"/>
      <c r="BT9" s="456"/>
      <c r="BU9" s="457"/>
      <c r="BV9" s="455">
        <v>988806</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10.6</v>
      </c>
      <c r="CU9" s="453"/>
      <c r="CV9" s="453"/>
      <c r="CW9" s="453"/>
      <c r="CX9" s="453"/>
      <c r="CY9" s="453"/>
      <c r="CZ9" s="453"/>
      <c r="DA9" s="454"/>
      <c r="DB9" s="452">
        <v>10.6</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57146</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106</v>
      </c>
      <c r="AV10" s="514"/>
      <c r="AW10" s="514"/>
      <c r="AX10" s="514"/>
      <c r="AY10" s="469" t="s">
        <v>120</v>
      </c>
      <c r="AZ10" s="470"/>
      <c r="BA10" s="470"/>
      <c r="BB10" s="470"/>
      <c r="BC10" s="470"/>
      <c r="BD10" s="470"/>
      <c r="BE10" s="470"/>
      <c r="BF10" s="470"/>
      <c r="BG10" s="470"/>
      <c r="BH10" s="470"/>
      <c r="BI10" s="470"/>
      <c r="BJ10" s="470"/>
      <c r="BK10" s="470"/>
      <c r="BL10" s="470"/>
      <c r="BM10" s="471"/>
      <c r="BN10" s="455">
        <v>1552167</v>
      </c>
      <c r="BO10" s="456"/>
      <c r="BP10" s="456"/>
      <c r="BQ10" s="456"/>
      <c r="BR10" s="456"/>
      <c r="BS10" s="456"/>
      <c r="BT10" s="456"/>
      <c r="BU10" s="457"/>
      <c r="BV10" s="455">
        <v>9746</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106</v>
      </c>
      <c r="AV11" s="514"/>
      <c r="AW11" s="514"/>
      <c r="AX11" s="514"/>
      <c r="AY11" s="469" t="s">
        <v>125</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126</v>
      </c>
      <c r="CE11" s="415"/>
      <c r="CF11" s="415"/>
      <c r="CG11" s="415"/>
      <c r="CH11" s="415"/>
      <c r="CI11" s="415"/>
      <c r="CJ11" s="415"/>
      <c r="CK11" s="415"/>
      <c r="CL11" s="415"/>
      <c r="CM11" s="415"/>
      <c r="CN11" s="415"/>
      <c r="CO11" s="415"/>
      <c r="CP11" s="415"/>
      <c r="CQ11" s="415"/>
      <c r="CR11" s="415"/>
      <c r="CS11" s="496"/>
      <c r="CT11" s="558" t="s">
        <v>127</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55655</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134</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137</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55044</v>
      </c>
      <c r="S13" s="543"/>
      <c r="T13" s="543"/>
      <c r="U13" s="543"/>
      <c r="V13" s="544"/>
      <c r="W13" s="545" t="s">
        <v>139</v>
      </c>
      <c r="X13" s="441"/>
      <c r="Y13" s="441"/>
      <c r="Z13" s="441"/>
      <c r="AA13" s="441"/>
      <c r="AB13" s="442"/>
      <c r="AC13" s="408">
        <v>356</v>
      </c>
      <c r="AD13" s="409"/>
      <c r="AE13" s="409"/>
      <c r="AF13" s="409"/>
      <c r="AG13" s="410"/>
      <c r="AH13" s="408">
        <v>426</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728403</v>
      </c>
      <c r="BO13" s="456"/>
      <c r="BP13" s="456"/>
      <c r="BQ13" s="456"/>
      <c r="BR13" s="456"/>
      <c r="BS13" s="456"/>
      <c r="BT13" s="456"/>
      <c r="BU13" s="457"/>
      <c r="BV13" s="455">
        <v>998552</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6.4</v>
      </c>
      <c r="CU13" s="453"/>
      <c r="CV13" s="453"/>
      <c r="CW13" s="453"/>
      <c r="CX13" s="453"/>
      <c r="CY13" s="453"/>
      <c r="CZ13" s="453"/>
      <c r="DA13" s="454"/>
      <c r="DB13" s="452">
        <v>5.8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55941</v>
      </c>
      <c r="S14" s="543"/>
      <c r="T14" s="543"/>
      <c r="U14" s="543"/>
      <c r="V14" s="544"/>
      <c r="W14" s="546"/>
      <c r="X14" s="444"/>
      <c r="Y14" s="444"/>
      <c r="Z14" s="444"/>
      <c r="AA14" s="444"/>
      <c r="AB14" s="445"/>
      <c r="AC14" s="535">
        <v>1.7</v>
      </c>
      <c r="AD14" s="536"/>
      <c r="AE14" s="536"/>
      <c r="AF14" s="536"/>
      <c r="AG14" s="537"/>
      <c r="AH14" s="535">
        <v>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49</v>
      </c>
      <c r="CU14" s="553"/>
      <c r="CV14" s="553"/>
      <c r="CW14" s="553"/>
      <c r="CX14" s="553"/>
      <c r="CY14" s="553"/>
      <c r="CZ14" s="553"/>
      <c r="DA14" s="554"/>
      <c r="DB14" s="552">
        <v>61.8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55369</v>
      </c>
      <c r="S15" s="543"/>
      <c r="T15" s="543"/>
      <c r="U15" s="543"/>
      <c r="V15" s="544"/>
      <c r="W15" s="545" t="s">
        <v>146</v>
      </c>
      <c r="X15" s="441"/>
      <c r="Y15" s="441"/>
      <c r="Z15" s="441"/>
      <c r="AA15" s="441"/>
      <c r="AB15" s="442"/>
      <c r="AC15" s="408">
        <v>5806</v>
      </c>
      <c r="AD15" s="409"/>
      <c r="AE15" s="409"/>
      <c r="AF15" s="409"/>
      <c r="AG15" s="410"/>
      <c r="AH15" s="408">
        <v>6590</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6416088</v>
      </c>
      <c r="BO15" s="485"/>
      <c r="BP15" s="485"/>
      <c r="BQ15" s="485"/>
      <c r="BR15" s="485"/>
      <c r="BS15" s="485"/>
      <c r="BT15" s="485"/>
      <c r="BU15" s="486"/>
      <c r="BV15" s="484">
        <v>6230835</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28.1</v>
      </c>
      <c r="AD16" s="536"/>
      <c r="AE16" s="536"/>
      <c r="AF16" s="536"/>
      <c r="AG16" s="537"/>
      <c r="AH16" s="535">
        <v>29.2</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11667463</v>
      </c>
      <c r="BO16" s="456"/>
      <c r="BP16" s="456"/>
      <c r="BQ16" s="456"/>
      <c r="BR16" s="456"/>
      <c r="BS16" s="456"/>
      <c r="BT16" s="456"/>
      <c r="BU16" s="457"/>
      <c r="BV16" s="455">
        <v>11437673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14472</v>
      </c>
      <c r="AD17" s="409"/>
      <c r="AE17" s="409"/>
      <c r="AF17" s="409"/>
      <c r="AG17" s="410"/>
      <c r="AH17" s="408">
        <v>15582</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8078694</v>
      </c>
      <c r="BO17" s="456"/>
      <c r="BP17" s="456"/>
      <c r="BQ17" s="456"/>
      <c r="BR17" s="456"/>
      <c r="BS17" s="456"/>
      <c r="BT17" s="456"/>
      <c r="BU17" s="457"/>
      <c r="BV17" s="455">
        <v>7843428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61.76</v>
      </c>
      <c r="M18" s="508"/>
      <c r="N18" s="508"/>
      <c r="O18" s="508"/>
      <c r="P18" s="508"/>
      <c r="Q18" s="508"/>
      <c r="R18" s="509"/>
      <c r="S18" s="509"/>
      <c r="T18" s="509"/>
      <c r="U18" s="509"/>
      <c r="V18" s="510"/>
      <c r="W18" s="526"/>
      <c r="X18" s="527"/>
      <c r="Y18" s="527"/>
      <c r="Z18" s="527"/>
      <c r="AA18" s="527"/>
      <c r="AB18" s="551"/>
      <c r="AC18" s="425">
        <v>70.099999999999994</v>
      </c>
      <c r="AD18" s="426"/>
      <c r="AE18" s="426"/>
      <c r="AF18" s="426"/>
      <c r="AG18" s="511"/>
      <c r="AH18" s="425">
        <v>69</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12788872</v>
      </c>
      <c r="BO18" s="456"/>
      <c r="BP18" s="456"/>
      <c r="BQ18" s="456"/>
      <c r="BR18" s="456"/>
      <c r="BS18" s="456"/>
      <c r="BT18" s="456"/>
      <c r="BU18" s="457"/>
      <c r="BV18" s="455">
        <v>12640186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910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18271742</v>
      </c>
      <c r="BO19" s="456"/>
      <c r="BP19" s="456"/>
      <c r="BQ19" s="456"/>
      <c r="BR19" s="456"/>
      <c r="BS19" s="456"/>
      <c r="BT19" s="456"/>
      <c r="BU19" s="457"/>
      <c r="BV19" s="455">
        <v>18162428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23675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23952019</v>
      </c>
      <c r="BO22" s="485"/>
      <c r="BP22" s="485"/>
      <c r="BQ22" s="485"/>
      <c r="BR22" s="485"/>
      <c r="BS22" s="485"/>
      <c r="BT22" s="485"/>
      <c r="BU22" s="486"/>
      <c r="BV22" s="484">
        <v>24206246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21813441</v>
      </c>
      <c r="BO23" s="456"/>
      <c r="BP23" s="456"/>
      <c r="BQ23" s="456"/>
      <c r="BR23" s="456"/>
      <c r="BS23" s="456"/>
      <c r="BT23" s="456"/>
      <c r="BU23" s="457"/>
      <c r="BV23" s="455">
        <v>22071861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8950</v>
      </c>
      <c r="R24" s="409"/>
      <c r="S24" s="409"/>
      <c r="T24" s="409"/>
      <c r="U24" s="409"/>
      <c r="V24" s="410"/>
      <c r="W24" s="498"/>
      <c r="X24" s="435"/>
      <c r="Y24" s="436"/>
      <c r="Z24" s="411" t="s">
        <v>171</v>
      </c>
      <c r="AA24" s="412"/>
      <c r="AB24" s="412"/>
      <c r="AC24" s="412"/>
      <c r="AD24" s="412"/>
      <c r="AE24" s="412"/>
      <c r="AF24" s="412"/>
      <c r="AG24" s="413"/>
      <c r="AH24" s="408">
        <v>375</v>
      </c>
      <c r="AI24" s="409"/>
      <c r="AJ24" s="409"/>
      <c r="AK24" s="409"/>
      <c r="AL24" s="410"/>
      <c r="AM24" s="408">
        <v>1174125</v>
      </c>
      <c r="AN24" s="409"/>
      <c r="AO24" s="409"/>
      <c r="AP24" s="409"/>
      <c r="AQ24" s="409"/>
      <c r="AR24" s="410"/>
      <c r="AS24" s="408">
        <v>3131</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14628563</v>
      </c>
      <c r="BO24" s="456"/>
      <c r="BP24" s="456"/>
      <c r="BQ24" s="456"/>
      <c r="BR24" s="456"/>
      <c r="BS24" s="456"/>
      <c r="BT24" s="456"/>
      <c r="BU24" s="457"/>
      <c r="BV24" s="455">
        <v>14277949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7300</v>
      </c>
      <c r="R25" s="409"/>
      <c r="S25" s="409"/>
      <c r="T25" s="409"/>
      <c r="U25" s="409"/>
      <c r="V25" s="410"/>
      <c r="W25" s="498"/>
      <c r="X25" s="435"/>
      <c r="Y25" s="436"/>
      <c r="Z25" s="411" t="s">
        <v>174</v>
      </c>
      <c r="AA25" s="412"/>
      <c r="AB25" s="412"/>
      <c r="AC25" s="412"/>
      <c r="AD25" s="412"/>
      <c r="AE25" s="412"/>
      <c r="AF25" s="412"/>
      <c r="AG25" s="413"/>
      <c r="AH25" s="408">
        <v>57</v>
      </c>
      <c r="AI25" s="409"/>
      <c r="AJ25" s="409"/>
      <c r="AK25" s="409"/>
      <c r="AL25" s="410"/>
      <c r="AM25" s="408">
        <v>167010</v>
      </c>
      <c r="AN25" s="409"/>
      <c r="AO25" s="409"/>
      <c r="AP25" s="409"/>
      <c r="AQ25" s="409"/>
      <c r="AR25" s="410"/>
      <c r="AS25" s="408">
        <v>2930</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3760817</v>
      </c>
      <c r="BO25" s="485"/>
      <c r="BP25" s="485"/>
      <c r="BQ25" s="485"/>
      <c r="BR25" s="485"/>
      <c r="BS25" s="485"/>
      <c r="BT25" s="485"/>
      <c r="BU25" s="486"/>
      <c r="BV25" s="484">
        <v>4196140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6480</v>
      </c>
      <c r="R26" s="409"/>
      <c r="S26" s="409"/>
      <c r="T26" s="409"/>
      <c r="U26" s="409"/>
      <c r="V26" s="410"/>
      <c r="W26" s="498"/>
      <c r="X26" s="435"/>
      <c r="Y26" s="436"/>
      <c r="Z26" s="411" t="s">
        <v>177</v>
      </c>
      <c r="AA26" s="466"/>
      <c r="AB26" s="466"/>
      <c r="AC26" s="466"/>
      <c r="AD26" s="466"/>
      <c r="AE26" s="466"/>
      <c r="AF26" s="466"/>
      <c r="AG26" s="467"/>
      <c r="AH26" s="408">
        <v>9</v>
      </c>
      <c r="AI26" s="409"/>
      <c r="AJ26" s="409"/>
      <c r="AK26" s="409"/>
      <c r="AL26" s="410"/>
      <c r="AM26" s="408">
        <v>22968</v>
      </c>
      <c r="AN26" s="409"/>
      <c r="AO26" s="409"/>
      <c r="AP26" s="409"/>
      <c r="AQ26" s="409"/>
      <c r="AR26" s="410"/>
      <c r="AS26" s="408">
        <v>2552</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5080</v>
      </c>
      <c r="R27" s="409"/>
      <c r="S27" s="409"/>
      <c r="T27" s="409"/>
      <c r="U27" s="409"/>
      <c r="V27" s="410"/>
      <c r="W27" s="498"/>
      <c r="X27" s="435"/>
      <c r="Y27" s="436"/>
      <c r="Z27" s="411" t="s">
        <v>181</v>
      </c>
      <c r="AA27" s="412"/>
      <c r="AB27" s="412"/>
      <c r="AC27" s="412"/>
      <c r="AD27" s="412"/>
      <c r="AE27" s="412"/>
      <c r="AF27" s="412"/>
      <c r="AG27" s="413"/>
      <c r="AH27" s="408">
        <v>5</v>
      </c>
      <c r="AI27" s="409"/>
      <c r="AJ27" s="409"/>
      <c r="AK27" s="409"/>
      <c r="AL27" s="410"/>
      <c r="AM27" s="408">
        <v>15055</v>
      </c>
      <c r="AN27" s="409"/>
      <c r="AO27" s="409"/>
      <c r="AP27" s="409"/>
      <c r="AQ27" s="409"/>
      <c r="AR27" s="410"/>
      <c r="AS27" s="408">
        <v>3011</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t="s">
        <v>127</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4460</v>
      </c>
      <c r="R28" s="409"/>
      <c r="S28" s="409"/>
      <c r="T28" s="409"/>
      <c r="U28" s="409"/>
      <c r="V28" s="410"/>
      <c r="W28" s="498"/>
      <c r="X28" s="435"/>
      <c r="Y28" s="436"/>
      <c r="Z28" s="411" t="s">
        <v>184</v>
      </c>
      <c r="AA28" s="412"/>
      <c r="AB28" s="412"/>
      <c r="AC28" s="412"/>
      <c r="AD28" s="412"/>
      <c r="AE28" s="412"/>
      <c r="AF28" s="412"/>
      <c r="AG28" s="413"/>
      <c r="AH28" s="408" t="s">
        <v>179</v>
      </c>
      <c r="AI28" s="409"/>
      <c r="AJ28" s="409"/>
      <c r="AK28" s="409"/>
      <c r="AL28" s="410"/>
      <c r="AM28" s="408" t="s">
        <v>179</v>
      </c>
      <c r="AN28" s="409"/>
      <c r="AO28" s="409"/>
      <c r="AP28" s="409"/>
      <c r="AQ28" s="409"/>
      <c r="AR28" s="410"/>
      <c r="AS28" s="408" t="s">
        <v>179</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4660422</v>
      </c>
      <c r="BO28" s="485"/>
      <c r="BP28" s="485"/>
      <c r="BQ28" s="485"/>
      <c r="BR28" s="485"/>
      <c r="BS28" s="485"/>
      <c r="BT28" s="485"/>
      <c r="BU28" s="486"/>
      <c r="BV28" s="484">
        <v>3108255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17</v>
      </c>
      <c r="M29" s="409"/>
      <c r="N29" s="409"/>
      <c r="O29" s="409"/>
      <c r="P29" s="410"/>
      <c r="Q29" s="408">
        <v>4130</v>
      </c>
      <c r="R29" s="409"/>
      <c r="S29" s="409"/>
      <c r="T29" s="409"/>
      <c r="U29" s="409"/>
      <c r="V29" s="410"/>
      <c r="W29" s="499"/>
      <c r="X29" s="500"/>
      <c r="Y29" s="501"/>
      <c r="Z29" s="411" t="s">
        <v>187</v>
      </c>
      <c r="AA29" s="412"/>
      <c r="AB29" s="412"/>
      <c r="AC29" s="412"/>
      <c r="AD29" s="412"/>
      <c r="AE29" s="412"/>
      <c r="AF29" s="412"/>
      <c r="AG29" s="413"/>
      <c r="AH29" s="408">
        <v>380</v>
      </c>
      <c r="AI29" s="409"/>
      <c r="AJ29" s="409"/>
      <c r="AK29" s="409"/>
      <c r="AL29" s="410"/>
      <c r="AM29" s="408">
        <v>1189180</v>
      </c>
      <c r="AN29" s="409"/>
      <c r="AO29" s="409"/>
      <c r="AP29" s="409"/>
      <c r="AQ29" s="409"/>
      <c r="AR29" s="410"/>
      <c r="AS29" s="408">
        <v>3129</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227071</v>
      </c>
      <c r="BO29" s="456"/>
      <c r="BP29" s="456"/>
      <c r="BQ29" s="456"/>
      <c r="BR29" s="456"/>
      <c r="BS29" s="456"/>
      <c r="BT29" s="456"/>
      <c r="BU29" s="457"/>
      <c r="BV29" s="455">
        <v>226932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1913882</v>
      </c>
      <c r="BO30" s="490"/>
      <c r="BP30" s="490"/>
      <c r="BQ30" s="490"/>
      <c r="BR30" s="490"/>
      <c r="BS30" s="490"/>
      <c r="BT30" s="490"/>
      <c r="BU30" s="491"/>
      <c r="BV30" s="489">
        <v>1675858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198</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196</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上頓野産業団地造成事業特別会計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直方市・北九州市岡森用水組合（一般会計）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直方文化青少年協会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同和地区住宅資金貸付事業特別会計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直方・鞍手広域市町村圏事務組合（一般会計）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まちづくり直方</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介護保険特別会計（介護サービス事業勘定）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直方・鞍手広域市町村圏事務組合（休日等急患センター事業特別会計）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直方市土地開発公社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直方・鞍手広域市町村圏事務組合（消防特別会計）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直鞍情報・産業振興協会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福岡県自治振興組合（一般会計）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福岡県自治振興組合（公文書館事業特別会計）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福岡県後期高齢者医療広域連合（一般会計）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福岡県後期高齢者医療広域連合（後期高齢者医療特別会計）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7nnaiYfYQe7w+qF7SI04QHn7tonW82UE06srzbufRfDWtR2lqI6VC8r4CEhJhwVb/wdsEW32hCA11nkbUsz7g==" saltValue="mqVAYiO5ENX4L/oZdm53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7089989</v>
      </c>
      <c r="S5" s="713"/>
      <c r="T5" s="713"/>
      <c r="U5" s="713"/>
      <c r="V5" s="713"/>
      <c r="W5" s="713"/>
      <c r="X5" s="713"/>
      <c r="Y5" s="738"/>
      <c r="Z5" s="751">
        <v>21.8</v>
      </c>
      <c r="AA5" s="751"/>
      <c r="AB5" s="751"/>
      <c r="AC5" s="751"/>
      <c r="AD5" s="752">
        <v>6709536</v>
      </c>
      <c r="AE5" s="752"/>
      <c r="AF5" s="752"/>
      <c r="AG5" s="752"/>
      <c r="AH5" s="752"/>
      <c r="AI5" s="752"/>
      <c r="AJ5" s="752"/>
      <c r="AK5" s="752"/>
      <c r="AL5" s="739">
        <v>48.3</v>
      </c>
      <c r="AM5" s="721"/>
      <c r="AN5" s="721"/>
      <c r="AO5" s="740"/>
      <c r="AP5" s="715" t="s">
        <v>229</v>
      </c>
      <c r="AQ5" s="716"/>
      <c r="AR5" s="716"/>
      <c r="AS5" s="716"/>
      <c r="AT5" s="716"/>
      <c r="AU5" s="716"/>
      <c r="AV5" s="716"/>
      <c r="AW5" s="716"/>
      <c r="AX5" s="716"/>
      <c r="AY5" s="716"/>
      <c r="AZ5" s="716"/>
      <c r="BA5" s="716"/>
      <c r="BB5" s="716"/>
      <c r="BC5" s="716"/>
      <c r="BD5" s="716"/>
      <c r="BE5" s="716"/>
      <c r="BF5" s="717"/>
      <c r="BG5" s="657">
        <v>6709536</v>
      </c>
      <c r="BH5" s="658"/>
      <c r="BI5" s="658"/>
      <c r="BJ5" s="658"/>
      <c r="BK5" s="658"/>
      <c r="BL5" s="658"/>
      <c r="BM5" s="658"/>
      <c r="BN5" s="659"/>
      <c r="BO5" s="695">
        <v>94.6</v>
      </c>
      <c r="BP5" s="695"/>
      <c r="BQ5" s="695"/>
      <c r="BR5" s="695"/>
      <c r="BS5" s="696">
        <v>72026</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194356</v>
      </c>
      <c r="S6" s="658"/>
      <c r="T6" s="658"/>
      <c r="U6" s="658"/>
      <c r="V6" s="658"/>
      <c r="W6" s="658"/>
      <c r="X6" s="658"/>
      <c r="Y6" s="659"/>
      <c r="Z6" s="695">
        <v>0.6</v>
      </c>
      <c r="AA6" s="695"/>
      <c r="AB6" s="695"/>
      <c r="AC6" s="695"/>
      <c r="AD6" s="696">
        <v>194356</v>
      </c>
      <c r="AE6" s="696"/>
      <c r="AF6" s="696"/>
      <c r="AG6" s="696"/>
      <c r="AH6" s="696"/>
      <c r="AI6" s="696"/>
      <c r="AJ6" s="696"/>
      <c r="AK6" s="696"/>
      <c r="AL6" s="660">
        <v>1.4</v>
      </c>
      <c r="AM6" s="661"/>
      <c r="AN6" s="661"/>
      <c r="AO6" s="697"/>
      <c r="AP6" s="654" t="s">
        <v>234</v>
      </c>
      <c r="AQ6" s="655"/>
      <c r="AR6" s="655"/>
      <c r="AS6" s="655"/>
      <c r="AT6" s="655"/>
      <c r="AU6" s="655"/>
      <c r="AV6" s="655"/>
      <c r="AW6" s="655"/>
      <c r="AX6" s="655"/>
      <c r="AY6" s="655"/>
      <c r="AZ6" s="655"/>
      <c r="BA6" s="655"/>
      <c r="BB6" s="655"/>
      <c r="BC6" s="655"/>
      <c r="BD6" s="655"/>
      <c r="BE6" s="655"/>
      <c r="BF6" s="656"/>
      <c r="BG6" s="657">
        <v>6709536</v>
      </c>
      <c r="BH6" s="658"/>
      <c r="BI6" s="658"/>
      <c r="BJ6" s="658"/>
      <c r="BK6" s="658"/>
      <c r="BL6" s="658"/>
      <c r="BM6" s="658"/>
      <c r="BN6" s="659"/>
      <c r="BO6" s="695">
        <v>94.6</v>
      </c>
      <c r="BP6" s="695"/>
      <c r="BQ6" s="695"/>
      <c r="BR6" s="695"/>
      <c r="BS6" s="696">
        <v>72026</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204827</v>
      </c>
      <c r="CS6" s="658"/>
      <c r="CT6" s="658"/>
      <c r="CU6" s="658"/>
      <c r="CV6" s="658"/>
      <c r="CW6" s="658"/>
      <c r="CX6" s="658"/>
      <c r="CY6" s="659"/>
      <c r="CZ6" s="739">
        <v>0.7</v>
      </c>
      <c r="DA6" s="721"/>
      <c r="DB6" s="721"/>
      <c r="DC6" s="741"/>
      <c r="DD6" s="663" t="s">
        <v>236</v>
      </c>
      <c r="DE6" s="658"/>
      <c r="DF6" s="658"/>
      <c r="DG6" s="658"/>
      <c r="DH6" s="658"/>
      <c r="DI6" s="658"/>
      <c r="DJ6" s="658"/>
      <c r="DK6" s="658"/>
      <c r="DL6" s="658"/>
      <c r="DM6" s="658"/>
      <c r="DN6" s="658"/>
      <c r="DO6" s="658"/>
      <c r="DP6" s="659"/>
      <c r="DQ6" s="663">
        <v>204827</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1652</v>
      </c>
      <c r="S7" s="658"/>
      <c r="T7" s="658"/>
      <c r="U7" s="658"/>
      <c r="V7" s="658"/>
      <c r="W7" s="658"/>
      <c r="X7" s="658"/>
      <c r="Y7" s="659"/>
      <c r="Z7" s="695">
        <v>0</v>
      </c>
      <c r="AA7" s="695"/>
      <c r="AB7" s="695"/>
      <c r="AC7" s="695"/>
      <c r="AD7" s="696">
        <v>1652</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2898277</v>
      </c>
      <c r="BH7" s="658"/>
      <c r="BI7" s="658"/>
      <c r="BJ7" s="658"/>
      <c r="BK7" s="658"/>
      <c r="BL7" s="658"/>
      <c r="BM7" s="658"/>
      <c r="BN7" s="659"/>
      <c r="BO7" s="695">
        <v>40.9</v>
      </c>
      <c r="BP7" s="695"/>
      <c r="BQ7" s="695"/>
      <c r="BR7" s="695"/>
      <c r="BS7" s="696">
        <v>72026</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3723688</v>
      </c>
      <c r="CS7" s="658"/>
      <c r="CT7" s="658"/>
      <c r="CU7" s="658"/>
      <c r="CV7" s="658"/>
      <c r="CW7" s="658"/>
      <c r="CX7" s="658"/>
      <c r="CY7" s="659"/>
      <c r="CZ7" s="695">
        <v>11.9</v>
      </c>
      <c r="DA7" s="695"/>
      <c r="DB7" s="695"/>
      <c r="DC7" s="695"/>
      <c r="DD7" s="663">
        <v>30203</v>
      </c>
      <c r="DE7" s="658"/>
      <c r="DF7" s="658"/>
      <c r="DG7" s="658"/>
      <c r="DH7" s="658"/>
      <c r="DI7" s="658"/>
      <c r="DJ7" s="658"/>
      <c r="DK7" s="658"/>
      <c r="DL7" s="658"/>
      <c r="DM7" s="658"/>
      <c r="DN7" s="658"/>
      <c r="DO7" s="658"/>
      <c r="DP7" s="659"/>
      <c r="DQ7" s="663">
        <v>2777576</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26640</v>
      </c>
      <c r="S8" s="658"/>
      <c r="T8" s="658"/>
      <c r="U8" s="658"/>
      <c r="V8" s="658"/>
      <c r="W8" s="658"/>
      <c r="X8" s="658"/>
      <c r="Y8" s="659"/>
      <c r="Z8" s="695">
        <v>0.1</v>
      </c>
      <c r="AA8" s="695"/>
      <c r="AB8" s="695"/>
      <c r="AC8" s="695"/>
      <c r="AD8" s="696">
        <v>26640</v>
      </c>
      <c r="AE8" s="696"/>
      <c r="AF8" s="696"/>
      <c r="AG8" s="696"/>
      <c r="AH8" s="696"/>
      <c r="AI8" s="696"/>
      <c r="AJ8" s="696"/>
      <c r="AK8" s="696"/>
      <c r="AL8" s="660">
        <v>0.2</v>
      </c>
      <c r="AM8" s="661"/>
      <c r="AN8" s="661"/>
      <c r="AO8" s="697"/>
      <c r="AP8" s="654" t="s">
        <v>241</v>
      </c>
      <c r="AQ8" s="655"/>
      <c r="AR8" s="655"/>
      <c r="AS8" s="655"/>
      <c r="AT8" s="655"/>
      <c r="AU8" s="655"/>
      <c r="AV8" s="655"/>
      <c r="AW8" s="655"/>
      <c r="AX8" s="655"/>
      <c r="AY8" s="655"/>
      <c r="AZ8" s="655"/>
      <c r="BA8" s="655"/>
      <c r="BB8" s="655"/>
      <c r="BC8" s="655"/>
      <c r="BD8" s="655"/>
      <c r="BE8" s="655"/>
      <c r="BF8" s="656"/>
      <c r="BG8" s="657">
        <v>91188</v>
      </c>
      <c r="BH8" s="658"/>
      <c r="BI8" s="658"/>
      <c r="BJ8" s="658"/>
      <c r="BK8" s="658"/>
      <c r="BL8" s="658"/>
      <c r="BM8" s="658"/>
      <c r="BN8" s="659"/>
      <c r="BO8" s="695">
        <v>1.3</v>
      </c>
      <c r="BP8" s="695"/>
      <c r="BQ8" s="695"/>
      <c r="BR8" s="695"/>
      <c r="BS8" s="696" t="s">
        <v>236</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14742342</v>
      </c>
      <c r="CS8" s="658"/>
      <c r="CT8" s="658"/>
      <c r="CU8" s="658"/>
      <c r="CV8" s="658"/>
      <c r="CW8" s="658"/>
      <c r="CX8" s="658"/>
      <c r="CY8" s="659"/>
      <c r="CZ8" s="695">
        <v>47.2</v>
      </c>
      <c r="DA8" s="695"/>
      <c r="DB8" s="695"/>
      <c r="DC8" s="695"/>
      <c r="DD8" s="663">
        <v>194207</v>
      </c>
      <c r="DE8" s="658"/>
      <c r="DF8" s="658"/>
      <c r="DG8" s="658"/>
      <c r="DH8" s="658"/>
      <c r="DI8" s="658"/>
      <c r="DJ8" s="658"/>
      <c r="DK8" s="658"/>
      <c r="DL8" s="658"/>
      <c r="DM8" s="658"/>
      <c r="DN8" s="658"/>
      <c r="DO8" s="658"/>
      <c r="DP8" s="659"/>
      <c r="DQ8" s="663">
        <v>5689874</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22123</v>
      </c>
      <c r="S9" s="658"/>
      <c r="T9" s="658"/>
      <c r="U9" s="658"/>
      <c r="V9" s="658"/>
      <c r="W9" s="658"/>
      <c r="X9" s="658"/>
      <c r="Y9" s="659"/>
      <c r="Z9" s="695">
        <v>0.1</v>
      </c>
      <c r="AA9" s="695"/>
      <c r="AB9" s="695"/>
      <c r="AC9" s="695"/>
      <c r="AD9" s="696">
        <v>22123</v>
      </c>
      <c r="AE9" s="696"/>
      <c r="AF9" s="696"/>
      <c r="AG9" s="696"/>
      <c r="AH9" s="696"/>
      <c r="AI9" s="696"/>
      <c r="AJ9" s="696"/>
      <c r="AK9" s="696"/>
      <c r="AL9" s="660">
        <v>0.2</v>
      </c>
      <c r="AM9" s="661"/>
      <c r="AN9" s="661"/>
      <c r="AO9" s="697"/>
      <c r="AP9" s="654" t="s">
        <v>244</v>
      </c>
      <c r="AQ9" s="655"/>
      <c r="AR9" s="655"/>
      <c r="AS9" s="655"/>
      <c r="AT9" s="655"/>
      <c r="AU9" s="655"/>
      <c r="AV9" s="655"/>
      <c r="AW9" s="655"/>
      <c r="AX9" s="655"/>
      <c r="AY9" s="655"/>
      <c r="AZ9" s="655"/>
      <c r="BA9" s="655"/>
      <c r="BB9" s="655"/>
      <c r="BC9" s="655"/>
      <c r="BD9" s="655"/>
      <c r="BE9" s="655"/>
      <c r="BF9" s="656"/>
      <c r="BG9" s="657">
        <v>2212582</v>
      </c>
      <c r="BH9" s="658"/>
      <c r="BI9" s="658"/>
      <c r="BJ9" s="658"/>
      <c r="BK9" s="658"/>
      <c r="BL9" s="658"/>
      <c r="BM9" s="658"/>
      <c r="BN9" s="659"/>
      <c r="BO9" s="695">
        <v>31.2</v>
      </c>
      <c r="BP9" s="695"/>
      <c r="BQ9" s="695"/>
      <c r="BR9" s="695"/>
      <c r="BS9" s="696" t="s">
        <v>236</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2905592</v>
      </c>
      <c r="CS9" s="658"/>
      <c r="CT9" s="658"/>
      <c r="CU9" s="658"/>
      <c r="CV9" s="658"/>
      <c r="CW9" s="658"/>
      <c r="CX9" s="658"/>
      <c r="CY9" s="659"/>
      <c r="CZ9" s="695">
        <v>9.3000000000000007</v>
      </c>
      <c r="DA9" s="695"/>
      <c r="DB9" s="695"/>
      <c r="DC9" s="695"/>
      <c r="DD9" s="663">
        <v>330402</v>
      </c>
      <c r="DE9" s="658"/>
      <c r="DF9" s="658"/>
      <c r="DG9" s="658"/>
      <c r="DH9" s="658"/>
      <c r="DI9" s="658"/>
      <c r="DJ9" s="658"/>
      <c r="DK9" s="658"/>
      <c r="DL9" s="658"/>
      <c r="DM9" s="658"/>
      <c r="DN9" s="658"/>
      <c r="DO9" s="658"/>
      <c r="DP9" s="659"/>
      <c r="DQ9" s="663">
        <v>1553230</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236</v>
      </c>
      <c r="AA10" s="695"/>
      <c r="AB10" s="695"/>
      <c r="AC10" s="695"/>
      <c r="AD10" s="696" t="s">
        <v>236</v>
      </c>
      <c r="AE10" s="696"/>
      <c r="AF10" s="696"/>
      <c r="AG10" s="696"/>
      <c r="AH10" s="696"/>
      <c r="AI10" s="696"/>
      <c r="AJ10" s="696"/>
      <c r="AK10" s="696"/>
      <c r="AL10" s="660" t="s">
        <v>179</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181021</v>
      </c>
      <c r="BH10" s="658"/>
      <c r="BI10" s="658"/>
      <c r="BJ10" s="658"/>
      <c r="BK10" s="658"/>
      <c r="BL10" s="658"/>
      <c r="BM10" s="658"/>
      <c r="BN10" s="659"/>
      <c r="BO10" s="695">
        <v>2.6</v>
      </c>
      <c r="BP10" s="695"/>
      <c r="BQ10" s="695"/>
      <c r="BR10" s="695"/>
      <c r="BS10" s="696" t="s">
        <v>236</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10000</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t="s">
        <v>179</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1410547</v>
      </c>
      <c r="S11" s="658"/>
      <c r="T11" s="658"/>
      <c r="U11" s="658"/>
      <c r="V11" s="658"/>
      <c r="W11" s="658"/>
      <c r="X11" s="658"/>
      <c r="Y11" s="659"/>
      <c r="Z11" s="660">
        <v>4.3</v>
      </c>
      <c r="AA11" s="661"/>
      <c r="AB11" s="661"/>
      <c r="AC11" s="662"/>
      <c r="AD11" s="663">
        <v>1410547</v>
      </c>
      <c r="AE11" s="658"/>
      <c r="AF11" s="658"/>
      <c r="AG11" s="658"/>
      <c r="AH11" s="658"/>
      <c r="AI11" s="658"/>
      <c r="AJ11" s="658"/>
      <c r="AK11" s="659"/>
      <c r="AL11" s="660">
        <v>10.199999999999999</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413486</v>
      </c>
      <c r="BH11" s="658"/>
      <c r="BI11" s="658"/>
      <c r="BJ11" s="658"/>
      <c r="BK11" s="658"/>
      <c r="BL11" s="658"/>
      <c r="BM11" s="658"/>
      <c r="BN11" s="659"/>
      <c r="BO11" s="695">
        <v>5.8</v>
      </c>
      <c r="BP11" s="695"/>
      <c r="BQ11" s="695"/>
      <c r="BR11" s="695"/>
      <c r="BS11" s="696">
        <v>72026</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443973</v>
      </c>
      <c r="CS11" s="658"/>
      <c r="CT11" s="658"/>
      <c r="CU11" s="658"/>
      <c r="CV11" s="658"/>
      <c r="CW11" s="658"/>
      <c r="CX11" s="658"/>
      <c r="CY11" s="659"/>
      <c r="CZ11" s="695">
        <v>1.4</v>
      </c>
      <c r="DA11" s="695"/>
      <c r="DB11" s="695"/>
      <c r="DC11" s="695"/>
      <c r="DD11" s="663">
        <v>79240</v>
      </c>
      <c r="DE11" s="658"/>
      <c r="DF11" s="658"/>
      <c r="DG11" s="658"/>
      <c r="DH11" s="658"/>
      <c r="DI11" s="658"/>
      <c r="DJ11" s="658"/>
      <c r="DK11" s="658"/>
      <c r="DL11" s="658"/>
      <c r="DM11" s="658"/>
      <c r="DN11" s="658"/>
      <c r="DO11" s="658"/>
      <c r="DP11" s="659"/>
      <c r="DQ11" s="663">
        <v>259178</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12421</v>
      </c>
      <c r="S12" s="658"/>
      <c r="T12" s="658"/>
      <c r="U12" s="658"/>
      <c r="V12" s="658"/>
      <c r="W12" s="658"/>
      <c r="X12" s="658"/>
      <c r="Y12" s="659"/>
      <c r="Z12" s="695">
        <v>0</v>
      </c>
      <c r="AA12" s="695"/>
      <c r="AB12" s="695"/>
      <c r="AC12" s="695"/>
      <c r="AD12" s="696">
        <v>12421</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3096644</v>
      </c>
      <c r="BH12" s="658"/>
      <c r="BI12" s="658"/>
      <c r="BJ12" s="658"/>
      <c r="BK12" s="658"/>
      <c r="BL12" s="658"/>
      <c r="BM12" s="658"/>
      <c r="BN12" s="659"/>
      <c r="BO12" s="695">
        <v>43.7</v>
      </c>
      <c r="BP12" s="695"/>
      <c r="BQ12" s="695"/>
      <c r="BR12" s="695"/>
      <c r="BS12" s="696" t="s">
        <v>179</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695639</v>
      </c>
      <c r="CS12" s="658"/>
      <c r="CT12" s="658"/>
      <c r="CU12" s="658"/>
      <c r="CV12" s="658"/>
      <c r="CW12" s="658"/>
      <c r="CX12" s="658"/>
      <c r="CY12" s="659"/>
      <c r="CZ12" s="695">
        <v>2.2000000000000002</v>
      </c>
      <c r="DA12" s="695"/>
      <c r="DB12" s="695"/>
      <c r="DC12" s="695"/>
      <c r="DD12" s="663">
        <v>253704</v>
      </c>
      <c r="DE12" s="658"/>
      <c r="DF12" s="658"/>
      <c r="DG12" s="658"/>
      <c r="DH12" s="658"/>
      <c r="DI12" s="658"/>
      <c r="DJ12" s="658"/>
      <c r="DK12" s="658"/>
      <c r="DL12" s="658"/>
      <c r="DM12" s="658"/>
      <c r="DN12" s="658"/>
      <c r="DO12" s="658"/>
      <c r="DP12" s="659"/>
      <c r="DQ12" s="663">
        <v>426148</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179</v>
      </c>
      <c r="S13" s="658"/>
      <c r="T13" s="658"/>
      <c r="U13" s="658"/>
      <c r="V13" s="658"/>
      <c r="W13" s="658"/>
      <c r="X13" s="658"/>
      <c r="Y13" s="659"/>
      <c r="Z13" s="695" t="s">
        <v>179</v>
      </c>
      <c r="AA13" s="695"/>
      <c r="AB13" s="695"/>
      <c r="AC13" s="695"/>
      <c r="AD13" s="696" t="s">
        <v>179</v>
      </c>
      <c r="AE13" s="696"/>
      <c r="AF13" s="696"/>
      <c r="AG13" s="696"/>
      <c r="AH13" s="696"/>
      <c r="AI13" s="696"/>
      <c r="AJ13" s="696"/>
      <c r="AK13" s="696"/>
      <c r="AL13" s="660" t="s">
        <v>179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3068334</v>
      </c>
      <c r="BH13" s="658"/>
      <c r="BI13" s="658"/>
      <c r="BJ13" s="658"/>
      <c r="BK13" s="658"/>
      <c r="BL13" s="658"/>
      <c r="BM13" s="658"/>
      <c r="BN13" s="659"/>
      <c r="BO13" s="695">
        <v>43.3</v>
      </c>
      <c r="BP13" s="695"/>
      <c r="BQ13" s="695"/>
      <c r="BR13" s="695"/>
      <c r="BS13" s="696" t="s">
        <v>236</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3265411</v>
      </c>
      <c r="CS13" s="658"/>
      <c r="CT13" s="658"/>
      <c r="CU13" s="658"/>
      <c r="CV13" s="658"/>
      <c r="CW13" s="658"/>
      <c r="CX13" s="658"/>
      <c r="CY13" s="659"/>
      <c r="CZ13" s="695">
        <v>10.5</v>
      </c>
      <c r="DA13" s="695"/>
      <c r="DB13" s="695"/>
      <c r="DC13" s="695"/>
      <c r="DD13" s="663">
        <v>1316537</v>
      </c>
      <c r="DE13" s="658"/>
      <c r="DF13" s="658"/>
      <c r="DG13" s="658"/>
      <c r="DH13" s="658"/>
      <c r="DI13" s="658"/>
      <c r="DJ13" s="658"/>
      <c r="DK13" s="658"/>
      <c r="DL13" s="658"/>
      <c r="DM13" s="658"/>
      <c r="DN13" s="658"/>
      <c r="DO13" s="658"/>
      <c r="DP13" s="659"/>
      <c r="DQ13" s="663">
        <v>1838866</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179</v>
      </c>
      <c r="S14" s="658"/>
      <c r="T14" s="658"/>
      <c r="U14" s="658"/>
      <c r="V14" s="658"/>
      <c r="W14" s="658"/>
      <c r="X14" s="658"/>
      <c r="Y14" s="659"/>
      <c r="Z14" s="695" t="s">
        <v>236</v>
      </c>
      <c r="AA14" s="695"/>
      <c r="AB14" s="695"/>
      <c r="AC14" s="695"/>
      <c r="AD14" s="696" t="s">
        <v>236</v>
      </c>
      <c r="AE14" s="696"/>
      <c r="AF14" s="696"/>
      <c r="AG14" s="696"/>
      <c r="AH14" s="696"/>
      <c r="AI14" s="696"/>
      <c r="AJ14" s="696"/>
      <c r="AK14" s="696"/>
      <c r="AL14" s="660" t="s">
        <v>236</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187459</v>
      </c>
      <c r="BH14" s="658"/>
      <c r="BI14" s="658"/>
      <c r="BJ14" s="658"/>
      <c r="BK14" s="658"/>
      <c r="BL14" s="658"/>
      <c r="BM14" s="658"/>
      <c r="BN14" s="659"/>
      <c r="BO14" s="695">
        <v>2.6</v>
      </c>
      <c r="BP14" s="695"/>
      <c r="BQ14" s="695"/>
      <c r="BR14" s="695"/>
      <c r="BS14" s="696" t="s">
        <v>236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706825</v>
      </c>
      <c r="CS14" s="658"/>
      <c r="CT14" s="658"/>
      <c r="CU14" s="658"/>
      <c r="CV14" s="658"/>
      <c r="CW14" s="658"/>
      <c r="CX14" s="658"/>
      <c r="CY14" s="659"/>
      <c r="CZ14" s="695">
        <v>2.2999999999999998</v>
      </c>
      <c r="DA14" s="695"/>
      <c r="DB14" s="695"/>
      <c r="DC14" s="695"/>
      <c r="DD14" s="663">
        <v>168907</v>
      </c>
      <c r="DE14" s="658"/>
      <c r="DF14" s="658"/>
      <c r="DG14" s="658"/>
      <c r="DH14" s="658"/>
      <c r="DI14" s="658"/>
      <c r="DJ14" s="658"/>
      <c r="DK14" s="658"/>
      <c r="DL14" s="658"/>
      <c r="DM14" s="658"/>
      <c r="DN14" s="658"/>
      <c r="DO14" s="658"/>
      <c r="DP14" s="659"/>
      <c r="DQ14" s="663">
        <v>563465</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179</v>
      </c>
      <c r="AA15" s="695"/>
      <c r="AB15" s="695"/>
      <c r="AC15" s="695"/>
      <c r="AD15" s="696" t="s">
        <v>179</v>
      </c>
      <c r="AE15" s="696"/>
      <c r="AF15" s="696"/>
      <c r="AG15" s="696"/>
      <c r="AH15" s="696"/>
      <c r="AI15" s="696"/>
      <c r="AJ15" s="696"/>
      <c r="AK15" s="696"/>
      <c r="AL15" s="660" t="s">
        <v>179</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527156</v>
      </c>
      <c r="BH15" s="658"/>
      <c r="BI15" s="658"/>
      <c r="BJ15" s="658"/>
      <c r="BK15" s="658"/>
      <c r="BL15" s="658"/>
      <c r="BM15" s="658"/>
      <c r="BN15" s="659"/>
      <c r="BO15" s="695">
        <v>7.4</v>
      </c>
      <c r="BP15" s="695"/>
      <c r="BQ15" s="695"/>
      <c r="BR15" s="695"/>
      <c r="BS15" s="696" t="s">
        <v>179</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2496801</v>
      </c>
      <c r="CS15" s="658"/>
      <c r="CT15" s="658"/>
      <c r="CU15" s="658"/>
      <c r="CV15" s="658"/>
      <c r="CW15" s="658"/>
      <c r="CX15" s="658"/>
      <c r="CY15" s="659"/>
      <c r="CZ15" s="695">
        <v>8</v>
      </c>
      <c r="DA15" s="695"/>
      <c r="DB15" s="695"/>
      <c r="DC15" s="695"/>
      <c r="DD15" s="663">
        <v>330876</v>
      </c>
      <c r="DE15" s="658"/>
      <c r="DF15" s="658"/>
      <c r="DG15" s="658"/>
      <c r="DH15" s="658"/>
      <c r="DI15" s="658"/>
      <c r="DJ15" s="658"/>
      <c r="DK15" s="658"/>
      <c r="DL15" s="658"/>
      <c r="DM15" s="658"/>
      <c r="DN15" s="658"/>
      <c r="DO15" s="658"/>
      <c r="DP15" s="659"/>
      <c r="DQ15" s="663">
        <v>1730133</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28431</v>
      </c>
      <c r="S16" s="658"/>
      <c r="T16" s="658"/>
      <c r="U16" s="658"/>
      <c r="V16" s="658"/>
      <c r="W16" s="658"/>
      <c r="X16" s="658"/>
      <c r="Y16" s="659"/>
      <c r="Z16" s="695">
        <v>0.1</v>
      </c>
      <c r="AA16" s="695"/>
      <c r="AB16" s="695"/>
      <c r="AC16" s="695"/>
      <c r="AD16" s="696">
        <v>28431</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236</v>
      </c>
      <c r="BH16" s="658"/>
      <c r="BI16" s="658"/>
      <c r="BJ16" s="658"/>
      <c r="BK16" s="658"/>
      <c r="BL16" s="658"/>
      <c r="BM16" s="658"/>
      <c r="BN16" s="659"/>
      <c r="BO16" s="695" t="s">
        <v>179</v>
      </c>
      <c r="BP16" s="695"/>
      <c r="BQ16" s="695"/>
      <c r="BR16" s="695"/>
      <c r="BS16" s="696" t="s">
        <v>179</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48979</v>
      </c>
      <c r="CS16" s="658"/>
      <c r="CT16" s="658"/>
      <c r="CU16" s="658"/>
      <c r="CV16" s="658"/>
      <c r="CW16" s="658"/>
      <c r="CX16" s="658"/>
      <c r="CY16" s="659"/>
      <c r="CZ16" s="695">
        <v>0.2</v>
      </c>
      <c r="DA16" s="695"/>
      <c r="DB16" s="695"/>
      <c r="DC16" s="695"/>
      <c r="DD16" s="663" t="s">
        <v>236</v>
      </c>
      <c r="DE16" s="658"/>
      <c r="DF16" s="658"/>
      <c r="DG16" s="658"/>
      <c r="DH16" s="658"/>
      <c r="DI16" s="658"/>
      <c r="DJ16" s="658"/>
      <c r="DK16" s="658"/>
      <c r="DL16" s="658"/>
      <c r="DM16" s="658"/>
      <c r="DN16" s="658"/>
      <c r="DO16" s="658"/>
      <c r="DP16" s="659"/>
      <c r="DQ16" s="663">
        <v>9058</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124441</v>
      </c>
      <c r="S17" s="658"/>
      <c r="T17" s="658"/>
      <c r="U17" s="658"/>
      <c r="V17" s="658"/>
      <c r="W17" s="658"/>
      <c r="X17" s="658"/>
      <c r="Y17" s="659"/>
      <c r="Z17" s="695">
        <v>0.4</v>
      </c>
      <c r="AA17" s="695"/>
      <c r="AB17" s="695"/>
      <c r="AC17" s="695"/>
      <c r="AD17" s="696">
        <v>124441</v>
      </c>
      <c r="AE17" s="696"/>
      <c r="AF17" s="696"/>
      <c r="AG17" s="696"/>
      <c r="AH17" s="696"/>
      <c r="AI17" s="696"/>
      <c r="AJ17" s="696"/>
      <c r="AK17" s="696"/>
      <c r="AL17" s="660">
        <v>0.9</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179</v>
      </c>
      <c r="BP17" s="695"/>
      <c r="BQ17" s="695"/>
      <c r="BR17" s="695"/>
      <c r="BS17" s="696" t="s">
        <v>236</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1981668</v>
      </c>
      <c r="CS17" s="658"/>
      <c r="CT17" s="658"/>
      <c r="CU17" s="658"/>
      <c r="CV17" s="658"/>
      <c r="CW17" s="658"/>
      <c r="CX17" s="658"/>
      <c r="CY17" s="659"/>
      <c r="CZ17" s="695">
        <v>6.3</v>
      </c>
      <c r="DA17" s="695"/>
      <c r="DB17" s="695"/>
      <c r="DC17" s="695"/>
      <c r="DD17" s="663" t="s">
        <v>179</v>
      </c>
      <c r="DE17" s="658"/>
      <c r="DF17" s="658"/>
      <c r="DG17" s="658"/>
      <c r="DH17" s="658"/>
      <c r="DI17" s="658"/>
      <c r="DJ17" s="658"/>
      <c r="DK17" s="658"/>
      <c r="DL17" s="658"/>
      <c r="DM17" s="658"/>
      <c r="DN17" s="658"/>
      <c r="DO17" s="658"/>
      <c r="DP17" s="659"/>
      <c r="DQ17" s="663">
        <v>1935296</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66130</v>
      </c>
      <c r="S18" s="658"/>
      <c r="T18" s="658"/>
      <c r="U18" s="658"/>
      <c r="V18" s="658"/>
      <c r="W18" s="658"/>
      <c r="X18" s="658"/>
      <c r="Y18" s="659"/>
      <c r="Z18" s="695">
        <v>0.2</v>
      </c>
      <c r="AA18" s="695"/>
      <c r="AB18" s="695"/>
      <c r="AC18" s="695"/>
      <c r="AD18" s="696">
        <v>66130</v>
      </c>
      <c r="AE18" s="696"/>
      <c r="AF18" s="696"/>
      <c r="AG18" s="696"/>
      <c r="AH18" s="696"/>
      <c r="AI18" s="696"/>
      <c r="AJ18" s="696"/>
      <c r="AK18" s="696"/>
      <c r="AL18" s="660">
        <v>0.5</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179</v>
      </c>
      <c r="BP18" s="695"/>
      <c r="BQ18" s="695"/>
      <c r="BR18" s="695"/>
      <c r="BS18" s="696" t="s">
        <v>236</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236</v>
      </c>
      <c r="DA18" s="695"/>
      <c r="DB18" s="695"/>
      <c r="DC18" s="695"/>
      <c r="DD18" s="663" t="s">
        <v>179</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62806</v>
      </c>
      <c r="S19" s="658"/>
      <c r="T19" s="658"/>
      <c r="U19" s="658"/>
      <c r="V19" s="658"/>
      <c r="W19" s="658"/>
      <c r="X19" s="658"/>
      <c r="Y19" s="659"/>
      <c r="Z19" s="695">
        <v>0.2</v>
      </c>
      <c r="AA19" s="695"/>
      <c r="AB19" s="695"/>
      <c r="AC19" s="695"/>
      <c r="AD19" s="696">
        <v>62806</v>
      </c>
      <c r="AE19" s="696"/>
      <c r="AF19" s="696"/>
      <c r="AG19" s="696"/>
      <c r="AH19" s="696"/>
      <c r="AI19" s="696"/>
      <c r="AJ19" s="696"/>
      <c r="AK19" s="696"/>
      <c r="AL19" s="660">
        <v>0.5</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380453</v>
      </c>
      <c r="BH19" s="658"/>
      <c r="BI19" s="658"/>
      <c r="BJ19" s="658"/>
      <c r="BK19" s="658"/>
      <c r="BL19" s="658"/>
      <c r="BM19" s="658"/>
      <c r="BN19" s="659"/>
      <c r="BO19" s="695">
        <v>5.4</v>
      </c>
      <c r="BP19" s="695"/>
      <c r="BQ19" s="695"/>
      <c r="BR19" s="695"/>
      <c r="BS19" s="696" t="s">
        <v>179</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179</v>
      </c>
      <c r="DA19" s="695"/>
      <c r="DB19" s="695"/>
      <c r="DC19" s="695"/>
      <c r="DD19" s="663" t="s">
        <v>236</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3324</v>
      </c>
      <c r="S20" s="658"/>
      <c r="T20" s="658"/>
      <c r="U20" s="658"/>
      <c r="V20" s="658"/>
      <c r="W20" s="658"/>
      <c r="X20" s="658"/>
      <c r="Y20" s="659"/>
      <c r="Z20" s="695">
        <v>0</v>
      </c>
      <c r="AA20" s="695"/>
      <c r="AB20" s="695"/>
      <c r="AC20" s="695"/>
      <c r="AD20" s="696">
        <v>3324</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380453</v>
      </c>
      <c r="BH20" s="658"/>
      <c r="BI20" s="658"/>
      <c r="BJ20" s="658"/>
      <c r="BK20" s="658"/>
      <c r="BL20" s="658"/>
      <c r="BM20" s="658"/>
      <c r="BN20" s="659"/>
      <c r="BO20" s="695">
        <v>5.4</v>
      </c>
      <c r="BP20" s="695"/>
      <c r="BQ20" s="695"/>
      <c r="BR20" s="695"/>
      <c r="BS20" s="696" t="s">
        <v>236</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31225745</v>
      </c>
      <c r="CS20" s="658"/>
      <c r="CT20" s="658"/>
      <c r="CU20" s="658"/>
      <c r="CV20" s="658"/>
      <c r="CW20" s="658"/>
      <c r="CX20" s="658"/>
      <c r="CY20" s="659"/>
      <c r="CZ20" s="695">
        <v>100</v>
      </c>
      <c r="DA20" s="695"/>
      <c r="DB20" s="695"/>
      <c r="DC20" s="695"/>
      <c r="DD20" s="663">
        <v>2704076</v>
      </c>
      <c r="DE20" s="658"/>
      <c r="DF20" s="658"/>
      <c r="DG20" s="658"/>
      <c r="DH20" s="658"/>
      <c r="DI20" s="658"/>
      <c r="DJ20" s="658"/>
      <c r="DK20" s="658"/>
      <c r="DL20" s="658"/>
      <c r="DM20" s="658"/>
      <c r="DN20" s="658"/>
      <c r="DO20" s="658"/>
      <c r="DP20" s="659"/>
      <c r="DQ20" s="663">
        <v>16987651</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6179841</v>
      </c>
      <c r="S21" s="658"/>
      <c r="T21" s="658"/>
      <c r="U21" s="658"/>
      <c r="V21" s="658"/>
      <c r="W21" s="658"/>
      <c r="X21" s="658"/>
      <c r="Y21" s="659"/>
      <c r="Z21" s="695">
        <v>19</v>
      </c>
      <c r="AA21" s="695"/>
      <c r="AB21" s="695"/>
      <c r="AC21" s="695"/>
      <c r="AD21" s="696">
        <v>5251375</v>
      </c>
      <c r="AE21" s="696"/>
      <c r="AF21" s="696"/>
      <c r="AG21" s="696"/>
      <c r="AH21" s="696"/>
      <c r="AI21" s="696"/>
      <c r="AJ21" s="696"/>
      <c r="AK21" s="696"/>
      <c r="AL21" s="660">
        <v>37.799999999999997</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236</v>
      </c>
      <c r="BH21" s="658"/>
      <c r="BI21" s="658"/>
      <c r="BJ21" s="658"/>
      <c r="BK21" s="658"/>
      <c r="BL21" s="658"/>
      <c r="BM21" s="658"/>
      <c r="BN21" s="659"/>
      <c r="BO21" s="695" t="s">
        <v>179</v>
      </c>
      <c r="BP21" s="695"/>
      <c r="BQ21" s="695"/>
      <c r="BR21" s="695"/>
      <c r="BS21" s="696" t="s">
        <v>179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5251375</v>
      </c>
      <c r="S22" s="658"/>
      <c r="T22" s="658"/>
      <c r="U22" s="658"/>
      <c r="V22" s="658"/>
      <c r="W22" s="658"/>
      <c r="X22" s="658"/>
      <c r="Y22" s="659"/>
      <c r="Z22" s="695">
        <v>16.2</v>
      </c>
      <c r="AA22" s="695"/>
      <c r="AB22" s="695"/>
      <c r="AC22" s="695"/>
      <c r="AD22" s="696">
        <v>5251375</v>
      </c>
      <c r="AE22" s="696"/>
      <c r="AF22" s="696"/>
      <c r="AG22" s="696"/>
      <c r="AH22" s="696"/>
      <c r="AI22" s="696"/>
      <c r="AJ22" s="696"/>
      <c r="AK22" s="696"/>
      <c r="AL22" s="660">
        <v>37.799999999999997</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236</v>
      </c>
      <c r="BH22" s="658"/>
      <c r="BI22" s="658"/>
      <c r="BJ22" s="658"/>
      <c r="BK22" s="658"/>
      <c r="BL22" s="658"/>
      <c r="BM22" s="658"/>
      <c r="BN22" s="659"/>
      <c r="BO22" s="695" t="s">
        <v>179</v>
      </c>
      <c r="BP22" s="695"/>
      <c r="BQ22" s="695"/>
      <c r="BR22" s="695"/>
      <c r="BS22" s="696" t="s">
        <v>179</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928466</v>
      </c>
      <c r="S23" s="658"/>
      <c r="T23" s="658"/>
      <c r="U23" s="658"/>
      <c r="V23" s="658"/>
      <c r="W23" s="658"/>
      <c r="X23" s="658"/>
      <c r="Y23" s="659"/>
      <c r="Z23" s="695">
        <v>2.9</v>
      </c>
      <c r="AA23" s="695"/>
      <c r="AB23" s="695"/>
      <c r="AC23" s="695"/>
      <c r="AD23" s="696" t="s">
        <v>179</v>
      </c>
      <c r="AE23" s="696"/>
      <c r="AF23" s="696"/>
      <c r="AG23" s="696"/>
      <c r="AH23" s="696"/>
      <c r="AI23" s="696"/>
      <c r="AJ23" s="696"/>
      <c r="AK23" s="696"/>
      <c r="AL23" s="660" t="s">
        <v>236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380453</v>
      </c>
      <c r="BH23" s="658"/>
      <c r="BI23" s="658"/>
      <c r="BJ23" s="658"/>
      <c r="BK23" s="658"/>
      <c r="BL23" s="658"/>
      <c r="BM23" s="658"/>
      <c r="BN23" s="659"/>
      <c r="BO23" s="695">
        <v>5.4</v>
      </c>
      <c r="BP23" s="695"/>
      <c r="BQ23" s="695"/>
      <c r="BR23" s="695"/>
      <c r="BS23" s="696" t="s">
        <v>179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179</v>
      </c>
      <c r="AA24" s="695"/>
      <c r="AB24" s="695"/>
      <c r="AC24" s="695"/>
      <c r="AD24" s="696" t="s">
        <v>236</v>
      </c>
      <c r="AE24" s="696"/>
      <c r="AF24" s="696"/>
      <c r="AG24" s="696"/>
      <c r="AH24" s="696"/>
      <c r="AI24" s="696"/>
      <c r="AJ24" s="696"/>
      <c r="AK24" s="696"/>
      <c r="AL24" s="660" t="s">
        <v>179</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179</v>
      </c>
      <c r="BH24" s="658"/>
      <c r="BI24" s="658"/>
      <c r="BJ24" s="658"/>
      <c r="BK24" s="658"/>
      <c r="BL24" s="658"/>
      <c r="BM24" s="658"/>
      <c r="BN24" s="659"/>
      <c r="BO24" s="695" t="s">
        <v>179</v>
      </c>
      <c r="BP24" s="695"/>
      <c r="BQ24" s="695"/>
      <c r="BR24" s="695"/>
      <c r="BS24" s="696" t="s">
        <v>179</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16193478</v>
      </c>
      <c r="CS24" s="713"/>
      <c r="CT24" s="713"/>
      <c r="CU24" s="713"/>
      <c r="CV24" s="713"/>
      <c r="CW24" s="713"/>
      <c r="CX24" s="713"/>
      <c r="CY24" s="738"/>
      <c r="CZ24" s="739">
        <v>51.9</v>
      </c>
      <c r="DA24" s="721"/>
      <c r="DB24" s="721"/>
      <c r="DC24" s="741"/>
      <c r="DD24" s="737">
        <v>7424117</v>
      </c>
      <c r="DE24" s="713"/>
      <c r="DF24" s="713"/>
      <c r="DG24" s="713"/>
      <c r="DH24" s="713"/>
      <c r="DI24" s="713"/>
      <c r="DJ24" s="713"/>
      <c r="DK24" s="738"/>
      <c r="DL24" s="737">
        <v>7376334</v>
      </c>
      <c r="DM24" s="713"/>
      <c r="DN24" s="713"/>
      <c r="DO24" s="713"/>
      <c r="DP24" s="713"/>
      <c r="DQ24" s="713"/>
      <c r="DR24" s="713"/>
      <c r="DS24" s="713"/>
      <c r="DT24" s="713"/>
      <c r="DU24" s="713"/>
      <c r="DV24" s="738"/>
      <c r="DW24" s="739">
        <v>52.3</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15156571</v>
      </c>
      <c r="S25" s="658"/>
      <c r="T25" s="658"/>
      <c r="U25" s="658"/>
      <c r="V25" s="658"/>
      <c r="W25" s="658"/>
      <c r="X25" s="658"/>
      <c r="Y25" s="659"/>
      <c r="Z25" s="695">
        <v>46.6</v>
      </c>
      <c r="AA25" s="695"/>
      <c r="AB25" s="695"/>
      <c r="AC25" s="695"/>
      <c r="AD25" s="696">
        <v>13847652</v>
      </c>
      <c r="AE25" s="696"/>
      <c r="AF25" s="696"/>
      <c r="AG25" s="696"/>
      <c r="AH25" s="696"/>
      <c r="AI25" s="696"/>
      <c r="AJ25" s="696"/>
      <c r="AK25" s="696"/>
      <c r="AL25" s="660">
        <v>99.7</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179</v>
      </c>
      <c r="BP25" s="695"/>
      <c r="BQ25" s="695"/>
      <c r="BR25" s="695"/>
      <c r="BS25" s="696" t="s">
        <v>236</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3215645</v>
      </c>
      <c r="CS25" s="670"/>
      <c r="CT25" s="670"/>
      <c r="CU25" s="670"/>
      <c r="CV25" s="670"/>
      <c r="CW25" s="670"/>
      <c r="CX25" s="670"/>
      <c r="CY25" s="671"/>
      <c r="CZ25" s="660">
        <v>10.3</v>
      </c>
      <c r="DA25" s="672"/>
      <c r="DB25" s="672"/>
      <c r="DC25" s="673"/>
      <c r="DD25" s="663">
        <v>2916173</v>
      </c>
      <c r="DE25" s="670"/>
      <c r="DF25" s="670"/>
      <c r="DG25" s="670"/>
      <c r="DH25" s="670"/>
      <c r="DI25" s="670"/>
      <c r="DJ25" s="670"/>
      <c r="DK25" s="671"/>
      <c r="DL25" s="663">
        <v>2871255</v>
      </c>
      <c r="DM25" s="670"/>
      <c r="DN25" s="670"/>
      <c r="DO25" s="670"/>
      <c r="DP25" s="670"/>
      <c r="DQ25" s="670"/>
      <c r="DR25" s="670"/>
      <c r="DS25" s="670"/>
      <c r="DT25" s="670"/>
      <c r="DU25" s="670"/>
      <c r="DV25" s="671"/>
      <c r="DW25" s="660">
        <v>20.3</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10300</v>
      </c>
      <c r="S26" s="658"/>
      <c r="T26" s="658"/>
      <c r="U26" s="658"/>
      <c r="V26" s="658"/>
      <c r="W26" s="658"/>
      <c r="X26" s="658"/>
      <c r="Y26" s="659"/>
      <c r="Z26" s="695">
        <v>0</v>
      </c>
      <c r="AA26" s="695"/>
      <c r="AB26" s="695"/>
      <c r="AC26" s="695"/>
      <c r="AD26" s="696">
        <v>10300</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2121779</v>
      </c>
      <c r="CS26" s="658"/>
      <c r="CT26" s="658"/>
      <c r="CU26" s="658"/>
      <c r="CV26" s="658"/>
      <c r="CW26" s="658"/>
      <c r="CX26" s="658"/>
      <c r="CY26" s="659"/>
      <c r="CZ26" s="660">
        <v>6.8</v>
      </c>
      <c r="DA26" s="672"/>
      <c r="DB26" s="672"/>
      <c r="DC26" s="673"/>
      <c r="DD26" s="663">
        <v>1928785</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106684</v>
      </c>
      <c r="S27" s="658"/>
      <c r="T27" s="658"/>
      <c r="U27" s="658"/>
      <c r="V27" s="658"/>
      <c r="W27" s="658"/>
      <c r="X27" s="658"/>
      <c r="Y27" s="659"/>
      <c r="Z27" s="695">
        <v>0.3</v>
      </c>
      <c r="AA27" s="695"/>
      <c r="AB27" s="695"/>
      <c r="AC27" s="695"/>
      <c r="AD27" s="696" t="s">
        <v>179</v>
      </c>
      <c r="AE27" s="696"/>
      <c r="AF27" s="696"/>
      <c r="AG27" s="696"/>
      <c r="AH27" s="696"/>
      <c r="AI27" s="696"/>
      <c r="AJ27" s="696"/>
      <c r="AK27" s="696"/>
      <c r="AL27" s="660" t="s">
        <v>236</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7089989</v>
      </c>
      <c r="BH27" s="658"/>
      <c r="BI27" s="658"/>
      <c r="BJ27" s="658"/>
      <c r="BK27" s="658"/>
      <c r="BL27" s="658"/>
      <c r="BM27" s="658"/>
      <c r="BN27" s="659"/>
      <c r="BO27" s="695">
        <v>100</v>
      </c>
      <c r="BP27" s="695"/>
      <c r="BQ27" s="695"/>
      <c r="BR27" s="695"/>
      <c r="BS27" s="696">
        <v>72026</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10996165</v>
      </c>
      <c r="CS27" s="670"/>
      <c r="CT27" s="670"/>
      <c r="CU27" s="670"/>
      <c r="CV27" s="670"/>
      <c r="CW27" s="670"/>
      <c r="CX27" s="670"/>
      <c r="CY27" s="671"/>
      <c r="CZ27" s="660">
        <v>35.200000000000003</v>
      </c>
      <c r="DA27" s="672"/>
      <c r="DB27" s="672"/>
      <c r="DC27" s="673"/>
      <c r="DD27" s="663">
        <v>2572648</v>
      </c>
      <c r="DE27" s="670"/>
      <c r="DF27" s="670"/>
      <c r="DG27" s="670"/>
      <c r="DH27" s="670"/>
      <c r="DI27" s="670"/>
      <c r="DJ27" s="670"/>
      <c r="DK27" s="671"/>
      <c r="DL27" s="663">
        <v>2569783</v>
      </c>
      <c r="DM27" s="670"/>
      <c r="DN27" s="670"/>
      <c r="DO27" s="670"/>
      <c r="DP27" s="670"/>
      <c r="DQ27" s="670"/>
      <c r="DR27" s="670"/>
      <c r="DS27" s="670"/>
      <c r="DT27" s="670"/>
      <c r="DU27" s="670"/>
      <c r="DV27" s="671"/>
      <c r="DW27" s="660">
        <v>18.2</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373580</v>
      </c>
      <c r="S28" s="658"/>
      <c r="T28" s="658"/>
      <c r="U28" s="658"/>
      <c r="V28" s="658"/>
      <c r="W28" s="658"/>
      <c r="X28" s="658"/>
      <c r="Y28" s="659"/>
      <c r="Z28" s="695">
        <v>1.1000000000000001</v>
      </c>
      <c r="AA28" s="695"/>
      <c r="AB28" s="695"/>
      <c r="AC28" s="695"/>
      <c r="AD28" s="696">
        <v>18843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1981668</v>
      </c>
      <c r="CS28" s="658"/>
      <c r="CT28" s="658"/>
      <c r="CU28" s="658"/>
      <c r="CV28" s="658"/>
      <c r="CW28" s="658"/>
      <c r="CX28" s="658"/>
      <c r="CY28" s="659"/>
      <c r="CZ28" s="660">
        <v>6.3</v>
      </c>
      <c r="DA28" s="672"/>
      <c r="DB28" s="672"/>
      <c r="DC28" s="673"/>
      <c r="DD28" s="663">
        <v>1935296</v>
      </c>
      <c r="DE28" s="658"/>
      <c r="DF28" s="658"/>
      <c r="DG28" s="658"/>
      <c r="DH28" s="658"/>
      <c r="DI28" s="658"/>
      <c r="DJ28" s="658"/>
      <c r="DK28" s="659"/>
      <c r="DL28" s="663">
        <v>1935296</v>
      </c>
      <c r="DM28" s="658"/>
      <c r="DN28" s="658"/>
      <c r="DO28" s="658"/>
      <c r="DP28" s="658"/>
      <c r="DQ28" s="658"/>
      <c r="DR28" s="658"/>
      <c r="DS28" s="658"/>
      <c r="DT28" s="658"/>
      <c r="DU28" s="658"/>
      <c r="DV28" s="659"/>
      <c r="DW28" s="660">
        <v>13.7</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656927</v>
      </c>
      <c r="S29" s="658"/>
      <c r="T29" s="658"/>
      <c r="U29" s="658"/>
      <c r="V29" s="658"/>
      <c r="W29" s="658"/>
      <c r="X29" s="658"/>
      <c r="Y29" s="659"/>
      <c r="Z29" s="695">
        <v>2</v>
      </c>
      <c r="AA29" s="695"/>
      <c r="AB29" s="695"/>
      <c r="AC29" s="695"/>
      <c r="AD29" s="696" t="s">
        <v>179</v>
      </c>
      <c r="AE29" s="696"/>
      <c r="AF29" s="696"/>
      <c r="AG29" s="696"/>
      <c r="AH29" s="696"/>
      <c r="AI29" s="696"/>
      <c r="AJ29" s="696"/>
      <c r="AK29" s="696"/>
      <c r="AL29" s="660" t="s">
        <v>236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71</v>
      </c>
      <c r="CG29" s="655"/>
      <c r="CH29" s="655"/>
      <c r="CI29" s="655"/>
      <c r="CJ29" s="655"/>
      <c r="CK29" s="655"/>
      <c r="CL29" s="655"/>
      <c r="CM29" s="655"/>
      <c r="CN29" s="655"/>
      <c r="CO29" s="655"/>
      <c r="CP29" s="655"/>
      <c r="CQ29" s="656"/>
      <c r="CR29" s="657">
        <v>1981575</v>
      </c>
      <c r="CS29" s="670"/>
      <c r="CT29" s="670"/>
      <c r="CU29" s="670"/>
      <c r="CV29" s="670"/>
      <c r="CW29" s="670"/>
      <c r="CX29" s="670"/>
      <c r="CY29" s="671"/>
      <c r="CZ29" s="660">
        <v>6.3</v>
      </c>
      <c r="DA29" s="672"/>
      <c r="DB29" s="672"/>
      <c r="DC29" s="673"/>
      <c r="DD29" s="663">
        <v>1935203</v>
      </c>
      <c r="DE29" s="670"/>
      <c r="DF29" s="670"/>
      <c r="DG29" s="670"/>
      <c r="DH29" s="670"/>
      <c r="DI29" s="670"/>
      <c r="DJ29" s="670"/>
      <c r="DK29" s="671"/>
      <c r="DL29" s="663">
        <v>1935203</v>
      </c>
      <c r="DM29" s="670"/>
      <c r="DN29" s="670"/>
      <c r="DO29" s="670"/>
      <c r="DP29" s="670"/>
      <c r="DQ29" s="670"/>
      <c r="DR29" s="670"/>
      <c r="DS29" s="670"/>
      <c r="DT29" s="670"/>
      <c r="DU29" s="670"/>
      <c r="DV29" s="671"/>
      <c r="DW29" s="660">
        <v>13.7</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8820272</v>
      </c>
      <c r="S30" s="658"/>
      <c r="T30" s="658"/>
      <c r="U30" s="658"/>
      <c r="V30" s="658"/>
      <c r="W30" s="658"/>
      <c r="X30" s="658"/>
      <c r="Y30" s="659"/>
      <c r="Z30" s="695">
        <v>27.1</v>
      </c>
      <c r="AA30" s="695"/>
      <c r="AB30" s="695"/>
      <c r="AC30" s="695"/>
      <c r="AD30" s="696" t="s">
        <v>179</v>
      </c>
      <c r="AE30" s="696"/>
      <c r="AF30" s="696"/>
      <c r="AG30" s="696"/>
      <c r="AH30" s="696"/>
      <c r="AI30" s="696"/>
      <c r="AJ30" s="696"/>
      <c r="AK30" s="696"/>
      <c r="AL30" s="660" t="s">
        <v>179</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1886156</v>
      </c>
      <c r="CS30" s="658"/>
      <c r="CT30" s="658"/>
      <c r="CU30" s="658"/>
      <c r="CV30" s="658"/>
      <c r="CW30" s="658"/>
      <c r="CX30" s="658"/>
      <c r="CY30" s="659"/>
      <c r="CZ30" s="660">
        <v>6</v>
      </c>
      <c r="DA30" s="672"/>
      <c r="DB30" s="672"/>
      <c r="DC30" s="673"/>
      <c r="DD30" s="663">
        <v>1845299</v>
      </c>
      <c r="DE30" s="658"/>
      <c r="DF30" s="658"/>
      <c r="DG30" s="658"/>
      <c r="DH30" s="658"/>
      <c r="DI30" s="658"/>
      <c r="DJ30" s="658"/>
      <c r="DK30" s="659"/>
      <c r="DL30" s="663">
        <v>1845299</v>
      </c>
      <c r="DM30" s="658"/>
      <c r="DN30" s="658"/>
      <c r="DO30" s="658"/>
      <c r="DP30" s="658"/>
      <c r="DQ30" s="658"/>
      <c r="DR30" s="658"/>
      <c r="DS30" s="658"/>
      <c r="DT30" s="658"/>
      <c r="DU30" s="658"/>
      <c r="DV30" s="659"/>
      <c r="DW30" s="660">
        <v>13.1</v>
      </c>
      <c r="DX30" s="672"/>
      <c r="DY30" s="672"/>
      <c r="DZ30" s="672"/>
      <c r="EA30" s="672"/>
      <c r="EB30" s="672"/>
      <c r="EC30" s="684"/>
    </row>
    <row r="31" spans="2:133" ht="11.25" customHeight="1" x14ac:dyDescent="0.15">
      <c r="B31" s="724" t="s">
        <v>311</v>
      </c>
      <c r="C31" s="725"/>
      <c r="D31" s="725"/>
      <c r="E31" s="725"/>
      <c r="F31" s="725"/>
      <c r="G31" s="725"/>
      <c r="H31" s="725"/>
      <c r="I31" s="725"/>
      <c r="J31" s="725"/>
      <c r="K31" s="725"/>
      <c r="L31" s="725"/>
      <c r="M31" s="725"/>
      <c r="N31" s="725"/>
      <c r="O31" s="725"/>
      <c r="P31" s="725"/>
      <c r="Q31" s="726"/>
      <c r="R31" s="657" t="s">
        <v>236</v>
      </c>
      <c r="S31" s="658"/>
      <c r="T31" s="658"/>
      <c r="U31" s="658"/>
      <c r="V31" s="658"/>
      <c r="W31" s="658"/>
      <c r="X31" s="658"/>
      <c r="Y31" s="659"/>
      <c r="Z31" s="695" t="s">
        <v>179</v>
      </c>
      <c r="AA31" s="695"/>
      <c r="AB31" s="695"/>
      <c r="AC31" s="695"/>
      <c r="AD31" s="696" t="s">
        <v>179</v>
      </c>
      <c r="AE31" s="696"/>
      <c r="AF31" s="696"/>
      <c r="AG31" s="696"/>
      <c r="AH31" s="696"/>
      <c r="AI31" s="696"/>
      <c r="AJ31" s="696"/>
      <c r="AK31" s="696"/>
      <c r="AL31" s="660" t="s">
        <v>236</v>
      </c>
      <c r="AM31" s="661"/>
      <c r="AN31" s="661"/>
      <c r="AO31" s="697"/>
      <c r="AP31" s="729" t="s">
        <v>312</v>
      </c>
      <c r="AQ31" s="730"/>
      <c r="AR31" s="730"/>
      <c r="AS31" s="730"/>
      <c r="AT31" s="731" t="s">
        <v>313</v>
      </c>
      <c r="AU31" s="218"/>
      <c r="AV31" s="218"/>
      <c r="AW31" s="218"/>
      <c r="AX31" s="715" t="s">
        <v>187</v>
      </c>
      <c r="AY31" s="716"/>
      <c r="AZ31" s="716"/>
      <c r="BA31" s="716"/>
      <c r="BB31" s="716"/>
      <c r="BC31" s="716"/>
      <c r="BD31" s="716"/>
      <c r="BE31" s="716"/>
      <c r="BF31" s="717"/>
      <c r="BG31" s="719">
        <v>99.3</v>
      </c>
      <c r="BH31" s="720"/>
      <c r="BI31" s="720"/>
      <c r="BJ31" s="720"/>
      <c r="BK31" s="720"/>
      <c r="BL31" s="720"/>
      <c r="BM31" s="721">
        <v>97.5</v>
      </c>
      <c r="BN31" s="720"/>
      <c r="BO31" s="720"/>
      <c r="BP31" s="720"/>
      <c r="BQ31" s="722"/>
      <c r="BR31" s="719">
        <v>99.3</v>
      </c>
      <c r="BS31" s="720"/>
      <c r="BT31" s="720"/>
      <c r="BU31" s="720"/>
      <c r="BV31" s="720"/>
      <c r="BW31" s="720"/>
      <c r="BX31" s="721">
        <v>97.5</v>
      </c>
      <c r="BY31" s="720"/>
      <c r="BZ31" s="720"/>
      <c r="CA31" s="720"/>
      <c r="CB31" s="722"/>
      <c r="CD31" s="678"/>
      <c r="CE31" s="679"/>
      <c r="CF31" s="654" t="s">
        <v>314</v>
      </c>
      <c r="CG31" s="655"/>
      <c r="CH31" s="655"/>
      <c r="CI31" s="655"/>
      <c r="CJ31" s="655"/>
      <c r="CK31" s="655"/>
      <c r="CL31" s="655"/>
      <c r="CM31" s="655"/>
      <c r="CN31" s="655"/>
      <c r="CO31" s="655"/>
      <c r="CP31" s="655"/>
      <c r="CQ31" s="656"/>
      <c r="CR31" s="657">
        <v>95419</v>
      </c>
      <c r="CS31" s="670"/>
      <c r="CT31" s="670"/>
      <c r="CU31" s="670"/>
      <c r="CV31" s="670"/>
      <c r="CW31" s="670"/>
      <c r="CX31" s="670"/>
      <c r="CY31" s="671"/>
      <c r="CZ31" s="660">
        <v>0.3</v>
      </c>
      <c r="DA31" s="672"/>
      <c r="DB31" s="672"/>
      <c r="DC31" s="673"/>
      <c r="DD31" s="663">
        <v>89904</v>
      </c>
      <c r="DE31" s="670"/>
      <c r="DF31" s="670"/>
      <c r="DG31" s="670"/>
      <c r="DH31" s="670"/>
      <c r="DI31" s="670"/>
      <c r="DJ31" s="670"/>
      <c r="DK31" s="671"/>
      <c r="DL31" s="663">
        <v>89904</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2356039</v>
      </c>
      <c r="S32" s="658"/>
      <c r="T32" s="658"/>
      <c r="U32" s="658"/>
      <c r="V32" s="658"/>
      <c r="W32" s="658"/>
      <c r="X32" s="658"/>
      <c r="Y32" s="659"/>
      <c r="Z32" s="695">
        <v>7.2</v>
      </c>
      <c r="AA32" s="695"/>
      <c r="AB32" s="695"/>
      <c r="AC32" s="695"/>
      <c r="AD32" s="696" t="s">
        <v>179</v>
      </c>
      <c r="AE32" s="696"/>
      <c r="AF32" s="696"/>
      <c r="AG32" s="696"/>
      <c r="AH32" s="696"/>
      <c r="AI32" s="696"/>
      <c r="AJ32" s="696"/>
      <c r="AK32" s="696"/>
      <c r="AL32" s="660" t="s">
        <v>179</v>
      </c>
      <c r="AM32" s="661"/>
      <c r="AN32" s="661"/>
      <c r="AO32" s="697"/>
      <c r="AP32" s="698"/>
      <c r="AQ32" s="699"/>
      <c r="AR32" s="699"/>
      <c r="AS32" s="699"/>
      <c r="AT32" s="732"/>
      <c r="AU32" s="214" t="s">
        <v>316</v>
      </c>
      <c r="AX32" s="654" t="s">
        <v>317</v>
      </c>
      <c r="AY32" s="655"/>
      <c r="AZ32" s="655"/>
      <c r="BA32" s="655"/>
      <c r="BB32" s="655"/>
      <c r="BC32" s="655"/>
      <c r="BD32" s="655"/>
      <c r="BE32" s="655"/>
      <c r="BF32" s="656"/>
      <c r="BG32" s="723">
        <v>99.4</v>
      </c>
      <c r="BH32" s="670"/>
      <c r="BI32" s="670"/>
      <c r="BJ32" s="670"/>
      <c r="BK32" s="670"/>
      <c r="BL32" s="670"/>
      <c r="BM32" s="661">
        <v>97.4</v>
      </c>
      <c r="BN32" s="670"/>
      <c r="BO32" s="670"/>
      <c r="BP32" s="670"/>
      <c r="BQ32" s="693"/>
      <c r="BR32" s="723">
        <v>99.3</v>
      </c>
      <c r="BS32" s="670"/>
      <c r="BT32" s="670"/>
      <c r="BU32" s="670"/>
      <c r="BV32" s="670"/>
      <c r="BW32" s="670"/>
      <c r="BX32" s="661">
        <v>97.1</v>
      </c>
      <c r="BY32" s="670"/>
      <c r="BZ32" s="670"/>
      <c r="CA32" s="670"/>
      <c r="CB32" s="693"/>
      <c r="CD32" s="680"/>
      <c r="CE32" s="681"/>
      <c r="CF32" s="654" t="s">
        <v>318</v>
      </c>
      <c r="CG32" s="655"/>
      <c r="CH32" s="655"/>
      <c r="CI32" s="655"/>
      <c r="CJ32" s="655"/>
      <c r="CK32" s="655"/>
      <c r="CL32" s="655"/>
      <c r="CM32" s="655"/>
      <c r="CN32" s="655"/>
      <c r="CO32" s="655"/>
      <c r="CP32" s="655"/>
      <c r="CQ32" s="656"/>
      <c r="CR32" s="657">
        <v>93</v>
      </c>
      <c r="CS32" s="658"/>
      <c r="CT32" s="658"/>
      <c r="CU32" s="658"/>
      <c r="CV32" s="658"/>
      <c r="CW32" s="658"/>
      <c r="CX32" s="658"/>
      <c r="CY32" s="659"/>
      <c r="CZ32" s="660">
        <v>0</v>
      </c>
      <c r="DA32" s="672"/>
      <c r="DB32" s="672"/>
      <c r="DC32" s="673"/>
      <c r="DD32" s="663">
        <v>93</v>
      </c>
      <c r="DE32" s="658"/>
      <c r="DF32" s="658"/>
      <c r="DG32" s="658"/>
      <c r="DH32" s="658"/>
      <c r="DI32" s="658"/>
      <c r="DJ32" s="658"/>
      <c r="DK32" s="659"/>
      <c r="DL32" s="663">
        <v>93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74282</v>
      </c>
      <c r="S33" s="658"/>
      <c r="T33" s="658"/>
      <c r="U33" s="658"/>
      <c r="V33" s="658"/>
      <c r="W33" s="658"/>
      <c r="X33" s="658"/>
      <c r="Y33" s="659"/>
      <c r="Z33" s="695">
        <v>0.2</v>
      </c>
      <c r="AA33" s="695"/>
      <c r="AB33" s="695"/>
      <c r="AC33" s="695"/>
      <c r="AD33" s="696">
        <v>3273</v>
      </c>
      <c r="AE33" s="696"/>
      <c r="AF33" s="696"/>
      <c r="AG33" s="696"/>
      <c r="AH33" s="696"/>
      <c r="AI33" s="696"/>
      <c r="AJ33" s="696"/>
      <c r="AK33" s="696"/>
      <c r="AL33" s="660">
        <v>0</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99.2</v>
      </c>
      <c r="BH33" s="642"/>
      <c r="BI33" s="642"/>
      <c r="BJ33" s="642"/>
      <c r="BK33" s="642"/>
      <c r="BL33" s="642"/>
      <c r="BM33" s="688">
        <v>97.4</v>
      </c>
      <c r="BN33" s="642"/>
      <c r="BO33" s="642"/>
      <c r="BP33" s="642"/>
      <c r="BQ33" s="705"/>
      <c r="BR33" s="718">
        <v>99.3</v>
      </c>
      <c r="BS33" s="642"/>
      <c r="BT33" s="642"/>
      <c r="BU33" s="642"/>
      <c r="BV33" s="642"/>
      <c r="BW33" s="642"/>
      <c r="BX33" s="688">
        <v>97.5</v>
      </c>
      <c r="BY33" s="642"/>
      <c r="BZ33" s="642"/>
      <c r="CA33" s="642"/>
      <c r="CB33" s="705"/>
      <c r="CD33" s="654" t="s">
        <v>321</v>
      </c>
      <c r="CE33" s="655"/>
      <c r="CF33" s="655"/>
      <c r="CG33" s="655"/>
      <c r="CH33" s="655"/>
      <c r="CI33" s="655"/>
      <c r="CJ33" s="655"/>
      <c r="CK33" s="655"/>
      <c r="CL33" s="655"/>
      <c r="CM33" s="655"/>
      <c r="CN33" s="655"/>
      <c r="CO33" s="655"/>
      <c r="CP33" s="655"/>
      <c r="CQ33" s="656"/>
      <c r="CR33" s="657">
        <v>12279212</v>
      </c>
      <c r="CS33" s="670"/>
      <c r="CT33" s="670"/>
      <c r="CU33" s="670"/>
      <c r="CV33" s="670"/>
      <c r="CW33" s="670"/>
      <c r="CX33" s="670"/>
      <c r="CY33" s="671"/>
      <c r="CZ33" s="660">
        <v>39.299999999999997</v>
      </c>
      <c r="DA33" s="672"/>
      <c r="DB33" s="672"/>
      <c r="DC33" s="673"/>
      <c r="DD33" s="663">
        <v>9059662</v>
      </c>
      <c r="DE33" s="670"/>
      <c r="DF33" s="670"/>
      <c r="DG33" s="670"/>
      <c r="DH33" s="670"/>
      <c r="DI33" s="670"/>
      <c r="DJ33" s="670"/>
      <c r="DK33" s="671"/>
      <c r="DL33" s="663">
        <v>5412538</v>
      </c>
      <c r="DM33" s="670"/>
      <c r="DN33" s="670"/>
      <c r="DO33" s="670"/>
      <c r="DP33" s="670"/>
      <c r="DQ33" s="670"/>
      <c r="DR33" s="670"/>
      <c r="DS33" s="670"/>
      <c r="DT33" s="670"/>
      <c r="DU33" s="670"/>
      <c r="DV33" s="671"/>
      <c r="DW33" s="660">
        <v>38.299999999999997</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656797</v>
      </c>
      <c r="S34" s="658"/>
      <c r="T34" s="658"/>
      <c r="U34" s="658"/>
      <c r="V34" s="658"/>
      <c r="W34" s="658"/>
      <c r="X34" s="658"/>
      <c r="Y34" s="659"/>
      <c r="Z34" s="695">
        <v>2</v>
      </c>
      <c r="AA34" s="695"/>
      <c r="AB34" s="695"/>
      <c r="AC34" s="695"/>
      <c r="AD34" s="696" t="s">
        <v>179</v>
      </c>
      <c r="AE34" s="696"/>
      <c r="AF34" s="696"/>
      <c r="AG34" s="696"/>
      <c r="AH34" s="696"/>
      <c r="AI34" s="696"/>
      <c r="AJ34" s="696"/>
      <c r="AK34" s="696"/>
      <c r="AL34" s="660" t="s">
        <v>179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4549582</v>
      </c>
      <c r="CS34" s="658"/>
      <c r="CT34" s="658"/>
      <c r="CU34" s="658"/>
      <c r="CV34" s="658"/>
      <c r="CW34" s="658"/>
      <c r="CX34" s="658"/>
      <c r="CY34" s="659"/>
      <c r="CZ34" s="660">
        <v>14.6</v>
      </c>
      <c r="DA34" s="672"/>
      <c r="DB34" s="672"/>
      <c r="DC34" s="673"/>
      <c r="DD34" s="663">
        <v>2638059</v>
      </c>
      <c r="DE34" s="658"/>
      <c r="DF34" s="658"/>
      <c r="DG34" s="658"/>
      <c r="DH34" s="658"/>
      <c r="DI34" s="658"/>
      <c r="DJ34" s="658"/>
      <c r="DK34" s="659"/>
      <c r="DL34" s="663">
        <v>2130587</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127952</v>
      </c>
      <c r="S35" s="658"/>
      <c r="T35" s="658"/>
      <c r="U35" s="658"/>
      <c r="V35" s="658"/>
      <c r="W35" s="658"/>
      <c r="X35" s="658"/>
      <c r="Y35" s="659"/>
      <c r="Z35" s="695">
        <v>0.4</v>
      </c>
      <c r="AA35" s="695"/>
      <c r="AB35" s="695"/>
      <c r="AC35" s="695"/>
      <c r="AD35" s="696" t="s">
        <v>179</v>
      </c>
      <c r="AE35" s="696"/>
      <c r="AF35" s="696"/>
      <c r="AG35" s="696"/>
      <c r="AH35" s="696"/>
      <c r="AI35" s="696"/>
      <c r="AJ35" s="696"/>
      <c r="AK35" s="696"/>
      <c r="AL35" s="660" t="s">
        <v>236</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398554</v>
      </c>
      <c r="CS35" s="670"/>
      <c r="CT35" s="670"/>
      <c r="CU35" s="670"/>
      <c r="CV35" s="670"/>
      <c r="CW35" s="670"/>
      <c r="CX35" s="670"/>
      <c r="CY35" s="671"/>
      <c r="CZ35" s="660">
        <v>1.3</v>
      </c>
      <c r="DA35" s="672"/>
      <c r="DB35" s="672"/>
      <c r="DC35" s="673"/>
      <c r="DD35" s="663">
        <v>295863</v>
      </c>
      <c r="DE35" s="670"/>
      <c r="DF35" s="670"/>
      <c r="DG35" s="670"/>
      <c r="DH35" s="670"/>
      <c r="DI35" s="670"/>
      <c r="DJ35" s="670"/>
      <c r="DK35" s="671"/>
      <c r="DL35" s="663">
        <v>292433</v>
      </c>
      <c r="DM35" s="670"/>
      <c r="DN35" s="670"/>
      <c r="DO35" s="670"/>
      <c r="DP35" s="670"/>
      <c r="DQ35" s="670"/>
      <c r="DR35" s="670"/>
      <c r="DS35" s="670"/>
      <c r="DT35" s="670"/>
      <c r="DU35" s="670"/>
      <c r="DV35" s="671"/>
      <c r="DW35" s="660">
        <v>2.1</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2122596</v>
      </c>
      <c r="S36" s="658"/>
      <c r="T36" s="658"/>
      <c r="U36" s="658"/>
      <c r="V36" s="658"/>
      <c r="W36" s="658"/>
      <c r="X36" s="658"/>
      <c r="Y36" s="659"/>
      <c r="Z36" s="695">
        <v>6.5</v>
      </c>
      <c r="AA36" s="695"/>
      <c r="AB36" s="695"/>
      <c r="AC36" s="695"/>
      <c r="AD36" s="696" t="s">
        <v>179</v>
      </c>
      <c r="AE36" s="696"/>
      <c r="AF36" s="696"/>
      <c r="AG36" s="696"/>
      <c r="AH36" s="696"/>
      <c r="AI36" s="696"/>
      <c r="AJ36" s="696"/>
      <c r="AK36" s="696"/>
      <c r="AL36" s="660" t="s">
        <v>179</v>
      </c>
      <c r="AM36" s="661"/>
      <c r="AN36" s="661"/>
      <c r="AO36" s="697"/>
      <c r="AP36" s="222"/>
      <c r="AQ36" s="706" t="s">
        <v>329</v>
      </c>
      <c r="AR36" s="707"/>
      <c r="AS36" s="707"/>
      <c r="AT36" s="707"/>
      <c r="AU36" s="707"/>
      <c r="AV36" s="707"/>
      <c r="AW36" s="707"/>
      <c r="AX36" s="707"/>
      <c r="AY36" s="708"/>
      <c r="AZ36" s="712">
        <v>3737794</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177818</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2399979</v>
      </c>
      <c r="CS36" s="658"/>
      <c r="CT36" s="658"/>
      <c r="CU36" s="658"/>
      <c r="CV36" s="658"/>
      <c r="CW36" s="658"/>
      <c r="CX36" s="658"/>
      <c r="CY36" s="659"/>
      <c r="CZ36" s="660">
        <v>7.7</v>
      </c>
      <c r="DA36" s="672"/>
      <c r="DB36" s="672"/>
      <c r="DC36" s="673"/>
      <c r="DD36" s="663">
        <v>2183823</v>
      </c>
      <c r="DE36" s="658"/>
      <c r="DF36" s="658"/>
      <c r="DG36" s="658"/>
      <c r="DH36" s="658"/>
      <c r="DI36" s="658"/>
      <c r="DJ36" s="658"/>
      <c r="DK36" s="659"/>
      <c r="DL36" s="663">
        <v>907850</v>
      </c>
      <c r="DM36" s="658"/>
      <c r="DN36" s="658"/>
      <c r="DO36" s="658"/>
      <c r="DP36" s="658"/>
      <c r="DQ36" s="658"/>
      <c r="DR36" s="658"/>
      <c r="DS36" s="658"/>
      <c r="DT36" s="658"/>
      <c r="DU36" s="658"/>
      <c r="DV36" s="659"/>
      <c r="DW36" s="660">
        <v>6.4</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415907</v>
      </c>
      <c r="S37" s="658"/>
      <c r="T37" s="658"/>
      <c r="U37" s="658"/>
      <c r="V37" s="658"/>
      <c r="W37" s="658"/>
      <c r="X37" s="658"/>
      <c r="Y37" s="659"/>
      <c r="Z37" s="695">
        <v>1.3</v>
      </c>
      <c r="AA37" s="695"/>
      <c r="AB37" s="695"/>
      <c r="AC37" s="695"/>
      <c r="AD37" s="696">
        <v>6029</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937907</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71428</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34590</v>
      </c>
      <c r="CS37" s="670"/>
      <c r="CT37" s="670"/>
      <c r="CU37" s="670"/>
      <c r="CV37" s="670"/>
      <c r="CW37" s="670"/>
      <c r="CX37" s="670"/>
      <c r="CY37" s="671"/>
      <c r="CZ37" s="660">
        <v>0.1</v>
      </c>
      <c r="DA37" s="672"/>
      <c r="DB37" s="672"/>
      <c r="DC37" s="673"/>
      <c r="DD37" s="663">
        <v>34590</v>
      </c>
      <c r="DE37" s="670"/>
      <c r="DF37" s="670"/>
      <c r="DG37" s="670"/>
      <c r="DH37" s="670"/>
      <c r="DI37" s="670"/>
      <c r="DJ37" s="670"/>
      <c r="DK37" s="671"/>
      <c r="DL37" s="663">
        <v>34590</v>
      </c>
      <c r="DM37" s="670"/>
      <c r="DN37" s="670"/>
      <c r="DO37" s="670"/>
      <c r="DP37" s="670"/>
      <c r="DQ37" s="670"/>
      <c r="DR37" s="670"/>
      <c r="DS37" s="670"/>
      <c r="DT37" s="670"/>
      <c r="DU37" s="670"/>
      <c r="DV37" s="671"/>
      <c r="DW37" s="660">
        <v>0.2</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1631929</v>
      </c>
      <c r="S38" s="658"/>
      <c r="T38" s="658"/>
      <c r="U38" s="658"/>
      <c r="V38" s="658"/>
      <c r="W38" s="658"/>
      <c r="X38" s="658"/>
      <c r="Y38" s="659"/>
      <c r="Z38" s="695">
        <v>5</v>
      </c>
      <c r="AA38" s="695"/>
      <c r="AB38" s="695"/>
      <c r="AC38" s="695"/>
      <c r="AD38" s="696" t="s">
        <v>179</v>
      </c>
      <c r="AE38" s="696"/>
      <c r="AF38" s="696"/>
      <c r="AG38" s="696"/>
      <c r="AH38" s="696"/>
      <c r="AI38" s="696"/>
      <c r="AJ38" s="696"/>
      <c r="AK38" s="696"/>
      <c r="AL38" s="660" t="s">
        <v>179</v>
      </c>
      <c r="AM38" s="661"/>
      <c r="AN38" s="661"/>
      <c r="AO38" s="697"/>
      <c r="AQ38" s="690" t="s">
        <v>337</v>
      </c>
      <c r="AR38" s="691"/>
      <c r="AS38" s="691"/>
      <c r="AT38" s="691"/>
      <c r="AU38" s="691"/>
      <c r="AV38" s="691"/>
      <c r="AW38" s="691"/>
      <c r="AX38" s="691"/>
      <c r="AY38" s="692"/>
      <c r="AZ38" s="657">
        <v>17776</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7116</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2789106</v>
      </c>
      <c r="CS38" s="658"/>
      <c r="CT38" s="658"/>
      <c r="CU38" s="658"/>
      <c r="CV38" s="658"/>
      <c r="CW38" s="658"/>
      <c r="CX38" s="658"/>
      <c r="CY38" s="659"/>
      <c r="CZ38" s="660">
        <v>8.9</v>
      </c>
      <c r="DA38" s="672"/>
      <c r="DB38" s="672"/>
      <c r="DC38" s="673"/>
      <c r="DD38" s="663">
        <v>2236865</v>
      </c>
      <c r="DE38" s="658"/>
      <c r="DF38" s="658"/>
      <c r="DG38" s="658"/>
      <c r="DH38" s="658"/>
      <c r="DI38" s="658"/>
      <c r="DJ38" s="658"/>
      <c r="DK38" s="659"/>
      <c r="DL38" s="663">
        <v>2081668</v>
      </c>
      <c r="DM38" s="658"/>
      <c r="DN38" s="658"/>
      <c r="DO38" s="658"/>
      <c r="DP38" s="658"/>
      <c r="DQ38" s="658"/>
      <c r="DR38" s="658"/>
      <c r="DS38" s="658"/>
      <c r="DT38" s="658"/>
      <c r="DU38" s="658"/>
      <c r="DV38" s="659"/>
      <c r="DW38" s="660">
        <v>14.7</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236</v>
      </c>
      <c r="AA39" s="695"/>
      <c r="AB39" s="695"/>
      <c r="AC39" s="695"/>
      <c r="AD39" s="696" t="s">
        <v>179</v>
      </c>
      <c r="AE39" s="696"/>
      <c r="AF39" s="696"/>
      <c r="AG39" s="696"/>
      <c r="AH39" s="696"/>
      <c r="AI39" s="696"/>
      <c r="AJ39" s="696"/>
      <c r="AK39" s="696"/>
      <c r="AL39" s="660" t="s">
        <v>179</v>
      </c>
      <c r="AM39" s="661"/>
      <c r="AN39" s="661"/>
      <c r="AO39" s="697"/>
      <c r="AQ39" s="690" t="s">
        <v>341</v>
      </c>
      <c r="AR39" s="691"/>
      <c r="AS39" s="691"/>
      <c r="AT39" s="691"/>
      <c r="AU39" s="691"/>
      <c r="AV39" s="691"/>
      <c r="AW39" s="691"/>
      <c r="AX39" s="691"/>
      <c r="AY39" s="692"/>
      <c r="AZ39" s="657">
        <v>10781</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10778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1917959</v>
      </c>
      <c r="CS39" s="670"/>
      <c r="CT39" s="670"/>
      <c r="CU39" s="670"/>
      <c r="CV39" s="670"/>
      <c r="CW39" s="670"/>
      <c r="CX39" s="670"/>
      <c r="CY39" s="671"/>
      <c r="CZ39" s="660">
        <v>6.1</v>
      </c>
      <c r="DA39" s="672"/>
      <c r="DB39" s="672"/>
      <c r="DC39" s="673"/>
      <c r="DD39" s="663">
        <v>1491020</v>
      </c>
      <c r="DE39" s="670"/>
      <c r="DF39" s="670"/>
      <c r="DG39" s="670"/>
      <c r="DH39" s="670"/>
      <c r="DI39" s="670"/>
      <c r="DJ39" s="670"/>
      <c r="DK39" s="671"/>
      <c r="DL39" s="663" t="s">
        <v>179</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230326</v>
      </c>
      <c r="S40" s="658"/>
      <c r="T40" s="658"/>
      <c r="U40" s="658"/>
      <c r="V40" s="658"/>
      <c r="W40" s="658"/>
      <c r="X40" s="658"/>
      <c r="Y40" s="659"/>
      <c r="Z40" s="695">
        <v>0.7</v>
      </c>
      <c r="AA40" s="695"/>
      <c r="AB40" s="695"/>
      <c r="AC40" s="695"/>
      <c r="AD40" s="696" t="s">
        <v>179</v>
      </c>
      <c r="AE40" s="696"/>
      <c r="AF40" s="696"/>
      <c r="AG40" s="696"/>
      <c r="AH40" s="696"/>
      <c r="AI40" s="696"/>
      <c r="AJ40" s="696"/>
      <c r="AK40" s="696"/>
      <c r="AL40" s="660" t="s">
        <v>179</v>
      </c>
      <c r="AM40" s="661"/>
      <c r="AN40" s="661"/>
      <c r="AO40" s="697"/>
      <c r="AQ40" s="690" t="s">
        <v>345</v>
      </c>
      <c r="AR40" s="691"/>
      <c r="AS40" s="691"/>
      <c r="AT40" s="691"/>
      <c r="AU40" s="691"/>
      <c r="AV40" s="691"/>
      <c r="AW40" s="691"/>
      <c r="AX40" s="691"/>
      <c r="AY40" s="692"/>
      <c r="AZ40" s="657" t="s">
        <v>179</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93</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224032</v>
      </c>
      <c r="CS40" s="658"/>
      <c r="CT40" s="658"/>
      <c r="CU40" s="658"/>
      <c r="CV40" s="658"/>
      <c r="CW40" s="658"/>
      <c r="CX40" s="658"/>
      <c r="CY40" s="659"/>
      <c r="CZ40" s="660">
        <v>0.7</v>
      </c>
      <c r="DA40" s="672"/>
      <c r="DB40" s="672"/>
      <c r="DC40" s="673"/>
      <c r="DD40" s="663">
        <v>214032</v>
      </c>
      <c r="DE40" s="658"/>
      <c r="DF40" s="658"/>
      <c r="DG40" s="658"/>
      <c r="DH40" s="658"/>
      <c r="DI40" s="658"/>
      <c r="DJ40" s="658"/>
      <c r="DK40" s="659"/>
      <c r="DL40" s="663" t="s">
        <v>179</v>
      </c>
      <c r="DM40" s="658"/>
      <c r="DN40" s="658"/>
      <c r="DO40" s="658"/>
      <c r="DP40" s="658"/>
      <c r="DQ40" s="658"/>
      <c r="DR40" s="658"/>
      <c r="DS40" s="658"/>
      <c r="DT40" s="658"/>
      <c r="DU40" s="658"/>
      <c r="DV40" s="659"/>
      <c r="DW40" s="660" t="s">
        <v>179</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32509836</v>
      </c>
      <c r="S41" s="682"/>
      <c r="T41" s="682"/>
      <c r="U41" s="682"/>
      <c r="V41" s="682"/>
      <c r="W41" s="682"/>
      <c r="X41" s="682"/>
      <c r="Y41" s="685"/>
      <c r="Z41" s="686">
        <v>100</v>
      </c>
      <c r="AA41" s="686"/>
      <c r="AB41" s="686"/>
      <c r="AC41" s="686"/>
      <c r="AD41" s="687">
        <v>13886097</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638574</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179</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179</v>
      </c>
      <c r="DA41" s="672"/>
      <c r="DB41" s="672"/>
      <c r="DC41" s="673"/>
      <c r="DD41" s="663" t="s">
        <v>179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2132756</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392</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2753055</v>
      </c>
      <c r="CS42" s="670"/>
      <c r="CT42" s="670"/>
      <c r="CU42" s="670"/>
      <c r="CV42" s="670"/>
      <c r="CW42" s="670"/>
      <c r="CX42" s="670"/>
      <c r="CY42" s="671"/>
      <c r="CZ42" s="660">
        <v>8.8000000000000007</v>
      </c>
      <c r="DA42" s="672"/>
      <c r="DB42" s="672"/>
      <c r="DC42" s="673"/>
      <c r="DD42" s="663">
        <v>503872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84617</v>
      </c>
      <c r="CS43" s="670"/>
      <c r="CT43" s="670"/>
      <c r="CU43" s="670"/>
      <c r="CV43" s="670"/>
      <c r="CW43" s="670"/>
      <c r="CX43" s="670"/>
      <c r="CY43" s="671"/>
      <c r="CZ43" s="660">
        <v>0.3</v>
      </c>
      <c r="DA43" s="672"/>
      <c r="DB43" s="672"/>
      <c r="DC43" s="673"/>
      <c r="DD43" s="663">
        <v>84617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2704076</v>
      </c>
      <c r="CS44" s="658"/>
      <c r="CT44" s="658"/>
      <c r="CU44" s="658"/>
      <c r="CV44" s="658"/>
      <c r="CW44" s="658"/>
      <c r="CX44" s="658"/>
      <c r="CY44" s="659"/>
      <c r="CZ44" s="660">
        <v>8.6999999999999993</v>
      </c>
      <c r="DA44" s="661"/>
      <c r="DB44" s="661"/>
      <c r="DC44" s="662"/>
      <c r="DD44" s="663">
        <v>494814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1187811</v>
      </c>
      <c r="CS45" s="670"/>
      <c r="CT45" s="670"/>
      <c r="CU45" s="670"/>
      <c r="CV45" s="670"/>
      <c r="CW45" s="670"/>
      <c r="CX45" s="670"/>
      <c r="CY45" s="671"/>
      <c r="CZ45" s="660">
        <v>3.8</v>
      </c>
      <c r="DA45" s="672"/>
      <c r="DB45" s="672"/>
      <c r="DC45" s="673"/>
      <c r="DD45" s="663">
        <v>130869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1351055</v>
      </c>
      <c r="CS46" s="658"/>
      <c r="CT46" s="658"/>
      <c r="CU46" s="658"/>
      <c r="CV46" s="658"/>
      <c r="CW46" s="658"/>
      <c r="CX46" s="658"/>
      <c r="CY46" s="659"/>
      <c r="CZ46" s="660">
        <v>4.3</v>
      </c>
      <c r="DA46" s="661"/>
      <c r="DB46" s="661"/>
      <c r="DC46" s="662"/>
      <c r="DD46" s="663">
        <v>348735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48979</v>
      </c>
      <c r="CS47" s="670"/>
      <c r="CT47" s="670"/>
      <c r="CU47" s="670"/>
      <c r="CV47" s="670"/>
      <c r="CW47" s="670"/>
      <c r="CX47" s="670"/>
      <c r="CY47" s="671"/>
      <c r="CZ47" s="660">
        <v>0.2</v>
      </c>
      <c r="DA47" s="672"/>
      <c r="DB47" s="672"/>
      <c r="DC47" s="673"/>
      <c r="DD47" s="663">
        <v>9058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179</v>
      </c>
      <c r="CS48" s="658"/>
      <c r="CT48" s="658"/>
      <c r="CU48" s="658"/>
      <c r="CV48" s="658"/>
      <c r="CW48" s="658"/>
      <c r="CX48" s="658"/>
      <c r="CY48" s="659"/>
      <c r="CZ48" s="660" t="s">
        <v>179</v>
      </c>
      <c r="DA48" s="661"/>
      <c r="DB48" s="661"/>
      <c r="DC48" s="662"/>
      <c r="DD48" s="663" t="s">
        <v>179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31225745</v>
      </c>
      <c r="CS49" s="642"/>
      <c r="CT49" s="642"/>
      <c r="CU49" s="642"/>
      <c r="CV49" s="642"/>
      <c r="CW49" s="642"/>
      <c r="CX49" s="642"/>
      <c r="CY49" s="643"/>
      <c r="CZ49" s="644">
        <v>100</v>
      </c>
      <c r="DA49" s="645"/>
      <c r="DB49" s="645"/>
      <c r="DC49" s="646"/>
      <c r="DD49" s="647">
        <v>16987651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K/XQkjvrpz1Jy9F85S7MVUWCKU5OeFCthiLLucn7lzvfrp1/K12lHOU0rW8o6GRxpQRrVtALXi8o6pd5hnfGA==" saltValue="nrdxOqyCS0pAPNwfXDBr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32496</v>
      </c>
      <c r="R7" s="1139"/>
      <c r="S7" s="1139"/>
      <c r="T7" s="1139"/>
      <c r="U7" s="1139"/>
      <c r="V7" s="1139">
        <v>31228</v>
      </c>
      <c r="W7" s="1139"/>
      <c r="X7" s="1139"/>
      <c r="Y7" s="1139"/>
      <c r="Z7" s="1139"/>
      <c r="AA7" s="1139">
        <v>1268</v>
      </c>
      <c r="AB7" s="1139"/>
      <c r="AC7" s="1139"/>
      <c r="AD7" s="1139"/>
      <c r="AE7" s="1140"/>
      <c r="AF7" s="1141">
        <v>1162</v>
      </c>
      <c r="AG7" s="1142"/>
      <c r="AH7" s="1142"/>
      <c r="AI7" s="1142"/>
      <c r="AJ7" s="1143"/>
      <c r="AK7" s="1144" t="s">
        <v>570</v>
      </c>
      <c r="AL7" s="1145"/>
      <c r="AM7" s="1145"/>
      <c r="AN7" s="1145"/>
      <c r="AO7" s="1145"/>
      <c r="AP7" s="1145">
        <v>23952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582</v>
      </c>
      <c r="BT7" s="1136"/>
      <c r="BU7" s="1136"/>
      <c r="BV7" s="1136"/>
      <c r="BW7" s="1136"/>
      <c r="BX7" s="1136"/>
      <c r="BY7" s="1136"/>
      <c r="BZ7" s="1136"/>
      <c r="CA7" s="1136"/>
      <c r="CB7" s="1136"/>
      <c r="CC7" s="1136"/>
      <c r="CD7" s="1136"/>
      <c r="CE7" s="1136"/>
      <c r="CF7" s="1136"/>
      <c r="CG7" s="1148"/>
      <c r="CH7" s="1132">
        <v>-10</v>
      </c>
      <c r="CI7" s="1133"/>
      <c r="CJ7" s="1133"/>
      <c r="CK7" s="1133"/>
      <c r="CL7" s="1134"/>
      <c r="CM7" s="1132">
        <v>129</v>
      </c>
      <c r="CN7" s="1133"/>
      <c r="CO7" s="1133"/>
      <c r="CP7" s="1133"/>
      <c r="CQ7" s="1134"/>
      <c r="CR7" s="1132">
        <v>113</v>
      </c>
      <c r="CS7" s="1133"/>
      <c r="CT7" s="1133"/>
      <c r="CU7" s="1133"/>
      <c r="CV7" s="1134"/>
      <c r="CW7" s="1132" t="s">
        <v>520</v>
      </c>
      <c r="CX7" s="1133"/>
      <c r="CY7" s="1133"/>
      <c r="CZ7" s="1133"/>
      <c r="DA7" s="1134"/>
      <c r="DB7" s="1132" t="s">
        <v>520</v>
      </c>
      <c r="DC7" s="1133"/>
      <c r="DD7" s="1133"/>
      <c r="DE7" s="1133"/>
      <c r="DF7" s="1134"/>
      <c r="DG7" s="1132" t="s">
        <v>520</v>
      </c>
      <c r="DH7" s="1133"/>
      <c r="DI7" s="1133"/>
      <c r="DJ7" s="1133"/>
      <c r="DK7" s="1134"/>
      <c r="DL7" s="1132" t="s">
        <v>520</v>
      </c>
      <c r="DM7" s="1133"/>
      <c r="DN7" s="1133"/>
      <c r="DO7" s="1133"/>
      <c r="DP7" s="1134"/>
      <c r="DQ7" s="1132" t="s">
        <v>520</v>
      </c>
      <c r="DR7" s="1133"/>
      <c r="DS7" s="1133"/>
      <c r="DT7" s="1133"/>
      <c r="DU7" s="1134"/>
      <c r="DV7" s="1135"/>
      <c r="DW7" s="1136"/>
      <c r="DX7" s="1136"/>
      <c r="DY7" s="1136"/>
      <c r="DZ7" s="1137"/>
      <c r="EA7" s="234"/>
    </row>
    <row r="8" spans="1:131" s="235" customFormat="1" ht="26.25" customHeight="1" x14ac:dyDescent="0.15">
      <c r="A8" s="238">
        <v>2</v>
      </c>
      <c r="B8" s="1066" t="s">
        <v>389</v>
      </c>
      <c r="C8" s="1067"/>
      <c r="D8" s="1067"/>
      <c r="E8" s="1067"/>
      <c r="F8" s="1067"/>
      <c r="G8" s="1067"/>
      <c r="H8" s="1067"/>
      <c r="I8" s="1067"/>
      <c r="J8" s="1067"/>
      <c r="K8" s="1067"/>
      <c r="L8" s="1067"/>
      <c r="M8" s="1067"/>
      <c r="N8" s="1067"/>
      <c r="O8" s="1067"/>
      <c r="P8" s="1068"/>
      <c r="Q8" s="1074">
        <v>24</v>
      </c>
      <c r="R8" s="1075"/>
      <c r="S8" s="1075"/>
      <c r="T8" s="1075"/>
      <c r="U8" s="1075"/>
      <c r="V8" s="1075">
        <v>8</v>
      </c>
      <c r="W8" s="1075"/>
      <c r="X8" s="1075"/>
      <c r="Y8" s="1075"/>
      <c r="Z8" s="1075"/>
      <c r="AA8" s="1075">
        <v>16</v>
      </c>
      <c r="AB8" s="1075"/>
      <c r="AC8" s="1075"/>
      <c r="AD8" s="1075"/>
      <c r="AE8" s="1076"/>
      <c r="AF8" s="1071">
        <v>16</v>
      </c>
      <c r="AG8" s="1072"/>
      <c r="AH8" s="1072"/>
      <c r="AI8" s="1072"/>
      <c r="AJ8" s="1073"/>
      <c r="AK8" s="1116" t="s">
        <v>520</v>
      </c>
      <c r="AL8" s="1117"/>
      <c r="AM8" s="1117"/>
      <c r="AN8" s="1117"/>
      <c r="AO8" s="1117"/>
      <c r="AP8" s="1117" t="s">
        <v>520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583</v>
      </c>
      <c r="BT8" s="1029"/>
      <c r="BU8" s="1029"/>
      <c r="BV8" s="1029"/>
      <c r="BW8" s="1029"/>
      <c r="BX8" s="1029"/>
      <c r="BY8" s="1029"/>
      <c r="BZ8" s="1029"/>
      <c r="CA8" s="1029"/>
      <c r="CB8" s="1029"/>
      <c r="CC8" s="1029"/>
      <c r="CD8" s="1029"/>
      <c r="CE8" s="1029"/>
      <c r="CF8" s="1029"/>
      <c r="CG8" s="1050"/>
      <c r="CH8" s="1025">
        <v>-1</v>
      </c>
      <c r="CI8" s="1026"/>
      <c r="CJ8" s="1026"/>
      <c r="CK8" s="1026"/>
      <c r="CL8" s="1027"/>
      <c r="CM8" s="1025">
        <v>9</v>
      </c>
      <c r="CN8" s="1026"/>
      <c r="CO8" s="1026"/>
      <c r="CP8" s="1026"/>
      <c r="CQ8" s="1027"/>
      <c r="CR8" s="1025">
        <v>5</v>
      </c>
      <c r="CS8" s="1026"/>
      <c r="CT8" s="1026"/>
      <c r="CU8" s="1026"/>
      <c r="CV8" s="1027"/>
      <c r="CW8" s="1025">
        <v>2</v>
      </c>
      <c r="CX8" s="1026"/>
      <c r="CY8" s="1026"/>
      <c r="CZ8" s="1026"/>
      <c r="DA8" s="1027"/>
      <c r="DB8" s="1025" t="s">
        <v>520</v>
      </c>
      <c r="DC8" s="1026"/>
      <c r="DD8" s="1026"/>
      <c r="DE8" s="1026"/>
      <c r="DF8" s="1027"/>
      <c r="DG8" s="1025" t="s">
        <v>520</v>
      </c>
      <c r="DH8" s="1026"/>
      <c r="DI8" s="1026"/>
      <c r="DJ8" s="1026"/>
      <c r="DK8" s="1027"/>
      <c r="DL8" s="1025" t="s">
        <v>520</v>
      </c>
      <c r="DM8" s="1026"/>
      <c r="DN8" s="1026"/>
      <c r="DO8" s="1026"/>
      <c r="DP8" s="1027"/>
      <c r="DQ8" s="1025" t="s">
        <v>520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584</v>
      </c>
      <c r="BT9" s="1029"/>
      <c r="BU9" s="1029"/>
      <c r="BV9" s="1029"/>
      <c r="BW9" s="1029"/>
      <c r="BX9" s="1029"/>
      <c r="BY9" s="1029"/>
      <c r="BZ9" s="1029"/>
      <c r="CA9" s="1029"/>
      <c r="CB9" s="1029"/>
      <c r="CC9" s="1029"/>
      <c r="CD9" s="1029"/>
      <c r="CE9" s="1029"/>
      <c r="CF9" s="1029"/>
      <c r="CG9" s="1050"/>
      <c r="CH9" s="1025">
        <v>1</v>
      </c>
      <c r="CI9" s="1026"/>
      <c r="CJ9" s="1026"/>
      <c r="CK9" s="1026"/>
      <c r="CL9" s="1027"/>
      <c r="CM9" s="1025">
        <v>76</v>
      </c>
      <c r="CN9" s="1026"/>
      <c r="CO9" s="1026"/>
      <c r="CP9" s="1026"/>
      <c r="CQ9" s="1027"/>
      <c r="CR9" s="1025">
        <v>5</v>
      </c>
      <c r="CS9" s="1026"/>
      <c r="CT9" s="1026"/>
      <c r="CU9" s="1026"/>
      <c r="CV9" s="1027"/>
      <c r="CW9" s="1025" t="s">
        <v>520</v>
      </c>
      <c r="CX9" s="1026"/>
      <c r="CY9" s="1026"/>
      <c r="CZ9" s="1026"/>
      <c r="DA9" s="1027"/>
      <c r="DB9" s="1025">
        <v>210</v>
      </c>
      <c r="DC9" s="1026"/>
      <c r="DD9" s="1026"/>
      <c r="DE9" s="1026"/>
      <c r="DF9" s="1027"/>
      <c r="DG9" s="1025" t="s">
        <v>520</v>
      </c>
      <c r="DH9" s="1026"/>
      <c r="DI9" s="1026"/>
      <c r="DJ9" s="1026"/>
      <c r="DK9" s="1027"/>
      <c r="DL9" s="1025" t="s">
        <v>520</v>
      </c>
      <c r="DM9" s="1026"/>
      <c r="DN9" s="1026"/>
      <c r="DO9" s="1026"/>
      <c r="DP9" s="1027"/>
      <c r="DQ9" s="1025" t="s">
        <v>520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585</v>
      </c>
      <c r="BT10" s="1029"/>
      <c r="BU10" s="1029"/>
      <c r="BV10" s="1029"/>
      <c r="BW10" s="1029"/>
      <c r="BX10" s="1029"/>
      <c r="BY10" s="1029"/>
      <c r="BZ10" s="1029"/>
      <c r="CA10" s="1029"/>
      <c r="CB10" s="1029"/>
      <c r="CC10" s="1029"/>
      <c r="CD10" s="1029"/>
      <c r="CE10" s="1029"/>
      <c r="CF10" s="1029"/>
      <c r="CG10" s="1050"/>
      <c r="CH10" s="1025">
        <v>11</v>
      </c>
      <c r="CI10" s="1026"/>
      <c r="CJ10" s="1026"/>
      <c r="CK10" s="1026"/>
      <c r="CL10" s="1027"/>
      <c r="CM10" s="1025">
        <v>521</v>
      </c>
      <c r="CN10" s="1026"/>
      <c r="CO10" s="1026"/>
      <c r="CP10" s="1026"/>
      <c r="CQ10" s="1027"/>
      <c r="CR10" s="1025">
        <v>57</v>
      </c>
      <c r="CS10" s="1026"/>
      <c r="CT10" s="1026"/>
      <c r="CU10" s="1026"/>
      <c r="CV10" s="1027"/>
      <c r="CW10" s="1025" t="s">
        <v>520</v>
      </c>
      <c r="CX10" s="1026"/>
      <c r="CY10" s="1026"/>
      <c r="CZ10" s="1026"/>
      <c r="DA10" s="1027"/>
      <c r="DB10" s="1025" t="s">
        <v>520</v>
      </c>
      <c r="DC10" s="1026"/>
      <c r="DD10" s="1026"/>
      <c r="DE10" s="1026"/>
      <c r="DF10" s="1027"/>
      <c r="DG10" s="1025" t="s">
        <v>520</v>
      </c>
      <c r="DH10" s="1026"/>
      <c r="DI10" s="1026"/>
      <c r="DJ10" s="1026"/>
      <c r="DK10" s="1027"/>
      <c r="DL10" s="1025" t="s">
        <v>520</v>
      </c>
      <c r="DM10" s="1026"/>
      <c r="DN10" s="1026"/>
      <c r="DO10" s="1026"/>
      <c r="DP10" s="1027"/>
      <c r="DQ10" s="1025" t="s">
        <v>520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32520</v>
      </c>
      <c r="R23" s="1097"/>
      <c r="S23" s="1097"/>
      <c r="T23" s="1097"/>
      <c r="U23" s="1097"/>
      <c r="V23" s="1097">
        <v>31236</v>
      </c>
      <c r="W23" s="1097"/>
      <c r="X23" s="1097"/>
      <c r="Y23" s="1097"/>
      <c r="Z23" s="1097"/>
      <c r="AA23" s="1097">
        <v>1284</v>
      </c>
      <c r="AB23" s="1097"/>
      <c r="AC23" s="1097"/>
      <c r="AD23" s="1097"/>
      <c r="AE23" s="1104"/>
      <c r="AF23" s="1105">
        <v>1178</v>
      </c>
      <c r="AG23" s="1097"/>
      <c r="AH23" s="1097"/>
      <c r="AI23" s="1097"/>
      <c r="AJ23" s="1106"/>
      <c r="AK23" s="1107"/>
      <c r="AL23" s="1108"/>
      <c r="AM23" s="1108"/>
      <c r="AN23" s="1108"/>
      <c r="AO23" s="1108"/>
      <c r="AP23" s="1097">
        <v>23952</v>
      </c>
      <c r="AQ23" s="1097"/>
      <c r="AR23" s="1097"/>
      <c r="AS23" s="1097"/>
      <c r="AT23" s="1097"/>
      <c r="AU23" s="1098"/>
      <c r="AV23" s="1098"/>
      <c r="AW23" s="1098"/>
      <c r="AX23" s="1098"/>
      <c r="AY23" s="1099"/>
      <c r="AZ23" s="1100" t="s">
        <v>586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573</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6307</v>
      </c>
      <c r="R28" s="1087"/>
      <c r="S28" s="1087"/>
      <c r="T28" s="1087"/>
      <c r="U28" s="1087"/>
      <c r="V28" s="1087">
        <v>6129</v>
      </c>
      <c r="W28" s="1087"/>
      <c r="X28" s="1087"/>
      <c r="Y28" s="1087"/>
      <c r="Z28" s="1087"/>
      <c r="AA28" s="1087">
        <v>178</v>
      </c>
      <c r="AB28" s="1087"/>
      <c r="AC28" s="1087"/>
      <c r="AD28" s="1087"/>
      <c r="AE28" s="1088"/>
      <c r="AF28" s="1089">
        <v>178</v>
      </c>
      <c r="AG28" s="1087"/>
      <c r="AH28" s="1087"/>
      <c r="AI28" s="1087"/>
      <c r="AJ28" s="1090"/>
      <c r="AK28" s="1078">
        <v>639</v>
      </c>
      <c r="AL28" s="1079"/>
      <c r="AM28" s="1079"/>
      <c r="AN28" s="1079"/>
      <c r="AO28" s="1079"/>
      <c r="AP28" s="1079" t="s">
        <v>520</v>
      </c>
      <c r="AQ28" s="1079"/>
      <c r="AR28" s="1079"/>
      <c r="AS28" s="1079"/>
      <c r="AT28" s="1079"/>
      <c r="AU28" s="1079" t="s">
        <v>520</v>
      </c>
      <c r="AV28" s="1079"/>
      <c r="AW28" s="1079"/>
      <c r="AX28" s="1079"/>
      <c r="AY28" s="1079"/>
      <c r="AZ28" s="1080" t="s">
        <v>520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6658</v>
      </c>
      <c r="R29" s="1075"/>
      <c r="S29" s="1075"/>
      <c r="T29" s="1075"/>
      <c r="U29" s="1075"/>
      <c r="V29" s="1075">
        <v>6354</v>
      </c>
      <c r="W29" s="1075"/>
      <c r="X29" s="1075"/>
      <c r="Y29" s="1075"/>
      <c r="Z29" s="1075"/>
      <c r="AA29" s="1075">
        <v>304</v>
      </c>
      <c r="AB29" s="1075"/>
      <c r="AC29" s="1075"/>
      <c r="AD29" s="1075"/>
      <c r="AE29" s="1076"/>
      <c r="AF29" s="1071">
        <v>304</v>
      </c>
      <c r="AG29" s="1072"/>
      <c r="AH29" s="1072"/>
      <c r="AI29" s="1072"/>
      <c r="AJ29" s="1073"/>
      <c r="AK29" s="1016">
        <v>1002</v>
      </c>
      <c r="AL29" s="1007"/>
      <c r="AM29" s="1007"/>
      <c r="AN29" s="1007"/>
      <c r="AO29" s="1007"/>
      <c r="AP29" s="1007" t="s">
        <v>520</v>
      </c>
      <c r="AQ29" s="1007"/>
      <c r="AR29" s="1007"/>
      <c r="AS29" s="1007"/>
      <c r="AT29" s="1007"/>
      <c r="AU29" s="1007" t="s">
        <v>520</v>
      </c>
      <c r="AV29" s="1007"/>
      <c r="AW29" s="1007"/>
      <c r="AX29" s="1007"/>
      <c r="AY29" s="1007"/>
      <c r="AZ29" s="1077" t="s">
        <v>520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47</v>
      </c>
      <c r="R30" s="1075"/>
      <c r="S30" s="1075"/>
      <c r="T30" s="1075"/>
      <c r="U30" s="1075"/>
      <c r="V30" s="1075">
        <v>47</v>
      </c>
      <c r="W30" s="1075"/>
      <c r="X30" s="1075"/>
      <c r="Y30" s="1075"/>
      <c r="Z30" s="1075"/>
      <c r="AA30" s="1075" t="s">
        <v>571</v>
      </c>
      <c r="AB30" s="1075"/>
      <c r="AC30" s="1075"/>
      <c r="AD30" s="1075"/>
      <c r="AE30" s="1076"/>
      <c r="AF30" s="1071" t="s">
        <v>179</v>
      </c>
      <c r="AG30" s="1072"/>
      <c r="AH30" s="1072"/>
      <c r="AI30" s="1072"/>
      <c r="AJ30" s="1073"/>
      <c r="AK30" s="1016">
        <v>1</v>
      </c>
      <c r="AL30" s="1007"/>
      <c r="AM30" s="1007"/>
      <c r="AN30" s="1007"/>
      <c r="AO30" s="1007"/>
      <c r="AP30" s="1007" t="s">
        <v>520</v>
      </c>
      <c r="AQ30" s="1007"/>
      <c r="AR30" s="1007"/>
      <c r="AS30" s="1007"/>
      <c r="AT30" s="1007"/>
      <c r="AU30" s="1007" t="s">
        <v>520</v>
      </c>
      <c r="AV30" s="1007"/>
      <c r="AW30" s="1007"/>
      <c r="AX30" s="1007"/>
      <c r="AY30" s="1007"/>
      <c r="AZ30" s="1077" t="s">
        <v>520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1033</v>
      </c>
      <c r="R31" s="1075"/>
      <c r="S31" s="1075"/>
      <c r="T31" s="1075"/>
      <c r="U31" s="1075"/>
      <c r="V31" s="1075">
        <v>1009</v>
      </c>
      <c r="W31" s="1075"/>
      <c r="X31" s="1075"/>
      <c r="Y31" s="1075"/>
      <c r="Z31" s="1075"/>
      <c r="AA31" s="1075">
        <v>24</v>
      </c>
      <c r="AB31" s="1075"/>
      <c r="AC31" s="1075"/>
      <c r="AD31" s="1075"/>
      <c r="AE31" s="1076"/>
      <c r="AF31" s="1071">
        <v>24</v>
      </c>
      <c r="AG31" s="1072"/>
      <c r="AH31" s="1072"/>
      <c r="AI31" s="1072"/>
      <c r="AJ31" s="1073"/>
      <c r="AK31" s="1016">
        <v>275</v>
      </c>
      <c r="AL31" s="1007"/>
      <c r="AM31" s="1007"/>
      <c r="AN31" s="1007"/>
      <c r="AO31" s="1007"/>
      <c r="AP31" s="1007" t="s">
        <v>520</v>
      </c>
      <c r="AQ31" s="1007"/>
      <c r="AR31" s="1007"/>
      <c r="AS31" s="1007"/>
      <c r="AT31" s="1007"/>
      <c r="AU31" s="1007" t="s">
        <v>520</v>
      </c>
      <c r="AV31" s="1007"/>
      <c r="AW31" s="1007"/>
      <c r="AX31" s="1007"/>
      <c r="AY31" s="1007"/>
      <c r="AZ31" s="1077" t="s">
        <v>520</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1403</v>
      </c>
      <c r="R32" s="1075"/>
      <c r="S32" s="1075"/>
      <c r="T32" s="1075"/>
      <c r="U32" s="1075"/>
      <c r="V32" s="1075">
        <v>1371</v>
      </c>
      <c r="W32" s="1075"/>
      <c r="X32" s="1075"/>
      <c r="Y32" s="1075"/>
      <c r="Z32" s="1075"/>
      <c r="AA32" s="1075">
        <v>32</v>
      </c>
      <c r="AB32" s="1075"/>
      <c r="AC32" s="1075"/>
      <c r="AD32" s="1075"/>
      <c r="AE32" s="1076"/>
      <c r="AF32" s="1071">
        <v>1731</v>
      </c>
      <c r="AG32" s="1072"/>
      <c r="AH32" s="1072"/>
      <c r="AI32" s="1072"/>
      <c r="AJ32" s="1073"/>
      <c r="AK32" s="1016">
        <v>11</v>
      </c>
      <c r="AL32" s="1007"/>
      <c r="AM32" s="1007"/>
      <c r="AN32" s="1007"/>
      <c r="AO32" s="1007"/>
      <c r="AP32" s="1007">
        <v>6931</v>
      </c>
      <c r="AQ32" s="1007"/>
      <c r="AR32" s="1007"/>
      <c r="AS32" s="1007"/>
      <c r="AT32" s="1007"/>
      <c r="AU32" s="1007">
        <v>28</v>
      </c>
      <c r="AV32" s="1007"/>
      <c r="AW32" s="1007"/>
      <c r="AX32" s="1007"/>
      <c r="AY32" s="1007"/>
      <c r="AZ32" s="1077" t="s">
        <v>520</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f>1069+78</f>
        <v>1147</v>
      </c>
      <c r="R33" s="1075"/>
      <c r="S33" s="1075"/>
      <c r="T33" s="1075"/>
      <c r="U33" s="1075"/>
      <c r="V33" s="1075">
        <f>1061+78</f>
        <v>1139</v>
      </c>
      <c r="W33" s="1075"/>
      <c r="X33" s="1075"/>
      <c r="Y33" s="1075"/>
      <c r="Z33" s="1075"/>
      <c r="AA33" s="1075">
        <f>8</f>
        <v>8</v>
      </c>
      <c r="AB33" s="1075"/>
      <c r="AC33" s="1075"/>
      <c r="AD33" s="1075"/>
      <c r="AE33" s="1076"/>
      <c r="AF33" s="1071">
        <v>184</v>
      </c>
      <c r="AG33" s="1072"/>
      <c r="AH33" s="1072"/>
      <c r="AI33" s="1072"/>
      <c r="AJ33" s="1073"/>
      <c r="AK33" s="1016">
        <v>938</v>
      </c>
      <c r="AL33" s="1007"/>
      <c r="AM33" s="1007"/>
      <c r="AN33" s="1007"/>
      <c r="AO33" s="1007"/>
      <c r="AP33" s="1007">
        <v>11729</v>
      </c>
      <c r="AQ33" s="1007"/>
      <c r="AR33" s="1007"/>
      <c r="AS33" s="1007"/>
      <c r="AT33" s="1007"/>
      <c r="AU33" s="1007">
        <v>10298</v>
      </c>
      <c r="AV33" s="1007"/>
      <c r="AW33" s="1007"/>
      <c r="AX33" s="1007"/>
      <c r="AY33" s="1007"/>
      <c r="AZ33" s="1077" t="s">
        <v>520</v>
      </c>
      <c r="BA33" s="1077"/>
      <c r="BB33" s="1077"/>
      <c r="BC33" s="1077"/>
      <c r="BD33" s="1077"/>
      <c r="BE33" s="1008" t="s">
        <v>408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410</v>
      </c>
      <c r="C34" s="1067"/>
      <c r="D34" s="1067"/>
      <c r="E34" s="1067"/>
      <c r="F34" s="1067"/>
      <c r="G34" s="1067"/>
      <c r="H34" s="1067"/>
      <c r="I34" s="1067"/>
      <c r="J34" s="1067"/>
      <c r="K34" s="1067"/>
      <c r="L34" s="1067"/>
      <c r="M34" s="1067"/>
      <c r="N34" s="1067"/>
      <c r="O34" s="1067"/>
      <c r="P34" s="1068"/>
      <c r="Q34" s="1074">
        <v>18</v>
      </c>
      <c r="R34" s="1075"/>
      <c r="S34" s="1075"/>
      <c r="T34" s="1075"/>
      <c r="U34" s="1075"/>
      <c r="V34" s="1075">
        <v>18</v>
      </c>
      <c r="W34" s="1075"/>
      <c r="X34" s="1075"/>
      <c r="Y34" s="1075"/>
      <c r="Z34" s="1075"/>
      <c r="AA34" s="1075" t="s">
        <v>572</v>
      </c>
      <c r="AB34" s="1075"/>
      <c r="AC34" s="1075"/>
      <c r="AD34" s="1075"/>
      <c r="AE34" s="1076"/>
      <c r="AF34" s="1071" t="s">
        <v>411</v>
      </c>
      <c r="AG34" s="1072"/>
      <c r="AH34" s="1072"/>
      <c r="AI34" s="1072"/>
      <c r="AJ34" s="1073"/>
      <c r="AK34" s="1016">
        <v>18</v>
      </c>
      <c r="AL34" s="1007"/>
      <c r="AM34" s="1007"/>
      <c r="AN34" s="1007"/>
      <c r="AO34" s="1007"/>
      <c r="AP34" s="1007">
        <v>107</v>
      </c>
      <c r="AQ34" s="1007"/>
      <c r="AR34" s="1007"/>
      <c r="AS34" s="1007"/>
      <c r="AT34" s="1007"/>
      <c r="AU34" s="1007">
        <v>107</v>
      </c>
      <c r="AV34" s="1007"/>
      <c r="AW34" s="1007"/>
      <c r="AX34" s="1007"/>
      <c r="AY34" s="1007"/>
      <c r="AZ34" s="1077" t="s">
        <v>520</v>
      </c>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2421</v>
      </c>
      <c r="AG63" s="995"/>
      <c r="AH63" s="995"/>
      <c r="AI63" s="995"/>
      <c r="AJ63" s="1058"/>
      <c r="AK63" s="1059"/>
      <c r="AL63" s="999"/>
      <c r="AM63" s="999"/>
      <c r="AN63" s="999"/>
      <c r="AO63" s="999"/>
      <c r="AP63" s="995">
        <v>18767</v>
      </c>
      <c r="AQ63" s="995"/>
      <c r="AR63" s="995"/>
      <c r="AS63" s="995"/>
      <c r="AT63" s="995"/>
      <c r="AU63" s="995">
        <v>10433</v>
      </c>
      <c r="AV63" s="995"/>
      <c r="AW63" s="995"/>
      <c r="AX63" s="995"/>
      <c r="AY63" s="995"/>
      <c r="AZ63" s="1053"/>
      <c r="BA63" s="1053"/>
      <c r="BB63" s="1053"/>
      <c r="BC63" s="1053"/>
      <c r="BD63" s="1053"/>
      <c r="BE63" s="996"/>
      <c r="BF63" s="996"/>
      <c r="BG63" s="996"/>
      <c r="BH63" s="996"/>
      <c r="BI63" s="997"/>
      <c r="BJ63" s="1054" t="s">
        <v>179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395</v>
      </c>
      <c r="R66" s="1038"/>
      <c r="S66" s="1038"/>
      <c r="T66" s="1038"/>
      <c r="U66" s="1039"/>
      <c r="V66" s="1037" t="s">
        <v>396</v>
      </c>
      <c r="W66" s="1038"/>
      <c r="X66" s="1038"/>
      <c r="Y66" s="1038"/>
      <c r="Z66" s="1039"/>
      <c r="AA66" s="1037" t="s">
        <v>397</v>
      </c>
      <c r="AB66" s="1038"/>
      <c r="AC66" s="1038"/>
      <c r="AD66" s="1038"/>
      <c r="AE66" s="1039"/>
      <c r="AF66" s="1043" t="s">
        <v>398</v>
      </c>
      <c r="AG66" s="1044"/>
      <c r="AH66" s="1044"/>
      <c r="AI66" s="1044"/>
      <c r="AJ66" s="1045"/>
      <c r="AK66" s="1037" t="s">
        <v>399</v>
      </c>
      <c r="AL66" s="1032"/>
      <c r="AM66" s="1032"/>
      <c r="AN66" s="1032"/>
      <c r="AO66" s="1033"/>
      <c r="AP66" s="1037" t="s">
        <v>400</v>
      </c>
      <c r="AQ66" s="1038"/>
      <c r="AR66" s="1038"/>
      <c r="AS66" s="1038"/>
      <c r="AT66" s="1039"/>
      <c r="AU66" s="1037" t="s">
        <v>417</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574</v>
      </c>
      <c r="C68" s="1022"/>
      <c r="D68" s="1022"/>
      <c r="E68" s="1022"/>
      <c r="F68" s="1022"/>
      <c r="G68" s="1022"/>
      <c r="H68" s="1022"/>
      <c r="I68" s="1022"/>
      <c r="J68" s="1022"/>
      <c r="K68" s="1022"/>
      <c r="L68" s="1022"/>
      <c r="M68" s="1022"/>
      <c r="N68" s="1022"/>
      <c r="O68" s="1022"/>
      <c r="P68" s="1023"/>
      <c r="Q68" s="1024">
        <v>37</v>
      </c>
      <c r="R68" s="1018"/>
      <c r="S68" s="1018"/>
      <c r="T68" s="1018"/>
      <c r="U68" s="1018"/>
      <c r="V68" s="1018">
        <v>34</v>
      </c>
      <c r="W68" s="1018"/>
      <c r="X68" s="1018"/>
      <c r="Y68" s="1018"/>
      <c r="Z68" s="1018"/>
      <c r="AA68" s="1018">
        <v>3</v>
      </c>
      <c r="AB68" s="1018"/>
      <c r="AC68" s="1018"/>
      <c r="AD68" s="1018"/>
      <c r="AE68" s="1018"/>
      <c r="AF68" s="1018">
        <v>3</v>
      </c>
      <c r="AG68" s="1018"/>
      <c r="AH68" s="1018"/>
      <c r="AI68" s="1018"/>
      <c r="AJ68" s="1018"/>
      <c r="AK68" s="1018" t="s">
        <v>600</v>
      </c>
      <c r="AL68" s="1018"/>
      <c r="AM68" s="1018"/>
      <c r="AN68" s="1018"/>
      <c r="AO68" s="1018"/>
      <c r="AP68" s="1018" t="s">
        <v>601</v>
      </c>
      <c r="AQ68" s="1018"/>
      <c r="AR68" s="1018"/>
      <c r="AS68" s="1018"/>
      <c r="AT68" s="1018"/>
      <c r="AU68" s="1018" t="s">
        <v>570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575</v>
      </c>
      <c r="C69" s="1011"/>
      <c r="D69" s="1011"/>
      <c r="E69" s="1011"/>
      <c r="F69" s="1011"/>
      <c r="G69" s="1011"/>
      <c r="H69" s="1011"/>
      <c r="I69" s="1011"/>
      <c r="J69" s="1011"/>
      <c r="K69" s="1011"/>
      <c r="L69" s="1011"/>
      <c r="M69" s="1011"/>
      <c r="N69" s="1011"/>
      <c r="O69" s="1011"/>
      <c r="P69" s="1012"/>
      <c r="Q69" s="1013">
        <v>8</v>
      </c>
      <c r="R69" s="1007"/>
      <c r="S69" s="1007"/>
      <c r="T69" s="1007"/>
      <c r="U69" s="1007"/>
      <c r="V69" s="1007">
        <v>6</v>
      </c>
      <c r="W69" s="1007"/>
      <c r="X69" s="1007"/>
      <c r="Y69" s="1007"/>
      <c r="Z69" s="1007"/>
      <c r="AA69" s="1007">
        <v>1</v>
      </c>
      <c r="AB69" s="1007"/>
      <c r="AC69" s="1007"/>
      <c r="AD69" s="1007"/>
      <c r="AE69" s="1007"/>
      <c r="AF69" s="1007">
        <v>1</v>
      </c>
      <c r="AG69" s="1007"/>
      <c r="AH69" s="1007"/>
      <c r="AI69" s="1007"/>
      <c r="AJ69" s="1007"/>
      <c r="AK69" s="1017" t="s">
        <v>602</v>
      </c>
      <c r="AL69" s="1015"/>
      <c r="AM69" s="1015"/>
      <c r="AN69" s="1015"/>
      <c r="AO69" s="1016"/>
      <c r="AP69" s="1007" t="s">
        <v>600</v>
      </c>
      <c r="AQ69" s="1007"/>
      <c r="AR69" s="1007"/>
      <c r="AS69" s="1007"/>
      <c r="AT69" s="1007"/>
      <c r="AU69" s="1007" t="s">
        <v>520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576</v>
      </c>
      <c r="C70" s="1011"/>
      <c r="D70" s="1011"/>
      <c r="E70" s="1011"/>
      <c r="F70" s="1011"/>
      <c r="G70" s="1011"/>
      <c r="H70" s="1011"/>
      <c r="I70" s="1011"/>
      <c r="J70" s="1011"/>
      <c r="K70" s="1011"/>
      <c r="L70" s="1011"/>
      <c r="M70" s="1011"/>
      <c r="N70" s="1011"/>
      <c r="O70" s="1011"/>
      <c r="P70" s="1012"/>
      <c r="Q70" s="1013">
        <v>38</v>
      </c>
      <c r="R70" s="1007"/>
      <c r="S70" s="1007"/>
      <c r="T70" s="1007"/>
      <c r="U70" s="1007"/>
      <c r="V70" s="1007">
        <v>36</v>
      </c>
      <c r="W70" s="1007"/>
      <c r="X70" s="1007"/>
      <c r="Y70" s="1007"/>
      <c r="Z70" s="1007"/>
      <c r="AA70" s="1007">
        <v>2</v>
      </c>
      <c r="AB70" s="1007"/>
      <c r="AC70" s="1007"/>
      <c r="AD70" s="1007"/>
      <c r="AE70" s="1007"/>
      <c r="AF70" s="1007">
        <v>2</v>
      </c>
      <c r="AG70" s="1007"/>
      <c r="AH70" s="1007"/>
      <c r="AI70" s="1007"/>
      <c r="AJ70" s="1007"/>
      <c r="AK70" s="1017" t="s">
        <v>602</v>
      </c>
      <c r="AL70" s="1015"/>
      <c r="AM70" s="1015"/>
      <c r="AN70" s="1015"/>
      <c r="AO70" s="1016"/>
      <c r="AP70" s="1007" t="s">
        <v>600</v>
      </c>
      <c r="AQ70" s="1007"/>
      <c r="AR70" s="1007"/>
      <c r="AS70" s="1007"/>
      <c r="AT70" s="1007"/>
      <c r="AU70" s="1007" t="s">
        <v>520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577</v>
      </c>
      <c r="C71" s="1011"/>
      <c r="D71" s="1011"/>
      <c r="E71" s="1011"/>
      <c r="F71" s="1011"/>
      <c r="G71" s="1011"/>
      <c r="H71" s="1011"/>
      <c r="I71" s="1011"/>
      <c r="J71" s="1011"/>
      <c r="K71" s="1011"/>
      <c r="L71" s="1011"/>
      <c r="M71" s="1011"/>
      <c r="N71" s="1011"/>
      <c r="O71" s="1011"/>
      <c r="P71" s="1012"/>
      <c r="Q71" s="1013">
        <v>850</v>
      </c>
      <c r="R71" s="1007"/>
      <c r="S71" s="1007"/>
      <c r="T71" s="1007"/>
      <c r="U71" s="1007"/>
      <c r="V71" s="1007">
        <v>814</v>
      </c>
      <c r="W71" s="1007"/>
      <c r="X71" s="1007"/>
      <c r="Y71" s="1007"/>
      <c r="Z71" s="1007"/>
      <c r="AA71" s="1007">
        <v>36</v>
      </c>
      <c r="AB71" s="1007"/>
      <c r="AC71" s="1007"/>
      <c r="AD71" s="1007"/>
      <c r="AE71" s="1007"/>
      <c r="AF71" s="1007">
        <v>36</v>
      </c>
      <c r="AG71" s="1007"/>
      <c r="AH71" s="1007"/>
      <c r="AI71" s="1007"/>
      <c r="AJ71" s="1007"/>
      <c r="AK71" s="1017" t="s">
        <v>602</v>
      </c>
      <c r="AL71" s="1015"/>
      <c r="AM71" s="1015"/>
      <c r="AN71" s="1015"/>
      <c r="AO71" s="1016"/>
      <c r="AP71" s="1007">
        <v>13</v>
      </c>
      <c r="AQ71" s="1007"/>
      <c r="AR71" s="1007"/>
      <c r="AS71" s="1007"/>
      <c r="AT71" s="1007"/>
      <c r="AU71" s="1007" t="s">
        <v>520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578</v>
      </c>
      <c r="C72" s="1011"/>
      <c r="D72" s="1011"/>
      <c r="E72" s="1011"/>
      <c r="F72" s="1011"/>
      <c r="G72" s="1011"/>
      <c r="H72" s="1011"/>
      <c r="I72" s="1011"/>
      <c r="J72" s="1011"/>
      <c r="K72" s="1011"/>
      <c r="L72" s="1011"/>
      <c r="M72" s="1011"/>
      <c r="N72" s="1011"/>
      <c r="O72" s="1011"/>
      <c r="P72" s="1012"/>
      <c r="Q72" s="1013">
        <v>495</v>
      </c>
      <c r="R72" s="1007"/>
      <c r="S72" s="1007"/>
      <c r="T72" s="1007"/>
      <c r="U72" s="1007"/>
      <c r="V72" s="1007">
        <v>493</v>
      </c>
      <c r="W72" s="1007"/>
      <c r="X72" s="1007"/>
      <c r="Y72" s="1007"/>
      <c r="Z72" s="1007"/>
      <c r="AA72" s="1007">
        <v>1</v>
      </c>
      <c r="AB72" s="1007"/>
      <c r="AC72" s="1007"/>
      <c r="AD72" s="1007"/>
      <c r="AE72" s="1007"/>
      <c r="AF72" s="1007">
        <v>1</v>
      </c>
      <c r="AG72" s="1007"/>
      <c r="AH72" s="1007"/>
      <c r="AI72" s="1007"/>
      <c r="AJ72" s="1007"/>
      <c r="AK72" s="1007">
        <v>298</v>
      </c>
      <c r="AL72" s="1007"/>
      <c r="AM72" s="1007"/>
      <c r="AN72" s="1007"/>
      <c r="AO72" s="1007"/>
      <c r="AP72" s="1007" t="s">
        <v>600</v>
      </c>
      <c r="AQ72" s="1007"/>
      <c r="AR72" s="1007"/>
      <c r="AS72" s="1007"/>
      <c r="AT72" s="1007"/>
      <c r="AU72" s="1007" t="s">
        <v>520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579</v>
      </c>
      <c r="C73" s="1011"/>
      <c r="D73" s="1011"/>
      <c r="E73" s="1011"/>
      <c r="F73" s="1011"/>
      <c r="G73" s="1011"/>
      <c r="H73" s="1011"/>
      <c r="I73" s="1011"/>
      <c r="J73" s="1011"/>
      <c r="K73" s="1011"/>
      <c r="L73" s="1011"/>
      <c r="M73" s="1011"/>
      <c r="N73" s="1011"/>
      <c r="O73" s="1011"/>
      <c r="P73" s="1012"/>
      <c r="Q73" s="1013">
        <v>68</v>
      </c>
      <c r="R73" s="1007"/>
      <c r="S73" s="1007"/>
      <c r="T73" s="1007"/>
      <c r="U73" s="1007"/>
      <c r="V73" s="1007">
        <v>68</v>
      </c>
      <c r="W73" s="1007"/>
      <c r="X73" s="1007"/>
      <c r="Y73" s="1007"/>
      <c r="Z73" s="1007"/>
      <c r="AA73" s="1007" t="s">
        <v>570</v>
      </c>
      <c r="AB73" s="1007"/>
      <c r="AC73" s="1007"/>
      <c r="AD73" s="1007"/>
      <c r="AE73" s="1007"/>
      <c r="AF73" s="1007" t="s">
        <v>570</v>
      </c>
      <c r="AG73" s="1007"/>
      <c r="AH73" s="1007"/>
      <c r="AI73" s="1007"/>
      <c r="AJ73" s="1007"/>
      <c r="AK73" s="1007" t="s">
        <v>600</v>
      </c>
      <c r="AL73" s="1007"/>
      <c r="AM73" s="1007"/>
      <c r="AN73" s="1007"/>
      <c r="AO73" s="1007"/>
      <c r="AP73" s="1007" t="s">
        <v>600</v>
      </c>
      <c r="AQ73" s="1007"/>
      <c r="AR73" s="1007"/>
      <c r="AS73" s="1007"/>
      <c r="AT73" s="1007"/>
      <c r="AU73" s="1007" t="s">
        <v>520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580</v>
      </c>
      <c r="C74" s="1011"/>
      <c r="D74" s="1011"/>
      <c r="E74" s="1011"/>
      <c r="F74" s="1011"/>
      <c r="G74" s="1011"/>
      <c r="H74" s="1011"/>
      <c r="I74" s="1011"/>
      <c r="J74" s="1011"/>
      <c r="K74" s="1011"/>
      <c r="L74" s="1011"/>
      <c r="M74" s="1011"/>
      <c r="N74" s="1011"/>
      <c r="O74" s="1011"/>
      <c r="P74" s="1012"/>
      <c r="Q74" s="1013">
        <v>217</v>
      </c>
      <c r="R74" s="1007"/>
      <c r="S74" s="1007"/>
      <c r="T74" s="1007"/>
      <c r="U74" s="1007"/>
      <c r="V74" s="1007">
        <v>191</v>
      </c>
      <c r="W74" s="1007"/>
      <c r="X74" s="1007"/>
      <c r="Y74" s="1007"/>
      <c r="Z74" s="1007"/>
      <c r="AA74" s="1007">
        <v>25</v>
      </c>
      <c r="AB74" s="1007"/>
      <c r="AC74" s="1007"/>
      <c r="AD74" s="1007"/>
      <c r="AE74" s="1007"/>
      <c r="AF74" s="1007">
        <v>25</v>
      </c>
      <c r="AG74" s="1007"/>
      <c r="AH74" s="1007"/>
      <c r="AI74" s="1007"/>
      <c r="AJ74" s="1007"/>
      <c r="AK74" s="1007" t="s">
        <v>600</v>
      </c>
      <c r="AL74" s="1007"/>
      <c r="AM74" s="1007"/>
      <c r="AN74" s="1007"/>
      <c r="AO74" s="1007"/>
      <c r="AP74" s="1007" t="s">
        <v>600</v>
      </c>
      <c r="AQ74" s="1007"/>
      <c r="AR74" s="1007"/>
      <c r="AS74" s="1007"/>
      <c r="AT74" s="1007"/>
      <c r="AU74" s="1007" t="s">
        <v>520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581</v>
      </c>
      <c r="C75" s="1011"/>
      <c r="D75" s="1011"/>
      <c r="E75" s="1011"/>
      <c r="F75" s="1011"/>
      <c r="G75" s="1011"/>
      <c r="H75" s="1011"/>
      <c r="I75" s="1011"/>
      <c r="J75" s="1011"/>
      <c r="K75" s="1011"/>
      <c r="L75" s="1011"/>
      <c r="M75" s="1011"/>
      <c r="N75" s="1011"/>
      <c r="O75" s="1011"/>
      <c r="P75" s="1012"/>
      <c r="Q75" s="1014">
        <v>823874</v>
      </c>
      <c r="R75" s="1015"/>
      <c r="S75" s="1015"/>
      <c r="T75" s="1015"/>
      <c r="U75" s="1016"/>
      <c r="V75" s="1017">
        <v>808406</v>
      </c>
      <c r="W75" s="1015"/>
      <c r="X75" s="1015"/>
      <c r="Y75" s="1015"/>
      <c r="Z75" s="1016"/>
      <c r="AA75" s="1017">
        <v>15468</v>
      </c>
      <c r="AB75" s="1015"/>
      <c r="AC75" s="1015"/>
      <c r="AD75" s="1015"/>
      <c r="AE75" s="1016"/>
      <c r="AF75" s="1017">
        <v>15468</v>
      </c>
      <c r="AG75" s="1015"/>
      <c r="AH75" s="1015"/>
      <c r="AI75" s="1015"/>
      <c r="AJ75" s="1016"/>
      <c r="AK75" s="1007" t="s">
        <v>600</v>
      </c>
      <c r="AL75" s="1007"/>
      <c r="AM75" s="1007"/>
      <c r="AN75" s="1007"/>
      <c r="AO75" s="1007"/>
      <c r="AP75" s="1007" t="s">
        <v>600</v>
      </c>
      <c r="AQ75" s="1007"/>
      <c r="AR75" s="1007"/>
      <c r="AS75" s="1007"/>
      <c r="AT75" s="1007"/>
      <c r="AU75" s="1017" t="s">
        <v>520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15536</v>
      </c>
      <c r="AG88" s="995"/>
      <c r="AH88" s="995"/>
      <c r="AI88" s="995"/>
      <c r="AJ88" s="995"/>
      <c r="AK88" s="999"/>
      <c r="AL88" s="999"/>
      <c r="AM88" s="999"/>
      <c r="AN88" s="999"/>
      <c r="AO88" s="999"/>
      <c r="AP88" s="995">
        <f>SUM(AP68:AT87)</f>
        <v>13</v>
      </c>
      <c r="AQ88" s="995"/>
      <c r="AR88" s="995"/>
      <c r="AS88" s="995"/>
      <c r="AT88" s="995"/>
      <c r="AU88" s="995" t="s">
        <v>520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180</v>
      </c>
      <c r="CS102" s="989"/>
      <c r="CT102" s="989"/>
      <c r="CU102" s="989"/>
      <c r="CV102" s="990"/>
      <c r="CW102" s="988" t="s">
        <v>587</v>
      </c>
      <c r="CX102" s="989"/>
      <c r="CY102" s="989"/>
      <c r="CZ102" s="989"/>
      <c r="DA102" s="990"/>
      <c r="DB102" s="988">
        <v>210</v>
      </c>
      <c r="DC102" s="989"/>
      <c r="DD102" s="989"/>
      <c r="DE102" s="989"/>
      <c r="DF102" s="990"/>
      <c r="DG102" s="988" t="s">
        <v>588</v>
      </c>
      <c r="DH102" s="989"/>
      <c r="DI102" s="989"/>
      <c r="DJ102" s="989"/>
      <c r="DK102" s="990"/>
      <c r="DL102" s="988" t="s">
        <v>589</v>
      </c>
      <c r="DM102" s="989"/>
      <c r="DN102" s="989"/>
      <c r="DO102" s="989"/>
      <c r="DP102" s="990"/>
      <c r="DQ102" s="988" t="s">
        <v>589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308</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308</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308</v>
      </c>
      <c r="DR109" s="932"/>
      <c r="DS109" s="932"/>
      <c r="DT109" s="932"/>
      <c r="DU109" s="933"/>
      <c r="DV109" s="934" t="s">
        <v>429</v>
      </c>
      <c r="DW109" s="932"/>
      <c r="DX109" s="932"/>
      <c r="DY109" s="932"/>
      <c r="DZ109" s="965"/>
    </row>
    <row r="110" spans="1:131" s="230"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1913711</v>
      </c>
      <c r="AB110" s="925"/>
      <c r="AC110" s="925"/>
      <c r="AD110" s="925"/>
      <c r="AE110" s="926"/>
      <c r="AF110" s="927">
        <v>1969679</v>
      </c>
      <c r="AG110" s="925"/>
      <c r="AH110" s="925"/>
      <c r="AI110" s="925"/>
      <c r="AJ110" s="926"/>
      <c r="AK110" s="927">
        <v>1981575</v>
      </c>
      <c r="AL110" s="925"/>
      <c r="AM110" s="925"/>
      <c r="AN110" s="925"/>
      <c r="AO110" s="926"/>
      <c r="AP110" s="928">
        <v>16.5</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23508668</v>
      </c>
      <c r="BR110" s="878"/>
      <c r="BS110" s="878"/>
      <c r="BT110" s="878"/>
      <c r="BU110" s="878"/>
      <c r="BV110" s="878">
        <v>24206246</v>
      </c>
      <c r="BW110" s="878"/>
      <c r="BX110" s="878"/>
      <c r="BY110" s="878"/>
      <c r="BZ110" s="878"/>
      <c r="CA110" s="878">
        <v>23952019</v>
      </c>
      <c r="CB110" s="878"/>
      <c r="CC110" s="878"/>
      <c r="CD110" s="878"/>
      <c r="CE110" s="878"/>
      <c r="CF110" s="902">
        <v>198.9</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435</v>
      </c>
      <c r="DH110" s="878"/>
      <c r="DI110" s="878"/>
      <c r="DJ110" s="878"/>
      <c r="DK110" s="878"/>
      <c r="DL110" s="878" t="s">
        <v>435</v>
      </c>
      <c r="DM110" s="878"/>
      <c r="DN110" s="878"/>
      <c r="DO110" s="878"/>
      <c r="DP110" s="878"/>
      <c r="DQ110" s="878" t="s">
        <v>435</v>
      </c>
      <c r="DR110" s="878"/>
      <c r="DS110" s="878"/>
      <c r="DT110" s="878"/>
      <c r="DU110" s="878"/>
      <c r="DV110" s="879" t="s">
        <v>435</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435</v>
      </c>
      <c r="AB111" s="955"/>
      <c r="AC111" s="955"/>
      <c r="AD111" s="955"/>
      <c r="AE111" s="956"/>
      <c r="AF111" s="957" t="s">
        <v>435</v>
      </c>
      <c r="AG111" s="955"/>
      <c r="AH111" s="955"/>
      <c r="AI111" s="955"/>
      <c r="AJ111" s="956"/>
      <c r="AK111" s="957" t="s">
        <v>435</v>
      </c>
      <c r="AL111" s="955"/>
      <c r="AM111" s="955"/>
      <c r="AN111" s="955"/>
      <c r="AO111" s="956"/>
      <c r="AP111" s="958" t="s">
        <v>435</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390771</v>
      </c>
      <c r="BR111" s="853"/>
      <c r="BS111" s="853"/>
      <c r="BT111" s="853"/>
      <c r="BU111" s="853"/>
      <c r="BV111" s="853">
        <v>391267</v>
      </c>
      <c r="BW111" s="853"/>
      <c r="BX111" s="853"/>
      <c r="BY111" s="853"/>
      <c r="BZ111" s="853"/>
      <c r="CA111" s="853">
        <v>271265</v>
      </c>
      <c r="CB111" s="853"/>
      <c r="CC111" s="853"/>
      <c r="CD111" s="853"/>
      <c r="CE111" s="853"/>
      <c r="CF111" s="911">
        <v>2.2999999999999998</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179</v>
      </c>
      <c r="DM111" s="853"/>
      <c r="DN111" s="853"/>
      <c r="DO111" s="853"/>
      <c r="DP111" s="853"/>
      <c r="DQ111" s="853" t="s">
        <v>179</v>
      </c>
      <c r="DR111" s="853"/>
      <c r="DS111" s="853"/>
      <c r="DT111" s="853"/>
      <c r="DU111" s="853"/>
      <c r="DV111" s="830" t="s">
        <v>179</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179</v>
      </c>
      <c r="AB112" s="816"/>
      <c r="AC112" s="816"/>
      <c r="AD112" s="816"/>
      <c r="AE112" s="817"/>
      <c r="AF112" s="818" t="s">
        <v>179</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10959979</v>
      </c>
      <c r="BR112" s="853"/>
      <c r="BS112" s="853"/>
      <c r="BT112" s="853"/>
      <c r="BU112" s="853"/>
      <c r="BV112" s="853">
        <v>10630234</v>
      </c>
      <c r="BW112" s="853"/>
      <c r="BX112" s="853"/>
      <c r="BY112" s="853"/>
      <c r="BZ112" s="853"/>
      <c r="CA112" s="853">
        <v>10432709</v>
      </c>
      <c r="CB112" s="853"/>
      <c r="CC112" s="853"/>
      <c r="CD112" s="853"/>
      <c r="CE112" s="853"/>
      <c r="CF112" s="911">
        <v>86.6</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179</v>
      </c>
      <c r="DH112" s="853"/>
      <c r="DI112" s="853"/>
      <c r="DJ112" s="853"/>
      <c r="DK112" s="853"/>
      <c r="DL112" s="853" t="s">
        <v>179</v>
      </c>
      <c r="DM112" s="853"/>
      <c r="DN112" s="853"/>
      <c r="DO112" s="853"/>
      <c r="DP112" s="853"/>
      <c r="DQ112" s="853" t="s">
        <v>179</v>
      </c>
      <c r="DR112" s="853"/>
      <c r="DS112" s="853"/>
      <c r="DT112" s="853"/>
      <c r="DU112" s="853"/>
      <c r="DV112" s="830" t="s">
        <v>179</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731430</v>
      </c>
      <c r="AB113" s="955"/>
      <c r="AC113" s="955"/>
      <c r="AD113" s="955"/>
      <c r="AE113" s="956"/>
      <c r="AF113" s="957">
        <v>714730</v>
      </c>
      <c r="AG113" s="955"/>
      <c r="AH113" s="955"/>
      <c r="AI113" s="955"/>
      <c r="AJ113" s="956"/>
      <c r="AK113" s="957">
        <v>717554</v>
      </c>
      <c r="AL113" s="955"/>
      <c r="AM113" s="955"/>
      <c r="AN113" s="955"/>
      <c r="AO113" s="956"/>
      <c r="AP113" s="958">
        <v>6</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179</v>
      </c>
      <c r="BR113" s="853"/>
      <c r="BS113" s="853"/>
      <c r="BT113" s="853"/>
      <c r="BU113" s="853"/>
      <c r="BV113" s="853" t="s">
        <v>179</v>
      </c>
      <c r="BW113" s="853"/>
      <c r="BX113" s="853"/>
      <c r="BY113" s="853"/>
      <c r="BZ113" s="853"/>
      <c r="CA113" s="853" t="s">
        <v>179</v>
      </c>
      <c r="CB113" s="853"/>
      <c r="CC113" s="853"/>
      <c r="CD113" s="853"/>
      <c r="CE113" s="853"/>
      <c r="CF113" s="911" t="s">
        <v>179</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179</v>
      </c>
      <c r="DM113" s="816"/>
      <c r="DN113" s="816"/>
      <c r="DO113" s="816"/>
      <c r="DP113" s="817"/>
      <c r="DQ113" s="818" t="s">
        <v>179</v>
      </c>
      <c r="DR113" s="816"/>
      <c r="DS113" s="816"/>
      <c r="DT113" s="816"/>
      <c r="DU113" s="817"/>
      <c r="DV113" s="860" t="s">
        <v>179</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179</v>
      </c>
      <c r="AB114" s="816"/>
      <c r="AC114" s="816"/>
      <c r="AD114" s="816"/>
      <c r="AE114" s="817"/>
      <c r="AF114" s="818" t="s">
        <v>179</v>
      </c>
      <c r="AG114" s="816"/>
      <c r="AH114" s="816"/>
      <c r="AI114" s="816"/>
      <c r="AJ114" s="817"/>
      <c r="AK114" s="818" t="s">
        <v>179</v>
      </c>
      <c r="AL114" s="816"/>
      <c r="AM114" s="816"/>
      <c r="AN114" s="816"/>
      <c r="AO114" s="817"/>
      <c r="AP114" s="860" t="s">
        <v>179</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2514820</v>
      </c>
      <c r="BR114" s="853"/>
      <c r="BS114" s="853"/>
      <c r="BT114" s="853"/>
      <c r="BU114" s="853"/>
      <c r="BV114" s="853">
        <v>2440870</v>
      </c>
      <c r="BW114" s="853"/>
      <c r="BX114" s="853"/>
      <c r="BY114" s="853"/>
      <c r="BZ114" s="853"/>
      <c r="CA114" s="853">
        <v>2563017</v>
      </c>
      <c r="CB114" s="853"/>
      <c r="CC114" s="853"/>
      <c r="CD114" s="853"/>
      <c r="CE114" s="853"/>
      <c r="CF114" s="911">
        <v>21.3</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179</v>
      </c>
      <c r="DH114" s="816"/>
      <c r="DI114" s="816"/>
      <c r="DJ114" s="816"/>
      <c r="DK114" s="817"/>
      <c r="DL114" s="818" t="s">
        <v>179</v>
      </c>
      <c r="DM114" s="816"/>
      <c r="DN114" s="816"/>
      <c r="DO114" s="816"/>
      <c r="DP114" s="817"/>
      <c r="DQ114" s="818" t="s">
        <v>179</v>
      </c>
      <c r="DR114" s="816"/>
      <c r="DS114" s="816"/>
      <c r="DT114" s="816"/>
      <c r="DU114" s="817"/>
      <c r="DV114" s="860" t="s">
        <v>179</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565</v>
      </c>
      <c r="AB115" s="955"/>
      <c r="AC115" s="955"/>
      <c r="AD115" s="955"/>
      <c r="AE115" s="956"/>
      <c r="AF115" s="957">
        <v>564</v>
      </c>
      <c r="AG115" s="955"/>
      <c r="AH115" s="955"/>
      <c r="AI115" s="955"/>
      <c r="AJ115" s="956"/>
      <c r="AK115" s="957">
        <v>564</v>
      </c>
      <c r="AL115" s="955"/>
      <c r="AM115" s="955"/>
      <c r="AN115" s="955"/>
      <c r="AO115" s="956"/>
      <c r="AP115" s="958">
        <v>0</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179</v>
      </c>
      <c r="BR115" s="853"/>
      <c r="BS115" s="853"/>
      <c r="BT115" s="853"/>
      <c r="BU115" s="853"/>
      <c r="BV115" s="853" t="s">
        <v>179</v>
      </c>
      <c r="BW115" s="853"/>
      <c r="BX115" s="853"/>
      <c r="BY115" s="853"/>
      <c r="BZ115" s="853"/>
      <c r="CA115" s="853" t="s">
        <v>179</v>
      </c>
      <c r="CB115" s="853"/>
      <c r="CC115" s="853"/>
      <c r="CD115" s="853"/>
      <c r="CE115" s="853"/>
      <c r="CF115" s="911" t="s">
        <v>179</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385101</v>
      </c>
      <c r="DH115" s="816"/>
      <c r="DI115" s="816"/>
      <c r="DJ115" s="816"/>
      <c r="DK115" s="817"/>
      <c r="DL115" s="818">
        <v>386163</v>
      </c>
      <c r="DM115" s="816"/>
      <c r="DN115" s="816"/>
      <c r="DO115" s="816"/>
      <c r="DP115" s="817"/>
      <c r="DQ115" s="818">
        <v>266725</v>
      </c>
      <c r="DR115" s="816"/>
      <c r="DS115" s="816"/>
      <c r="DT115" s="816"/>
      <c r="DU115" s="817"/>
      <c r="DV115" s="860">
        <v>2.2000000000000002</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179</v>
      </c>
      <c r="AB116" s="816"/>
      <c r="AC116" s="816"/>
      <c r="AD116" s="816"/>
      <c r="AE116" s="817"/>
      <c r="AF116" s="818" t="s">
        <v>179</v>
      </c>
      <c r="AG116" s="816"/>
      <c r="AH116" s="816"/>
      <c r="AI116" s="816"/>
      <c r="AJ116" s="817"/>
      <c r="AK116" s="818" t="s">
        <v>179</v>
      </c>
      <c r="AL116" s="816"/>
      <c r="AM116" s="816"/>
      <c r="AN116" s="816"/>
      <c r="AO116" s="817"/>
      <c r="AP116" s="860" t="s">
        <v>179</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179</v>
      </c>
      <c r="BR116" s="853"/>
      <c r="BS116" s="853"/>
      <c r="BT116" s="853"/>
      <c r="BU116" s="853"/>
      <c r="BV116" s="853" t="s">
        <v>179</v>
      </c>
      <c r="BW116" s="853"/>
      <c r="BX116" s="853"/>
      <c r="BY116" s="853"/>
      <c r="BZ116" s="853"/>
      <c r="CA116" s="853" t="s">
        <v>179</v>
      </c>
      <c r="CB116" s="853"/>
      <c r="CC116" s="853"/>
      <c r="CD116" s="853"/>
      <c r="CE116" s="853"/>
      <c r="CF116" s="911" t="s">
        <v>179</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179</v>
      </c>
      <c r="DR116" s="816"/>
      <c r="DS116" s="816"/>
      <c r="DT116" s="816"/>
      <c r="DU116" s="817"/>
      <c r="DV116" s="860" t="s">
        <v>179</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2645706</v>
      </c>
      <c r="AB117" s="939"/>
      <c r="AC117" s="939"/>
      <c r="AD117" s="939"/>
      <c r="AE117" s="940"/>
      <c r="AF117" s="941">
        <v>2684973</v>
      </c>
      <c r="AG117" s="939"/>
      <c r="AH117" s="939"/>
      <c r="AI117" s="939"/>
      <c r="AJ117" s="940"/>
      <c r="AK117" s="941">
        <v>2699693</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179</v>
      </c>
      <c r="CB117" s="853"/>
      <c r="CC117" s="853"/>
      <c r="CD117" s="853"/>
      <c r="CE117" s="853"/>
      <c r="CF117" s="911" t="s">
        <v>179</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179</v>
      </c>
      <c r="DH117" s="816"/>
      <c r="DI117" s="816"/>
      <c r="DJ117" s="816"/>
      <c r="DK117" s="817"/>
      <c r="DL117" s="818" t="s">
        <v>179</v>
      </c>
      <c r="DM117" s="816"/>
      <c r="DN117" s="816"/>
      <c r="DO117" s="816"/>
      <c r="DP117" s="817"/>
      <c r="DQ117" s="818" t="s">
        <v>179</v>
      </c>
      <c r="DR117" s="816"/>
      <c r="DS117" s="816"/>
      <c r="DT117" s="816"/>
      <c r="DU117" s="817"/>
      <c r="DV117" s="860" t="s">
        <v>179</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308</v>
      </c>
      <c r="AL118" s="932"/>
      <c r="AM118" s="932"/>
      <c r="AN118" s="932"/>
      <c r="AO118" s="933"/>
      <c r="AP118" s="935" t="s">
        <v>429</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179</v>
      </c>
      <c r="BR118" s="881"/>
      <c r="BS118" s="881"/>
      <c r="BT118" s="881"/>
      <c r="BU118" s="881"/>
      <c r="BV118" s="881" t="s">
        <v>179</v>
      </c>
      <c r="BW118" s="881"/>
      <c r="BX118" s="881"/>
      <c r="BY118" s="881"/>
      <c r="BZ118" s="881"/>
      <c r="CA118" s="881" t="s">
        <v>179</v>
      </c>
      <c r="CB118" s="881"/>
      <c r="CC118" s="881"/>
      <c r="CD118" s="881"/>
      <c r="CE118" s="881"/>
      <c r="CF118" s="911" t="s">
        <v>179</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179</v>
      </c>
      <c r="DM118" s="816"/>
      <c r="DN118" s="816"/>
      <c r="DO118" s="816"/>
      <c r="DP118" s="817"/>
      <c r="DQ118" s="818" t="s">
        <v>179</v>
      </c>
      <c r="DR118" s="816"/>
      <c r="DS118" s="816"/>
      <c r="DT118" s="816"/>
      <c r="DU118" s="817"/>
      <c r="DV118" s="860" t="s">
        <v>179</v>
      </c>
      <c r="DW118" s="861"/>
      <c r="DX118" s="861"/>
      <c r="DY118" s="861"/>
      <c r="DZ118" s="862"/>
    </row>
    <row r="119" spans="1:130" s="230"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179</v>
      </c>
      <c r="AB119" s="925"/>
      <c r="AC119" s="925"/>
      <c r="AD119" s="925"/>
      <c r="AE119" s="926"/>
      <c r="AF119" s="927" t="s">
        <v>179</v>
      </c>
      <c r="AG119" s="925"/>
      <c r="AH119" s="925"/>
      <c r="AI119" s="925"/>
      <c r="AJ119" s="926"/>
      <c r="AK119" s="927" t="s">
        <v>179</v>
      </c>
      <c r="AL119" s="925"/>
      <c r="AM119" s="925"/>
      <c r="AN119" s="925"/>
      <c r="AO119" s="926"/>
      <c r="AP119" s="928" t="s">
        <v>179</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460</v>
      </c>
      <c r="BP119" s="914"/>
      <c r="BQ119" s="915">
        <v>37374238</v>
      </c>
      <c r="BR119" s="881"/>
      <c r="BS119" s="881"/>
      <c r="BT119" s="881"/>
      <c r="BU119" s="881"/>
      <c r="BV119" s="881">
        <v>37668617</v>
      </c>
      <c r="BW119" s="881"/>
      <c r="BX119" s="881"/>
      <c r="BY119" s="881"/>
      <c r="BZ119" s="881"/>
      <c r="CA119" s="881">
        <v>37219010</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5670</v>
      </c>
      <c r="DH119" s="800"/>
      <c r="DI119" s="800"/>
      <c r="DJ119" s="800"/>
      <c r="DK119" s="801"/>
      <c r="DL119" s="802">
        <v>5104</v>
      </c>
      <c r="DM119" s="800"/>
      <c r="DN119" s="800"/>
      <c r="DO119" s="800"/>
      <c r="DP119" s="801"/>
      <c r="DQ119" s="802">
        <v>4540</v>
      </c>
      <c r="DR119" s="800"/>
      <c r="DS119" s="800"/>
      <c r="DT119" s="800"/>
      <c r="DU119" s="801"/>
      <c r="DV119" s="884">
        <v>0</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179</v>
      </c>
      <c r="AB120" s="816"/>
      <c r="AC120" s="816"/>
      <c r="AD120" s="816"/>
      <c r="AE120" s="817"/>
      <c r="AF120" s="818" t="s">
        <v>179</v>
      </c>
      <c r="AG120" s="816"/>
      <c r="AH120" s="816"/>
      <c r="AI120" s="816"/>
      <c r="AJ120" s="817"/>
      <c r="AK120" s="818" t="s">
        <v>179</v>
      </c>
      <c r="AL120" s="816"/>
      <c r="AM120" s="816"/>
      <c r="AN120" s="816"/>
      <c r="AO120" s="817"/>
      <c r="AP120" s="860" t="s">
        <v>179</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4778604</v>
      </c>
      <c r="BR120" s="878"/>
      <c r="BS120" s="878"/>
      <c r="BT120" s="878"/>
      <c r="BU120" s="878"/>
      <c r="BV120" s="878">
        <v>5004840</v>
      </c>
      <c r="BW120" s="878"/>
      <c r="BX120" s="878"/>
      <c r="BY120" s="878"/>
      <c r="BZ120" s="878"/>
      <c r="CA120" s="878">
        <v>6788330</v>
      </c>
      <c r="CB120" s="878"/>
      <c r="CC120" s="878"/>
      <c r="CD120" s="878"/>
      <c r="CE120" s="878"/>
      <c r="CF120" s="902">
        <v>56.4</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10704295</v>
      </c>
      <c r="DH120" s="878"/>
      <c r="DI120" s="878"/>
      <c r="DJ120" s="878"/>
      <c r="DK120" s="878"/>
      <c r="DL120" s="878">
        <v>10477746</v>
      </c>
      <c r="DM120" s="878"/>
      <c r="DN120" s="878"/>
      <c r="DO120" s="878"/>
      <c r="DP120" s="878"/>
      <c r="DQ120" s="878">
        <v>10298325</v>
      </c>
      <c r="DR120" s="878"/>
      <c r="DS120" s="878"/>
      <c r="DT120" s="878"/>
      <c r="DU120" s="878"/>
      <c r="DV120" s="879">
        <v>85.5</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179</v>
      </c>
      <c r="AG121" s="816"/>
      <c r="AH121" s="816"/>
      <c r="AI121" s="816"/>
      <c r="AJ121" s="817"/>
      <c r="AK121" s="818" t="s">
        <v>179</v>
      </c>
      <c r="AL121" s="816"/>
      <c r="AM121" s="816"/>
      <c r="AN121" s="816"/>
      <c r="AO121" s="817"/>
      <c r="AP121" s="860" t="s">
        <v>179</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5453088</v>
      </c>
      <c r="BR121" s="853"/>
      <c r="BS121" s="853"/>
      <c r="BT121" s="853"/>
      <c r="BU121" s="853"/>
      <c r="BV121" s="853">
        <v>5318057</v>
      </c>
      <c r="BW121" s="853"/>
      <c r="BX121" s="853"/>
      <c r="BY121" s="853"/>
      <c r="BZ121" s="853"/>
      <c r="CA121" s="853">
        <v>5326740</v>
      </c>
      <c r="CB121" s="853"/>
      <c r="CC121" s="853"/>
      <c r="CD121" s="853"/>
      <c r="CE121" s="853"/>
      <c r="CF121" s="911">
        <v>44.2</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v>142212</v>
      </c>
      <c r="DH121" s="853"/>
      <c r="DI121" s="853"/>
      <c r="DJ121" s="853"/>
      <c r="DK121" s="853"/>
      <c r="DL121" s="853">
        <v>124436</v>
      </c>
      <c r="DM121" s="853"/>
      <c r="DN121" s="853"/>
      <c r="DO121" s="853"/>
      <c r="DP121" s="853"/>
      <c r="DQ121" s="853">
        <v>106660</v>
      </c>
      <c r="DR121" s="853"/>
      <c r="DS121" s="853"/>
      <c r="DT121" s="853"/>
      <c r="DU121" s="853"/>
      <c r="DV121" s="830">
        <v>0.9</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179</v>
      </c>
      <c r="AG122" s="816"/>
      <c r="AH122" s="816"/>
      <c r="AI122" s="816"/>
      <c r="AJ122" s="817"/>
      <c r="AK122" s="818" t="s">
        <v>179</v>
      </c>
      <c r="AL122" s="816"/>
      <c r="AM122" s="816"/>
      <c r="AN122" s="816"/>
      <c r="AO122" s="817"/>
      <c r="AP122" s="860" t="s">
        <v>179</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20033992</v>
      </c>
      <c r="BR122" s="881"/>
      <c r="BS122" s="881"/>
      <c r="BT122" s="881"/>
      <c r="BU122" s="881"/>
      <c r="BV122" s="881">
        <v>19738193</v>
      </c>
      <c r="BW122" s="881"/>
      <c r="BX122" s="881"/>
      <c r="BY122" s="881"/>
      <c r="BZ122" s="881"/>
      <c r="CA122" s="881">
        <v>19200490</v>
      </c>
      <c r="CB122" s="881"/>
      <c r="CC122" s="881"/>
      <c r="CD122" s="881"/>
      <c r="CE122" s="881"/>
      <c r="CF122" s="882">
        <v>159.4</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v>113472</v>
      </c>
      <c r="DH122" s="853"/>
      <c r="DI122" s="853"/>
      <c r="DJ122" s="853"/>
      <c r="DK122" s="853"/>
      <c r="DL122" s="853">
        <v>28052</v>
      </c>
      <c r="DM122" s="853"/>
      <c r="DN122" s="853"/>
      <c r="DO122" s="853"/>
      <c r="DP122" s="853"/>
      <c r="DQ122" s="853">
        <v>27724</v>
      </c>
      <c r="DR122" s="853"/>
      <c r="DS122" s="853"/>
      <c r="DT122" s="853"/>
      <c r="DU122" s="853"/>
      <c r="DV122" s="830">
        <v>0.2</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179</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469</v>
      </c>
      <c r="BP123" s="914"/>
      <c r="BQ123" s="868">
        <v>30265684</v>
      </c>
      <c r="BR123" s="869"/>
      <c r="BS123" s="869"/>
      <c r="BT123" s="869"/>
      <c r="BU123" s="869"/>
      <c r="BV123" s="869">
        <v>30061090</v>
      </c>
      <c r="BW123" s="869"/>
      <c r="BX123" s="869"/>
      <c r="BY123" s="869"/>
      <c r="BZ123" s="869"/>
      <c r="CA123" s="869">
        <v>31315560</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179</v>
      </c>
      <c r="AB124" s="816"/>
      <c r="AC124" s="816"/>
      <c r="AD124" s="816"/>
      <c r="AE124" s="817"/>
      <c r="AF124" s="818" t="s">
        <v>179</v>
      </c>
      <c r="AG124" s="816"/>
      <c r="AH124" s="816"/>
      <c r="AI124" s="816"/>
      <c r="AJ124" s="817"/>
      <c r="AK124" s="818" t="s">
        <v>179</v>
      </c>
      <c r="AL124" s="816"/>
      <c r="AM124" s="816"/>
      <c r="AN124" s="816"/>
      <c r="AO124" s="817"/>
      <c r="AP124" s="860" t="s">
        <v>179</v>
      </c>
      <c r="AQ124" s="861"/>
      <c r="AR124" s="861"/>
      <c r="AS124" s="861"/>
      <c r="AT124" s="862"/>
      <c r="AU124" s="863" t="s">
        <v>470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59</v>
      </c>
      <c r="BR124" s="867"/>
      <c r="BS124" s="867"/>
      <c r="BT124" s="867"/>
      <c r="BU124" s="867"/>
      <c r="BV124" s="867">
        <v>61.8</v>
      </c>
      <c r="BW124" s="867"/>
      <c r="BX124" s="867"/>
      <c r="BY124" s="867"/>
      <c r="BZ124" s="867"/>
      <c r="CA124" s="867">
        <v>49</v>
      </c>
      <c r="CB124" s="867"/>
      <c r="CC124" s="867"/>
      <c r="CD124" s="867"/>
      <c r="CE124" s="867"/>
      <c r="CF124" s="762"/>
      <c r="CG124" s="763"/>
      <c r="CH124" s="763"/>
      <c r="CI124" s="763"/>
      <c r="CJ124" s="898"/>
      <c r="CK124" s="906"/>
      <c r="CL124" s="906"/>
      <c r="CM124" s="906"/>
      <c r="CN124" s="906"/>
      <c r="CO124" s="907"/>
      <c r="CP124" s="871" t="s">
        <v>471</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179</v>
      </c>
      <c r="DM124" s="800"/>
      <c r="DN124" s="800"/>
      <c r="DO124" s="800"/>
      <c r="DP124" s="801"/>
      <c r="DQ124" s="802" t="s">
        <v>179</v>
      </c>
      <c r="DR124" s="800"/>
      <c r="DS124" s="800"/>
      <c r="DT124" s="800"/>
      <c r="DU124" s="801"/>
      <c r="DV124" s="884" t="s">
        <v>179</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179</v>
      </c>
      <c r="AB125" s="816"/>
      <c r="AC125" s="816"/>
      <c r="AD125" s="816"/>
      <c r="AE125" s="817"/>
      <c r="AF125" s="818" t="s">
        <v>179</v>
      </c>
      <c r="AG125" s="816"/>
      <c r="AH125" s="816"/>
      <c r="AI125" s="816"/>
      <c r="AJ125" s="817"/>
      <c r="AK125" s="818" t="s">
        <v>179</v>
      </c>
      <c r="AL125" s="816"/>
      <c r="AM125" s="816"/>
      <c r="AN125" s="816"/>
      <c r="AO125" s="817"/>
      <c r="AP125" s="860" t="s">
        <v>179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472</v>
      </c>
      <c r="CL125" s="888"/>
      <c r="CM125" s="888"/>
      <c r="CN125" s="888"/>
      <c r="CO125" s="889"/>
      <c r="CP125" s="896" t="s">
        <v>473</v>
      </c>
      <c r="CQ125" s="844"/>
      <c r="CR125" s="844"/>
      <c r="CS125" s="844"/>
      <c r="CT125" s="844"/>
      <c r="CU125" s="844"/>
      <c r="CV125" s="844"/>
      <c r="CW125" s="844"/>
      <c r="CX125" s="844"/>
      <c r="CY125" s="844"/>
      <c r="CZ125" s="844"/>
      <c r="DA125" s="844"/>
      <c r="DB125" s="844"/>
      <c r="DC125" s="844"/>
      <c r="DD125" s="844"/>
      <c r="DE125" s="844"/>
      <c r="DF125" s="845"/>
      <c r="DG125" s="897" t="s">
        <v>179</v>
      </c>
      <c r="DH125" s="878"/>
      <c r="DI125" s="878"/>
      <c r="DJ125" s="878"/>
      <c r="DK125" s="878"/>
      <c r="DL125" s="878" t="s">
        <v>179</v>
      </c>
      <c r="DM125" s="878"/>
      <c r="DN125" s="878"/>
      <c r="DO125" s="878"/>
      <c r="DP125" s="878"/>
      <c r="DQ125" s="878" t="s">
        <v>179</v>
      </c>
      <c r="DR125" s="878"/>
      <c r="DS125" s="878"/>
      <c r="DT125" s="878"/>
      <c r="DU125" s="878"/>
      <c r="DV125" s="879" t="s">
        <v>179</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179</v>
      </c>
      <c r="AG126" s="816"/>
      <c r="AH126" s="816"/>
      <c r="AI126" s="816"/>
      <c r="AJ126" s="817"/>
      <c r="AK126" s="818" t="s">
        <v>179</v>
      </c>
      <c r="AL126" s="816"/>
      <c r="AM126" s="816"/>
      <c r="AN126" s="816"/>
      <c r="AO126" s="817"/>
      <c r="AP126" s="860" t="s">
        <v>179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474</v>
      </c>
      <c r="CQ126" s="788"/>
      <c r="CR126" s="788"/>
      <c r="CS126" s="788"/>
      <c r="CT126" s="788"/>
      <c r="CU126" s="788"/>
      <c r="CV126" s="788"/>
      <c r="CW126" s="788"/>
      <c r="CX126" s="788"/>
      <c r="CY126" s="788"/>
      <c r="CZ126" s="788"/>
      <c r="DA126" s="788"/>
      <c r="DB126" s="788"/>
      <c r="DC126" s="788"/>
      <c r="DD126" s="788"/>
      <c r="DE126" s="788"/>
      <c r="DF126" s="789"/>
      <c r="DG126" s="852" t="s">
        <v>179</v>
      </c>
      <c r="DH126" s="853"/>
      <c r="DI126" s="853"/>
      <c r="DJ126" s="853"/>
      <c r="DK126" s="853"/>
      <c r="DL126" s="853" t="s">
        <v>179</v>
      </c>
      <c r="DM126" s="853"/>
      <c r="DN126" s="853"/>
      <c r="DO126" s="853"/>
      <c r="DP126" s="853"/>
      <c r="DQ126" s="853" t="s">
        <v>179</v>
      </c>
      <c r="DR126" s="853"/>
      <c r="DS126" s="853"/>
      <c r="DT126" s="853"/>
      <c r="DU126" s="853"/>
      <c r="DV126" s="830" t="s">
        <v>179</v>
      </c>
      <c r="DW126" s="830"/>
      <c r="DX126" s="830"/>
      <c r="DY126" s="830"/>
      <c r="DZ126" s="831"/>
    </row>
    <row r="127" spans="1:130" s="230" customFormat="1" ht="26.25" customHeight="1" x14ac:dyDescent="0.15">
      <c r="A127" s="858"/>
      <c r="B127" s="859"/>
      <c r="C127" s="874" t="s">
        <v>475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565</v>
      </c>
      <c r="AB127" s="816"/>
      <c r="AC127" s="816"/>
      <c r="AD127" s="816"/>
      <c r="AE127" s="817"/>
      <c r="AF127" s="818">
        <v>564</v>
      </c>
      <c r="AG127" s="816"/>
      <c r="AH127" s="816"/>
      <c r="AI127" s="816"/>
      <c r="AJ127" s="817"/>
      <c r="AK127" s="818">
        <v>564</v>
      </c>
      <c r="AL127" s="816"/>
      <c r="AM127" s="816"/>
      <c r="AN127" s="816"/>
      <c r="AO127" s="817"/>
      <c r="AP127" s="860">
        <v>0</v>
      </c>
      <c r="AQ127" s="861"/>
      <c r="AR127" s="861"/>
      <c r="AS127" s="861"/>
      <c r="AT127" s="862"/>
      <c r="AU127" s="232"/>
      <c r="AV127" s="232"/>
      <c r="AW127" s="232"/>
      <c r="AX127" s="877" t="s">
        <v>476</v>
      </c>
      <c r="AY127" s="848"/>
      <c r="AZ127" s="848"/>
      <c r="BA127" s="848"/>
      <c r="BB127" s="848"/>
      <c r="BC127" s="848"/>
      <c r="BD127" s="848"/>
      <c r="BE127" s="849"/>
      <c r="BF127" s="847" t="s">
        <v>477</v>
      </c>
      <c r="BG127" s="848"/>
      <c r="BH127" s="848"/>
      <c r="BI127" s="848"/>
      <c r="BJ127" s="848"/>
      <c r="BK127" s="848"/>
      <c r="BL127" s="849"/>
      <c r="BM127" s="847" t="s">
        <v>478</v>
      </c>
      <c r="BN127" s="848"/>
      <c r="BO127" s="848"/>
      <c r="BP127" s="848"/>
      <c r="BQ127" s="848"/>
      <c r="BR127" s="848"/>
      <c r="BS127" s="849"/>
      <c r="BT127" s="847" t="s">
        <v>479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480</v>
      </c>
      <c r="CQ127" s="788"/>
      <c r="CR127" s="788"/>
      <c r="CS127" s="788"/>
      <c r="CT127" s="788"/>
      <c r="CU127" s="788"/>
      <c r="CV127" s="788"/>
      <c r="CW127" s="788"/>
      <c r="CX127" s="788"/>
      <c r="CY127" s="788"/>
      <c r="CZ127" s="788"/>
      <c r="DA127" s="788"/>
      <c r="DB127" s="788"/>
      <c r="DC127" s="788"/>
      <c r="DD127" s="788"/>
      <c r="DE127" s="788"/>
      <c r="DF127" s="789"/>
      <c r="DG127" s="852" t="s">
        <v>179</v>
      </c>
      <c r="DH127" s="853"/>
      <c r="DI127" s="853"/>
      <c r="DJ127" s="853"/>
      <c r="DK127" s="853"/>
      <c r="DL127" s="853" t="s">
        <v>179</v>
      </c>
      <c r="DM127" s="853"/>
      <c r="DN127" s="853"/>
      <c r="DO127" s="853"/>
      <c r="DP127" s="853"/>
      <c r="DQ127" s="853" t="s">
        <v>179</v>
      </c>
      <c r="DR127" s="853"/>
      <c r="DS127" s="853"/>
      <c r="DT127" s="853"/>
      <c r="DU127" s="853"/>
      <c r="DV127" s="830" t="s">
        <v>179</v>
      </c>
      <c r="DW127" s="830"/>
      <c r="DX127" s="830"/>
      <c r="DY127" s="830"/>
      <c r="DZ127" s="831"/>
    </row>
    <row r="128" spans="1:130" s="230" customFormat="1" ht="26.25" customHeight="1" thickBot="1" x14ac:dyDescent="0.2">
      <c r="A128" s="832" t="s">
        <v>481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482</v>
      </c>
      <c r="X128" s="834"/>
      <c r="Y128" s="834"/>
      <c r="Z128" s="835"/>
      <c r="AA128" s="836">
        <v>311169</v>
      </c>
      <c r="AB128" s="837"/>
      <c r="AC128" s="837"/>
      <c r="AD128" s="837"/>
      <c r="AE128" s="838"/>
      <c r="AF128" s="839">
        <v>340031</v>
      </c>
      <c r="AG128" s="837"/>
      <c r="AH128" s="837"/>
      <c r="AI128" s="837"/>
      <c r="AJ128" s="838"/>
      <c r="AK128" s="839">
        <v>343937</v>
      </c>
      <c r="AL128" s="837"/>
      <c r="AM128" s="837"/>
      <c r="AN128" s="837"/>
      <c r="AO128" s="838"/>
      <c r="AP128" s="840"/>
      <c r="AQ128" s="841"/>
      <c r="AR128" s="841"/>
      <c r="AS128" s="841"/>
      <c r="AT128" s="842"/>
      <c r="AU128" s="232"/>
      <c r="AV128" s="232"/>
      <c r="AW128" s="232"/>
      <c r="AX128" s="843" t="s">
        <v>483</v>
      </c>
      <c r="AY128" s="844"/>
      <c r="AZ128" s="844"/>
      <c r="BA128" s="844"/>
      <c r="BB128" s="844"/>
      <c r="BC128" s="844"/>
      <c r="BD128" s="844"/>
      <c r="BE128" s="845"/>
      <c r="BF128" s="822" t="s">
        <v>179</v>
      </c>
      <c r="BG128" s="823"/>
      <c r="BH128" s="823"/>
      <c r="BI128" s="823"/>
      <c r="BJ128" s="823"/>
      <c r="BK128" s="823"/>
      <c r="BL128" s="846"/>
      <c r="BM128" s="822">
        <v>12.9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484</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179</v>
      </c>
      <c r="DM128" s="827"/>
      <c r="DN128" s="827"/>
      <c r="DO128" s="827"/>
      <c r="DP128" s="827"/>
      <c r="DQ128" s="827" t="s">
        <v>179</v>
      </c>
      <c r="DR128" s="827"/>
      <c r="DS128" s="827"/>
      <c r="DT128" s="827"/>
      <c r="DU128" s="827"/>
      <c r="DV128" s="828" t="s">
        <v>179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485</v>
      </c>
      <c r="X129" s="813"/>
      <c r="Y129" s="813"/>
      <c r="Z129" s="814"/>
      <c r="AA129" s="815">
        <v>13662607</v>
      </c>
      <c r="AB129" s="816"/>
      <c r="AC129" s="816"/>
      <c r="AD129" s="816"/>
      <c r="AE129" s="817"/>
      <c r="AF129" s="818">
        <v>13875216</v>
      </c>
      <c r="AG129" s="816"/>
      <c r="AH129" s="816"/>
      <c r="AI129" s="816"/>
      <c r="AJ129" s="817"/>
      <c r="AK129" s="818">
        <v>13560395</v>
      </c>
      <c r="AL129" s="816"/>
      <c r="AM129" s="816"/>
      <c r="AN129" s="816"/>
      <c r="AO129" s="817"/>
      <c r="AP129" s="819"/>
      <c r="AQ129" s="820"/>
      <c r="AR129" s="820"/>
      <c r="AS129" s="820"/>
      <c r="AT129" s="821"/>
      <c r="AU129" s="233"/>
      <c r="AV129" s="233"/>
      <c r="AW129" s="233"/>
      <c r="AX129" s="787" t="s">
        <v>486</v>
      </c>
      <c r="AY129" s="788"/>
      <c r="AZ129" s="788"/>
      <c r="BA129" s="788"/>
      <c r="BB129" s="788"/>
      <c r="BC129" s="788"/>
      <c r="BD129" s="788"/>
      <c r="BE129" s="789"/>
      <c r="BF129" s="806" t="s">
        <v>179</v>
      </c>
      <c r="BG129" s="807"/>
      <c r="BH129" s="807"/>
      <c r="BI129" s="807"/>
      <c r="BJ129" s="807"/>
      <c r="BK129" s="807"/>
      <c r="BL129" s="808"/>
      <c r="BM129" s="806">
        <v>17.899999999999999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488</v>
      </c>
      <c r="X130" s="813"/>
      <c r="Y130" s="813"/>
      <c r="Z130" s="814"/>
      <c r="AA130" s="815">
        <v>1615187</v>
      </c>
      <c r="AB130" s="816"/>
      <c r="AC130" s="816"/>
      <c r="AD130" s="816"/>
      <c r="AE130" s="817"/>
      <c r="AF130" s="818">
        <v>1565839</v>
      </c>
      <c r="AG130" s="816"/>
      <c r="AH130" s="816"/>
      <c r="AI130" s="816"/>
      <c r="AJ130" s="817"/>
      <c r="AK130" s="818">
        <v>1516168</v>
      </c>
      <c r="AL130" s="816"/>
      <c r="AM130" s="816"/>
      <c r="AN130" s="816"/>
      <c r="AO130" s="817"/>
      <c r="AP130" s="819"/>
      <c r="AQ130" s="820"/>
      <c r="AR130" s="820"/>
      <c r="AS130" s="820"/>
      <c r="AT130" s="821"/>
      <c r="AU130" s="233"/>
      <c r="AV130" s="233"/>
      <c r="AW130" s="233"/>
      <c r="AX130" s="787" t="s">
        <v>489</v>
      </c>
      <c r="AY130" s="788"/>
      <c r="AZ130" s="788"/>
      <c r="BA130" s="788"/>
      <c r="BB130" s="788"/>
      <c r="BC130" s="788"/>
      <c r="BD130" s="788"/>
      <c r="BE130" s="789"/>
      <c r="BF130" s="790">
        <v>6.4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490</v>
      </c>
      <c r="X131" s="797"/>
      <c r="Y131" s="797"/>
      <c r="Z131" s="798"/>
      <c r="AA131" s="799">
        <v>12047420</v>
      </c>
      <c r="AB131" s="800"/>
      <c r="AC131" s="800"/>
      <c r="AD131" s="800"/>
      <c r="AE131" s="801"/>
      <c r="AF131" s="802">
        <v>12309377</v>
      </c>
      <c r="AG131" s="800"/>
      <c r="AH131" s="800"/>
      <c r="AI131" s="800"/>
      <c r="AJ131" s="801"/>
      <c r="AK131" s="802">
        <v>12044227</v>
      </c>
      <c r="AL131" s="800"/>
      <c r="AM131" s="800"/>
      <c r="AN131" s="800"/>
      <c r="AO131" s="801"/>
      <c r="AP131" s="803"/>
      <c r="AQ131" s="804"/>
      <c r="AR131" s="804"/>
      <c r="AS131" s="804"/>
      <c r="AT131" s="805"/>
      <c r="AU131" s="233"/>
      <c r="AV131" s="233"/>
      <c r="AW131" s="233"/>
      <c r="AX131" s="765" t="s">
        <v>491</v>
      </c>
      <c r="AY131" s="766"/>
      <c r="AZ131" s="766"/>
      <c r="BA131" s="766"/>
      <c r="BB131" s="766"/>
      <c r="BC131" s="766"/>
      <c r="BD131" s="766"/>
      <c r="BE131" s="767"/>
      <c r="BF131" s="768">
        <v>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493</v>
      </c>
      <c r="W132" s="778"/>
      <c r="X132" s="778"/>
      <c r="Y132" s="778"/>
      <c r="Z132" s="779"/>
      <c r="AA132" s="780">
        <v>5.9709879790000002</v>
      </c>
      <c r="AB132" s="781"/>
      <c r="AC132" s="781"/>
      <c r="AD132" s="781"/>
      <c r="AE132" s="782"/>
      <c r="AF132" s="783">
        <v>6.3293455060000001</v>
      </c>
      <c r="AG132" s="781"/>
      <c r="AH132" s="781"/>
      <c r="AI132" s="781"/>
      <c r="AJ132" s="782"/>
      <c r="AK132" s="783">
        <v>6.9708749259999996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494</v>
      </c>
      <c r="W133" s="757"/>
      <c r="X133" s="757"/>
      <c r="Y133" s="757"/>
      <c r="Z133" s="758"/>
      <c r="AA133" s="759">
        <v>5.5</v>
      </c>
      <c r="AB133" s="760"/>
      <c r="AC133" s="760"/>
      <c r="AD133" s="760"/>
      <c r="AE133" s="761"/>
      <c r="AF133" s="759">
        <v>5.8</v>
      </c>
      <c r="AG133" s="760"/>
      <c r="AH133" s="760"/>
      <c r="AI133" s="760"/>
      <c r="AJ133" s="761"/>
      <c r="AK133" s="759">
        <v>6.4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n8/Rp7CLkFMBqPmfcdZqhnTWNyiK42KCrJH17ChDLFiE5Hzc4oQvHiMEwJTPxPkzLDkHESR+/3xUgYlrl89iQ==" saltValue="bNaETGgl3m937aLE9dut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7" zoomScaleNormal="85" zoomScaleSheetLayoutView="77"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j4hKBOUNAMEIndedHXQHm21IJRVixyM/lhc/kAJXsIbj4J9YHAA1Mrgmi5whh+z3/HnyADPt8xNIbnLYFr0Mg==" saltValue="n7NZcLGaebS3Z2D/FRzJd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NFpRcxyboZxZavvLupNM6rtLGLDlh+Vx2DvSpDj1r43woeJ55gTzXFxeQJD/+hCIGGJ+GjoPMQYMiU46BWKg==" saltValue="rRXfFG6xmHxMTvJZY5Ncl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502</v>
      </c>
      <c r="AL9" s="1167"/>
      <c r="AM9" s="1167"/>
      <c r="AN9" s="1168"/>
      <c r="AO9" s="281">
        <v>3215645</v>
      </c>
      <c r="AP9" s="281">
        <v>57778</v>
      </c>
      <c r="AQ9" s="282">
        <v>65316</v>
      </c>
      <c r="AR9" s="283">
        <v>-11.5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503</v>
      </c>
      <c r="AL10" s="1167"/>
      <c r="AM10" s="1167"/>
      <c r="AN10" s="1168"/>
      <c r="AO10" s="284">
        <v>5585</v>
      </c>
      <c r="AP10" s="284">
        <v>100</v>
      </c>
      <c r="AQ10" s="285">
        <v>6075</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504</v>
      </c>
      <c r="AL11" s="1167"/>
      <c r="AM11" s="1167"/>
      <c r="AN11" s="1168"/>
      <c r="AO11" s="284">
        <v>40762</v>
      </c>
      <c r="AP11" s="284">
        <v>732</v>
      </c>
      <c r="AQ11" s="285">
        <v>1232</v>
      </c>
      <c r="AR11" s="286">
        <v>-40.6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505</v>
      </c>
      <c r="AL12" s="1167"/>
      <c r="AM12" s="1167"/>
      <c r="AN12" s="1168"/>
      <c r="AO12" s="284">
        <v>54907</v>
      </c>
      <c r="AP12" s="284">
        <v>987</v>
      </c>
      <c r="AQ12" s="285">
        <v>18</v>
      </c>
      <c r="AR12" s="286">
        <v>5383.3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506</v>
      </c>
      <c r="AL13" s="1167"/>
      <c r="AM13" s="1167"/>
      <c r="AN13" s="1168"/>
      <c r="AO13" s="284">
        <v>193237</v>
      </c>
      <c r="AP13" s="284">
        <v>3472</v>
      </c>
      <c r="AQ13" s="285">
        <v>2791</v>
      </c>
      <c r="AR13" s="286">
        <v>24.4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507</v>
      </c>
      <c r="AL14" s="1167"/>
      <c r="AM14" s="1167"/>
      <c r="AN14" s="1168"/>
      <c r="AO14" s="284">
        <v>84617</v>
      </c>
      <c r="AP14" s="284">
        <v>1520</v>
      </c>
      <c r="AQ14" s="285">
        <v>1364</v>
      </c>
      <c r="AR14" s="286">
        <v>11.4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508</v>
      </c>
      <c r="AL15" s="1170"/>
      <c r="AM15" s="1170"/>
      <c r="AN15" s="1171"/>
      <c r="AO15" s="284">
        <v>-85590</v>
      </c>
      <c r="AP15" s="284">
        <v>-1538</v>
      </c>
      <c r="AQ15" s="285">
        <v>-4006</v>
      </c>
      <c r="AR15" s="286">
        <v>-61.6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3509163</v>
      </c>
      <c r="AP16" s="284">
        <v>63052</v>
      </c>
      <c r="AQ16" s="285">
        <v>72790</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513</v>
      </c>
      <c r="AL21" s="1173"/>
      <c r="AM21" s="1173"/>
      <c r="AN21" s="1174"/>
      <c r="AO21" s="297">
        <v>6.83</v>
      </c>
      <c r="AP21" s="298">
        <v>6.54</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514</v>
      </c>
      <c r="AL22" s="1173"/>
      <c r="AM22" s="1173"/>
      <c r="AN22" s="1174"/>
      <c r="AO22" s="302">
        <v>99.8</v>
      </c>
      <c r="AP22" s="303">
        <v>98.3</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518</v>
      </c>
      <c r="AL32" s="1157"/>
      <c r="AM32" s="1157"/>
      <c r="AN32" s="1158"/>
      <c r="AO32" s="312">
        <v>1981575</v>
      </c>
      <c r="AP32" s="312">
        <v>35605</v>
      </c>
      <c r="AQ32" s="313">
        <v>35011</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519</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521</v>
      </c>
      <c r="AL34" s="1157"/>
      <c r="AM34" s="1157"/>
      <c r="AN34" s="1158"/>
      <c r="AO34" s="312" t="s">
        <v>520</v>
      </c>
      <c r="AP34" s="312" t="s">
        <v>520</v>
      </c>
      <c r="AQ34" s="313">
        <v>4</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522</v>
      </c>
      <c r="AL35" s="1157"/>
      <c r="AM35" s="1157"/>
      <c r="AN35" s="1158"/>
      <c r="AO35" s="312">
        <v>717554</v>
      </c>
      <c r="AP35" s="312">
        <v>12893</v>
      </c>
      <c r="AQ35" s="313">
        <v>8351</v>
      </c>
      <c r="AR35" s="314">
        <v>54.4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523</v>
      </c>
      <c r="AL36" s="1157"/>
      <c r="AM36" s="1157"/>
      <c r="AN36" s="1158"/>
      <c r="AO36" s="312" t="s">
        <v>520</v>
      </c>
      <c r="AP36" s="312" t="s">
        <v>520</v>
      </c>
      <c r="AQ36" s="313">
        <v>1645</v>
      </c>
      <c r="AR36" s="314" t="s">
        <v>520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524</v>
      </c>
      <c r="AL37" s="1157"/>
      <c r="AM37" s="1157"/>
      <c r="AN37" s="1158"/>
      <c r="AO37" s="312">
        <v>564</v>
      </c>
      <c r="AP37" s="312">
        <v>10</v>
      </c>
      <c r="AQ37" s="313">
        <v>1050</v>
      </c>
      <c r="AR37" s="314">
        <v>-99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525</v>
      </c>
      <c r="AL38" s="1160"/>
      <c r="AM38" s="1160"/>
      <c r="AN38" s="1161"/>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526</v>
      </c>
      <c r="AL39" s="1160"/>
      <c r="AM39" s="1160"/>
      <c r="AN39" s="1161"/>
      <c r="AO39" s="312">
        <v>-343937</v>
      </c>
      <c r="AP39" s="312">
        <v>-6180</v>
      </c>
      <c r="AQ39" s="313">
        <v>-5851</v>
      </c>
      <c r="AR39" s="314">
        <v>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527</v>
      </c>
      <c r="AL40" s="1157"/>
      <c r="AM40" s="1157"/>
      <c r="AN40" s="1158"/>
      <c r="AO40" s="312">
        <v>-1516168</v>
      </c>
      <c r="AP40" s="312">
        <v>-27242</v>
      </c>
      <c r="AQ40" s="313">
        <v>-27858</v>
      </c>
      <c r="AR40" s="314">
        <v>-2.2000000000000002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839588</v>
      </c>
      <c r="AP41" s="312">
        <v>15086</v>
      </c>
      <c r="AQ41" s="313">
        <v>12351</v>
      </c>
      <c r="AR41" s="314">
        <v>22.1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497</v>
      </c>
      <c r="AN49" s="1151" t="s">
        <v>531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2010945</v>
      </c>
      <c r="AN51" s="334">
        <v>35417</v>
      </c>
      <c r="AO51" s="335">
        <v>5.3</v>
      </c>
      <c r="AP51" s="336">
        <v>54684</v>
      </c>
      <c r="AQ51" s="337">
        <v>1.1000000000000001</v>
      </c>
      <c r="AR51" s="338">
        <v>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691751</v>
      </c>
      <c r="AN52" s="342">
        <v>12183</v>
      </c>
      <c r="AO52" s="343">
        <v>-6.3</v>
      </c>
      <c r="AP52" s="344">
        <v>32829</v>
      </c>
      <c r="AQ52" s="345">
        <v>7.2</v>
      </c>
      <c r="AR52" s="346">
        <v>-13.5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3692461</v>
      </c>
      <c r="AN53" s="334">
        <v>65194</v>
      </c>
      <c r="AO53" s="335">
        <v>84.1</v>
      </c>
      <c r="AP53" s="336">
        <v>62383</v>
      </c>
      <c r="AQ53" s="337">
        <v>14.1</v>
      </c>
      <c r="AR53" s="338">
        <v>70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878142</v>
      </c>
      <c r="AN54" s="342">
        <v>15504</v>
      </c>
      <c r="AO54" s="343">
        <v>27.3</v>
      </c>
      <c r="AP54" s="344">
        <v>35325</v>
      </c>
      <c r="AQ54" s="345">
        <v>7.6</v>
      </c>
      <c r="AR54" s="346">
        <v>19.7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4639080</v>
      </c>
      <c r="AN55" s="334">
        <v>82487</v>
      </c>
      <c r="AO55" s="335">
        <v>26.5</v>
      </c>
      <c r="AP55" s="336">
        <v>63812</v>
      </c>
      <c r="AQ55" s="337">
        <v>2.2999999999999998</v>
      </c>
      <c r="AR55" s="338">
        <v>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1312153</v>
      </c>
      <c r="AN56" s="342">
        <v>23331</v>
      </c>
      <c r="AO56" s="343">
        <v>50.5</v>
      </c>
      <c r="AP56" s="344">
        <v>33848</v>
      </c>
      <c r="AQ56" s="345">
        <v>-4.2</v>
      </c>
      <c r="AR56" s="346">
        <v>54.7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3891286</v>
      </c>
      <c r="AN57" s="334">
        <v>69561</v>
      </c>
      <c r="AO57" s="335">
        <v>-15.7</v>
      </c>
      <c r="AP57" s="336">
        <v>45945</v>
      </c>
      <c r="AQ57" s="337">
        <v>-28</v>
      </c>
      <c r="AR57" s="338">
        <v>12.3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1839430</v>
      </c>
      <c r="AN58" s="342">
        <v>32882</v>
      </c>
      <c r="AO58" s="343">
        <v>40.9</v>
      </c>
      <c r="AP58" s="344">
        <v>25180</v>
      </c>
      <c r="AQ58" s="345">
        <v>-25.6</v>
      </c>
      <c r="AR58" s="346">
        <v>66.5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2704076</v>
      </c>
      <c r="AN59" s="334">
        <v>48586</v>
      </c>
      <c r="AO59" s="335">
        <v>-30.2</v>
      </c>
      <c r="AP59" s="336">
        <v>44475</v>
      </c>
      <c r="AQ59" s="337">
        <v>-3.2</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1351055</v>
      </c>
      <c r="AN60" s="342">
        <v>24276</v>
      </c>
      <c r="AO60" s="343">
        <v>-26.2</v>
      </c>
      <c r="AP60" s="344">
        <v>24780</v>
      </c>
      <c r="AQ60" s="345">
        <v>-1.6</v>
      </c>
      <c r="AR60" s="346">
        <v>-24.6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3387570</v>
      </c>
      <c r="AN61" s="349">
        <v>60249</v>
      </c>
      <c r="AO61" s="350">
        <v>14</v>
      </c>
      <c r="AP61" s="351">
        <v>54260</v>
      </c>
      <c r="AQ61" s="352">
        <v>-2.7</v>
      </c>
      <c r="AR61" s="338">
        <v>16.7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1214506</v>
      </c>
      <c r="AN62" s="342">
        <v>21635</v>
      </c>
      <c r="AO62" s="343">
        <v>17.2</v>
      </c>
      <c r="AP62" s="344">
        <v>30392</v>
      </c>
      <c r="AQ62" s="345">
        <v>-3.3</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GjjtK0rhrykXODD47BOQy22nqbP+cVW7c36AgLQJAi2aKZR5xRY24eYkO49+OZM8juKae7zKmL/ZXDeIe7sKQ==" saltValue="EWr8NAdK/gVo1x7dOFfF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3eraw3v0iwYPug0CfHDi82fncC8tZsVf2G/4ABHgqZS5GCOBb/g5H0i5wTmcYxQS8GzAygnbvyJv7vC2Cl3sig==" saltValue="93mC5e81Q7c8YQuPJVO3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UHiDA4Cn0O+YSc4fb+TSfvrDSIkpS3gf6PNKNmn7jAAPGvcsmbN7hlaxxRaWwMN13Pn6m2yQVYVgRM6QFL3z/Q==" saltValue="3JWyAeu5TB34ZBFQzKD6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5" t="s">
        <v>3</v>
      </c>
      <c r="D47" s="1175"/>
      <c r="E47" s="1176"/>
      <c r="F47" s="11">
        <v>23.63</v>
      </c>
      <c r="G47" s="12">
        <v>23.57</v>
      </c>
      <c r="H47" s="12">
        <v>22.68</v>
      </c>
      <c r="I47" s="12">
        <v>22.4</v>
      </c>
      <c r="J47" s="13">
        <v>34.369999999999997</v>
      </c>
    </row>
    <row r="48" spans="2:10" ht="57.75" customHeight="1" x14ac:dyDescent="0.15">
      <c r="B48" s="14"/>
      <c r="C48" s="1177" t="s">
        <v>4</v>
      </c>
      <c r="D48" s="1177"/>
      <c r="E48" s="1178"/>
      <c r="F48" s="15">
        <v>0.12</v>
      </c>
      <c r="G48" s="16">
        <v>0.86</v>
      </c>
      <c r="H48" s="16">
        <v>7.41</v>
      </c>
      <c r="I48" s="16">
        <v>14.43</v>
      </c>
      <c r="J48" s="17">
        <v>8.69</v>
      </c>
    </row>
    <row r="49" spans="2:10" ht="57.75" customHeight="1" thickBot="1" x14ac:dyDescent="0.2">
      <c r="B49" s="18"/>
      <c r="C49" s="1179" t="s">
        <v>5</v>
      </c>
      <c r="D49" s="1179"/>
      <c r="E49" s="1180"/>
      <c r="F49" s="19">
        <v>0.04</v>
      </c>
      <c r="G49" s="20">
        <v>0.77</v>
      </c>
      <c r="H49" s="20">
        <v>6.62</v>
      </c>
      <c r="I49" s="20">
        <v>7.2</v>
      </c>
      <c r="J49" s="21">
        <v>5.37</v>
      </c>
    </row>
    <row r="50" spans="2:10" x14ac:dyDescent="0.15"/>
  </sheetData>
  <sheetProtection algorithmName="SHA-512" hashValue="dl8l4daoiS316yfaPeKhkp4QgAhTlSxInPT+w7GueKe20/Vu6BaViFLYyGkwyjkZpgWJrJm2G5mx9Eyj79EtiQ==" saltValue="CAtaHbcNfRvORamonZwP7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7" t="s">
        <v>552</v>
      </c>
      <c r="D34" s="1187"/>
      <c r="E34" s="1188"/>
      <c r="F34" s="32">
        <v>14.21</v>
      </c>
      <c r="G34" s="33">
        <v>14.8</v>
      </c>
      <c r="H34" s="33">
        <v>14.53</v>
      </c>
      <c r="I34" s="33">
        <v>13.83</v>
      </c>
      <c r="J34" s="34">
        <v>12.76</v>
      </c>
      <c r="K34" s="22"/>
      <c r="L34" s="22"/>
      <c r="M34" s="22"/>
      <c r="N34" s="22"/>
      <c r="O34" s="22"/>
      <c r="P34" s="22"/>
    </row>
    <row r="35" spans="1:16" ht="39" customHeight="1" x14ac:dyDescent="0.15">
      <c r="A35" s="22"/>
      <c r="B35" s="35"/>
      <c r="C35" s="1181" t="s">
        <v>553</v>
      </c>
      <c r="D35" s="1182"/>
      <c r="E35" s="1183"/>
      <c r="F35" s="36">
        <v>0.11</v>
      </c>
      <c r="G35" s="37">
        <v>0.82</v>
      </c>
      <c r="H35" s="37">
        <v>7.32</v>
      </c>
      <c r="I35" s="37">
        <v>14.39</v>
      </c>
      <c r="J35" s="38">
        <v>8.57</v>
      </c>
      <c r="K35" s="22"/>
      <c r="L35" s="22"/>
      <c r="M35" s="22"/>
      <c r="N35" s="22"/>
      <c r="O35" s="22"/>
      <c r="P35" s="22"/>
    </row>
    <row r="36" spans="1:16" ht="39" customHeight="1" x14ac:dyDescent="0.15">
      <c r="A36" s="22"/>
      <c r="B36" s="35"/>
      <c r="C36" s="1181" t="s">
        <v>554</v>
      </c>
      <c r="D36" s="1182"/>
      <c r="E36" s="1183"/>
      <c r="F36" s="36">
        <v>0.92</v>
      </c>
      <c r="G36" s="37">
        <v>1.64</v>
      </c>
      <c r="H36" s="37">
        <v>2.1800000000000002</v>
      </c>
      <c r="I36" s="37">
        <v>1.76</v>
      </c>
      <c r="J36" s="38">
        <v>2.23</v>
      </c>
      <c r="K36" s="22"/>
      <c r="L36" s="22"/>
      <c r="M36" s="22"/>
      <c r="N36" s="22"/>
      <c r="O36" s="22"/>
      <c r="P36" s="22"/>
    </row>
    <row r="37" spans="1:16" ht="39" customHeight="1" x14ac:dyDescent="0.15">
      <c r="A37" s="22"/>
      <c r="B37" s="35"/>
      <c r="C37" s="1181" t="s">
        <v>555</v>
      </c>
      <c r="D37" s="1182"/>
      <c r="E37" s="1183"/>
      <c r="F37" s="36" t="s">
        <v>520</v>
      </c>
      <c r="G37" s="37">
        <v>0.8</v>
      </c>
      <c r="H37" s="37">
        <v>0.88</v>
      </c>
      <c r="I37" s="37">
        <v>0.98</v>
      </c>
      <c r="J37" s="38">
        <v>1.35</v>
      </c>
      <c r="K37" s="22"/>
      <c r="L37" s="22"/>
      <c r="M37" s="22"/>
      <c r="N37" s="22"/>
      <c r="O37" s="22"/>
      <c r="P37" s="22"/>
    </row>
    <row r="38" spans="1:16" ht="39" customHeight="1" x14ac:dyDescent="0.15">
      <c r="A38" s="22"/>
      <c r="B38" s="35"/>
      <c r="C38" s="1181" t="s">
        <v>556</v>
      </c>
      <c r="D38" s="1182"/>
      <c r="E38" s="1183"/>
      <c r="F38" s="36" t="s">
        <v>557</v>
      </c>
      <c r="G38" s="37" t="s">
        <v>558</v>
      </c>
      <c r="H38" s="37">
        <v>1.32</v>
      </c>
      <c r="I38" s="37">
        <v>1.69</v>
      </c>
      <c r="J38" s="38">
        <v>1.31</v>
      </c>
      <c r="K38" s="22"/>
      <c r="L38" s="22"/>
      <c r="M38" s="22"/>
      <c r="N38" s="22"/>
      <c r="O38" s="22"/>
      <c r="P38" s="22"/>
    </row>
    <row r="39" spans="1:16" ht="39" customHeight="1" x14ac:dyDescent="0.15">
      <c r="A39" s="22"/>
      <c r="B39" s="35"/>
      <c r="C39" s="1181" t="s">
        <v>559</v>
      </c>
      <c r="D39" s="1182"/>
      <c r="E39" s="1183"/>
      <c r="F39" s="36">
        <v>0.18</v>
      </c>
      <c r="G39" s="37">
        <v>0.16</v>
      </c>
      <c r="H39" s="37">
        <v>0.17</v>
      </c>
      <c r="I39" s="37">
        <v>0.17</v>
      </c>
      <c r="J39" s="38">
        <v>0.17</v>
      </c>
      <c r="K39" s="22"/>
      <c r="L39" s="22"/>
      <c r="M39" s="22"/>
      <c r="N39" s="22"/>
      <c r="O39" s="22"/>
      <c r="P39" s="22"/>
    </row>
    <row r="40" spans="1:16" ht="39" customHeight="1" x14ac:dyDescent="0.15">
      <c r="A40" s="22"/>
      <c r="B40" s="35"/>
      <c r="C40" s="1181" t="s">
        <v>560</v>
      </c>
      <c r="D40" s="1182"/>
      <c r="E40" s="1183"/>
      <c r="F40" s="36">
        <v>0</v>
      </c>
      <c r="G40" s="37">
        <v>0.03</v>
      </c>
      <c r="H40" s="37">
        <v>0.09</v>
      </c>
      <c r="I40" s="37">
        <v>0.02</v>
      </c>
      <c r="J40" s="38">
        <v>0.11</v>
      </c>
      <c r="K40" s="22"/>
      <c r="L40" s="22"/>
      <c r="M40" s="22"/>
      <c r="N40" s="22"/>
      <c r="O40" s="22"/>
      <c r="P40" s="22"/>
    </row>
    <row r="41" spans="1:16" ht="39" customHeight="1" x14ac:dyDescent="0.15">
      <c r="A41" s="22"/>
      <c r="B41" s="35"/>
      <c r="C41" s="1181" t="s">
        <v>561</v>
      </c>
      <c r="D41" s="1182"/>
      <c r="E41" s="1183"/>
      <c r="F41" s="36">
        <v>0</v>
      </c>
      <c r="G41" s="37">
        <v>0</v>
      </c>
      <c r="H41" s="37">
        <v>0.01</v>
      </c>
      <c r="I41" s="37">
        <v>0.01</v>
      </c>
      <c r="J41" s="38">
        <v>0</v>
      </c>
      <c r="K41" s="22"/>
      <c r="L41" s="22"/>
      <c r="M41" s="22"/>
      <c r="N41" s="22"/>
      <c r="O41" s="22"/>
      <c r="P41" s="22"/>
    </row>
    <row r="42" spans="1:16" ht="39" customHeight="1" x14ac:dyDescent="0.15">
      <c r="A42" s="22"/>
      <c r="B42" s="39"/>
      <c r="C42" s="1181" t="s">
        <v>562</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563</v>
      </c>
      <c r="D43" s="1185"/>
      <c r="E43" s="1186"/>
      <c r="F43" s="41">
        <v>1.46</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vt0gR1LVRbwPGx7Ge5qWeLXafMtEqGXVtt9sAa4EuOwb35mYxuhdH1ItjR56Hzgl5uK6Rn/5zYlHINbEIcpaA==" saltValue="fk9Qsnr+6EmI/Y06oS70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1972</v>
      </c>
      <c r="L45" s="60">
        <v>1857</v>
      </c>
      <c r="M45" s="60">
        <v>1914</v>
      </c>
      <c r="N45" s="60">
        <v>1970</v>
      </c>
      <c r="O45" s="61">
        <v>1982</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14</v>
      </c>
      <c r="F48" s="1191"/>
      <c r="G48" s="1191"/>
      <c r="H48" s="1191"/>
      <c r="I48" s="1191"/>
      <c r="J48" s="1192"/>
      <c r="K48" s="63">
        <v>667</v>
      </c>
      <c r="L48" s="64">
        <v>704</v>
      </c>
      <c r="M48" s="64">
        <v>731</v>
      </c>
      <c r="N48" s="64">
        <v>715</v>
      </c>
      <c r="O48" s="65">
        <v>718</v>
      </c>
      <c r="P48" s="48"/>
      <c r="Q48" s="48"/>
      <c r="R48" s="48"/>
      <c r="S48" s="48"/>
      <c r="T48" s="48"/>
      <c r="U48" s="48"/>
    </row>
    <row r="49" spans="1:21" ht="30.75" customHeight="1" x14ac:dyDescent="0.15">
      <c r="A49" s="48"/>
      <c r="B49" s="1214"/>
      <c r="C49" s="1215"/>
      <c r="D49" s="62"/>
      <c r="E49" s="1191" t="s">
        <v>15</v>
      </c>
      <c r="F49" s="1191"/>
      <c r="G49" s="1191"/>
      <c r="H49" s="1191"/>
      <c r="I49" s="1191"/>
      <c r="J49" s="1192"/>
      <c r="K49" s="63" t="s">
        <v>520</v>
      </c>
      <c r="L49" s="64" t="s">
        <v>520</v>
      </c>
      <c r="M49" s="64" t="s">
        <v>520</v>
      </c>
      <c r="N49" s="64" t="s">
        <v>520</v>
      </c>
      <c r="O49" s="65" t="s">
        <v>520</v>
      </c>
      <c r="P49" s="48"/>
      <c r="Q49" s="48"/>
      <c r="R49" s="48"/>
      <c r="S49" s="48"/>
      <c r="T49" s="48"/>
      <c r="U49" s="48"/>
    </row>
    <row r="50" spans="1:21" ht="30.75" customHeight="1" x14ac:dyDescent="0.15">
      <c r="A50" s="48"/>
      <c r="B50" s="1214"/>
      <c r="C50" s="1215"/>
      <c r="D50" s="62"/>
      <c r="E50" s="1191" t="s">
        <v>16</v>
      </c>
      <c r="F50" s="1191"/>
      <c r="G50" s="1191"/>
      <c r="H50" s="1191"/>
      <c r="I50" s="1191"/>
      <c r="J50" s="1192"/>
      <c r="K50" s="63">
        <v>1</v>
      </c>
      <c r="L50" s="64">
        <v>1</v>
      </c>
      <c r="M50" s="64">
        <v>1</v>
      </c>
      <c r="N50" s="64">
        <v>1</v>
      </c>
      <c r="O50" s="65">
        <v>1</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2015</v>
      </c>
      <c r="L52" s="64">
        <v>1961</v>
      </c>
      <c r="M52" s="64">
        <v>1926</v>
      </c>
      <c r="N52" s="64">
        <v>1906</v>
      </c>
      <c r="O52" s="65">
        <v>1860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625</v>
      </c>
      <c r="L53" s="69">
        <v>601</v>
      </c>
      <c r="M53" s="69">
        <v>720</v>
      </c>
      <c r="N53" s="69">
        <v>780</v>
      </c>
      <c r="O53" s="70">
        <v>841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596</v>
      </c>
      <c r="L58" s="84" t="s">
        <v>596</v>
      </c>
      <c r="M58" s="84" t="s">
        <v>596</v>
      </c>
      <c r="N58" s="84" t="s">
        <v>599</v>
      </c>
      <c r="O58" s="85" t="s">
        <v>598</v>
      </c>
    </row>
    <row r="59" spans="1:21" ht="31.5" customHeight="1" x14ac:dyDescent="0.15">
      <c r="B59" s="1199"/>
      <c r="C59" s="1200"/>
      <c r="D59" s="1206" t="s">
        <v>27</v>
      </c>
      <c r="E59" s="1207"/>
      <c r="F59" s="1207"/>
      <c r="G59" s="1207"/>
      <c r="H59" s="1207"/>
      <c r="I59" s="1207"/>
      <c r="J59" s="1208"/>
      <c r="K59" s="86" t="s">
        <v>596</v>
      </c>
      <c r="L59" s="87" t="s">
        <v>597</v>
      </c>
      <c r="M59" s="87" t="s">
        <v>596</v>
      </c>
      <c r="N59" s="87" t="s">
        <v>596</v>
      </c>
      <c r="O59" s="88" t="s">
        <v>596</v>
      </c>
    </row>
    <row r="60" spans="1:21" ht="31.5" customHeight="1" thickBot="1" x14ac:dyDescent="0.2">
      <c r="B60" s="1201"/>
      <c r="C60" s="1202"/>
      <c r="D60" s="1209" t="s">
        <v>28</v>
      </c>
      <c r="E60" s="1210"/>
      <c r="F60" s="1210"/>
      <c r="G60" s="1210"/>
      <c r="H60" s="1210"/>
      <c r="I60" s="1210"/>
      <c r="J60" s="1211"/>
      <c r="K60" s="89" t="s">
        <v>596</v>
      </c>
      <c r="L60" s="90" t="s">
        <v>598</v>
      </c>
      <c r="M60" s="90" t="s">
        <v>598</v>
      </c>
      <c r="N60" s="90" t="s">
        <v>596</v>
      </c>
      <c r="O60" s="91" t="s">
        <v>596</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igGrfUudcoIb2pkQY+1Q2wjBUZooqDpMvO3Jz5xSxbQEGtgSQkswCnvE0czCjrKZp6pgZZQyFmfBJRKpEqlA==" saltValue="Ib4CK7sUC+ySXiknTQS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547</v>
      </c>
      <c r="J40" s="103" t="s">
        <v>548</v>
      </c>
      <c r="K40" s="103" t="s">
        <v>549</v>
      </c>
      <c r="L40" s="103" t="s">
        <v>550</v>
      </c>
      <c r="M40" s="104" t="s">
        <v>551</v>
      </c>
    </row>
    <row r="41" spans="2:13" ht="27.75" customHeight="1" x14ac:dyDescent="0.15">
      <c r="B41" s="1232" t="s">
        <v>31</v>
      </c>
      <c r="C41" s="1233"/>
      <c r="D41" s="105"/>
      <c r="E41" s="1234" t="s">
        <v>32</v>
      </c>
      <c r="F41" s="1234"/>
      <c r="G41" s="1234"/>
      <c r="H41" s="1235"/>
      <c r="I41" s="355">
        <v>20691</v>
      </c>
      <c r="J41" s="356">
        <v>21777</v>
      </c>
      <c r="K41" s="356">
        <v>23509</v>
      </c>
      <c r="L41" s="356">
        <v>24206</v>
      </c>
      <c r="M41" s="357">
        <v>23952</v>
      </c>
    </row>
    <row r="42" spans="2:13" ht="27.75" customHeight="1" x14ac:dyDescent="0.15">
      <c r="B42" s="1222"/>
      <c r="C42" s="1223"/>
      <c r="D42" s="106"/>
      <c r="E42" s="1226" t="s">
        <v>33</v>
      </c>
      <c r="F42" s="1226"/>
      <c r="G42" s="1226"/>
      <c r="H42" s="1227"/>
      <c r="I42" s="358">
        <v>443</v>
      </c>
      <c r="J42" s="359">
        <v>418</v>
      </c>
      <c r="K42" s="359">
        <v>391</v>
      </c>
      <c r="L42" s="359">
        <v>391</v>
      </c>
      <c r="M42" s="360">
        <v>271</v>
      </c>
    </row>
    <row r="43" spans="2:13" ht="27.75" customHeight="1" x14ac:dyDescent="0.15">
      <c r="B43" s="1222"/>
      <c r="C43" s="1223"/>
      <c r="D43" s="106"/>
      <c r="E43" s="1226" t="s">
        <v>34</v>
      </c>
      <c r="F43" s="1226"/>
      <c r="G43" s="1226"/>
      <c r="H43" s="1227"/>
      <c r="I43" s="358">
        <v>11872</v>
      </c>
      <c r="J43" s="359">
        <v>11119</v>
      </c>
      <c r="K43" s="359">
        <v>10960</v>
      </c>
      <c r="L43" s="359">
        <v>10630</v>
      </c>
      <c r="M43" s="360">
        <v>10433</v>
      </c>
    </row>
    <row r="44" spans="2:13" ht="27.75" customHeight="1" x14ac:dyDescent="0.15">
      <c r="B44" s="1222"/>
      <c r="C44" s="1223"/>
      <c r="D44" s="106"/>
      <c r="E44" s="1226" t="s">
        <v>35</v>
      </c>
      <c r="F44" s="1226"/>
      <c r="G44" s="1226"/>
      <c r="H44" s="1227"/>
      <c r="I44" s="358" t="s">
        <v>520</v>
      </c>
      <c r="J44" s="359" t="s">
        <v>520</v>
      </c>
      <c r="K44" s="359" t="s">
        <v>520</v>
      </c>
      <c r="L44" s="359" t="s">
        <v>520</v>
      </c>
      <c r="M44" s="360" t="s">
        <v>520</v>
      </c>
    </row>
    <row r="45" spans="2:13" ht="27.75" customHeight="1" x14ac:dyDescent="0.15">
      <c r="B45" s="1222"/>
      <c r="C45" s="1223"/>
      <c r="D45" s="106"/>
      <c r="E45" s="1226" t="s">
        <v>36</v>
      </c>
      <c r="F45" s="1226"/>
      <c r="G45" s="1226"/>
      <c r="H45" s="1227"/>
      <c r="I45" s="358">
        <v>2613</v>
      </c>
      <c r="J45" s="359">
        <v>2523</v>
      </c>
      <c r="K45" s="359">
        <v>2515</v>
      </c>
      <c r="L45" s="359">
        <v>2441</v>
      </c>
      <c r="M45" s="360">
        <v>2563</v>
      </c>
    </row>
    <row r="46" spans="2:13" ht="27.75" customHeight="1" x14ac:dyDescent="0.15">
      <c r="B46" s="1222"/>
      <c r="C46" s="1223"/>
      <c r="D46" s="107"/>
      <c r="E46" s="1226" t="s">
        <v>37</v>
      </c>
      <c r="F46" s="1226"/>
      <c r="G46" s="1226"/>
      <c r="H46" s="1227"/>
      <c r="I46" s="358" t="s">
        <v>520</v>
      </c>
      <c r="J46" s="359" t="s">
        <v>520</v>
      </c>
      <c r="K46" s="359" t="s">
        <v>520</v>
      </c>
      <c r="L46" s="359" t="s">
        <v>520</v>
      </c>
      <c r="M46" s="360" t="s">
        <v>520</v>
      </c>
    </row>
    <row r="47" spans="2:13" ht="27.75" customHeight="1" x14ac:dyDescent="0.15">
      <c r="B47" s="1222"/>
      <c r="C47" s="1223"/>
      <c r="D47" s="108"/>
      <c r="E47" s="1236" t="s">
        <v>38</v>
      </c>
      <c r="F47" s="1237"/>
      <c r="G47" s="1237"/>
      <c r="H47" s="1238"/>
      <c r="I47" s="358" t="s">
        <v>520</v>
      </c>
      <c r="J47" s="359" t="s">
        <v>520</v>
      </c>
      <c r="K47" s="359" t="s">
        <v>520</v>
      </c>
      <c r="L47" s="359" t="s">
        <v>520</v>
      </c>
      <c r="M47" s="360" t="s">
        <v>520</v>
      </c>
    </row>
    <row r="48" spans="2:13" ht="27.75" customHeight="1" x14ac:dyDescent="0.15">
      <c r="B48" s="1222"/>
      <c r="C48" s="1223"/>
      <c r="D48" s="106"/>
      <c r="E48" s="1226" t="s">
        <v>39</v>
      </c>
      <c r="F48" s="1226"/>
      <c r="G48" s="1226"/>
      <c r="H48" s="1227"/>
      <c r="I48" s="358" t="s">
        <v>520</v>
      </c>
      <c r="J48" s="359" t="s">
        <v>520</v>
      </c>
      <c r="K48" s="359" t="s">
        <v>520</v>
      </c>
      <c r="L48" s="359" t="s">
        <v>520</v>
      </c>
      <c r="M48" s="360" t="s">
        <v>520</v>
      </c>
    </row>
    <row r="49" spans="2:13" ht="27.75" customHeight="1" x14ac:dyDescent="0.15">
      <c r="B49" s="1224"/>
      <c r="C49" s="1225"/>
      <c r="D49" s="106"/>
      <c r="E49" s="1226" t="s">
        <v>40</v>
      </c>
      <c r="F49" s="1226"/>
      <c r="G49" s="1226"/>
      <c r="H49" s="1227"/>
      <c r="I49" s="358" t="s">
        <v>520</v>
      </c>
      <c r="J49" s="359" t="s">
        <v>520</v>
      </c>
      <c r="K49" s="359" t="s">
        <v>520</v>
      </c>
      <c r="L49" s="359" t="s">
        <v>520</v>
      </c>
      <c r="M49" s="360" t="s">
        <v>520</v>
      </c>
    </row>
    <row r="50" spans="2:13" ht="27.75" customHeight="1" x14ac:dyDescent="0.15">
      <c r="B50" s="1220" t="s">
        <v>41</v>
      </c>
      <c r="C50" s="1221"/>
      <c r="D50" s="109"/>
      <c r="E50" s="1226" t="s">
        <v>42</v>
      </c>
      <c r="F50" s="1226"/>
      <c r="G50" s="1226"/>
      <c r="H50" s="1227"/>
      <c r="I50" s="358">
        <v>4851</v>
      </c>
      <c r="J50" s="359">
        <v>4881</v>
      </c>
      <c r="K50" s="359">
        <v>4779</v>
      </c>
      <c r="L50" s="359">
        <v>5005</v>
      </c>
      <c r="M50" s="360">
        <v>6788</v>
      </c>
    </row>
    <row r="51" spans="2:13" ht="27.75" customHeight="1" x14ac:dyDescent="0.15">
      <c r="B51" s="1222"/>
      <c r="C51" s="1223"/>
      <c r="D51" s="106"/>
      <c r="E51" s="1226" t="s">
        <v>43</v>
      </c>
      <c r="F51" s="1226"/>
      <c r="G51" s="1226"/>
      <c r="H51" s="1227"/>
      <c r="I51" s="358">
        <v>5239</v>
      </c>
      <c r="J51" s="359">
        <v>5252</v>
      </c>
      <c r="K51" s="359">
        <v>5453</v>
      </c>
      <c r="L51" s="359">
        <v>5318</v>
      </c>
      <c r="M51" s="360">
        <v>5327</v>
      </c>
    </row>
    <row r="52" spans="2:13" ht="27.75" customHeight="1" x14ac:dyDescent="0.15">
      <c r="B52" s="1224"/>
      <c r="C52" s="1225"/>
      <c r="D52" s="106"/>
      <c r="E52" s="1226" t="s">
        <v>44</v>
      </c>
      <c r="F52" s="1226"/>
      <c r="G52" s="1226"/>
      <c r="H52" s="1227"/>
      <c r="I52" s="358">
        <v>19181</v>
      </c>
      <c r="J52" s="359">
        <v>19361</v>
      </c>
      <c r="K52" s="359">
        <v>20034</v>
      </c>
      <c r="L52" s="359">
        <v>19738</v>
      </c>
      <c r="M52" s="360">
        <v>19200</v>
      </c>
    </row>
    <row r="53" spans="2:13" ht="27.75" customHeight="1" thickBot="1" x14ac:dyDescent="0.2">
      <c r="B53" s="1228" t="s">
        <v>45</v>
      </c>
      <c r="C53" s="1229"/>
      <c r="D53" s="110"/>
      <c r="E53" s="1230" t="s">
        <v>46</v>
      </c>
      <c r="F53" s="1230"/>
      <c r="G53" s="1230"/>
      <c r="H53" s="1231"/>
      <c r="I53" s="361">
        <v>6348</v>
      </c>
      <c r="J53" s="362">
        <v>6343</v>
      </c>
      <c r="K53" s="362">
        <v>7109</v>
      </c>
      <c r="L53" s="362">
        <v>7608</v>
      </c>
      <c r="M53" s="363">
        <v>5903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wKveviYZgantOMyJe0HwHGnIXNZhLvR9xItsJRWENRIUmhLKkj/2+5C1OEM9DAoSNfng0YruwCvjb/2NkqoCGA==" saltValue="MV42Qy44U58SIpWxmGlp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47" t="s">
        <v>49</v>
      </c>
      <c r="D55" s="1247"/>
      <c r="E55" s="1248"/>
      <c r="F55" s="122">
        <v>3099</v>
      </c>
      <c r="G55" s="122">
        <v>3108</v>
      </c>
      <c r="H55" s="123">
        <v>4660</v>
      </c>
    </row>
    <row r="56" spans="2:8" ht="52.5" customHeight="1" x14ac:dyDescent="0.15">
      <c r="B56" s="124"/>
      <c r="C56" s="1249" t="s">
        <v>50</v>
      </c>
      <c r="D56" s="1249"/>
      <c r="E56" s="1250"/>
      <c r="F56" s="125">
        <v>1</v>
      </c>
      <c r="G56" s="125">
        <v>227</v>
      </c>
      <c r="H56" s="126">
        <v>227</v>
      </c>
    </row>
    <row r="57" spans="2:8" ht="53.25" customHeight="1" x14ac:dyDescent="0.15">
      <c r="B57" s="124"/>
      <c r="C57" s="1251" t="s">
        <v>51</v>
      </c>
      <c r="D57" s="1251"/>
      <c r="E57" s="1252"/>
      <c r="F57" s="127">
        <v>1685</v>
      </c>
      <c r="G57" s="127">
        <v>1676</v>
      </c>
      <c r="H57" s="128">
        <v>1914</v>
      </c>
    </row>
    <row r="58" spans="2:8" ht="45.75" customHeight="1" x14ac:dyDescent="0.15">
      <c r="B58" s="129"/>
      <c r="C58" s="1239" t="s">
        <v>590</v>
      </c>
      <c r="D58" s="1240"/>
      <c r="E58" s="1241"/>
      <c r="F58" s="130">
        <v>676</v>
      </c>
      <c r="G58" s="130">
        <v>677</v>
      </c>
      <c r="H58" s="131">
        <v>946</v>
      </c>
    </row>
    <row r="59" spans="2:8" ht="45.75" customHeight="1" x14ac:dyDescent="0.15">
      <c r="B59" s="129"/>
      <c r="C59" s="1239" t="s">
        <v>591</v>
      </c>
      <c r="D59" s="1240"/>
      <c r="E59" s="1241"/>
      <c r="F59" s="130">
        <v>575</v>
      </c>
      <c r="G59" s="130">
        <v>568</v>
      </c>
      <c r="H59" s="131">
        <v>605</v>
      </c>
    </row>
    <row r="60" spans="2:8" ht="45.75" customHeight="1" x14ac:dyDescent="0.15">
      <c r="B60" s="129"/>
      <c r="C60" s="1239" t="s">
        <v>592</v>
      </c>
      <c r="D60" s="1240"/>
      <c r="E60" s="1241"/>
      <c r="F60" s="130">
        <v>120</v>
      </c>
      <c r="G60" s="130">
        <v>150</v>
      </c>
      <c r="H60" s="131">
        <v>143</v>
      </c>
    </row>
    <row r="61" spans="2:8" ht="45.75" customHeight="1" x14ac:dyDescent="0.15">
      <c r="B61" s="129"/>
      <c r="C61" s="1239" t="s">
        <v>593</v>
      </c>
      <c r="D61" s="1240"/>
      <c r="E61" s="1241"/>
      <c r="F61" s="130">
        <v>96</v>
      </c>
      <c r="G61" s="130">
        <v>96</v>
      </c>
      <c r="H61" s="131">
        <v>96</v>
      </c>
    </row>
    <row r="62" spans="2:8" ht="45.75" customHeight="1" thickBot="1" x14ac:dyDescent="0.2">
      <c r="B62" s="132"/>
      <c r="C62" s="1242" t="s">
        <v>594</v>
      </c>
      <c r="D62" s="1243"/>
      <c r="E62" s="1244"/>
      <c r="F62" s="133">
        <v>42</v>
      </c>
      <c r="G62" s="133">
        <v>42</v>
      </c>
      <c r="H62" s="134">
        <v>42</v>
      </c>
    </row>
    <row r="63" spans="2:8" ht="52.5" customHeight="1" thickBot="1" x14ac:dyDescent="0.2">
      <c r="B63" s="135"/>
      <c r="C63" s="1245" t="s">
        <v>52</v>
      </c>
      <c r="D63" s="1245"/>
      <c r="E63" s="1246"/>
      <c r="F63" s="136">
        <v>4784</v>
      </c>
      <c r="G63" s="136">
        <v>5011</v>
      </c>
      <c r="H63" s="137">
        <v>6801</v>
      </c>
    </row>
    <row r="64" spans="2:8" x14ac:dyDescent="0.15"/>
  </sheetData>
  <sheetProtection algorithmName="SHA-512" hashValue="Ow7ePMHoBGxkycQnOsmktVSf28y0E/wvncH40a1X+unj4Bmu0QBPrcOOh+bS31bmO57QcdCxRqi98f0X9j3e0Q==" saltValue="+k2pb88EkpOouQqpzJu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547</v>
      </c>
      <c r="BQ50" s="1266"/>
      <c r="BR50" s="1266"/>
      <c r="BS50" s="1266"/>
      <c r="BT50" s="1266"/>
      <c r="BU50" s="1266"/>
      <c r="BV50" s="1266"/>
      <c r="BW50" s="1266"/>
      <c r="BX50" s="1266" t="s">
        <v>548</v>
      </c>
      <c r="BY50" s="1266"/>
      <c r="BZ50" s="1266"/>
      <c r="CA50" s="1266"/>
      <c r="CB50" s="1266"/>
      <c r="CC50" s="1266"/>
      <c r="CD50" s="1266"/>
      <c r="CE50" s="1266"/>
      <c r="CF50" s="1266" t="s">
        <v>549</v>
      </c>
      <c r="CG50" s="1266"/>
      <c r="CH50" s="1266"/>
      <c r="CI50" s="1266"/>
      <c r="CJ50" s="1266"/>
      <c r="CK50" s="1266"/>
      <c r="CL50" s="1266"/>
      <c r="CM50" s="1266"/>
      <c r="CN50" s="1266" t="s">
        <v>550</v>
      </c>
      <c r="CO50" s="1266"/>
      <c r="CP50" s="1266"/>
      <c r="CQ50" s="1266"/>
      <c r="CR50" s="1266"/>
      <c r="CS50" s="1266"/>
      <c r="CT50" s="1266"/>
      <c r="CU50" s="1266"/>
      <c r="CV50" s="1266" t="s">
        <v>551</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607</v>
      </c>
      <c r="AO51" s="1269"/>
      <c r="AP51" s="1269"/>
      <c r="AQ51" s="1269"/>
      <c r="AR51" s="1269"/>
      <c r="AS51" s="1269"/>
      <c r="AT51" s="1269"/>
      <c r="AU51" s="1269"/>
      <c r="AV51" s="1269"/>
      <c r="AW51" s="1269"/>
      <c r="AX51" s="1269"/>
      <c r="AY51" s="1269"/>
      <c r="AZ51" s="1269"/>
      <c r="BA51" s="1269"/>
      <c r="BB51" s="1269" t="s">
        <v>608</v>
      </c>
      <c r="BC51" s="1269"/>
      <c r="BD51" s="1269"/>
      <c r="BE51" s="1269"/>
      <c r="BF51" s="1269"/>
      <c r="BG51" s="1269"/>
      <c r="BH51" s="1269"/>
      <c r="BI51" s="1269"/>
      <c r="BJ51" s="1269"/>
      <c r="BK51" s="1269"/>
      <c r="BL51" s="1269"/>
      <c r="BM51" s="1269"/>
      <c r="BN51" s="1269"/>
      <c r="BO51" s="1269"/>
      <c r="BP51" s="1267">
        <v>55.8</v>
      </c>
      <c r="BQ51" s="1267"/>
      <c r="BR51" s="1267"/>
      <c r="BS51" s="1267"/>
      <c r="BT51" s="1267"/>
      <c r="BU51" s="1267"/>
      <c r="BV51" s="1267"/>
      <c r="BW51" s="1267"/>
      <c r="BX51" s="1267">
        <v>55.2</v>
      </c>
      <c r="BY51" s="1267"/>
      <c r="BZ51" s="1267"/>
      <c r="CA51" s="1267"/>
      <c r="CB51" s="1267"/>
      <c r="CC51" s="1267"/>
      <c r="CD51" s="1267"/>
      <c r="CE51" s="1267"/>
      <c r="CF51" s="1267">
        <v>59</v>
      </c>
      <c r="CG51" s="1267"/>
      <c r="CH51" s="1267"/>
      <c r="CI51" s="1267"/>
      <c r="CJ51" s="1267"/>
      <c r="CK51" s="1267"/>
      <c r="CL51" s="1267"/>
      <c r="CM51" s="1267"/>
      <c r="CN51" s="1267">
        <v>61.8</v>
      </c>
      <c r="CO51" s="1267"/>
      <c r="CP51" s="1267"/>
      <c r="CQ51" s="1267"/>
      <c r="CR51" s="1267"/>
      <c r="CS51" s="1267"/>
      <c r="CT51" s="1267"/>
      <c r="CU51" s="1267"/>
      <c r="CV51" s="1267">
        <v>49</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609</v>
      </c>
      <c r="BC53" s="1269"/>
      <c r="BD53" s="1269"/>
      <c r="BE53" s="1269"/>
      <c r="BF53" s="1269"/>
      <c r="BG53" s="1269"/>
      <c r="BH53" s="1269"/>
      <c r="BI53" s="1269"/>
      <c r="BJ53" s="1269"/>
      <c r="BK53" s="1269"/>
      <c r="BL53" s="1269"/>
      <c r="BM53" s="1269"/>
      <c r="BN53" s="1269"/>
      <c r="BO53" s="1269"/>
      <c r="BP53" s="1267">
        <v>62.2</v>
      </c>
      <c r="BQ53" s="1267"/>
      <c r="BR53" s="1267"/>
      <c r="BS53" s="1267"/>
      <c r="BT53" s="1267"/>
      <c r="BU53" s="1267"/>
      <c r="BV53" s="1267"/>
      <c r="BW53" s="1267"/>
      <c r="BX53" s="1267">
        <v>63.1</v>
      </c>
      <c r="BY53" s="1267"/>
      <c r="BZ53" s="1267"/>
      <c r="CA53" s="1267"/>
      <c r="CB53" s="1267"/>
      <c r="CC53" s="1267"/>
      <c r="CD53" s="1267"/>
      <c r="CE53" s="1267"/>
      <c r="CF53" s="1267">
        <v>63.3</v>
      </c>
      <c r="CG53" s="1267"/>
      <c r="CH53" s="1267"/>
      <c r="CI53" s="1267"/>
      <c r="CJ53" s="1267"/>
      <c r="CK53" s="1267"/>
      <c r="CL53" s="1267"/>
      <c r="CM53" s="1267"/>
      <c r="CN53" s="1267">
        <v>63.4</v>
      </c>
      <c r="CO53" s="1267"/>
      <c r="CP53" s="1267"/>
      <c r="CQ53" s="1267"/>
      <c r="CR53" s="1267"/>
      <c r="CS53" s="1267"/>
      <c r="CT53" s="1267"/>
      <c r="CU53" s="1267"/>
      <c r="CV53" s="1267">
        <v>64.099999999999994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610</v>
      </c>
      <c r="AO55" s="1266"/>
      <c r="AP55" s="1266"/>
      <c r="AQ55" s="1266"/>
      <c r="AR55" s="1266"/>
      <c r="AS55" s="1266"/>
      <c r="AT55" s="1266"/>
      <c r="AU55" s="1266"/>
      <c r="AV55" s="1266"/>
      <c r="AW55" s="1266"/>
      <c r="AX55" s="1266"/>
      <c r="AY55" s="1266"/>
      <c r="AZ55" s="1266"/>
      <c r="BA55" s="1266"/>
      <c r="BB55" s="1269" t="s">
        <v>608</v>
      </c>
      <c r="BC55" s="1269"/>
      <c r="BD55" s="1269"/>
      <c r="BE55" s="1269"/>
      <c r="BF55" s="1269"/>
      <c r="BG55" s="1269"/>
      <c r="BH55" s="1269"/>
      <c r="BI55" s="1269"/>
      <c r="BJ55" s="1269"/>
      <c r="BK55" s="1269"/>
      <c r="BL55" s="1269"/>
      <c r="BM55" s="1269"/>
      <c r="BN55" s="1269"/>
      <c r="BO55" s="1269"/>
      <c r="BP55" s="1267">
        <v>25.3</v>
      </c>
      <c r="BQ55" s="1267"/>
      <c r="BR55" s="1267"/>
      <c r="BS55" s="1267"/>
      <c r="BT55" s="1267"/>
      <c r="BU55" s="1267"/>
      <c r="BV55" s="1267"/>
      <c r="BW55" s="1267"/>
      <c r="BX55" s="1267">
        <v>25.5</v>
      </c>
      <c r="BY55" s="1267"/>
      <c r="BZ55" s="1267"/>
      <c r="CA55" s="1267"/>
      <c r="CB55" s="1267"/>
      <c r="CC55" s="1267"/>
      <c r="CD55" s="1267"/>
      <c r="CE55" s="1267"/>
      <c r="CF55" s="1267">
        <v>25.1</v>
      </c>
      <c r="CG55" s="1267"/>
      <c r="CH55" s="1267"/>
      <c r="CI55" s="1267"/>
      <c r="CJ55" s="1267"/>
      <c r="CK55" s="1267"/>
      <c r="CL55" s="1267"/>
      <c r="CM55" s="1267"/>
      <c r="CN55" s="1267">
        <v>11.2</v>
      </c>
      <c r="CO55" s="1267"/>
      <c r="CP55" s="1267"/>
      <c r="CQ55" s="1267"/>
      <c r="CR55" s="1267"/>
      <c r="CS55" s="1267"/>
      <c r="CT55" s="1267"/>
      <c r="CU55" s="1267"/>
      <c r="CV55" s="1267">
        <v>4.5999999999999996</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611</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60.9</v>
      </c>
      <c r="BY57" s="1267"/>
      <c r="BZ57" s="1267"/>
      <c r="CA57" s="1267"/>
      <c r="CB57" s="1267"/>
      <c r="CC57" s="1267"/>
      <c r="CD57" s="1267"/>
      <c r="CE57" s="1267"/>
      <c r="CF57" s="1267">
        <v>61</v>
      </c>
      <c r="CG57" s="1267"/>
      <c r="CH57" s="1267"/>
      <c r="CI57" s="1267"/>
      <c r="CJ57" s="1267"/>
      <c r="CK57" s="1267"/>
      <c r="CL57" s="1267"/>
      <c r="CM57" s="1267"/>
      <c r="CN57" s="1267">
        <v>63.7</v>
      </c>
      <c r="CO57" s="1267"/>
      <c r="CP57" s="1267"/>
      <c r="CQ57" s="1267"/>
      <c r="CR57" s="1267"/>
      <c r="CS57" s="1267"/>
      <c r="CT57" s="1267"/>
      <c r="CU57" s="1267"/>
      <c r="CV57" s="1267">
        <v>64.099999999999994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547</v>
      </c>
      <c r="BQ72" s="1266"/>
      <c r="BR72" s="1266"/>
      <c r="BS72" s="1266"/>
      <c r="BT72" s="1266"/>
      <c r="BU72" s="1266"/>
      <c r="BV72" s="1266"/>
      <c r="BW72" s="1266"/>
      <c r="BX72" s="1266" t="s">
        <v>548</v>
      </c>
      <c r="BY72" s="1266"/>
      <c r="BZ72" s="1266"/>
      <c r="CA72" s="1266"/>
      <c r="CB72" s="1266"/>
      <c r="CC72" s="1266"/>
      <c r="CD72" s="1266"/>
      <c r="CE72" s="1266"/>
      <c r="CF72" s="1266" t="s">
        <v>549</v>
      </c>
      <c r="CG72" s="1266"/>
      <c r="CH72" s="1266"/>
      <c r="CI72" s="1266"/>
      <c r="CJ72" s="1266"/>
      <c r="CK72" s="1266"/>
      <c r="CL72" s="1266"/>
      <c r="CM72" s="1266"/>
      <c r="CN72" s="1266" t="s">
        <v>550</v>
      </c>
      <c r="CO72" s="1266"/>
      <c r="CP72" s="1266"/>
      <c r="CQ72" s="1266"/>
      <c r="CR72" s="1266"/>
      <c r="CS72" s="1266"/>
      <c r="CT72" s="1266"/>
      <c r="CU72" s="1266"/>
      <c r="CV72" s="1266" t="s">
        <v>551</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607</v>
      </c>
      <c r="AO73" s="1269"/>
      <c r="AP73" s="1269"/>
      <c r="AQ73" s="1269"/>
      <c r="AR73" s="1269"/>
      <c r="AS73" s="1269"/>
      <c r="AT73" s="1269"/>
      <c r="AU73" s="1269"/>
      <c r="AV73" s="1269"/>
      <c r="AW73" s="1269"/>
      <c r="AX73" s="1269"/>
      <c r="AY73" s="1269"/>
      <c r="AZ73" s="1269"/>
      <c r="BA73" s="1269"/>
      <c r="BB73" s="1269" t="s">
        <v>614</v>
      </c>
      <c r="BC73" s="1269"/>
      <c r="BD73" s="1269"/>
      <c r="BE73" s="1269"/>
      <c r="BF73" s="1269"/>
      <c r="BG73" s="1269"/>
      <c r="BH73" s="1269"/>
      <c r="BI73" s="1269"/>
      <c r="BJ73" s="1269"/>
      <c r="BK73" s="1269"/>
      <c r="BL73" s="1269"/>
      <c r="BM73" s="1269"/>
      <c r="BN73" s="1269"/>
      <c r="BO73" s="1269"/>
      <c r="BP73" s="1267">
        <v>55.8</v>
      </c>
      <c r="BQ73" s="1267"/>
      <c r="BR73" s="1267"/>
      <c r="BS73" s="1267"/>
      <c r="BT73" s="1267"/>
      <c r="BU73" s="1267"/>
      <c r="BV73" s="1267"/>
      <c r="BW73" s="1267"/>
      <c r="BX73" s="1267">
        <v>55.2</v>
      </c>
      <c r="BY73" s="1267"/>
      <c r="BZ73" s="1267"/>
      <c r="CA73" s="1267"/>
      <c r="CB73" s="1267"/>
      <c r="CC73" s="1267"/>
      <c r="CD73" s="1267"/>
      <c r="CE73" s="1267"/>
      <c r="CF73" s="1267">
        <v>59</v>
      </c>
      <c r="CG73" s="1267"/>
      <c r="CH73" s="1267"/>
      <c r="CI73" s="1267"/>
      <c r="CJ73" s="1267"/>
      <c r="CK73" s="1267"/>
      <c r="CL73" s="1267"/>
      <c r="CM73" s="1267"/>
      <c r="CN73" s="1267">
        <v>61.8</v>
      </c>
      <c r="CO73" s="1267"/>
      <c r="CP73" s="1267"/>
      <c r="CQ73" s="1267"/>
      <c r="CR73" s="1267"/>
      <c r="CS73" s="1267"/>
      <c r="CT73" s="1267"/>
      <c r="CU73" s="1267"/>
      <c r="CV73" s="1267">
        <v>49</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615</v>
      </c>
      <c r="BC75" s="1269"/>
      <c r="BD75" s="1269"/>
      <c r="BE75" s="1269"/>
      <c r="BF75" s="1269"/>
      <c r="BG75" s="1269"/>
      <c r="BH75" s="1269"/>
      <c r="BI75" s="1269"/>
      <c r="BJ75" s="1269"/>
      <c r="BK75" s="1269"/>
      <c r="BL75" s="1269"/>
      <c r="BM75" s="1269"/>
      <c r="BN75" s="1269"/>
      <c r="BO75" s="1269"/>
      <c r="BP75" s="1267">
        <v>6.7</v>
      </c>
      <c r="BQ75" s="1267"/>
      <c r="BR75" s="1267"/>
      <c r="BS75" s="1267"/>
      <c r="BT75" s="1267"/>
      <c r="BU75" s="1267"/>
      <c r="BV75" s="1267"/>
      <c r="BW75" s="1267"/>
      <c r="BX75" s="1267">
        <v>5.7</v>
      </c>
      <c r="BY75" s="1267"/>
      <c r="BZ75" s="1267"/>
      <c r="CA75" s="1267"/>
      <c r="CB75" s="1267"/>
      <c r="CC75" s="1267"/>
      <c r="CD75" s="1267"/>
      <c r="CE75" s="1267"/>
      <c r="CF75" s="1267">
        <v>5.5</v>
      </c>
      <c r="CG75" s="1267"/>
      <c r="CH75" s="1267"/>
      <c r="CI75" s="1267"/>
      <c r="CJ75" s="1267"/>
      <c r="CK75" s="1267"/>
      <c r="CL75" s="1267"/>
      <c r="CM75" s="1267"/>
      <c r="CN75" s="1267">
        <v>5.8</v>
      </c>
      <c r="CO75" s="1267"/>
      <c r="CP75" s="1267"/>
      <c r="CQ75" s="1267"/>
      <c r="CR75" s="1267"/>
      <c r="CS75" s="1267"/>
      <c r="CT75" s="1267"/>
      <c r="CU75" s="1267"/>
      <c r="CV75" s="1267">
        <v>6.4</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610</v>
      </c>
      <c r="AO77" s="1266"/>
      <c r="AP77" s="1266"/>
      <c r="AQ77" s="1266"/>
      <c r="AR77" s="1266"/>
      <c r="AS77" s="1266"/>
      <c r="AT77" s="1266"/>
      <c r="AU77" s="1266"/>
      <c r="AV77" s="1266"/>
      <c r="AW77" s="1266"/>
      <c r="AX77" s="1266"/>
      <c r="AY77" s="1266"/>
      <c r="AZ77" s="1266"/>
      <c r="BA77" s="1266"/>
      <c r="BB77" s="1269" t="s">
        <v>608</v>
      </c>
      <c r="BC77" s="1269"/>
      <c r="BD77" s="1269"/>
      <c r="BE77" s="1269"/>
      <c r="BF77" s="1269"/>
      <c r="BG77" s="1269"/>
      <c r="BH77" s="1269"/>
      <c r="BI77" s="1269"/>
      <c r="BJ77" s="1269"/>
      <c r="BK77" s="1269"/>
      <c r="BL77" s="1269"/>
      <c r="BM77" s="1269"/>
      <c r="BN77" s="1269"/>
      <c r="BO77" s="1269"/>
      <c r="BP77" s="1267">
        <v>25.3</v>
      </c>
      <c r="BQ77" s="1267"/>
      <c r="BR77" s="1267"/>
      <c r="BS77" s="1267"/>
      <c r="BT77" s="1267"/>
      <c r="BU77" s="1267"/>
      <c r="BV77" s="1267"/>
      <c r="BW77" s="1267"/>
      <c r="BX77" s="1267">
        <v>25.5</v>
      </c>
      <c r="BY77" s="1267"/>
      <c r="BZ77" s="1267"/>
      <c r="CA77" s="1267"/>
      <c r="CB77" s="1267"/>
      <c r="CC77" s="1267"/>
      <c r="CD77" s="1267"/>
      <c r="CE77" s="1267"/>
      <c r="CF77" s="1267">
        <v>25.1</v>
      </c>
      <c r="CG77" s="1267"/>
      <c r="CH77" s="1267"/>
      <c r="CI77" s="1267"/>
      <c r="CJ77" s="1267"/>
      <c r="CK77" s="1267"/>
      <c r="CL77" s="1267"/>
      <c r="CM77" s="1267"/>
      <c r="CN77" s="1267">
        <v>11.2</v>
      </c>
      <c r="CO77" s="1267"/>
      <c r="CP77" s="1267"/>
      <c r="CQ77" s="1267"/>
      <c r="CR77" s="1267"/>
      <c r="CS77" s="1267"/>
      <c r="CT77" s="1267"/>
      <c r="CU77" s="1267"/>
      <c r="CV77" s="1267">
        <v>4.5999999999999996</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616</v>
      </c>
      <c r="BC79" s="1269"/>
      <c r="BD79" s="1269"/>
      <c r="BE79" s="1269"/>
      <c r="BF79" s="1269"/>
      <c r="BG79" s="1269"/>
      <c r="BH79" s="1269"/>
      <c r="BI79" s="1269"/>
      <c r="BJ79" s="1269"/>
      <c r="BK79" s="1269"/>
      <c r="BL79" s="1269"/>
      <c r="BM79" s="1269"/>
      <c r="BN79" s="1269"/>
      <c r="BO79" s="1269"/>
      <c r="BP79" s="1267">
        <v>6.9</v>
      </c>
      <c r="BQ79" s="1267"/>
      <c r="BR79" s="1267"/>
      <c r="BS79" s="1267"/>
      <c r="BT79" s="1267"/>
      <c r="BU79" s="1267"/>
      <c r="BV79" s="1267"/>
      <c r="BW79" s="1267"/>
      <c r="BX79" s="1267">
        <v>6.6</v>
      </c>
      <c r="BY79" s="1267"/>
      <c r="BZ79" s="1267"/>
      <c r="CA79" s="1267"/>
      <c r="CB79" s="1267"/>
      <c r="CC79" s="1267"/>
      <c r="CD79" s="1267"/>
      <c r="CE79" s="1267"/>
      <c r="CF79" s="1267">
        <v>6.4</v>
      </c>
      <c r="CG79" s="1267"/>
      <c r="CH79" s="1267"/>
      <c r="CI79" s="1267"/>
      <c r="CJ79" s="1267"/>
      <c r="CK79" s="1267"/>
      <c r="CL79" s="1267"/>
      <c r="CM79" s="1267"/>
      <c r="CN79" s="1267">
        <v>5.7</v>
      </c>
      <c r="CO79" s="1267"/>
      <c r="CP79" s="1267"/>
      <c r="CQ79" s="1267"/>
      <c r="CR79" s="1267"/>
      <c r="CS79" s="1267"/>
      <c r="CT79" s="1267"/>
      <c r="CU79" s="1267"/>
      <c r="CV79" s="1267">
        <v>5.8</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9cQo0NpLVYJ7xAQbjvQoXzK6phTw1oO9Hd2HlbjSzmWuwsKr+UU77rE8UZBRMMq3CJ7G8zkSTRwNfN5DfMTSWQ==" saltValue="/aF3d+fKIh6+BHjRG8L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617</v>
      </c>
    </row>
  </sheetData>
  <sheetProtection algorithmName="SHA-512" hashValue="USEwTw1fmNzrC1YHVoamdysbRTzwkYf6RyBaFHRhhGwcKWcNcbFbLzBeqNBM4ElJg2oavCjbi8cJLAzY+lqGjg==" saltValue="AHtmyb/xcMbMVCrw0q0+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618</v>
      </c>
    </row>
  </sheetData>
  <sheetProtection algorithmName="SHA-512" hashValue="b3Sg+AhwKhMyzyE7gm5AqMjmAZWTWTZdpqbTYXaE36hg0jJqtHpA55BUSX9TSW9x3cG2fVO3O3SQCwUKXttS+g==" saltValue="j+lEUifPvXytkSPaHrID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544</v>
      </c>
      <c r="G2" s="151"/>
      <c r="H2" s="152"/>
    </row>
    <row r="3" spans="1:8" x14ac:dyDescent="0.15">
      <c r="A3" s="148" t="s">
        <v>537</v>
      </c>
      <c r="B3" s="153"/>
      <c r="C3" s="154"/>
      <c r="D3" s="155">
        <v>35417</v>
      </c>
      <c r="E3" s="156"/>
      <c r="F3" s="157">
        <v>54684</v>
      </c>
      <c r="G3" s="158"/>
      <c r="H3" s="159"/>
    </row>
    <row r="4" spans="1:8" x14ac:dyDescent="0.15">
      <c r="A4" s="160"/>
      <c r="B4" s="161"/>
      <c r="C4" s="162"/>
      <c r="D4" s="163">
        <v>12183</v>
      </c>
      <c r="E4" s="164"/>
      <c r="F4" s="165">
        <v>32829</v>
      </c>
      <c r="G4" s="166"/>
      <c r="H4" s="167"/>
    </row>
    <row r="5" spans="1:8" x14ac:dyDescent="0.15">
      <c r="A5" s="148" t="s">
        <v>539</v>
      </c>
      <c r="B5" s="153"/>
      <c r="C5" s="154"/>
      <c r="D5" s="155">
        <v>65194</v>
      </c>
      <c r="E5" s="156"/>
      <c r="F5" s="157">
        <v>62383</v>
      </c>
      <c r="G5" s="158"/>
      <c r="H5" s="159"/>
    </row>
    <row r="6" spans="1:8" x14ac:dyDescent="0.15">
      <c r="A6" s="160"/>
      <c r="B6" s="161"/>
      <c r="C6" s="162"/>
      <c r="D6" s="163">
        <v>15504</v>
      </c>
      <c r="E6" s="164"/>
      <c r="F6" s="165">
        <v>35325</v>
      </c>
      <c r="G6" s="166"/>
      <c r="H6" s="167"/>
    </row>
    <row r="7" spans="1:8" x14ac:dyDescent="0.15">
      <c r="A7" s="148" t="s">
        <v>540</v>
      </c>
      <c r="B7" s="153"/>
      <c r="C7" s="154"/>
      <c r="D7" s="155">
        <v>82487</v>
      </c>
      <c r="E7" s="156"/>
      <c r="F7" s="157">
        <v>63812</v>
      </c>
      <c r="G7" s="158"/>
      <c r="H7" s="159"/>
    </row>
    <row r="8" spans="1:8" x14ac:dyDescent="0.15">
      <c r="A8" s="160"/>
      <c r="B8" s="161"/>
      <c r="C8" s="162"/>
      <c r="D8" s="163">
        <v>23331</v>
      </c>
      <c r="E8" s="164"/>
      <c r="F8" s="165">
        <v>33848</v>
      </c>
      <c r="G8" s="166"/>
      <c r="H8" s="167"/>
    </row>
    <row r="9" spans="1:8" x14ac:dyDescent="0.15">
      <c r="A9" s="148" t="s">
        <v>541</v>
      </c>
      <c r="B9" s="153"/>
      <c r="C9" s="154"/>
      <c r="D9" s="155">
        <v>69561</v>
      </c>
      <c r="E9" s="156"/>
      <c r="F9" s="157">
        <v>45945</v>
      </c>
      <c r="G9" s="158"/>
      <c r="H9" s="159"/>
    </row>
    <row r="10" spans="1:8" x14ac:dyDescent="0.15">
      <c r="A10" s="160"/>
      <c r="B10" s="161"/>
      <c r="C10" s="162"/>
      <c r="D10" s="163">
        <v>32882</v>
      </c>
      <c r="E10" s="164"/>
      <c r="F10" s="165">
        <v>25180</v>
      </c>
      <c r="G10" s="166"/>
      <c r="H10" s="167"/>
    </row>
    <row r="11" spans="1:8" x14ac:dyDescent="0.15">
      <c r="A11" s="148" t="s">
        <v>542</v>
      </c>
      <c r="B11" s="153"/>
      <c r="C11" s="154"/>
      <c r="D11" s="155">
        <v>48586</v>
      </c>
      <c r="E11" s="156"/>
      <c r="F11" s="157">
        <v>44475</v>
      </c>
      <c r="G11" s="158"/>
      <c r="H11" s="159"/>
    </row>
    <row r="12" spans="1:8" x14ac:dyDescent="0.15">
      <c r="A12" s="160"/>
      <c r="B12" s="161"/>
      <c r="C12" s="168"/>
      <c r="D12" s="163">
        <v>24276</v>
      </c>
      <c r="E12" s="164"/>
      <c r="F12" s="165">
        <v>24780</v>
      </c>
      <c r="G12" s="166"/>
      <c r="H12" s="167"/>
    </row>
    <row r="13" spans="1:8" x14ac:dyDescent="0.15">
      <c r="A13" s="148"/>
      <c r="B13" s="153"/>
      <c r="C13" s="169"/>
      <c r="D13" s="170">
        <v>60249</v>
      </c>
      <c r="E13" s="171"/>
      <c r="F13" s="172">
        <v>54260</v>
      </c>
      <c r="G13" s="173"/>
      <c r="H13" s="159"/>
    </row>
    <row r="14" spans="1:8" x14ac:dyDescent="0.15">
      <c r="A14" s="160"/>
      <c r="B14" s="161"/>
      <c r="C14" s="162"/>
      <c r="D14" s="163">
        <v>21635</v>
      </c>
      <c r="E14" s="164"/>
      <c r="F14" s="165">
        <v>30392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0.12</v>
      </c>
      <c r="C19" s="174">
        <f>ROUND(VALUE(SUBSTITUTE(実質収支比率等に係る経年分析!G$48,"▲","-")),2)</f>
        <v>0.86</v>
      </c>
      <c r="D19" s="174">
        <f>ROUND(VALUE(SUBSTITUTE(実質収支比率等に係る経年分析!H$48,"▲","-")),2)</f>
        <v>7.41</v>
      </c>
      <c r="E19" s="174">
        <f>ROUND(VALUE(SUBSTITUTE(実質収支比率等に係る経年分析!I$48,"▲","-")),2)</f>
        <v>14.43</v>
      </c>
      <c r="F19" s="174">
        <f>ROUND(VALUE(SUBSTITUTE(実質収支比率等に係る経年分析!J$48,"▲","-")),2)</f>
        <v>8.69</v>
      </c>
    </row>
    <row r="20" spans="1:11" x14ac:dyDescent="0.15">
      <c r="A20" s="174" t="s">
        <v>56</v>
      </c>
      <c r="B20" s="174">
        <f>ROUND(VALUE(SUBSTITUTE(実質収支比率等に係る経年分析!F$47,"▲","-")),2)</f>
        <v>23.63</v>
      </c>
      <c r="C20" s="174">
        <f>ROUND(VALUE(SUBSTITUTE(実質収支比率等に係る経年分析!G$47,"▲","-")),2)</f>
        <v>23.57</v>
      </c>
      <c r="D20" s="174">
        <f>ROUND(VALUE(SUBSTITUTE(実質収支比率等に係る経年分析!H$47,"▲","-")),2)</f>
        <v>22.68</v>
      </c>
      <c r="E20" s="174">
        <f>ROUND(VALUE(SUBSTITUTE(実質収支比率等に係る経年分析!I$47,"▲","-")),2)</f>
        <v>22.4</v>
      </c>
      <c r="F20" s="174">
        <f>ROUND(VALUE(SUBSTITUTE(実質収支比率等に係る経年分析!J$47,"▲","-")),2)</f>
        <v>34.369999999999997</v>
      </c>
    </row>
    <row r="21" spans="1:11" x14ac:dyDescent="0.15">
      <c r="A21" s="174" t="s">
        <v>57</v>
      </c>
      <c r="B21" s="174">
        <f>IF(ISNUMBER(VALUE(SUBSTITUTE(実質収支比率等に係る経年分析!F$49,"▲","-"))),ROUND(VALUE(SUBSTITUTE(実質収支比率等に係る経年分析!F$49,"▲","-")),2),NA())</f>
        <v>0.04</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6.62</v>
      </c>
      <c r="E21" s="174">
        <f>IF(ISNUMBER(VALUE(SUBSTITUTE(実質収支比率等に係る経年分析!I$49,"▲","-"))),ROUND(VALUE(SUBSTITUTE(実質収支比率等に係る経年分析!I$49,"▲","-")),2),NA())</f>
        <v>7.2</v>
      </c>
      <c r="F21" s="174">
        <f>IF(ISNUMBER(VALUE(SUBSTITUTE(実質収支比率等に係る経年分析!J$49,"▲","-"))),ROUND(VALUE(SUBSTITUTE(実質収支比率等に係る経年分析!J$49,"▲","-")),2),NA())</f>
        <v>5.37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同和地区住宅資金貸付事業特別会計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0.27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0.4</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2015</v>
      </c>
      <c r="E42" s="176"/>
      <c r="F42" s="176"/>
      <c r="G42" s="176">
        <f>'実質公債費比率（分子）の構造'!L$52</f>
        <v>1961</v>
      </c>
      <c r="H42" s="176"/>
      <c r="I42" s="176"/>
      <c r="J42" s="176">
        <f>'実質公債費比率（分子）の構造'!M$52</f>
        <v>1926</v>
      </c>
      <c r="K42" s="176"/>
      <c r="L42" s="176"/>
      <c r="M42" s="176">
        <f>'実質公債費比率（分子）の構造'!N$52</f>
        <v>1906</v>
      </c>
      <c r="N42" s="176"/>
      <c r="O42" s="176"/>
      <c r="P42" s="176">
        <f>'実質公債費比率（分子）の構造'!O$52</f>
        <v>1860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667</v>
      </c>
      <c r="C46" s="176"/>
      <c r="D46" s="176"/>
      <c r="E46" s="176">
        <f>'実質公債費比率（分子）の構造'!L$48</f>
        <v>704</v>
      </c>
      <c r="F46" s="176"/>
      <c r="G46" s="176"/>
      <c r="H46" s="176">
        <f>'実質公債費比率（分子）の構造'!M$48</f>
        <v>731</v>
      </c>
      <c r="I46" s="176"/>
      <c r="J46" s="176"/>
      <c r="K46" s="176">
        <f>'実質公債費比率（分子）の構造'!N$48</f>
        <v>715</v>
      </c>
      <c r="L46" s="176"/>
      <c r="M46" s="176"/>
      <c r="N46" s="176">
        <f>'実質公債費比率（分子）の構造'!O$48</f>
        <v>718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1972</v>
      </c>
      <c r="C49" s="176"/>
      <c r="D49" s="176"/>
      <c r="E49" s="176">
        <f>'実質公債費比率（分子）の構造'!L$45</f>
        <v>1857</v>
      </c>
      <c r="F49" s="176"/>
      <c r="G49" s="176"/>
      <c r="H49" s="176">
        <f>'実質公債費比率（分子）の構造'!M$45</f>
        <v>1914</v>
      </c>
      <c r="I49" s="176"/>
      <c r="J49" s="176"/>
      <c r="K49" s="176">
        <f>'実質公債費比率（分子）の構造'!N$45</f>
        <v>1970</v>
      </c>
      <c r="L49" s="176"/>
      <c r="M49" s="176"/>
      <c r="N49" s="176">
        <f>'実質公債費比率（分子）の構造'!O$45</f>
        <v>1982</v>
      </c>
      <c r="O49" s="176"/>
      <c r="P49" s="176"/>
    </row>
    <row r="50" spans="1:16" x14ac:dyDescent="0.15">
      <c r="A50" s="176" t="s">
        <v>72</v>
      </c>
      <c r="B50" s="176" t="e">
        <f>NA()</f>
        <v>#N/A</v>
      </c>
      <c r="C50" s="176">
        <f>IF(ISNUMBER('実質公債費比率（分子）の構造'!K$53),'実質公債費比率（分子）の構造'!K$53,NA())</f>
        <v>625</v>
      </c>
      <c r="D50" s="176" t="e">
        <f>NA()</f>
        <v>#N/A</v>
      </c>
      <c r="E50" s="176" t="e">
        <f>NA()</f>
        <v>#N/A</v>
      </c>
      <c r="F50" s="176">
        <f>IF(ISNUMBER('実質公債費比率（分子）の構造'!L$53),'実質公債費比率（分子）の構造'!L$53,NA())</f>
        <v>601</v>
      </c>
      <c r="G50" s="176" t="e">
        <f>NA()</f>
        <v>#N/A</v>
      </c>
      <c r="H50" s="176" t="e">
        <f>NA()</f>
        <v>#N/A</v>
      </c>
      <c r="I50" s="176">
        <f>IF(ISNUMBER('実質公債費比率（分子）の構造'!M$53),'実質公債費比率（分子）の構造'!M$53,NA())</f>
        <v>720</v>
      </c>
      <c r="J50" s="176" t="e">
        <f>NA()</f>
        <v>#N/A</v>
      </c>
      <c r="K50" s="176" t="e">
        <f>NA()</f>
        <v>#N/A</v>
      </c>
      <c r="L50" s="176">
        <f>IF(ISNUMBER('実質公債費比率（分子）の構造'!N$53),'実質公債費比率（分子）の構造'!N$53,NA())</f>
        <v>780</v>
      </c>
      <c r="M50" s="176" t="e">
        <f>NA()</f>
        <v>#N/A</v>
      </c>
      <c r="N50" s="176" t="e">
        <f>NA()</f>
        <v>#N/A</v>
      </c>
      <c r="O50" s="176">
        <f>IF(ISNUMBER('実質公債費比率（分子）の構造'!O$53),'実質公債費比率（分子）の構造'!O$53,NA())</f>
        <v>841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19181</v>
      </c>
      <c r="E56" s="175"/>
      <c r="F56" s="175"/>
      <c r="G56" s="175">
        <f>'将来負担比率（分子）の構造'!J$52</f>
        <v>19361</v>
      </c>
      <c r="H56" s="175"/>
      <c r="I56" s="175"/>
      <c r="J56" s="175">
        <f>'将来負担比率（分子）の構造'!K$52</f>
        <v>20034</v>
      </c>
      <c r="K56" s="175"/>
      <c r="L56" s="175"/>
      <c r="M56" s="175">
        <f>'将来負担比率（分子）の構造'!L$52</f>
        <v>19738</v>
      </c>
      <c r="N56" s="175"/>
      <c r="O56" s="175"/>
      <c r="P56" s="175">
        <f>'将来負担比率（分子）の構造'!M$52</f>
        <v>19200</v>
      </c>
    </row>
    <row r="57" spans="1:16" x14ac:dyDescent="0.15">
      <c r="A57" s="175" t="s">
        <v>43</v>
      </c>
      <c r="B57" s="175"/>
      <c r="C57" s="175"/>
      <c r="D57" s="175">
        <f>'将来負担比率（分子）の構造'!I$51</f>
        <v>5239</v>
      </c>
      <c r="E57" s="175"/>
      <c r="F57" s="175"/>
      <c r="G57" s="175">
        <f>'将来負担比率（分子）の構造'!J$51</f>
        <v>5252</v>
      </c>
      <c r="H57" s="175"/>
      <c r="I57" s="175"/>
      <c r="J57" s="175">
        <f>'将来負担比率（分子）の構造'!K$51</f>
        <v>5453</v>
      </c>
      <c r="K57" s="175"/>
      <c r="L57" s="175"/>
      <c r="M57" s="175">
        <f>'将来負担比率（分子）の構造'!L$51</f>
        <v>5318</v>
      </c>
      <c r="N57" s="175"/>
      <c r="O57" s="175"/>
      <c r="P57" s="175">
        <f>'将来負担比率（分子）の構造'!M$51</f>
        <v>5327</v>
      </c>
    </row>
    <row r="58" spans="1:16" x14ac:dyDescent="0.15">
      <c r="A58" s="175" t="s">
        <v>42</v>
      </c>
      <c r="B58" s="175"/>
      <c r="C58" s="175"/>
      <c r="D58" s="175">
        <f>'将来負担比率（分子）の構造'!I$50</f>
        <v>4851</v>
      </c>
      <c r="E58" s="175"/>
      <c r="F58" s="175"/>
      <c r="G58" s="175">
        <f>'将来負担比率（分子）の構造'!J$50</f>
        <v>4881</v>
      </c>
      <c r="H58" s="175"/>
      <c r="I58" s="175"/>
      <c r="J58" s="175">
        <f>'将来負担比率（分子）の構造'!K$50</f>
        <v>4779</v>
      </c>
      <c r="K58" s="175"/>
      <c r="L58" s="175"/>
      <c r="M58" s="175">
        <f>'将来負担比率（分子）の構造'!L$50</f>
        <v>5005</v>
      </c>
      <c r="N58" s="175"/>
      <c r="O58" s="175"/>
      <c r="P58" s="175">
        <f>'将来負担比率（分子）の構造'!M$50</f>
        <v>6788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2613</v>
      </c>
      <c r="C62" s="175"/>
      <c r="D62" s="175"/>
      <c r="E62" s="175">
        <f>'将来負担比率（分子）の構造'!J$45</f>
        <v>2523</v>
      </c>
      <c r="F62" s="175"/>
      <c r="G62" s="175"/>
      <c r="H62" s="175">
        <f>'将来負担比率（分子）の構造'!K$45</f>
        <v>2515</v>
      </c>
      <c r="I62" s="175"/>
      <c r="J62" s="175"/>
      <c r="K62" s="175">
        <f>'将来負担比率（分子）の構造'!L$45</f>
        <v>2441</v>
      </c>
      <c r="L62" s="175"/>
      <c r="M62" s="175"/>
      <c r="N62" s="175">
        <f>'将来負担比率（分子）の構造'!M$45</f>
        <v>2563</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11872</v>
      </c>
      <c r="C64" s="175"/>
      <c r="D64" s="175"/>
      <c r="E64" s="175">
        <f>'将来負担比率（分子）の構造'!J$43</f>
        <v>11119</v>
      </c>
      <c r="F64" s="175"/>
      <c r="G64" s="175"/>
      <c r="H64" s="175">
        <f>'将来負担比率（分子）の構造'!K$43</f>
        <v>10960</v>
      </c>
      <c r="I64" s="175"/>
      <c r="J64" s="175"/>
      <c r="K64" s="175">
        <f>'将来負担比率（分子）の構造'!L$43</f>
        <v>10630</v>
      </c>
      <c r="L64" s="175"/>
      <c r="M64" s="175"/>
      <c r="N64" s="175">
        <f>'将来負担比率（分子）の構造'!M$43</f>
        <v>10433</v>
      </c>
      <c r="O64" s="175"/>
      <c r="P64" s="175"/>
    </row>
    <row r="65" spans="1:16" x14ac:dyDescent="0.15">
      <c r="A65" s="175" t="s">
        <v>33</v>
      </c>
      <c r="B65" s="175">
        <f>'将来負担比率（分子）の構造'!I$42</f>
        <v>443</v>
      </c>
      <c r="C65" s="175"/>
      <c r="D65" s="175"/>
      <c r="E65" s="175">
        <f>'将来負担比率（分子）の構造'!J$42</f>
        <v>418</v>
      </c>
      <c r="F65" s="175"/>
      <c r="G65" s="175"/>
      <c r="H65" s="175">
        <f>'将来負担比率（分子）の構造'!K$42</f>
        <v>391</v>
      </c>
      <c r="I65" s="175"/>
      <c r="J65" s="175"/>
      <c r="K65" s="175">
        <f>'将来負担比率（分子）の構造'!L$42</f>
        <v>391</v>
      </c>
      <c r="L65" s="175"/>
      <c r="M65" s="175"/>
      <c r="N65" s="175">
        <f>'将来負担比率（分子）の構造'!M$42</f>
        <v>271</v>
      </c>
      <c r="O65" s="175"/>
      <c r="P65" s="175"/>
    </row>
    <row r="66" spans="1:16" x14ac:dyDescent="0.15">
      <c r="A66" s="175" t="s">
        <v>32</v>
      </c>
      <c r="B66" s="175">
        <f>'将来負担比率（分子）の構造'!I$41</f>
        <v>20691</v>
      </c>
      <c r="C66" s="175"/>
      <c r="D66" s="175"/>
      <c r="E66" s="175">
        <f>'将来負担比率（分子）の構造'!J$41</f>
        <v>21777</v>
      </c>
      <c r="F66" s="175"/>
      <c r="G66" s="175"/>
      <c r="H66" s="175">
        <f>'将来負担比率（分子）の構造'!K$41</f>
        <v>23509</v>
      </c>
      <c r="I66" s="175"/>
      <c r="J66" s="175"/>
      <c r="K66" s="175">
        <f>'将来負担比率（分子）の構造'!L$41</f>
        <v>24206</v>
      </c>
      <c r="L66" s="175"/>
      <c r="M66" s="175"/>
      <c r="N66" s="175">
        <f>'将来負担比率（分子）の構造'!M$41</f>
        <v>23952</v>
      </c>
      <c r="O66" s="175"/>
      <c r="P66" s="175"/>
    </row>
    <row r="67" spans="1:16" x14ac:dyDescent="0.15">
      <c r="A67" s="175" t="s">
        <v>76</v>
      </c>
      <c r="B67" s="175" t="e">
        <f>NA()</f>
        <v>#N/A</v>
      </c>
      <c r="C67" s="175">
        <f>IF(ISNUMBER('将来負担比率（分子）の構造'!I$53), IF('将来負担比率（分子）の構造'!I$53 &lt; 0, 0, '将来負担比率（分子）の構造'!I$53), NA())</f>
        <v>6348</v>
      </c>
      <c r="D67" s="175" t="e">
        <f>NA()</f>
        <v>#N/A</v>
      </c>
      <c r="E67" s="175" t="e">
        <f>NA()</f>
        <v>#N/A</v>
      </c>
      <c r="F67" s="175">
        <f>IF(ISNUMBER('将来負担比率（分子）の構造'!J$53), IF('将来負担比率（分子）の構造'!J$53 &lt; 0, 0, '将来負担比率（分子）の構造'!J$53), NA())</f>
        <v>6343</v>
      </c>
      <c r="G67" s="175" t="e">
        <f>NA()</f>
        <v>#N/A</v>
      </c>
      <c r="H67" s="175" t="e">
        <f>NA()</f>
        <v>#N/A</v>
      </c>
      <c r="I67" s="175">
        <f>IF(ISNUMBER('将来負担比率（分子）の構造'!K$53), IF('将来負担比率（分子）の構造'!K$53 &lt; 0, 0, '将来負担比率（分子）の構造'!K$53), NA())</f>
        <v>7109</v>
      </c>
      <c r="J67" s="175" t="e">
        <f>NA()</f>
        <v>#N/A</v>
      </c>
      <c r="K67" s="175" t="e">
        <f>NA()</f>
        <v>#N/A</v>
      </c>
      <c r="L67" s="175">
        <f>IF(ISNUMBER('将来負担比率（分子）の構造'!L$53), IF('将来負担比率（分子）の構造'!L$53 &lt; 0, 0, '将来負担比率（分子）の構造'!L$53), NA())</f>
        <v>7608</v>
      </c>
      <c r="M67" s="175" t="e">
        <f>NA()</f>
        <v>#N/A</v>
      </c>
      <c r="N67" s="175" t="e">
        <f>NA()</f>
        <v>#N/A</v>
      </c>
      <c r="O67" s="175">
        <f>IF(ISNUMBER('将来負担比率（分子）の構造'!M$53), IF('将来負担比率（分子）の構造'!M$53 &lt; 0, 0, '将来負担比率（分子）の構造'!M$53), NA())</f>
        <v>5903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3099</v>
      </c>
      <c r="C72" s="179">
        <f>基金残高に係る経年分析!G55</f>
        <v>3108</v>
      </c>
      <c r="D72" s="179">
        <f>基金残高に係る経年分析!H55</f>
        <v>4660</v>
      </c>
    </row>
    <row r="73" spans="1:16" x14ac:dyDescent="0.15">
      <c r="A73" s="178" t="s">
        <v>79</v>
      </c>
      <c r="B73" s="179">
        <f>基金残高に係る経年分析!F56</f>
        <v>1</v>
      </c>
      <c r="C73" s="179">
        <f>基金残高に係る経年分析!G56</f>
        <v>227</v>
      </c>
      <c r="D73" s="179">
        <f>基金残高に係る経年分析!H56</f>
        <v>227</v>
      </c>
    </row>
    <row r="74" spans="1:16" x14ac:dyDescent="0.15">
      <c r="A74" s="178" t="s">
        <v>80</v>
      </c>
      <c r="B74" s="179">
        <f>基金残高に係る経年分析!F57</f>
        <v>1685</v>
      </c>
      <c r="C74" s="179">
        <f>基金残高に係る経年分析!G57</f>
        <v>1676</v>
      </c>
      <c r="D74" s="179">
        <f>基金残高に係る経年分析!H57</f>
        <v>1914</v>
      </c>
    </row>
  </sheetData>
  <sheetProtection algorithmName="SHA-512" hashValue="YPWPA8GNl3fJ1+zvzsPeoy5ezd2PNDHUlwe9AlSU0l8PIIdS5x/6GdsOTmz5bPr2/Lf+aoMwJn6zI+9Bj+pAZg==" saltValue="x0DI1GnA22N2EUwIM+43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佳奈子</dc:creator>
  <cp:lastModifiedBy> </cp:lastModifiedBy>
  <dcterms:created xsi:type="dcterms:W3CDTF">2024-08-29T02:09:07Z</dcterms:created>
  <dcterms:modified xsi:type="dcterms:W3CDTF">2024-09-30T07:11:48Z</dcterms:modified>
</cp:coreProperties>
</file>