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4_介護ロボット\05 R6募集案内\"/>
    </mc:Choice>
  </mc:AlternateContent>
  <workbookProtection workbookAlgorithmName="SHA-512" workbookHashValue="734VuTeXDbfhLAqB+eZbkG4bFWOUk1YqrM1NTWn/ZFP/qqYmpMkL6kDVPYv68gvb9Q4zj3UV+dJDWsVW/qNcRg==" workbookSaltValue="vuw3jD5ZjuPXmkl1Np4rig==" workbookSpinCount="100000" lockStructure="1"/>
  <bookViews>
    <workbookView xWindow="0" yWindow="0" windowWidth="20490" windowHeight="7770"/>
  </bookViews>
  <sheets>
    <sheet name="はじめに" sheetId="23" r:id="rId1"/>
    <sheet name="A_基本情報入力シート" sheetId="16" r:id="rId2"/>
    <sheet name="B_チェックリスト" sheetId="21" r:id="rId3"/>
    <sheet name="C_様式１" sheetId="15" r:id="rId4"/>
    <sheet name="D_１－２（1）" sheetId="9" r:id="rId5"/>
    <sheet name="E_１－２（2）" sheetId="24" r:id="rId6"/>
    <sheet name="F_１－３" sheetId="10" r:id="rId7"/>
    <sheet name="G_１－４" sheetId="38" r:id="rId8"/>
    <sheet name="H_介護ロボット導入等計画" sheetId="31" r:id="rId9"/>
    <sheet name="I_業務改善計画書" sheetId="36" r:id="rId10"/>
    <sheet name="J_（別紙様式２）優先順位表" sheetId="18" r:id="rId11"/>
    <sheet name="K_債権者登録申出書" sheetId="20" r:id="rId12"/>
    <sheet name="（非表示シート）サービス一覧" sheetId="32" state="hidden" r:id="rId13"/>
    <sheet name="（非表示シート）データセット" sheetId="37" state="hidden" r:id="rId14"/>
  </sheets>
  <definedNames>
    <definedName name="_Key1" localSheetId="12" hidden="1">#REF!</definedName>
    <definedName name="_Key1" localSheetId="4" hidden="1">#REF!</definedName>
    <definedName name="_Key1" localSheetId="6" hidden="1">#REF!</definedName>
    <definedName name="_Key1" hidden="1">#REF!</definedName>
    <definedName name="_Key2" localSheetId="12" hidden="1">#REF!</definedName>
    <definedName name="_Key2" localSheetId="4" hidden="1">#REF!</definedName>
    <definedName name="_Key2" localSheetId="6" hidden="1">#REF!</definedName>
    <definedName name="_Key2" hidden="1">#REF!</definedName>
    <definedName name="_Order1" hidden="1">255</definedName>
    <definedName name="_Order2" hidden="1">255</definedName>
    <definedName name="_Sort" localSheetId="12" hidden="1">#REF!</definedName>
    <definedName name="_Sort" localSheetId="4" hidden="1">#REF!</definedName>
    <definedName name="_Sort" localSheetId="6" hidden="1">#REF!</definedName>
    <definedName name="_Sort" hidden="1">#REF!</definedName>
    <definedName name="a" localSheetId="12" hidden="1">#REF!</definedName>
    <definedName name="a" localSheetId="6" hidden="1">#REF!</definedName>
    <definedName name="a" hidden="1">#REF!</definedName>
    <definedName name="_xlnm.Print_Area" localSheetId="12">'（非表示シート）サービス一覧'!$A$1:$B$32</definedName>
    <definedName name="_xlnm.Print_Area" localSheetId="1">A_基本情報入力シート!$A$1:$E$35</definedName>
    <definedName name="_xlnm.Print_Area" localSheetId="2">B_チェックリスト!$A$1:$P$35</definedName>
    <definedName name="_xlnm.Print_Area" localSheetId="3">C_様式１!$A$1:$I$42</definedName>
    <definedName name="_xlnm.Print_Area" localSheetId="4">'D_１－２（1）'!$A$1:$I$33</definedName>
    <definedName name="_xlnm.Print_Area" localSheetId="5">'E_１－２（2）'!$A$1:$G$17</definedName>
    <definedName name="_xlnm.Print_Area" localSheetId="6">'F_１－３'!$A$1:$S$56</definedName>
    <definedName name="_xlnm.Print_Area" localSheetId="7">'G_１－４'!$A$1:$AJ$43</definedName>
    <definedName name="_xlnm.Print_Area" localSheetId="8">H_介護ロボット導入等計画!$A$1:$M$53</definedName>
    <definedName name="_xlnm.Print_Area" localSheetId="9">I_業務改善計画書!$A$1:$F$69</definedName>
    <definedName name="_xlnm.Print_Area" localSheetId="10">'J_（別紙様式２）優先順位表'!$A$1:$E$16</definedName>
    <definedName name="_xlnm.Print_Area" localSheetId="11">K_債権者登録申出書!$A$1:$U$34</definedName>
    <definedName name="_xlnm.Print_Area" localSheetId="0">はじめに!$A$1:$D$17</definedName>
    <definedName name="計画" localSheetId="12" hidden="1">#REF!</definedName>
    <definedName name="計画" hidden="1">#REF!</definedName>
  </definedNames>
  <calcPr calcId="152511"/>
</workbook>
</file>

<file path=xl/calcChain.xml><?xml version="1.0" encoding="utf-8"?>
<calcChain xmlns="http://schemas.openxmlformats.org/spreadsheetml/2006/main">
  <c r="R23" i="21" l="1"/>
  <c r="F30" i="16" l="1"/>
  <c r="T27" i="20" s="1"/>
  <c r="Q27" i="20" l="1"/>
  <c r="N27" i="20"/>
  <c r="R27" i="20"/>
  <c r="O27" i="20"/>
  <c r="S27" i="20"/>
  <c r="P27" i="20"/>
  <c r="L36" i="31"/>
  <c r="H36" i="31" s="1"/>
  <c r="M36" i="31"/>
  <c r="Y11" i="38"/>
  <c r="Y9" i="38" l="1"/>
  <c r="Y7" i="38"/>
  <c r="AB3" i="38"/>
  <c r="C13" i="36" l="1"/>
  <c r="C11" i="36"/>
  <c r="C10" i="36"/>
  <c r="E26" i="20" l="1"/>
  <c r="K24" i="20"/>
  <c r="E24" i="20"/>
  <c r="G5" i="15" l="1"/>
  <c r="J3" i="31" l="1"/>
  <c r="L3" i="31" s="1"/>
  <c r="J2" i="31"/>
  <c r="H23" i="9" l="1"/>
  <c r="I17" i="9"/>
  <c r="E17" i="9"/>
  <c r="D17" i="9"/>
  <c r="D13" i="9" l="1"/>
  <c r="E13" i="9" s="1"/>
  <c r="I13" i="9" s="1"/>
  <c r="I15" i="9"/>
  <c r="E15" i="9"/>
  <c r="D15" i="9"/>
  <c r="D5" i="21"/>
  <c r="U9" i="20" l="1"/>
  <c r="B4" i="20"/>
  <c r="L7" i="20"/>
  <c r="L6" i="20"/>
  <c r="L4" i="20"/>
  <c r="D9" i="21" l="1"/>
  <c r="D7" i="21" l="1"/>
  <c r="K6" i="21"/>
  <c r="D6" i="21" l="1"/>
  <c r="F12" i="15" l="1"/>
  <c r="E29" i="15" l="1"/>
  <c r="E12" i="24" l="1"/>
  <c r="E13" i="24"/>
  <c r="E11" i="24"/>
  <c r="I21" i="9"/>
  <c r="E21" i="9"/>
  <c r="D19" i="9"/>
  <c r="E19" i="9" s="1"/>
  <c r="I19" i="9" s="1"/>
  <c r="D21" i="9"/>
  <c r="D11" i="9"/>
  <c r="E11" i="9" s="1"/>
  <c r="I11" i="9" s="1"/>
  <c r="I23" i="9" l="1"/>
  <c r="D3" i="18"/>
  <c r="N6" i="10"/>
  <c r="N5" i="10"/>
  <c r="N4" i="10"/>
  <c r="F5" i="24"/>
  <c r="F4" i="24"/>
  <c r="F3" i="24"/>
  <c r="F11" i="9"/>
  <c r="H5" i="9"/>
  <c r="H4" i="9"/>
  <c r="H3" i="9"/>
  <c r="E28" i="15"/>
  <c r="F14" i="15"/>
  <c r="F13" i="15"/>
  <c r="G6" i="15"/>
  <c r="H8" i="21"/>
  <c r="D8" i="21"/>
  <c r="I5" i="21"/>
  <c r="G11" i="24" l="1"/>
  <c r="G14" i="24" l="1"/>
  <c r="G16" i="24" s="1"/>
  <c r="G11" i="9"/>
  <c r="G27" i="9" s="1"/>
  <c r="E31" i="15" l="1"/>
  <c r="B23" i="21" l="1"/>
</calcChain>
</file>

<file path=xl/comments1.xml><?xml version="1.0" encoding="utf-8"?>
<comments xmlns="http://schemas.openxmlformats.org/spreadsheetml/2006/main">
  <authors>
    <author>福岡県</author>
  </authors>
  <commentList>
    <comment ref="B11" authorId="0" shapeId="0">
      <text>
        <r>
          <rPr>
            <b/>
            <sz val="10"/>
            <color indexed="81"/>
            <rFont val="BIZ UDPゴシック"/>
            <family val="3"/>
            <charset val="128"/>
          </rPr>
          <t>機器一式あたりの税抜き単価を入力
関数が正常に働かなくなるため、「円」は入力しないでください</t>
        </r>
      </text>
    </comment>
    <comment ref="H11" authorId="0" shapeId="0">
      <text>
        <r>
          <rPr>
            <b/>
            <sz val="10"/>
            <color indexed="81"/>
            <rFont val="BIZ UDPゴシック"/>
            <family val="3"/>
            <charset val="128"/>
          </rPr>
          <t>関数が正常に働かなくなるため、「台」は入力しないでください</t>
        </r>
      </text>
    </comment>
    <comment ref="A12" authorId="0" shapeId="0">
      <text>
        <r>
          <rPr>
            <b/>
            <sz val="10"/>
            <color indexed="81"/>
            <rFont val="BIZ UDPゴシック"/>
            <family val="3"/>
            <charset val="128"/>
          </rPr>
          <t>プルダウンより該当するものを選択</t>
        </r>
      </text>
    </comment>
  </commentList>
</comments>
</file>

<file path=xl/comments2.xml><?xml version="1.0" encoding="utf-8"?>
<comments xmlns="http://schemas.openxmlformats.org/spreadsheetml/2006/main">
  <authors>
    <author>福岡県</author>
  </authors>
  <commentList>
    <comment ref="C11" authorId="0" shapeId="0">
      <text>
        <r>
          <rPr>
            <b/>
            <sz val="9"/>
            <color indexed="81"/>
            <rFont val="BIZ UDPゴシック"/>
            <family val="3"/>
            <charset val="128"/>
          </rPr>
          <t>関数が正常に働かなくなるため、「円」は入力しないでください</t>
        </r>
      </text>
    </comment>
  </commentList>
</comments>
</file>

<file path=xl/sharedStrings.xml><?xml version="1.0" encoding="utf-8"?>
<sst xmlns="http://schemas.openxmlformats.org/spreadsheetml/2006/main" count="694" uniqueCount="601">
  <si>
    <t>円</t>
    <rPh sb="0" eb="1">
      <t>エン</t>
    </rPh>
    <phoneticPr fontId="8"/>
  </si>
  <si>
    <t>様式１－４</t>
    <rPh sb="0" eb="2">
      <t>ヨウシキ</t>
    </rPh>
    <phoneticPr fontId="8"/>
  </si>
  <si>
    <t>所在地</t>
    <rPh sb="0" eb="3">
      <t>ショザイチ</t>
    </rPh>
    <phoneticPr fontId="8"/>
  </si>
  <si>
    <t>名称</t>
    <rPh sb="0" eb="2">
      <t>メイショウ</t>
    </rPh>
    <phoneticPr fontId="8"/>
  </si>
  <si>
    <t>記</t>
    <rPh sb="0" eb="1">
      <t>キ</t>
    </rPh>
    <phoneticPr fontId="8"/>
  </si>
  <si>
    <t>様式１－３</t>
    <rPh sb="0" eb="2">
      <t>ヨウシキ</t>
    </rPh>
    <phoneticPr fontId="8"/>
  </si>
  <si>
    <t>人</t>
    <rPh sb="0" eb="1">
      <t>ニン</t>
    </rPh>
    <phoneticPr fontId="8"/>
  </si>
  <si>
    <t>導入事業所名：</t>
    <rPh sb="0" eb="2">
      <t>ドウニュウ</t>
    </rPh>
    <rPh sb="2" eb="5">
      <t>ジギョウショ</t>
    </rPh>
    <rPh sb="5" eb="6">
      <t>メイ</t>
    </rPh>
    <phoneticPr fontId="8"/>
  </si>
  <si>
    <t>サービス種別：</t>
    <rPh sb="4" eb="6">
      <t>シュベツ</t>
    </rPh>
    <phoneticPr fontId="8"/>
  </si>
  <si>
    <t>対象経費内訳</t>
    <rPh sb="0" eb="2">
      <t>タイショウ</t>
    </rPh>
    <rPh sb="2" eb="4">
      <t>ケイヒ</t>
    </rPh>
    <rPh sb="4" eb="6">
      <t>ウチワケ</t>
    </rPh>
    <phoneticPr fontId="8"/>
  </si>
  <si>
    <t>補助率</t>
    <rPh sb="0" eb="3">
      <t>ホジョリツ</t>
    </rPh>
    <phoneticPr fontId="8"/>
  </si>
  <si>
    <t>基準額</t>
    <rPh sb="0" eb="2">
      <t>キジュン</t>
    </rPh>
    <rPh sb="2" eb="3">
      <t>ガク</t>
    </rPh>
    <phoneticPr fontId="8"/>
  </si>
  <si>
    <t>補助金申請額</t>
    <rPh sb="0" eb="3">
      <t>ホジョキン</t>
    </rPh>
    <rPh sb="3" eb="5">
      <t>シンセイ</t>
    </rPh>
    <rPh sb="5" eb="6">
      <t>ガク</t>
    </rPh>
    <phoneticPr fontId="8"/>
  </si>
  <si>
    <t>区　　　　　　　分</t>
    <rPh sb="0" eb="1">
      <t>ク</t>
    </rPh>
    <rPh sb="8" eb="9">
      <t>ブン</t>
    </rPh>
    <phoneticPr fontId="8"/>
  </si>
  <si>
    <t>支　出　予　定　額</t>
    <rPh sb="0" eb="1">
      <t>ササ</t>
    </rPh>
    <rPh sb="2" eb="3">
      <t>デ</t>
    </rPh>
    <rPh sb="4" eb="5">
      <t>ヨ</t>
    </rPh>
    <rPh sb="6" eb="7">
      <t>サダム</t>
    </rPh>
    <rPh sb="8" eb="9">
      <t>ガク</t>
    </rPh>
    <phoneticPr fontId="8"/>
  </si>
  <si>
    <t>積　　　　　算　　　　　内　　　　　訳</t>
    <rPh sb="0" eb="1">
      <t>セキ</t>
    </rPh>
    <rPh sb="6" eb="7">
      <t>ザン</t>
    </rPh>
    <rPh sb="12" eb="13">
      <t>ナイ</t>
    </rPh>
    <rPh sb="18" eb="19">
      <t>ヤク</t>
    </rPh>
    <phoneticPr fontId="8"/>
  </si>
  <si>
    <t>合　　　　計</t>
    <rPh sb="0" eb="1">
      <t>ゴウ</t>
    </rPh>
    <rPh sb="5" eb="6">
      <t>ケイ</t>
    </rPh>
    <phoneticPr fontId="8"/>
  </si>
  <si>
    <t>事業計画書</t>
    <rPh sb="0" eb="2">
      <t>ジギョウ</t>
    </rPh>
    <rPh sb="2" eb="5">
      <t>ケイカクショ</t>
    </rPh>
    <phoneticPr fontId="8"/>
  </si>
  <si>
    <t>事業所番号：</t>
    <rPh sb="0" eb="2">
      <t>ジギョウ</t>
    </rPh>
    <rPh sb="2" eb="3">
      <t>ショ</t>
    </rPh>
    <rPh sb="3" eb="5">
      <t>バンゴウ</t>
    </rPh>
    <phoneticPr fontId="8"/>
  </si>
  <si>
    <t>（Ｃ）</t>
  </si>
  <si>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8"/>
  </si>
  <si>
    <t>（記名押印又は代表者による署名）</t>
    <rPh sb="1" eb="3">
      <t>キメイ</t>
    </rPh>
    <rPh sb="3" eb="5">
      <t>オウイン</t>
    </rPh>
    <rPh sb="5" eb="6">
      <t>マタ</t>
    </rPh>
    <rPh sb="7" eb="10">
      <t>ダイヒョウシャ</t>
    </rPh>
    <rPh sb="13" eb="15">
      <t>ショメイ</t>
    </rPh>
    <phoneticPr fontId="8"/>
  </si>
  <si>
    <t>福岡県知事　殿</t>
    <rPh sb="0" eb="2">
      <t>フクオカ</t>
    </rPh>
    <rPh sb="2" eb="5">
      <t>ケンチジ</t>
    </rPh>
    <rPh sb="6" eb="7">
      <t>ドノ</t>
    </rPh>
    <phoneticPr fontId="8"/>
  </si>
  <si>
    <t>事業者名</t>
    <rPh sb="0" eb="3">
      <t>ジギョウシャ</t>
    </rPh>
    <rPh sb="3" eb="4">
      <t>メイ</t>
    </rPh>
    <phoneticPr fontId="8"/>
  </si>
  <si>
    <t>代表者名</t>
    <rPh sb="0" eb="3">
      <t>ダイヒョウシャ</t>
    </rPh>
    <rPh sb="3" eb="4">
      <t>メイ</t>
    </rPh>
    <phoneticPr fontId="8"/>
  </si>
  <si>
    <t>導入事業所</t>
    <rPh sb="0" eb="2">
      <t>ドウニュウ</t>
    </rPh>
    <rPh sb="2" eb="5">
      <t>ジギョウショ</t>
    </rPh>
    <phoneticPr fontId="8"/>
  </si>
  <si>
    <t>交付申請額</t>
    <rPh sb="0" eb="2">
      <t>コウフ</t>
    </rPh>
    <rPh sb="2" eb="4">
      <t>シンセイ</t>
    </rPh>
    <rPh sb="4" eb="5">
      <t>ガク</t>
    </rPh>
    <phoneticPr fontId="8"/>
  </si>
  <si>
    <t>金</t>
    <rPh sb="0" eb="1">
      <t>キン</t>
    </rPh>
    <phoneticPr fontId="8"/>
  </si>
  <si>
    <t>経費所要額調書（様式１－２）</t>
    <rPh sb="0" eb="2">
      <t>ケイヒ</t>
    </rPh>
    <rPh sb="2" eb="4">
      <t>ショヨウ</t>
    </rPh>
    <rPh sb="4" eb="5">
      <t>ガク</t>
    </rPh>
    <rPh sb="5" eb="7">
      <t>チョウショ</t>
    </rPh>
    <rPh sb="8" eb="10">
      <t>ヨウシキ</t>
    </rPh>
    <phoneticPr fontId="8"/>
  </si>
  <si>
    <t>事業計画書（様式１－３）</t>
    <rPh sb="0" eb="5">
      <t>ジギョウケイカクショ</t>
    </rPh>
    <rPh sb="6" eb="8">
      <t>ヨウシキ</t>
    </rPh>
    <phoneticPr fontId="8"/>
  </si>
  <si>
    <t>見積書の写し</t>
    <rPh sb="0" eb="3">
      <t>ミツモリショ</t>
    </rPh>
    <rPh sb="4" eb="5">
      <t>ウツ</t>
    </rPh>
    <phoneticPr fontId="8"/>
  </si>
  <si>
    <t>その他添付書類</t>
    <rPh sb="2" eb="3">
      <t>タ</t>
    </rPh>
    <rPh sb="3" eb="7">
      <t>テンプショルイ</t>
    </rPh>
    <phoneticPr fontId="8"/>
  </si>
  <si>
    <t>事業所名：</t>
    <phoneticPr fontId="8"/>
  </si>
  <si>
    <t>所在地：</t>
    <phoneticPr fontId="8"/>
  </si>
  <si>
    <t>１</t>
    <phoneticPr fontId="8"/>
  </si>
  <si>
    <t>２</t>
    <phoneticPr fontId="8"/>
  </si>
  <si>
    <t>３</t>
    <phoneticPr fontId="8"/>
  </si>
  <si>
    <t>４</t>
    <phoneticPr fontId="8"/>
  </si>
  <si>
    <t>５</t>
    <phoneticPr fontId="8"/>
  </si>
  <si>
    <t>６</t>
    <phoneticPr fontId="8"/>
  </si>
  <si>
    <t>７</t>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</si>
  <si>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</si>
  <si>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法人名</t>
    <rPh sb="0" eb="2">
      <t>ホウジン</t>
    </rPh>
    <rPh sb="2" eb="3">
      <t>メイ</t>
    </rPh>
    <phoneticPr fontId="8"/>
  </si>
  <si>
    <t>法人住所</t>
    <rPh sb="0" eb="2">
      <t>ホウジン</t>
    </rPh>
    <rPh sb="2" eb="4">
      <t>ジュウショ</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</si>
  <si>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</si>
  <si>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</si>
  <si>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</si>
  <si>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</si>
  <si>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</si>
  <si>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連絡先</t>
    <rPh sb="0" eb="3">
      <t>レンラクサキ</t>
    </rPh>
    <phoneticPr fontId="8"/>
  </si>
  <si>
    <t>電話番号</t>
    <rPh sb="0" eb="2">
      <t>デンワ</t>
    </rPh>
    <rPh sb="2" eb="4">
      <t>バンゴウ</t>
    </rPh>
    <phoneticPr fontId="8"/>
  </si>
  <si>
    <t>FAX番号</t>
    <rPh sb="3" eb="5">
      <t>バンゴウ</t>
    </rPh>
    <phoneticPr fontId="8"/>
  </si>
  <si>
    <t>e-mail</t>
    <phoneticPr fontId="8"/>
  </si>
  <si>
    <t>申請事業所住所</t>
    <rPh sb="0" eb="2">
      <t>シンセイ</t>
    </rPh>
    <rPh sb="2" eb="5">
      <t>ジギョウショ</t>
    </rPh>
    <rPh sb="5" eb="7">
      <t>ジュウショ</t>
    </rPh>
    <phoneticPr fontId="8"/>
  </si>
  <si>
    <t>申請事業所
事業所番号</t>
    <rPh sb="0" eb="2">
      <t>シンセイ</t>
    </rPh>
    <rPh sb="2" eb="5">
      <t>ジギョウショ</t>
    </rPh>
    <rPh sb="6" eb="9">
      <t>ジギョウショ</t>
    </rPh>
    <rPh sb="9" eb="11">
      <t>バンゴウ</t>
    </rPh>
    <phoneticPr fontId="8"/>
  </si>
  <si>
    <t>１　基本情報</t>
    <rPh sb="2" eb="4">
      <t>キホン</t>
    </rPh>
    <rPh sb="4" eb="6">
      <t>ジョウホウ</t>
    </rPh>
    <phoneticPr fontId="6"/>
  </si>
  <si>
    <t>郵便番号</t>
    <rPh sb="0" eb="2">
      <t>ユウビン</t>
    </rPh>
    <rPh sb="2" eb="4">
      <t>バンゴウ</t>
    </rPh>
    <phoneticPr fontId="8"/>
  </si>
  <si>
    <t>申請事業所名</t>
    <rPh sb="0" eb="2">
      <t>シンセイ</t>
    </rPh>
    <rPh sb="2" eb="5">
      <t>ジギョウショ</t>
    </rPh>
    <rPh sb="5" eb="6">
      <t>メイ</t>
    </rPh>
    <phoneticPr fontId="8"/>
  </si>
  <si>
    <t>事業所番号</t>
    <rPh sb="0" eb="3">
      <t>ジギョウショ</t>
    </rPh>
    <rPh sb="3" eb="5">
      <t>バンゴウ</t>
    </rPh>
    <phoneticPr fontId="8"/>
  </si>
  <si>
    <t>郵便番号</t>
    <rPh sb="0" eb="4">
      <t>ユウビンバンゴウ</t>
    </rPh>
    <phoneticPr fontId="8"/>
  </si>
  <si>
    <t>書類作成担当者</t>
    <rPh sb="0" eb="2">
      <t>ショルイ</t>
    </rPh>
    <rPh sb="2" eb="4">
      <t>サクセイ</t>
    </rPh>
    <rPh sb="4" eb="7">
      <t>タントウシャ</t>
    </rPh>
    <phoneticPr fontId="8"/>
  </si>
  <si>
    <t>県からの各種
通知文等郵送先</t>
    <rPh sb="7" eb="9">
      <t>ツウチ</t>
    </rPh>
    <rPh sb="9" eb="10">
      <t>ブン</t>
    </rPh>
    <rPh sb="10" eb="11">
      <t>トウ</t>
    </rPh>
    <rPh sb="11" eb="13">
      <t>ユウソウ</t>
    </rPh>
    <rPh sb="13" eb="14">
      <t>サキ</t>
    </rPh>
    <phoneticPr fontId="8"/>
  </si>
  <si>
    <t>申請事業所サービス種別</t>
    <rPh sb="0" eb="2">
      <t>シンセイ</t>
    </rPh>
    <rPh sb="2" eb="5">
      <t>ジギョウショ</t>
    </rPh>
    <rPh sb="9" eb="11">
      <t>シュベツ</t>
    </rPh>
    <phoneticPr fontId="8"/>
  </si>
  <si>
    <t>サービス種別</t>
    <rPh sb="4" eb="6">
      <t>シュベツ</t>
    </rPh>
    <phoneticPr fontId="8"/>
  </si>
  <si>
    <t>申請日</t>
    <rPh sb="0" eb="3">
      <t>シンセイビ</t>
    </rPh>
    <phoneticPr fontId="8"/>
  </si>
  <si>
    <t>日付</t>
    <rPh sb="0" eb="2">
      <t>ヒヅケ</t>
    </rPh>
    <phoneticPr fontId="8"/>
  </si>
  <si>
    <t>２　申請情報</t>
    <rPh sb="2" eb="4">
      <t>シンセイ</t>
    </rPh>
    <rPh sb="4" eb="6">
      <t>ジョウホウ</t>
    </rPh>
    <phoneticPr fontId="6"/>
  </si>
  <si>
    <t>文書番号</t>
    <rPh sb="0" eb="2">
      <t>ブンショ</t>
    </rPh>
    <rPh sb="2" eb="4">
      <t>バンゴウ</t>
    </rPh>
    <phoneticPr fontId="8"/>
  </si>
  <si>
    <t>事業所管理の文書番号</t>
    <rPh sb="0" eb="3">
      <t>ジギョウショ</t>
    </rPh>
    <rPh sb="3" eb="5">
      <t>カンリ</t>
    </rPh>
    <rPh sb="6" eb="8">
      <t>ブンショ</t>
    </rPh>
    <rPh sb="8" eb="10">
      <t>バンゴウ</t>
    </rPh>
    <phoneticPr fontId="8"/>
  </si>
  <si>
    <t>部署・役職等</t>
    <phoneticPr fontId="8"/>
  </si>
  <si>
    <t>別紙様式２（５　申請手続（１）関係）</t>
    <rPh sb="0" eb="2">
      <t>ベッシ</t>
    </rPh>
    <rPh sb="2" eb="4">
      <t>ヨウシキ</t>
    </rPh>
    <rPh sb="8" eb="10">
      <t>シンセイ</t>
    </rPh>
    <rPh sb="10" eb="12">
      <t>テツヅキ</t>
    </rPh>
    <rPh sb="15" eb="17">
      <t>カンケイ</t>
    </rPh>
    <phoneticPr fontId="28"/>
  </si>
  <si>
    <t>優先順位表</t>
    <phoneticPr fontId="8"/>
  </si>
  <si>
    <t>事業者名（法人名等）：</t>
    <rPh sb="0" eb="3">
      <t>ジギョウシャ</t>
    </rPh>
    <rPh sb="3" eb="4">
      <t>メイ</t>
    </rPh>
    <rPh sb="5" eb="7">
      <t>ホウジン</t>
    </rPh>
    <rPh sb="7" eb="8">
      <t>メイ</t>
    </rPh>
    <rPh sb="8" eb="9">
      <t>トウ</t>
    </rPh>
    <phoneticPr fontId="20"/>
  </si>
  <si>
    <t>優先順位</t>
    <rPh sb="0" eb="2">
      <t>ユウセン</t>
    </rPh>
    <rPh sb="2" eb="4">
      <t>ジュンイ</t>
    </rPh>
    <phoneticPr fontId="8"/>
  </si>
  <si>
    <t>事業所番号</t>
    <rPh sb="0" eb="3">
      <t>ジギョウショ</t>
    </rPh>
    <rPh sb="3" eb="5">
      <t>バンゴウ</t>
    </rPh>
    <phoneticPr fontId="20"/>
  </si>
  <si>
    <t>介護施設等名</t>
    <rPh sb="0" eb="2">
      <t>カイゴ</t>
    </rPh>
    <rPh sb="2" eb="4">
      <t>シセツ</t>
    </rPh>
    <rPh sb="4" eb="5">
      <t>トウ</t>
    </rPh>
    <rPh sb="5" eb="6">
      <t>メイ</t>
    </rPh>
    <phoneticPr fontId="20"/>
  </si>
  <si>
    <t>申請金額</t>
    <rPh sb="0" eb="2">
      <t>シンセイ</t>
    </rPh>
    <rPh sb="2" eb="4">
      <t>キンガク</t>
    </rPh>
    <phoneticPr fontId="20"/>
  </si>
  <si>
    <t>※必要に応じて行を追加すること。</t>
    <rPh sb="1" eb="3">
      <t>ヒツヨウ</t>
    </rPh>
    <rPh sb="4" eb="5">
      <t>オウ</t>
    </rPh>
    <rPh sb="7" eb="8">
      <t>ギョウ</t>
    </rPh>
    <rPh sb="9" eb="11">
      <t>ツイカ</t>
    </rPh>
    <phoneticPr fontId="20"/>
  </si>
  <si>
    <t>人数</t>
    <rPh sb="0" eb="2">
      <t>ニンズウ</t>
    </rPh>
    <phoneticPr fontId="8"/>
  </si>
  <si>
    <t>申出の理由</t>
    <rPh sb="0" eb="1">
      <t>モウ</t>
    </rPh>
    <rPh sb="1" eb="2">
      <t>デ</t>
    </rPh>
    <rPh sb="3" eb="5">
      <t>リユウ</t>
    </rPh>
    <phoneticPr fontId="8"/>
  </si>
  <si>
    <t>※工事関係の場合…該当するものに〇
(精算払用 ・ 前金払用 ・ 精算前金両用）</t>
    <phoneticPr fontId="8"/>
  </si>
  <si>
    <t>住　　　　　　所</t>
    <rPh sb="0" eb="1">
      <t>ジュウ</t>
    </rPh>
    <rPh sb="7" eb="8">
      <t>ショ</t>
    </rPh>
    <phoneticPr fontId="8"/>
  </si>
  <si>
    <t>申　出　者　名</t>
    <rPh sb="0" eb="1">
      <t>モウ</t>
    </rPh>
    <rPh sb="2" eb="3">
      <t>デ</t>
    </rPh>
    <rPh sb="4" eb="5">
      <t>シャ</t>
    </rPh>
    <rPh sb="6" eb="7">
      <t>メイ</t>
    </rPh>
    <phoneticPr fontId="8"/>
  </si>
  <si>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</si>
  <si>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8"/>
  </si>
  <si>
    <t>(フリガナ)</t>
  </si>
  <si>
    <t xml:space="preserve">  名称……法人にあっては法人名のみを記入し、法人以外の団体・組合または屋号を有するものにあっては、その名称および代表するものの肩書きと氏名を記入してください。</t>
    <phoneticPr fontId="8"/>
  </si>
  <si>
    <t>(フリガナ)</t>
    <phoneticPr fontId="8"/>
  </si>
  <si>
    <t>〒</t>
    <phoneticPr fontId="8"/>
  </si>
  <si>
    <t>住所</t>
    <rPh sb="0" eb="2">
      <t>ジュウショ</t>
    </rPh>
    <phoneticPr fontId="8"/>
  </si>
  <si>
    <t>電子メールアドレス</t>
    <rPh sb="0" eb="2">
      <t>デンシ</t>
    </rPh>
    <phoneticPr fontId="8"/>
  </si>
  <si>
    <t>金融機関名</t>
  </si>
  <si>
    <t>金融機関コード</t>
  </si>
  <si>
    <t>支店コード</t>
  </si>
  <si>
    <t>預金種別</t>
    <phoneticPr fontId="8"/>
  </si>
  <si>
    <t>口座名義人
（カタカナで記入）</t>
    <rPh sb="12" eb="14">
      <t>キニュウ</t>
    </rPh>
    <phoneticPr fontId="8"/>
  </si>
  <si>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</si>
  <si>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8"/>
  </si>
  <si>
    <t>県内送金の換金場所…</t>
    <phoneticPr fontId="8"/>
  </si>
  <si>
    <t>福岡銀行・西日本シティ銀行・筑邦銀行・福岡中央銀行の本・支店および福岡県信用農業協同組合連合会・福岡県内各農業協同組合の本所・支店のみ  （ただし出張所、代理店等はできません）</t>
    <phoneticPr fontId="8"/>
  </si>
  <si>
    <t>県外送金の換金場所…</t>
    <rPh sb="1" eb="2">
      <t>ソト</t>
    </rPh>
    <phoneticPr fontId="8"/>
  </si>
  <si>
    <t>口座振替に同じ（ただし、ゆうちょ銀行は直営店（出張所を含む）のみ可能です。ゆうちょ銀行以外の金融機関の出張所・代理店等はできません。</t>
    <phoneticPr fontId="8"/>
  </si>
  <si>
    <t>補助金の支払い先情報</t>
    <rPh sb="0" eb="3">
      <t>ホジョキン</t>
    </rPh>
    <rPh sb="4" eb="6">
      <t>シハラ</t>
    </rPh>
    <rPh sb="7" eb="10">
      <t>サキジョウホウ</t>
    </rPh>
    <phoneticPr fontId="8"/>
  </si>
  <si>
    <t>県に口座登録をしたことがあるかの確認</t>
    <rPh sb="0" eb="1">
      <t>ケン</t>
    </rPh>
    <rPh sb="2" eb="4">
      <t>コウザ</t>
    </rPh>
    <rPh sb="4" eb="6">
      <t>トウロク</t>
    </rPh>
    <rPh sb="16" eb="18">
      <t>カクニン</t>
    </rPh>
    <phoneticPr fontId="8"/>
  </si>
  <si>
    <t>債権者登録番号</t>
    <rPh sb="0" eb="3">
      <t>サイケンシャ</t>
    </rPh>
    <rPh sb="3" eb="5">
      <t>トウロク</t>
    </rPh>
    <rPh sb="5" eb="7">
      <t>バンゴウ</t>
    </rPh>
    <phoneticPr fontId="8"/>
  </si>
  <si>
    <t>【交付申請書と一緒に提出してください】</t>
    <rPh sb="1" eb="3">
      <t>コウフ</t>
    </rPh>
    <rPh sb="3" eb="6">
      <t>シンセイショ</t>
    </rPh>
    <rPh sb="7" eb="9">
      <t>イッショ</t>
    </rPh>
    <rPh sb="10" eb="12">
      <t>テイシュツ</t>
    </rPh>
    <phoneticPr fontId="20"/>
  </si>
  <si>
    <t>担当者</t>
    <rPh sb="0" eb="3">
      <t>タントウシャ</t>
    </rPh>
    <phoneticPr fontId="20"/>
  </si>
  <si>
    <t>氏名</t>
    <rPh sb="0" eb="2">
      <t>シメイ</t>
    </rPh>
    <phoneticPr fontId="20"/>
  </si>
  <si>
    <t>部署・役職等</t>
    <rPh sb="0" eb="2">
      <t>ブショ</t>
    </rPh>
    <rPh sb="3" eb="5">
      <t>ヤクショク</t>
    </rPh>
    <rPh sb="5" eb="6">
      <t>ナド</t>
    </rPh>
    <phoneticPr fontId="20"/>
  </si>
  <si>
    <t>郵送先</t>
    <rPh sb="0" eb="2">
      <t>ユウソウ</t>
    </rPh>
    <rPh sb="2" eb="3">
      <t>サキ</t>
    </rPh>
    <phoneticPr fontId="20"/>
  </si>
  <si>
    <t>住所</t>
    <rPh sb="0" eb="2">
      <t>ジュウショ</t>
    </rPh>
    <phoneticPr fontId="20"/>
  </si>
  <si>
    <t>連絡先</t>
    <rPh sb="0" eb="3">
      <t>レンラクサキ</t>
    </rPh>
    <phoneticPr fontId="20"/>
  </si>
  <si>
    <t>電話番号</t>
    <rPh sb="0" eb="2">
      <t>デンワ</t>
    </rPh>
    <rPh sb="2" eb="4">
      <t>バンゴウ</t>
    </rPh>
    <phoneticPr fontId="20"/>
  </si>
  <si>
    <t>※　必ず全てにチェックしてください。</t>
    <rPh sb="2" eb="3">
      <t>カナラ</t>
    </rPh>
    <rPh sb="4" eb="5">
      <t>スベ</t>
    </rPh>
    <phoneticPr fontId="20"/>
  </si>
  <si>
    <t>チェック欄</t>
    <rPh sb="4" eb="5">
      <t>ラン</t>
    </rPh>
    <phoneticPr fontId="20"/>
  </si>
  <si>
    <t>提出書類</t>
    <rPh sb="0" eb="2">
      <t>テイシュツ</t>
    </rPh>
    <rPh sb="2" eb="4">
      <t>ショルイ</t>
    </rPh>
    <phoneticPr fontId="20"/>
  </si>
  <si>
    <t>（同一法人内で複数事業所申請する場合のみ） 別紙様式２　優先順位表</t>
    <rPh sb="1" eb="3">
      <t>ドウイツ</t>
    </rPh>
    <rPh sb="3" eb="5">
      <t>ホウジン</t>
    </rPh>
    <rPh sb="5" eb="6">
      <t>ナイ</t>
    </rPh>
    <rPh sb="7" eb="9">
      <t>フクスウ</t>
    </rPh>
    <rPh sb="9" eb="12">
      <t>ジギョウショ</t>
    </rPh>
    <rPh sb="12" eb="14">
      <t>シンセイ</t>
    </rPh>
    <rPh sb="16" eb="18">
      <t>バアイ</t>
    </rPh>
    <rPh sb="22" eb="24">
      <t>ベッシ</t>
    </rPh>
    <rPh sb="24" eb="26">
      <t>ヨウシキ</t>
    </rPh>
    <rPh sb="28" eb="30">
      <t>ユウセン</t>
    </rPh>
    <rPh sb="30" eb="32">
      <t>ジュンイ</t>
    </rPh>
    <rPh sb="32" eb="33">
      <t>ヒョウ</t>
    </rPh>
    <phoneticPr fontId="20"/>
  </si>
  <si>
    <t>【注記】</t>
    <rPh sb="1" eb="3">
      <t>チュウキ</t>
    </rPh>
    <phoneticPr fontId="20"/>
  </si>
  <si>
    <t>注１</t>
    <rPh sb="0" eb="1">
      <t>チュウ</t>
    </rPh>
    <phoneticPr fontId="20"/>
  </si>
  <si>
    <t>注２</t>
    <rPh sb="0" eb="1">
      <t>チュウ</t>
    </rPh>
    <phoneticPr fontId="20"/>
  </si>
  <si>
    <t>　　【補助金の支払い先について】</t>
    <rPh sb="3" eb="6">
      <t>ホジョキン</t>
    </rPh>
    <rPh sb="7" eb="9">
      <t>シハラ</t>
    </rPh>
    <rPh sb="10" eb="11">
      <t>サキ</t>
    </rPh>
    <phoneticPr fontId="20"/>
  </si>
  <si>
    <t>○</t>
    <phoneticPr fontId="20"/>
  </si>
  <si>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0"/>
  </si>
  <si>
    <r>
      <t>県に口座登録されたことがない場合は、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1">
      <t>ケン</t>
    </rPh>
    <rPh sb="2" eb="4">
      <t>コウザ</t>
    </rPh>
    <rPh sb="4" eb="6">
      <t>トウロク</t>
    </rPh>
    <rPh sb="14" eb="16">
      <t>バアイ</t>
    </rPh>
    <rPh sb="18" eb="21">
      <t>サイケンシャ</t>
    </rPh>
    <rPh sb="21" eb="23">
      <t>トウロク</t>
    </rPh>
    <rPh sb="23" eb="26">
      <t>モウシデショ</t>
    </rPh>
    <rPh sb="26" eb="27">
      <t>オヨ</t>
    </rPh>
    <rPh sb="28" eb="30">
      <t>トウロク</t>
    </rPh>
    <rPh sb="32" eb="34">
      <t>コウザ</t>
    </rPh>
    <rPh sb="35" eb="37">
      <t>ツウチョウ</t>
    </rPh>
    <rPh sb="37" eb="39">
      <t>ヒョウシ</t>
    </rPh>
    <rPh sb="40" eb="42">
      <t>ヒョウリ</t>
    </rPh>
    <rPh sb="42" eb="44">
      <t>リョウメン</t>
    </rPh>
    <rPh sb="45" eb="46">
      <t>ウツ</t>
    </rPh>
    <rPh sb="48" eb="50">
      <t>キンユウ</t>
    </rPh>
    <rPh sb="50" eb="52">
      <t>キカン</t>
    </rPh>
    <rPh sb="53" eb="55">
      <t>シテン</t>
    </rPh>
    <rPh sb="55" eb="56">
      <t>メイ</t>
    </rPh>
    <rPh sb="57" eb="59">
      <t>フツウ</t>
    </rPh>
    <rPh sb="60" eb="62">
      <t>トウザ</t>
    </rPh>
    <rPh sb="62" eb="64">
      <t>ヨキン</t>
    </rPh>
    <rPh sb="65" eb="66">
      <t>ベツ</t>
    </rPh>
    <rPh sb="67" eb="69">
      <t>コウザ</t>
    </rPh>
    <rPh sb="69" eb="71">
      <t>バンゴウ</t>
    </rPh>
    <rPh sb="72" eb="74">
      <t>コウザ</t>
    </rPh>
    <rPh sb="74" eb="76">
      <t>メイギ</t>
    </rPh>
    <rPh sb="77" eb="78">
      <t>ワ</t>
    </rPh>
    <rPh sb="80" eb="82">
      <t>カショ</t>
    </rPh>
    <rPh sb="84" eb="85">
      <t>アワ</t>
    </rPh>
    <rPh sb="87" eb="89">
      <t>テイシュツ</t>
    </rPh>
    <phoneticPr fontId="20"/>
  </si>
  <si>
    <r>
      <t>既に、県に口座登録されている（県から補助金等の金銭支払いを受けたことがある）場合も、支払い先確認のため、お手数ですが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38" eb="40">
      <t>バアイ</t>
    </rPh>
    <rPh sb="42" eb="44">
      <t>シハラ</t>
    </rPh>
    <rPh sb="45" eb="46">
      <t>サキ</t>
    </rPh>
    <rPh sb="46" eb="48">
      <t>カクニン</t>
    </rPh>
    <rPh sb="53" eb="55">
      <t>テスウ</t>
    </rPh>
    <rPh sb="58" eb="60">
      <t>トウロク</t>
    </rPh>
    <rPh sb="65" eb="67">
      <t>コウザ</t>
    </rPh>
    <rPh sb="68" eb="70">
      <t>ツウチョウ</t>
    </rPh>
    <rPh sb="70" eb="72">
      <t>ヒョウシ</t>
    </rPh>
    <rPh sb="73" eb="75">
      <t>ヒョウリ</t>
    </rPh>
    <rPh sb="75" eb="77">
      <t>リョウメン</t>
    </rPh>
    <rPh sb="78" eb="79">
      <t>ウツ</t>
    </rPh>
    <rPh sb="81" eb="83">
      <t>キンユウ</t>
    </rPh>
    <rPh sb="83" eb="85">
      <t>キカン</t>
    </rPh>
    <rPh sb="86" eb="88">
      <t>シテン</t>
    </rPh>
    <rPh sb="88" eb="89">
      <t>メイ</t>
    </rPh>
    <rPh sb="90" eb="92">
      <t>フツウ</t>
    </rPh>
    <rPh sb="93" eb="95">
      <t>トウザ</t>
    </rPh>
    <rPh sb="95" eb="97">
      <t>ヨキン</t>
    </rPh>
    <rPh sb="98" eb="99">
      <t>ベツ</t>
    </rPh>
    <rPh sb="100" eb="102">
      <t>コウザ</t>
    </rPh>
    <rPh sb="102" eb="104">
      <t>バンゴウ</t>
    </rPh>
    <rPh sb="105" eb="107">
      <t>コウザ</t>
    </rPh>
    <rPh sb="107" eb="109">
      <t>メイギ</t>
    </rPh>
    <rPh sb="110" eb="111">
      <t>ワ</t>
    </rPh>
    <rPh sb="113" eb="115">
      <t>カショ</t>
    </rPh>
    <rPh sb="117" eb="119">
      <t>テイシュツ</t>
    </rPh>
    <rPh sb="119" eb="120">
      <t>ネガ</t>
    </rPh>
    <phoneticPr fontId="20"/>
  </si>
  <si>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0"/>
  </si>
  <si>
    <t>ワークシート名（左からの順）</t>
    <rPh sb="6" eb="7">
      <t>メイ</t>
    </rPh>
    <rPh sb="8" eb="9">
      <t>ヒダリ</t>
    </rPh>
    <rPh sb="12" eb="13">
      <t>ジュン</t>
    </rPh>
    <phoneticPr fontId="20"/>
  </si>
  <si>
    <t>ワークシートの入力の順番（推奨）</t>
    <rPh sb="7" eb="9">
      <t>ニュウリョク</t>
    </rPh>
    <rPh sb="10" eb="12">
      <t>ジュンバン</t>
    </rPh>
    <rPh sb="13" eb="15">
      <t>スイショウ</t>
    </rPh>
    <phoneticPr fontId="8"/>
  </si>
  <si>
    <t>説明</t>
    <rPh sb="0" eb="2">
      <t>セツメイ</t>
    </rPh>
    <phoneticPr fontId="20"/>
  </si>
  <si>
    <t>はじめに</t>
    <phoneticPr fontId="20"/>
  </si>
  <si>
    <t>-</t>
    <phoneticPr fontId="8"/>
  </si>
  <si>
    <t>・本様式の内容と使い方を説明しています。</t>
    <rPh sb="1" eb="4">
      <t>ホンヨウシキ</t>
    </rPh>
    <rPh sb="5" eb="7">
      <t>ナイヨウ</t>
    </rPh>
    <rPh sb="8" eb="9">
      <t>ツカ</t>
    </rPh>
    <rPh sb="10" eb="11">
      <t>カタ</t>
    </rPh>
    <rPh sb="12" eb="14">
      <t>セツメイ</t>
    </rPh>
    <phoneticPr fontId="8"/>
  </si>
  <si>
    <t>①</t>
    <phoneticPr fontId="8"/>
  </si>
  <si>
    <t>④</t>
    <phoneticPr fontId="8"/>
  </si>
  <si>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0"/>
  </si>
  <si>
    <t>-</t>
    <phoneticPr fontId="8"/>
  </si>
  <si>
    <t>・他シートより転記されるため、入力は不要です。</t>
    <rPh sb="1" eb="2">
      <t>ホカ</t>
    </rPh>
    <rPh sb="7" eb="9">
      <t>テンキ</t>
    </rPh>
    <rPh sb="15" eb="17">
      <t>ニュウリョク</t>
    </rPh>
    <rPh sb="18" eb="20">
      <t>フヨウ</t>
    </rPh>
    <phoneticPr fontId="8"/>
  </si>
  <si>
    <t>・対象経費内訳欄を入力してください。</t>
    <rPh sb="1" eb="5">
      <t>タイショウケイヒ</t>
    </rPh>
    <rPh sb="5" eb="7">
      <t>ウチワケ</t>
    </rPh>
    <rPh sb="7" eb="8">
      <t>ラン</t>
    </rPh>
    <rPh sb="9" eb="11">
      <t>ニュウリョク</t>
    </rPh>
    <phoneticPr fontId="8"/>
  </si>
  <si>
    <t>・事業計画内容について、入力してください。</t>
    <rPh sb="1" eb="3">
      <t>ジギョウ</t>
    </rPh>
    <rPh sb="3" eb="5">
      <t>ケイカク</t>
    </rPh>
    <rPh sb="5" eb="7">
      <t>ナイヨウ</t>
    </rPh>
    <rPh sb="12" eb="14">
      <t>ニュウリョク</t>
    </rPh>
    <phoneticPr fontId="8"/>
  </si>
  <si>
    <t>③</t>
    <phoneticPr fontId="8"/>
  </si>
  <si>
    <t>・法人の役員情報を入力してください。</t>
    <rPh sb="1" eb="3">
      <t>ホウジン</t>
    </rPh>
    <rPh sb="4" eb="6">
      <t>ヤクイン</t>
    </rPh>
    <rPh sb="6" eb="8">
      <t>ジョウホウ</t>
    </rPh>
    <rPh sb="9" eb="11">
      <t>ニュウリョク</t>
    </rPh>
    <phoneticPr fontId="8"/>
  </si>
  <si>
    <t>⑤</t>
    <phoneticPr fontId="8"/>
  </si>
  <si>
    <t>・導入計画書を作成してください。</t>
    <rPh sb="1" eb="3">
      <t>ドウニュウ</t>
    </rPh>
    <rPh sb="3" eb="6">
      <t>ケイカクショ</t>
    </rPh>
    <rPh sb="7" eb="9">
      <t>サクセイ</t>
    </rPh>
    <phoneticPr fontId="8"/>
  </si>
  <si>
    <t>・優先順位表を作成してください。</t>
    <rPh sb="1" eb="3">
      <t>ユウセン</t>
    </rPh>
    <rPh sb="3" eb="5">
      <t>ジュンイ</t>
    </rPh>
    <rPh sb="5" eb="6">
      <t>ヒョウ</t>
    </rPh>
    <rPh sb="7" eb="9">
      <t>サクセイ</t>
    </rPh>
    <phoneticPr fontId="8"/>
  </si>
  <si>
    <t>⑦</t>
    <phoneticPr fontId="8"/>
  </si>
  <si>
    <t>⑧</t>
    <phoneticPr fontId="8"/>
  </si>
  <si>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8"/>
  </si>
  <si>
    <t>・必要事項をすべて入力してください。</t>
    <rPh sb="1" eb="3">
      <t>ヒツヨウ</t>
    </rPh>
    <rPh sb="3" eb="5">
      <t>ジコウ</t>
    </rPh>
    <rPh sb="9" eb="11">
      <t>ニュウリョク</t>
    </rPh>
    <phoneticPr fontId="8"/>
  </si>
  <si>
    <t>電算要綱様式第１０６号</t>
    <phoneticPr fontId="8"/>
  </si>
  <si>
    <t>口座番号</t>
    <phoneticPr fontId="8"/>
  </si>
  <si>
    <t>申請時点の利用定員数</t>
    <rPh sb="0" eb="2">
      <t>シンセイ</t>
    </rPh>
    <rPh sb="2" eb="4">
      <t>ジテン</t>
    </rPh>
    <rPh sb="5" eb="10">
      <t>リヨウテイインスウ</t>
    </rPh>
    <phoneticPr fontId="8"/>
  </si>
  <si>
    <t>福岡県介護ロボット導入支援事業費補助金交付申請に係る提出書類について</t>
    <rPh sb="0" eb="2">
      <t>フクオカ</t>
    </rPh>
    <rPh sb="2" eb="3">
      <t>ケン</t>
    </rPh>
    <rPh sb="3" eb="5">
      <t>カイゴ</t>
    </rPh>
    <rPh sb="9" eb="11">
      <t>ドウニュウ</t>
    </rPh>
    <rPh sb="11" eb="13">
      <t>シエン</t>
    </rPh>
    <rPh sb="13" eb="15">
      <t>ジギョウ</t>
    </rPh>
    <rPh sb="15" eb="16">
      <t>ヒ</t>
    </rPh>
    <rPh sb="16" eb="19">
      <t>ホジョキン</t>
    </rPh>
    <rPh sb="19" eb="21">
      <t>コウフ</t>
    </rPh>
    <rPh sb="21" eb="23">
      <t>シンセイ</t>
    </rPh>
    <rPh sb="24" eb="25">
      <t>カカ</t>
    </rPh>
    <rPh sb="26" eb="28">
      <t>テイシュツ</t>
    </rPh>
    <rPh sb="28" eb="30">
      <t>ショルイ</t>
    </rPh>
    <phoneticPr fontId="20"/>
  </si>
  <si>
    <t>メールアドレス</t>
    <phoneticPr fontId="20"/>
  </si>
  <si>
    <t>様式１　福岡県介護ロボット導入支援事業費補助金交付申請書</t>
    <rPh sb="0" eb="2">
      <t>ヨウシキ</t>
    </rPh>
    <rPh sb="4" eb="6">
      <t>フクオカ</t>
    </rPh>
    <rPh sb="6" eb="7">
      <t>ケン</t>
    </rPh>
    <rPh sb="7" eb="9">
      <t>カイゴ</t>
    </rPh>
    <rPh sb="13" eb="15">
      <t>ドウニュウ</t>
    </rPh>
    <rPh sb="15" eb="17">
      <t>シエン</t>
    </rPh>
    <rPh sb="17" eb="19">
      <t>ジギョウ</t>
    </rPh>
    <rPh sb="19" eb="20">
      <t>ヒ</t>
    </rPh>
    <rPh sb="20" eb="23">
      <t>ホジョキン</t>
    </rPh>
    <rPh sb="23" eb="25">
      <t>コウフ</t>
    </rPh>
    <rPh sb="25" eb="28">
      <t>シンセイショ</t>
    </rPh>
    <phoneticPr fontId="20"/>
  </si>
  <si>
    <t>様式１－２　経費所要額調書</t>
    <rPh sb="6" eb="8">
      <t>ケイヒ</t>
    </rPh>
    <rPh sb="8" eb="10">
      <t>ショヨウ</t>
    </rPh>
    <rPh sb="10" eb="11">
      <t>ガク</t>
    </rPh>
    <rPh sb="11" eb="13">
      <t>チョウショ</t>
    </rPh>
    <phoneticPr fontId="20"/>
  </si>
  <si>
    <t>様式１－３　事業計画書</t>
    <rPh sb="0" eb="2">
      <t>ヨウシキ</t>
    </rPh>
    <rPh sb="6" eb="8">
      <t>ジギョウ</t>
    </rPh>
    <rPh sb="8" eb="11">
      <t>ケイカクショ</t>
    </rPh>
    <phoneticPr fontId="20"/>
  </si>
  <si>
    <t>導入（予定）機器の仕様書やパンフレット等説明資料【注２】</t>
    <rPh sb="0" eb="2">
      <t>ドウニュウ</t>
    </rPh>
    <rPh sb="3" eb="5">
      <t>ヨテイ</t>
    </rPh>
    <rPh sb="6" eb="8">
      <t>キキ</t>
    </rPh>
    <rPh sb="9" eb="12">
      <t>シヨウショ</t>
    </rPh>
    <rPh sb="19" eb="20">
      <t>トウ</t>
    </rPh>
    <rPh sb="20" eb="22">
      <t>セツメイ</t>
    </rPh>
    <rPh sb="22" eb="24">
      <t>シリョウ</t>
    </rPh>
    <rPh sb="25" eb="26">
      <t>チュウ</t>
    </rPh>
    <phoneticPr fontId="20"/>
  </si>
  <si>
    <t>介護ロボットに限らず、他の対象経費に係る見積書も提出してください。</t>
    <rPh sb="0" eb="2">
      <t>カイゴ</t>
    </rPh>
    <rPh sb="7" eb="8">
      <t>カギ</t>
    </rPh>
    <rPh sb="11" eb="12">
      <t>タ</t>
    </rPh>
    <rPh sb="13" eb="15">
      <t>タイショウ</t>
    </rPh>
    <rPh sb="15" eb="17">
      <t>ケイヒ</t>
    </rPh>
    <rPh sb="18" eb="19">
      <t>カカワ</t>
    </rPh>
    <rPh sb="20" eb="23">
      <t>ミツモリショ</t>
    </rPh>
    <rPh sb="24" eb="26">
      <t>テイシュツ</t>
    </rPh>
    <phoneticPr fontId="20"/>
  </si>
  <si>
    <t>対象となる介護ロボット等が交付要綱に規定する要件等に合致していることが分かる資料（業者による仕様書やパンフレット等）を提出してください。</t>
    <rPh sb="0" eb="2">
      <t>タイショウ</t>
    </rPh>
    <rPh sb="5" eb="7">
      <t>カイゴ</t>
    </rPh>
    <rPh sb="11" eb="12">
      <t>トウ</t>
    </rPh>
    <rPh sb="13" eb="15">
      <t>コウフ</t>
    </rPh>
    <rPh sb="15" eb="17">
      <t>ヨウコウ</t>
    </rPh>
    <rPh sb="18" eb="20">
      <t>キテイ</t>
    </rPh>
    <rPh sb="22" eb="25">
      <t>ヨウケントウ</t>
    </rPh>
    <rPh sb="26" eb="28">
      <t>ガッチ</t>
    </rPh>
    <rPh sb="35" eb="36">
      <t>ワ</t>
    </rPh>
    <rPh sb="38" eb="40">
      <t>シリョウ</t>
    </rPh>
    <rPh sb="41" eb="43">
      <t>ギョウシャ</t>
    </rPh>
    <rPh sb="46" eb="49">
      <t>シヨウショ</t>
    </rPh>
    <rPh sb="56" eb="57">
      <t>トウ</t>
    </rPh>
    <rPh sb="59" eb="61">
      <t>テイシュツ</t>
    </rPh>
    <phoneticPr fontId="20"/>
  </si>
  <si>
    <t>○</t>
    <phoneticPr fontId="20"/>
  </si>
  <si>
    <t>○</t>
    <phoneticPr fontId="20"/>
  </si>
  <si>
    <t>債権者登録番号</t>
    <rPh sb="0" eb="5">
      <t>サイケンシャトウロク</t>
    </rPh>
    <rPh sb="5" eb="7">
      <t>バンゴウ</t>
    </rPh>
    <phoneticPr fontId="20"/>
  </si>
  <si>
    <t>様式１（第９条関係）</t>
    <rPh sb="0" eb="2">
      <t>ヨウシキ</t>
    </rPh>
    <rPh sb="4" eb="5">
      <t>ダイ</t>
    </rPh>
    <rPh sb="6" eb="7">
      <t>ジョウ</t>
    </rPh>
    <rPh sb="7" eb="9">
      <t>カンケイ</t>
    </rPh>
    <phoneticPr fontId="8"/>
  </si>
  <si>
    <t>　このことについて、福岡県介護ロボット導入支援事業費補助金交付要綱第９条の規定に基づき、下記により補助金を交付されるよう関係書類を添えて申請します。</t>
    <rPh sb="13" eb="15">
      <t>カイゴ</t>
    </rPh>
    <phoneticPr fontId="8"/>
  </si>
  <si>
    <t>様式１－２（１）</t>
    <rPh sb="0" eb="2">
      <t>ヨウシキ</t>
    </rPh>
    <phoneticPr fontId="8"/>
  </si>
  <si>
    <t>経費所要額調書</t>
    <rPh sb="0" eb="2">
      <t>ケイヒ</t>
    </rPh>
    <rPh sb="2" eb="5">
      <t>ショヨウガク</t>
    </rPh>
    <rPh sb="5" eb="7">
      <t>チョウショ</t>
    </rPh>
    <phoneticPr fontId="8"/>
  </si>
  <si>
    <t>【介護ロボット導入支援事業（第４条第一号に掲げる事業（介護ロボットを導入する事業））】</t>
    <rPh sb="14" eb="15">
      <t>ダイ</t>
    </rPh>
    <rPh sb="16" eb="17">
      <t>ジョウ</t>
    </rPh>
    <rPh sb="17" eb="19">
      <t>ダイイチ</t>
    </rPh>
    <rPh sb="19" eb="20">
      <t>ゴウ</t>
    </rPh>
    <rPh sb="21" eb="22">
      <t>カカ</t>
    </rPh>
    <rPh sb="24" eb="26">
      <t>ジギョウ</t>
    </rPh>
    <rPh sb="27" eb="29">
      <t>カイゴ</t>
    </rPh>
    <rPh sb="34" eb="36">
      <t>ドウニュウ</t>
    </rPh>
    <rPh sb="38" eb="40">
      <t>ジギョウ</t>
    </rPh>
    <phoneticPr fontId="8"/>
  </si>
  <si>
    <t>機器名</t>
    <rPh sb="0" eb="2">
      <t>キキ</t>
    </rPh>
    <rPh sb="2" eb="3">
      <t>メイ</t>
    </rPh>
    <phoneticPr fontId="8"/>
  </si>
  <si>
    <r>
      <rPr>
        <sz val="10"/>
        <rFont val="ＭＳ 明朝"/>
        <family val="1"/>
        <charset val="128"/>
      </rPr>
      <t>支出予定額×補助率</t>
    </r>
    <r>
      <rPr>
        <u/>
        <sz val="12"/>
        <rFont val="ＭＳ 明朝"/>
        <family val="1"/>
        <charset val="128"/>
      </rPr>
      <t xml:space="preserve">
</t>
    </r>
    <r>
      <rPr>
        <sz val="12"/>
        <rFont val="ＭＳ 明朝"/>
        <family val="1"/>
        <charset val="128"/>
      </rPr>
      <t>（Ａ×Ｂ）</t>
    </r>
    <rPh sb="0" eb="2">
      <t>シシュツ</t>
    </rPh>
    <rPh sb="2" eb="4">
      <t>ヨテイ</t>
    </rPh>
    <rPh sb="4" eb="5">
      <t>ガク</t>
    </rPh>
    <rPh sb="6" eb="9">
      <t>ホジョリツ</t>
    </rPh>
    <phoneticPr fontId="8"/>
  </si>
  <si>
    <t>１台の補助額</t>
    <rPh sb="1" eb="2">
      <t>ダイ</t>
    </rPh>
    <rPh sb="3" eb="5">
      <t>ホジョ</t>
    </rPh>
    <rPh sb="5" eb="6">
      <t>ガク</t>
    </rPh>
    <phoneticPr fontId="8"/>
  </si>
  <si>
    <t>利用定員数</t>
    <rPh sb="0" eb="2">
      <t>リヨウ</t>
    </rPh>
    <rPh sb="2" eb="4">
      <t>テイイン</t>
    </rPh>
    <rPh sb="4" eb="5">
      <t>スウ</t>
    </rPh>
    <phoneticPr fontId="8"/>
  </si>
  <si>
    <t>限度台数
（Ｅ）×０．２</t>
    <rPh sb="0" eb="2">
      <t>ゲンド</t>
    </rPh>
    <rPh sb="2" eb="4">
      <t>ダイスウ</t>
    </rPh>
    <phoneticPr fontId="8"/>
  </si>
  <si>
    <t>申請台数</t>
    <rPh sb="0" eb="2">
      <t>シンセイ</t>
    </rPh>
    <rPh sb="2" eb="4">
      <t>ダイスウ</t>
    </rPh>
    <phoneticPr fontId="8"/>
  </si>
  <si>
    <t>補助金申請額
（Ｄ×Ｇ）</t>
    <rPh sb="0" eb="3">
      <t>ホジョキン</t>
    </rPh>
    <rPh sb="3" eb="5">
      <t>シンセイ</t>
    </rPh>
    <rPh sb="5" eb="6">
      <t>ガク</t>
    </rPh>
    <phoneticPr fontId="8"/>
  </si>
  <si>
    <t>※千円未満切捨て</t>
    <rPh sb="1" eb="3">
      <t>センエン</t>
    </rPh>
    <rPh sb="3" eb="5">
      <t>ミマン</t>
    </rPh>
    <rPh sb="5" eb="7">
      <t>キリス</t>
    </rPh>
    <phoneticPr fontId="8"/>
  </si>
  <si>
    <t>※１台未満切上げ</t>
    <rPh sb="2" eb="3">
      <t>ダイ</t>
    </rPh>
    <rPh sb="3" eb="5">
      <t>ミマン</t>
    </rPh>
    <rPh sb="5" eb="7">
      <t>キリア</t>
    </rPh>
    <phoneticPr fontId="8"/>
  </si>
  <si>
    <t>（Ａ）</t>
    <phoneticPr fontId="8"/>
  </si>
  <si>
    <t>（Ｂ）</t>
    <phoneticPr fontId="8"/>
  </si>
  <si>
    <t>（Ｄ）</t>
    <phoneticPr fontId="8"/>
  </si>
  <si>
    <t>（Ｅ）</t>
    <phoneticPr fontId="8"/>
  </si>
  <si>
    <t>（Ｆ）</t>
    <phoneticPr fontId="8"/>
  </si>
  <si>
    <t>（Ｇ）</t>
    <phoneticPr fontId="8"/>
  </si>
  <si>
    <t>（Ｈ）</t>
    <phoneticPr fontId="8"/>
  </si>
  <si>
    <t>４分の３</t>
    <rPh sb="0" eb="1">
      <t>フン</t>
    </rPh>
    <phoneticPr fontId="8"/>
  </si>
  <si>
    <t>台</t>
    <rPh sb="0" eb="1">
      <t>ダイ</t>
    </rPh>
    <phoneticPr fontId="8"/>
  </si>
  <si>
    <t>合計</t>
    <rPh sb="0" eb="2">
      <t>ゴウケイ</t>
    </rPh>
    <phoneticPr fontId="8"/>
  </si>
  <si>
    <t>　２　（Ｄ）欄は、次の表の左欄に掲げる区分に応じて、右欄の基準額と（Ｃ）欄の額を比較して少ない方の額を記入すること。</t>
    <rPh sb="6" eb="7">
      <t>ラン</t>
    </rPh>
    <rPh sb="9" eb="10">
      <t>ツギ</t>
    </rPh>
    <rPh sb="11" eb="12">
      <t>ヒョウ</t>
    </rPh>
    <rPh sb="13" eb="14">
      <t>ヒダリ</t>
    </rPh>
    <rPh sb="14" eb="15">
      <t>ラン</t>
    </rPh>
    <rPh sb="16" eb="17">
      <t>カカ</t>
    </rPh>
    <rPh sb="19" eb="21">
      <t>クブン</t>
    </rPh>
    <rPh sb="22" eb="23">
      <t>オウ</t>
    </rPh>
    <rPh sb="26" eb="27">
      <t>ミギ</t>
    </rPh>
    <rPh sb="27" eb="28">
      <t>ラン</t>
    </rPh>
    <rPh sb="29" eb="31">
      <t>キジュン</t>
    </rPh>
    <rPh sb="31" eb="32">
      <t>ガク</t>
    </rPh>
    <rPh sb="36" eb="37">
      <t>ラン</t>
    </rPh>
    <rPh sb="38" eb="39">
      <t>ガク</t>
    </rPh>
    <rPh sb="40" eb="42">
      <t>ヒカク</t>
    </rPh>
    <rPh sb="44" eb="45">
      <t>スク</t>
    </rPh>
    <rPh sb="47" eb="48">
      <t>ホウ</t>
    </rPh>
    <rPh sb="49" eb="50">
      <t>ガク</t>
    </rPh>
    <rPh sb="51" eb="53">
      <t>キニュウ</t>
    </rPh>
    <phoneticPr fontId="8"/>
  </si>
  <si>
    <t>区分</t>
    <rPh sb="0" eb="2">
      <t>クブン</t>
    </rPh>
    <phoneticPr fontId="8"/>
  </si>
  <si>
    <t>移乗支援又は入浴支援の場面において使用される介護ロボット</t>
    <rPh sb="0" eb="2">
      <t>イジョウ</t>
    </rPh>
    <rPh sb="2" eb="4">
      <t>シエン</t>
    </rPh>
    <rPh sb="4" eb="5">
      <t>マタ</t>
    </rPh>
    <rPh sb="6" eb="8">
      <t>ニュウヨク</t>
    </rPh>
    <rPh sb="8" eb="10">
      <t>シエン</t>
    </rPh>
    <rPh sb="11" eb="13">
      <t>バメン</t>
    </rPh>
    <rPh sb="17" eb="19">
      <t>シヨウ</t>
    </rPh>
    <rPh sb="22" eb="24">
      <t>カイゴ</t>
    </rPh>
    <phoneticPr fontId="8"/>
  </si>
  <si>
    <t>上記以外</t>
    <rPh sb="0" eb="2">
      <t>ジョウキ</t>
    </rPh>
    <rPh sb="2" eb="4">
      <t>イガイ</t>
    </rPh>
    <phoneticPr fontId="8"/>
  </si>
  <si>
    <t>　３　（Ｇ）欄合計が、（Ｆ）欄の台数を超えないこと。</t>
    <rPh sb="6" eb="7">
      <t>ラン</t>
    </rPh>
    <rPh sb="7" eb="9">
      <t>ゴウケイ</t>
    </rPh>
    <rPh sb="14" eb="15">
      <t>ラン</t>
    </rPh>
    <rPh sb="16" eb="18">
      <t>ダイスウ</t>
    </rPh>
    <rPh sb="19" eb="20">
      <t>コ</t>
    </rPh>
    <phoneticPr fontId="8"/>
  </si>
  <si>
    <t>様式１－２（２）</t>
    <rPh sb="0" eb="2">
      <t>ヨウシキ</t>
    </rPh>
    <phoneticPr fontId="8"/>
  </si>
  <si>
    <t>【介護ロボット導入支援事業（第４条第二号に掲げる事業（通信環境を整備する事業））】</t>
    <rPh sb="14" eb="15">
      <t>ダイ</t>
    </rPh>
    <rPh sb="16" eb="17">
      <t>ジョウ</t>
    </rPh>
    <rPh sb="17" eb="18">
      <t>ダイ</t>
    </rPh>
    <rPh sb="18" eb="19">
      <t>ニ</t>
    </rPh>
    <rPh sb="19" eb="20">
      <t>ゴウ</t>
    </rPh>
    <rPh sb="21" eb="22">
      <t>カカ</t>
    </rPh>
    <rPh sb="24" eb="26">
      <t>ジギョウ</t>
    </rPh>
    <rPh sb="27" eb="29">
      <t>ツウシン</t>
    </rPh>
    <rPh sb="29" eb="31">
      <t>カンキョウ</t>
    </rPh>
    <rPh sb="32" eb="34">
      <t>セイビ</t>
    </rPh>
    <rPh sb="36" eb="38">
      <t>ジギョウ</t>
    </rPh>
    <phoneticPr fontId="8"/>
  </si>
  <si>
    <r>
      <rPr>
        <sz val="10"/>
        <color theme="1"/>
        <rFont val="ＭＳ 明朝"/>
        <family val="1"/>
        <charset val="128"/>
      </rPr>
      <t>支出予定額×補助率</t>
    </r>
    <r>
      <rPr>
        <sz val="12"/>
        <color theme="1"/>
        <rFont val="ＭＳ 明朝"/>
        <family val="1"/>
        <charset val="128"/>
      </rPr>
      <t xml:space="preserve">
（Ａ×Ｂ）</t>
    </r>
    <rPh sb="0" eb="2">
      <t>シシュツ</t>
    </rPh>
    <rPh sb="2" eb="4">
      <t>ヨテイ</t>
    </rPh>
    <rPh sb="4" eb="5">
      <t>ガク</t>
    </rPh>
    <rPh sb="6" eb="9">
      <t>ホジョリツ</t>
    </rPh>
    <phoneticPr fontId="8"/>
  </si>
  <si>
    <t>（Ａ）</t>
    <phoneticPr fontId="8"/>
  </si>
  <si>
    <t>（Ｂ）</t>
    <phoneticPr fontId="8"/>
  </si>
  <si>
    <t>（Ｅ）</t>
    <phoneticPr fontId="8"/>
  </si>
  <si>
    <t>第５条第二号イ
（Wi-Fi環境整備）</t>
    <rPh sb="0" eb="1">
      <t>ダイ</t>
    </rPh>
    <rPh sb="2" eb="3">
      <t>ジョウ</t>
    </rPh>
    <rPh sb="3" eb="4">
      <t>ダイ</t>
    </rPh>
    <rPh sb="4" eb="6">
      <t>ニゴウ</t>
    </rPh>
    <rPh sb="14" eb="16">
      <t>カンキョウ</t>
    </rPh>
    <rPh sb="16" eb="18">
      <t>セイビ</t>
    </rPh>
    <phoneticPr fontId="8"/>
  </si>
  <si>
    <t>第５条第二号ロ
（インカム導入）</t>
    <rPh sb="0" eb="1">
      <t>ダイ</t>
    </rPh>
    <rPh sb="2" eb="3">
      <t>ジョウ</t>
    </rPh>
    <rPh sb="3" eb="4">
      <t>ダイ</t>
    </rPh>
    <rPh sb="4" eb="6">
      <t>ニゴウ</t>
    </rPh>
    <rPh sb="13" eb="15">
      <t>ドウニュウ</t>
    </rPh>
    <phoneticPr fontId="8"/>
  </si>
  <si>
    <t>第５条第二号ハ　　　　（システム連動）</t>
    <rPh sb="0" eb="1">
      <t>ダイ</t>
    </rPh>
    <rPh sb="2" eb="3">
      <t>ジョウ</t>
    </rPh>
    <rPh sb="3" eb="4">
      <t>ダイ</t>
    </rPh>
    <rPh sb="4" eb="5">
      <t>ニ</t>
    </rPh>
    <rPh sb="5" eb="6">
      <t>ゴウ</t>
    </rPh>
    <rPh sb="16" eb="18">
      <t>レンドウ</t>
    </rPh>
    <phoneticPr fontId="8"/>
  </si>
  <si>
    <t>　２　（Ｅ）欄は、（Ｃ）欄の額と（Ｄ）欄の額を比較して少ない方の額を記入すること。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8"/>
  </si>
  <si>
    <t>交付の事業内容（第４条）：</t>
    <rPh sb="0" eb="2">
      <t>コウフ</t>
    </rPh>
    <rPh sb="3" eb="5">
      <t>ジギョウ</t>
    </rPh>
    <rPh sb="5" eb="7">
      <t>ナイヨウ</t>
    </rPh>
    <rPh sb="8" eb="9">
      <t>ダイ</t>
    </rPh>
    <rPh sb="10" eb="11">
      <t>ジョウ</t>
    </rPh>
    <phoneticPr fontId="8"/>
  </si>
  <si>
    <t>法人名及び事業所名</t>
    <rPh sb="0" eb="2">
      <t>ホウジン</t>
    </rPh>
    <rPh sb="2" eb="3">
      <t>メイ</t>
    </rPh>
    <rPh sb="3" eb="4">
      <t>オヨ</t>
    </rPh>
    <rPh sb="5" eb="7">
      <t>ジギョウ</t>
    </rPh>
    <rPh sb="7" eb="8">
      <t>ショ</t>
    </rPh>
    <rPh sb="8" eb="9">
      <t>メイ</t>
    </rPh>
    <phoneticPr fontId="8"/>
  </si>
  <si>
    <t>介護ロボット導入等計画</t>
    <rPh sb="0" eb="2">
      <t>カイゴ</t>
    </rPh>
    <rPh sb="6" eb="8">
      <t>ドウニュウ</t>
    </rPh>
    <rPh sb="8" eb="9">
      <t>トウ</t>
    </rPh>
    <rPh sb="9" eb="11">
      <t>ケイカク</t>
    </rPh>
    <phoneticPr fontId="8"/>
  </si>
  <si>
    <t>（１）場面（最も該当するものを１つ選択してください）</t>
    <rPh sb="3" eb="5">
      <t>バメン</t>
    </rPh>
    <rPh sb="6" eb="7">
      <t>モット</t>
    </rPh>
    <rPh sb="8" eb="10">
      <t>ガイトウ</t>
    </rPh>
    <rPh sb="17" eb="19">
      <t>センタク</t>
    </rPh>
    <phoneticPr fontId="8"/>
  </si>
  <si>
    <t>（２）理由（複数選択可）</t>
    <rPh sb="3" eb="5">
      <t>リユウ</t>
    </rPh>
    <rPh sb="6" eb="8">
      <t>フクスウ</t>
    </rPh>
    <rPh sb="8" eb="10">
      <t>センタク</t>
    </rPh>
    <rPh sb="10" eb="11">
      <t>カ</t>
    </rPh>
    <phoneticPr fontId="8"/>
  </si>
  <si>
    <t>交付申請を行う機器等の名称</t>
    <rPh sb="9" eb="10">
      <t>トウ</t>
    </rPh>
    <phoneticPr fontId="8"/>
  </si>
  <si>
    <t>導入後３年間の達成すべき目標（１項目以上設定すること。①～③のうち１項目は設定すること。なお、見守りセンサー、</t>
    <rPh sb="16" eb="18">
      <t>コウモク</t>
    </rPh>
    <rPh sb="18" eb="20">
      <t>イジョウ</t>
    </rPh>
    <rPh sb="20" eb="22">
      <t>セッテイ</t>
    </rPh>
    <rPh sb="34" eb="36">
      <t>コウモク</t>
    </rPh>
    <rPh sb="37" eb="39">
      <t>セッテイ</t>
    </rPh>
    <phoneticPr fontId="8"/>
  </si>
  <si>
    <t>項目</t>
    <rPh sb="0" eb="2">
      <t>コウモク</t>
    </rPh>
    <phoneticPr fontId="8"/>
  </si>
  <si>
    <t>機器を活用した
具体的な取組み</t>
    <rPh sb="0" eb="2">
      <t>キキ</t>
    </rPh>
    <rPh sb="3" eb="5">
      <t>カツヨウ</t>
    </rPh>
    <rPh sb="8" eb="11">
      <t>グタイテキ</t>
    </rPh>
    <rPh sb="12" eb="13">
      <t>ト</t>
    </rPh>
    <rPh sb="13" eb="14">
      <t>ク</t>
    </rPh>
    <phoneticPr fontId="8"/>
  </si>
  <si>
    <t>具体的な評価指標</t>
    <rPh sb="0" eb="3">
      <t>グタイテキ</t>
    </rPh>
    <rPh sb="4" eb="6">
      <t>ヒョウカ</t>
    </rPh>
    <rPh sb="6" eb="8">
      <t>シヒョウ</t>
    </rPh>
    <phoneticPr fontId="8"/>
  </si>
  <si>
    <t>導入年度の
翌年度末の目標値</t>
    <rPh sb="0" eb="2">
      <t>ドウニュウ</t>
    </rPh>
    <rPh sb="2" eb="4">
      <t>ネンド</t>
    </rPh>
    <rPh sb="6" eb="9">
      <t>ヨクネンド</t>
    </rPh>
    <rPh sb="9" eb="10">
      <t>マツ</t>
    </rPh>
    <rPh sb="11" eb="14">
      <t>モクヒョウチ</t>
    </rPh>
    <phoneticPr fontId="8"/>
  </si>
  <si>
    <t>導入年度の
翌々年度末の目標値</t>
    <rPh sb="0" eb="2">
      <t>ドウニュウ</t>
    </rPh>
    <rPh sb="2" eb="4">
      <t>ネンド</t>
    </rPh>
    <rPh sb="6" eb="8">
      <t>ヨクヨク</t>
    </rPh>
    <rPh sb="8" eb="10">
      <t>ネンド</t>
    </rPh>
    <rPh sb="10" eb="11">
      <t>マツ</t>
    </rPh>
    <rPh sb="12" eb="15">
      <t>モクヒョウチ</t>
    </rPh>
    <phoneticPr fontId="8"/>
  </si>
  <si>
    <t>①人員体制の効率化</t>
    <rPh sb="1" eb="3">
      <t>ジンイン</t>
    </rPh>
    <rPh sb="3" eb="5">
      <t>タイセイ</t>
    </rPh>
    <rPh sb="6" eb="9">
      <t>コウリツカ</t>
    </rPh>
    <phoneticPr fontId="8"/>
  </si>
  <si>
    <t>②利用者の満足度</t>
    <rPh sb="1" eb="4">
      <t>リヨウシャ</t>
    </rPh>
    <rPh sb="5" eb="8">
      <t>マンゾクド</t>
    </rPh>
    <phoneticPr fontId="8"/>
  </si>
  <si>
    <t>③介護時間の短縮</t>
    <rPh sb="1" eb="3">
      <t>カイゴ</t>
    </rPh>
    <rPh sb="3" eb="5">
      <t>ジカン</t>
    </rPh>
    <rPh sb="6" eb="8">
      <t>タンシュク</t>
    </rPh>
    <phoneticPr fontId="8"/>
  </si>
  <si>
    <t>④身体的負担の軽減</t>
    <rPh sb="1" eb="4">
      <t>シンタイテキ</t>
    </rPh>
    <rPh sb="4" eb="6">
      <t>フタン</t>
    </rPh>
    <rPh sb="7" eb="9">
      <t>ケイゲン</t>
    </rPh>
    <phoneticPr fontId="8"/>
  </si>
  <si>
    <t>⑤心理的負担の軽減</t>
    <rPh sb="1" eb="4">
      <t>シンリテキ</t>
    </rPh>
    <rPh sb="4" eb="6">
      <t>フタン</t>
    </rPh>
    <rPh sb="7" eb="9">
      <t>ケイゲン</t>
    </rPh>
    <phoneticPr fontId="8"/>
  </si>
  <si>
    <t>⑥介護職員の満足度</t>
    <rPh sb="1" eb="3">
      <t>カイゴ</t>
    </rPh>
    <rPh sb="3" eb="5">
      <t>ショクイン</t>
    </rPh>
    <rPh sb="6" eb="9">
      <t>マンゾクド</t>
    </rPh>
    <phoneticPr fontId="8"/>
  </si>
  <si>
    <t>⑦その他</t>
    <rPh sb="3" eb="4">
      <t>タ</t>
    </rPh>
    <phoneticPr fontId="8"/>
  </si>
  <si>
    <r>
      <t xml:space="preserve">対象経費支出予定額
</t>
    </r>
    <r>
      <rPr>
        <sz val="10"/>
        <color rgb="FFFF0000"/>
        <rFont val="ＭＳ 明朝"/>
        <family val="1"/>
        <charset val="128"/>
      </rPr>
      <t>（税抜）</t>
    </r>
    <rPh sb="0" eb="2">
      <t>タイショウ</t>
    </rPh>
    <rPh sb="2" eb="4">
      <t>ケイヒ</t>
    </rPh>
    <rPh sb="4" eb="6">
      <t>シシュツ</t>
    </rPh>
    <rPh sb="6" eb="8">
      <t>ヨテイ</t>
    </rPh>
    <rPh sb="8" eb="9">
      <t>ガク</t>
    </rPh>
    <rPh sb="11" eb="12">
      <t>ゼイ</t>
    </rPh>
    <rPh sb="12" eb="13">
      <t>ヌ</t>
    </rPh>
    <phoneticPr fontId="8"/>
  </si>
  <si>
    <t>（通信環境整備事業のみの申請の場合） 既に導入している見守り機器の写真</t>
    <rPh sb="1" eb="3">
      <t>ツウシン</t>
    </rPh>
    <rPh sb="3" eb="5">
      <t>カンキョウ</t>
    </rPh>
    <rPh sb="5" eb="7">
      <t>セイビ</t>
    </rPh>
    <rPh sb="7" eb="9">
      <t>ジギョウ</t>
    </rPh>
    <rPh sb="12" eb="14">
      <t>シンセイ</t>
    </rPh>
    <rPh sb="15" eb="17">
      <t>バアイ</t>
    </rPh>
    <rPh sb="19" eb="20">
      <t>スデ</t>
    </rPh>
    <rPh sb="21" eb="23">
      <t>ドウニュウ</t>
    </rPh>
    <rPh sb="27" eb="29">
      <t>ミマモ</t>
    </rPh>
    <rPh sb="30" eb="32">
      <t>キキ</t>
    </rPh>
    <rPh sb="33" eb="35">
      <t>シャシン</t>
    </rPh>
    <phoneticPr fontId="20"/>
  </si>
  <si>
    <t>移乗支援又は入浴支援</t>
    <rPh sb="0" eb="4">
      <t>イジョウシエン</t>
    </rPh>
    <rPh sb="4" eb="5">
      <t>マタ</t>
    </rPh>
    <rPh sb="6" eb="10">
      <t>ニュウヨクシエン</t>
    </rPh>
    <phoneticPr fontId="8"/>
  </si>
  <si>
    <t>移乗支援又は入浴支援以外</t>
    <rPh sb="0" eb="4">
      <t>イジョウシエン</t>
    </rPh>
    <rPh sb="4" eb="5">
      <t>マタ</t>
    </rPh>
    <rPh sb="6" eb="10">
      <t>ニュウヨクシエン</t>
    </rPh>
    <rPh sb="10" eb="12">
      <t>イガイ</t>
    </rPh>
    <phoneticPr fontId="8"/>
  </si>
  <si>
    <t>事業所において介護職員に負担が生じている業務又は課題となっている業務</t>
    <phoneticPr fontId="8"/>
  </si>
  <si>
    <t>役員一覧（様式１－４）</t>
    <rPh sb="0" eb="2">
      <t>ヤクイン</t>
    </rPh>
    <rPh sb="2" eb="4">
      <t>イチラン</t>
    </rPh>
    <rPh sb="5" eb="7">
      <t>ヨウシキ</t>
    </rPh>
    <phoneticPr fontId="8"/>
  </si>
  <si>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</si>
  <si>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r>
      <t>※変更・取消の場合は必ず記入してください。</t>
    </r>
    <r>
      <rPr>
        <sz val="12"/>
        <rFont val="Times New Roman"/>
        <family val="1"/>
      </rPr>
      <t xml:space="preserve"> </t>
    </r>
    <phoneticPr fontId="8"/>
  </si>
  <si>
    <r>
      <t xml:space="preserve"> </t>
    </r>
    <r>
      <rPr>
        <sz val="9"/>
        <rFont val="ＭＳ 明朝"/>
        <family val="1"/>
        <charset val="128"/>
      </rPr>
      <t>福岡県　殿</t>
    </r>
    <phoneticPr fontId="8"/>
  </si>
  <si>
    <r>
      <t xml:space="preserve"> </t>
    </r>
    <r>
      <rPr>
        <sz val="9"/>
        <rFont val="ＭＳ 明朝"/>
        <family val="1"/>
        <charset val="128"/>
      </rPr>
      <t>名</t>
    </r>
    <r>
      <rPr>
        <sz val="9"/>
        <rFont val="Times New Roman"/>
        <family val="1"/>
      </rPr>
      <t xml:space="preserve">  </t>
    </r>
    <r>
      <rPr>
        <sz val="9"/>
        <rFont val="ＭＳ 明朝"/>
        <family val="1"/>
        <charset val="128"/>
      </rPr>
      <t>　称</t>
    </r>
  </si>
  <si>
    <r>
      <t xml:space="preserve"> </t>
    </r>
    <r>
      <rPr>
        <sz val="9"/>
        <rFont val="ＭＳ 明朝"/>
        <family val="1"/>
        <charset val="128"/>
      </rPr>
      <t>支払方法</t>
    </r>
  </si>
  <si>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8"/>
  </si>
  <si>
    <t>住所１（番地まで）</t>
    <rPh sb="0" eb="2">
      <t>ジュウショ</t>
    </rPh>
    <rPh sb="4" eb="6">
      <t>バンチ</t>
    </rPh>
    <phoneticPr fontId="8"/>
  </si>
  <si>
    <t>対象経費支出予定額</t>
    <rPh sb="0" eb="2">
      <t>タイショウ</t>
    </rPh>
    <rPh sb="2" eb="4">
      <t>ケイヒ</t>
    </rPh>
    <rPh sb="4" eb="6">
      <t>シシュツ</t>
    </rPh>
    <rPh sb="6" eb="8">
      <t>ヨテイ</t>
    </rPh>
    <rPh sb="8" eb="9">
      <t>ガク</t>
    </rPh>
    <phoneticPr fontId="8"/>
  </si>
  <si>
    <t>宛名</t>
    <rPh sb="0" eb="2">
      <t>アテナ</t>
    </rPh>
    <phoneticPr fontId="8"/>
  </si>
  <si>
    <t>郵便番号</t>
    <rPh sb="0" eb="4">
      <t>ユウビンバンゴウ</t>
    </rPh>
    <phoneticPr fontId="8"/>
  </si>
  <si>
    <t>令和６年度介護ロボット導入支援事業費補助金交付申請書　作成にあたっての説明</t>
    <rPh sb="0" eb="2">
      <t>レイワ</t>
    </rPh>
    <rPh sb="3" eb="5">
      <t>ネンド</t>
    </rPh>
    <rPh sb="5" eb="7">
      <t>カイゴ</t>
    </rPh>
    <rPh sb="11" eb="13">
      <t>ドウニュウ</t>
    </rPh>
    <rPh sb="13" eb="15">
      <t>シエン</t>
    </rPh>
    <rPh sb="15" eb="18">
      <t>ジギョウヒ</t>
    </rPh>
    <rPh sb="18" eb="21">
      <t>ホジョキン</t>
    </rPh>
    <rPh sb="21" eb="23">
      <t>コウフ</t>
    </rPh>
    <rPh sb="23" eb="25">
      <t>シンセイ</t>
    </rPh>
    <rPh sb="25" eb="26">
      <t>ショ</t>
    </rPh>
    <rPh sb="27" eb="29">
      <t>サクセイ</t>
    </rPh>
    <rPh sb="35" eb="37">
      <t>セツメイ</t>
    </rPh>
    <phoneticPr fontId="20"/>
  </si>
  <si>
    <t>令和６年度福岡県介護ロボット導入支援事業費補助金交付申請書</t>
    <rPh sb="0" eb="2">
      <t>レイワ</t>
    </rPh>
    <rPh sb="3" eb="5">
      <t>ネンド</t>
    </rPh>
    <rPh sb="5" eb="8">
      <t>フクオカケン</t>
    </rPh>
    <rPh sb="8" eb="10">
      <t>カイゴ</t>
    </rPh>
    <rPh sb="14" eb="16">
      <t>ドウニュウ</t>
    </rPh>
    <rPh sb="16" eb="18">
      <t>シエン</t>
    </rPh>
    <rPh sb="18" eb="21">
      <t>ジギョウヒ</t>
    </rPh>
    <rPh sb="21" eb="24">
      <t>ホジョキン</t>
    </rPh>
    <rPh sb="24" eb="26">
      <t>コウフ</t>
    </rPh>
    <rPh sb="26" eb="29">
      <t>シンセイショ</t>
    </rPh>
    <phoneticPr fontId="20"/>
  </si>
  <si>
    <t>移乗支援</t>
    <rPh sb="0" eb="2">
      <t>イジョウ</t>
    </rPh>
    <rPh sb="2" eb="4">
      <t>シエン</t>
    </rPh>
    <phoneticPr fontId="8"/>
  </si>
  <si>
    <t>移動支援</t>
    <rPh sb="0" eb="2">
      <t>イドウ</t>
    </rPh>
    <rPh sb="2" eb="4">
      <t>シエン</t>
    </rPh>
    <phoneticPr fontId="8"/>
  </si>
  <si>
    <t>排せつ支援</t>
    <rPh sb="0" eb="1">
      <t>ハイ</t>
    </rPh>
    <rPh sb="3" eb="5">
      <t>シエン</t>
    </rPh>
    <phoneticPr fontId="8"/>
  </si>
  <si>
    <t>見守り・コミュニケーション</t>
    <rPh sb="0" eb="2">
      <t>ミマモ</t>
    </rPh>
    <phoneticPr fontId="8"/>
  </si>
  <si>
    <t>入浴支援</t>
    <rPh sb="0" eb="2">
      <t>ニュウヨク</t>
    </rPh>
    <rPh sb="2" eb="4">
      <t>シエン</t>
    </rPh>
    <phoneticPr fontId="8"/>
  </si>
  <si>
    <t>介護業務支援</t>
    <rPh sb="0" eb="2">
      <t>カイゴ</t>
    </rPh>
    <rPh sb="2" eb="4">
      <t>ギョウム</t>
    </rPh>
    <rPh sb="4" eb="6">
      <t>シエン</t>
    </rPh>
    <phoneticPr fontId="8"/>
  </si>
  <si>
    <t>身体的負担が大きい</t>
    <rPh sb="0" eb="3">
      <t>シンタイテキ</t>
    </rPh>
    <rPh sb="3" eb="5">
      <t>フタン</t>
    </rPh>
    <rPh sb="6" eb="7">
      <t>オオ</t>
    </rPh>
    <phoneticPr fontId="8"/>
  </si>
  <si>
    <t>心理的負担が大きい</t>
    <rPh sb="0" eb="3">
      <t>シンリテキ</t>
    </rPh>
    <rPh sb="3" eb="5">
      <t>フタン</t>
    </rPh>
    <rPh sb="6" eb="7">
      <t>オオ</t>
    </rPh>
    <phoneticPr fontId="8"/>
  </si>
  <si>
    <t>長時間を要する</t>
    <rPh sb="0" eb="3">
      <t>チョウジカン</t>
    </rPh>
    <rPh sb="4" eb="5">
      <t>ヨウ</t>
    </rPh>
    <phoneticPr fontId="8"/>
  </si>
  <si>
    <t>必ずしも介護職員が行わなくともよい</t>
    <rPh sb="0" eb="1">
      <t>カナラ</t>
    </rPh>
    <rPh sb="4" eb="6">
      <t>カイゴ</t>
    </rPh>
    <rPh sb="6" eb="8">
      <t>ショクイン</t>
    </rPh>
    <rPh sb="9" eb="10">
      <t>オコナ</t>
    </rPh>
    <phoneticPr fontId="8"/>
  </si>
  <si>
    <t>その他</t>
    <rPh sb="2" eb="3">
      <t>ホカ</t>
    </rPh>
    <phoneticPr fontId="8"/>
  </si>
  <si>
    <t>その他を選択した場合は、右欄に内容を記載してください。</t>
    <rPh sb="2" eb="3">
      <t>ホカ</t>
    </rPh>
    <rPh sb="4" eb="6">
      <t>センタク</t>
    </rPh>
    <rPh sb="8" eb="10">
      <t>バアイ</t>
    </rPh>
    <rPh sb="12" eb="13">
      <t>ミギ</t>
    </rPh>
    <rPh sb="13" eb="14">
      <t>ラン</t>
    </rPh>
    <rPh sb="15" eb="17">
      <t>ナイヨウ</t>
    </rPh>
    <rPh sb="18" eb="20">
      <t>キサイ</t>
    </rPh>
    <phoneticPr fontId="8"/>
  </si>
  <si>
    <t>大人数を要する</t>
    <rPh sb="0" eb="3">
      <t>オオニンズウ</t>
    </rPh>
    <rPh sb="4" eb="5">
      <t>ヨウ</t>
    </rPh>
    <phoneticPr fontId="8"/>
  </si>
  <si>
    <t>職員アンケートを実施</t>
    <rPh sb="0" eb="2">
      <t>ショクイン</t>
    </rPh>
    <rPh sb="8" eb="10">
      <t>ジッシ</t>
    </rPh>
    <phoneticPr fontId="8"/>
  </si>
  <si>
    <t>ワーキングチームを作って検証</t>
    <rPh sb="9" eb="10">
      <t>ツク</t>
    </rPh>
    <rPh sb="12" eb="14">
      <t>ケンショウ</t>
    </rPh>
    <phoneticPr fontId="8"/>
  </si>
  <si>
    <t>日誌の記録を確認</t>
    <rPh sb="0" eb="2">
      <t>ニッシ</t>
    </rPh>
    <rPh sb="3" eb="5">
      <t>キロク</t>
    </rPh>
    <rPh sb="6" eb="8">
      <t>カクニン</t>
    </rPh>
    <phoneticPr fontId="8"/>
  </si>
  <si>
    <t>その他</t>
    <rPh sb="2" eb="3">
      <t>タ</t>
    </rPh>
    <phoneticPr fontId="8"/>
  </si>
  <si>
    <t>（３）業務課題抽出及び効果検証の方法（複数選択可）</t>
    <rPh sb="3" eb="5">
      <t>ギョウム</t>
    </rPh>
    <rPh sb="5" eb="7">
      <t>カダイ</t>
    </rPh>
    <rPh sb="7" eb="9">
      <t>チュウシュツ</t>
    </rPh>
    <rPh sb="9" eb="10">
      <t>オヨ</t>
    </rPh>
    <rPh sb="11" eb="13">
      <t>コウカ</t>
    </rPh>
    <rPh sb="13" eb="15">
      <t>ケンショウ</t>
    </rPh>
    <rPh sb="16" eb="18">
      <t>ホウホウ</t>
    </rPh>
    <phoneticPr fontId="8"/>
  </si>
  <si>
    <t>◎既に見守り機器を導入していますか？</t>
    <rPh sb="1" eb="2">
      <t>スデ</t>
    </rPh>
    <rPh sb="3" eb="5">
      <t>ミマモ</t>
    </rPh>
    <rPh sb="6" eb="8">
      <t>キキ</t>
    </rPh>
    <rPh sb="9" eb="11">
      <t>ドウニュウ</t>
    </rPh>
    <phoneticPr fontId="8"/>
  </si>
  <si>
    <t>既に導入している機器名を入力してください。</t>
    <rPh sb="0" eb="1">
      <t>スデ</t>
    </rPh>
    <rPh sb="2" eb="4">
      <t>ドウニュウ</t>
    </rPh>
    <rPh sb="8" eb="11">
      <t>キキメイ</t>
    </rPh>
    <rPh sb="12" eb="14">
      <t>ニュウリョク</t>
    </rPh>
    <phoneticPr fontId="8"/>
  </si>
  <si>
    <t>（１）介護ロボットの導入　※業務課題を解決するために導入すべき機器等（補助の有無を問わず、今後３年間の導入計画を記載）</t>
    <rPh sb="3" eb="5">
      <t>カイゴ</t>
    </rPh>
    <rPh sb="10" eb="12">
      <t>ドウニュウ</t>
    </rPh>
    <phoneticPr fontId="8"/>
  </si>
  <si>
    <t>（２）見守り機器の導入に伴う通信環境整備　※業務課題を解決するために導入すべき機器等（補助の有無を問わず、今後３年間の導入計画を記載）</t>
    <rPh sb="3" eb="5">
      <t>ミマモ</t>
    </rPh>
    <rPh sb="6" eb="8">
      <t>キキ</t>
    </rPh>
    <rPh sb="9" eb="11">
      <t>ドウニュウ</t>
    </rPh>
    <rPh sb="12" eb="13">
      <t>トモナ</t>
    </rPh>
    <rPh sb="14" eb="16">
      <t>ツウシン</t>
    </rPh>
    <rPh sb="16" eb="18">
      <t>カンキョウ</t>
    </rPh>
    <rPh sb="18" eb="20">
      <t>セイビ</t>
    </rPh>
    <phoneticPr fontId="8"/>
  </si>
  <si>
    <t>１の業務課題を解決するために導入すべき機器等（補助の有無を問わず、今後３年間の導入計画を記載すること）　※（１）、（２）それぞれ最大４つまで記載すること。</t>
    <rPh sb="21" eb="22">
      <t>トウ</t>
    </rPh>
    <rPh sb="64" eb="66">
      <t>サイダイ</t>
    </rPh>
    <rPh sb="70" eb="72">
      <t>キサイ</t>
    </rPh>
    <phoneticPr fontId="8"/>
  </si>
  <si>
    <t>①</t>
    <phoneticPr fontId="8"/>
  </si>
  <si>
    <t>②</t>
    <phoneticPr fontId="8"/>
  </si>
  <si>
    <t>③</t>
    <phoneticPr fontId="8"/>
  </si>
  <si>
    <t>④</t>
    <phoneticPr fontId="8"/>
  </si>
  <si>
    <t>①</t>
    <phoneticPr fontId="8"/>
  </si>
  <si>
    <t>３</t>
    <phoneticPr fontId="8"/>
  </si>
  <si>
    <t>（１）介護ロボットの導入　※今年度申請を行う機器を、次の欄に記載すること。</t>
    <rPh sb="3" eb="5">
      <t>カイゴ</t>
    </rPh>
    <rPh sb="10" eb="12">
      <t>ドウニュウ</t>
    </rPh>
    <rPh sb="14" eb="17">
      <t>コンネンド</t>
    </rPh>
    <rPh sb="17" eb="19">
      <t>シンセイ</t>
    </rPh>
    <rPh sb="20" eb="21">
      <t>オコナ</t>
    </rPh>
    <rPh sb="22" eb="24">
      <t>キキ</t>
    </rPh>
    <rPh sb="26" eb="27">
      <t>ツギ</t>
    </rPh>
    <rPh sb="28" eb="29">
      <t>ラン</t>
    </rPh>
    <rPh sb="30" eb="32">
      <t>キサイ</t>
    </rPh>
    <phoneticPr fontId="8"/>
  </si>
  <si>
    <t>（２）見守り機器の導入に伴う通信環境整備　※今年度申請を行う機器を、次の欄に記載すること。</t>
    <rPh sb="3" eb="5">
      <t>ミマモ</t>
    </rPh>
    <rPh sb="6" eb="8">
      <t>キキ</t>
    </rPh>
    <rPh sb="9" eb="11">
      <t>ドウニュウ</t>
    </rPh>
    <rPh sb="12" eb="13">
      <t>トモナ</t>
    </rPh>
    <rPh sb="14" eb="16">
      <t>ツウシン</t>
    </rPh>
    <rPh sb="16" eb="18">
      <t>カンキョウ</t>
    </rPh>
    <rPh sb="18" eb="20">
      <t>セイビ</t>
    </rPh>
    <phoneticPr fontId="8"/>
  </si>
  <si>
    <t>インカム・スマートフォン等のICT機器、介護記録ソフトを導入する場合は、①を設定すること。）</t>
    <phoneticPr fontId="8"/>
  </si>
  <si>
    <t>期待される効果　※３に記載した機器を導入することにより、期待される効果について記載すること。</t>
    <rPh sb="11" eb="13">
      <t>キサイ</t>
    </rPh>
    <rPh sb="15" eb="17">
      <t>キキ</t>
    </rPh>
    <rPh sb="18" eb="20">
      <t>ドウニュウ</t>
    </rPh>
    <rPh sb="28" eb="30">
      <t>キタイ</t>
    </rPh>
    <rPh sb="33" eb="35">
      <t>コウカ</t>
    </rPh>
    <rPh sb="39" eb="41">
      <t>キサイ</t>
    </rPh>
    <phoneticPr fontId="8"/>
  </si>
  <si>
    <t>利用者の安全並びに介護サービスの質の確保及び職員の負担軽減に資する方策を検討するための委員会を設置すること。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8"/>
  </si>
  <si>
    <t>補助要件適合確認（該当する箇所に○をつけること）</t>
    <rPh sb="0" eb="2">
      <t>ホジョ</t>
    </rPh>
    <rPh sb="2" eb="4">
      <t>ヨウケン</t>
    </rPh>
    <rPh sb="4" eb="6">
      <t>テキゴウ</t>
    </rPh>
    <rPh sb="6" eb="8">
      <t>カクニン</t>
    </rPh>
    <rPh sb="9" eb="11">
      <t>ガイトウ</t>
    </rPh>
    <rPh sb="13" eb="15">
      <t>カショ</t>
    </rPh>
    <phoneticPr fontId="8"/>
  </si>
  <si>
    <t>※生産性向上推進体制加算対象外のサービスの場合</t>
    <rPh sb="1" eb="4">
      <t>セイサンセイ</t>
    </rPh>
    <rPh sb="4" eb="6">
      <t>コウジョウ</t>
    </rPh>
    <rPh sb="6" eb="8">
      <t>スイシン</t>
    </rPh>
    <rPh sb="8" eb="10">
      <t>タイセイ</t>
    </rPh>
    <rPh sb="10" eb="12">
      <t>カサン</t>
    </rPh>
    <rPh sb="12" eb="15">
      <t>タイショウガイ</t>
    </rPh>
    <rPh sb="21" eb="23">
      <t>バアイ</t>
    </rPh>
    <phoneticPr fontId="8"/>
  </si>
  <si>
    <t>※生産性向上推進体制加算対象のサービスの場合</t>
    <phoneticPr fontId="8"/>
  </si>
  <si>
    <t>サービス種別</t>
    <rPh sb="4" eb="6">
      <t>シュベツ</t>
    </rPh>
    <phoneticPr fontId="8"/>
  </si>
  <si>
    <t>（１）介護ロボットの導入を申請する場合</t>
    <rPh sb="13" eb="15">
      <t>シンセイ</t>
    </rPh>
    <rPh sb="17" eb="19">
      <t>バアイ</t>
    </rPh>
    <phoneticPr fontId="8"/>
  </si>
  <si>
    <r>
      <t>少なくとも見守りセンサー、インカム・スマートフォン等のＩＣＴ機器、介護記録ソフトの３点を活用し、従前の介護職員等の人員体制の効率化を行うとともに、利用者のケアの質の向上や職員の休憩時間の確保等の負担軽減に資する取組を行うことを</t>
    </r>
    <r>
      <rPr>
        <b/>
        <sz val="14"/>
        <rFont val="UD デジタル 教科書体 NP-R"/>
        <family val="1"/>
        <charset val="128"/>
      </rPr>
      <t>予定</t>
    </r>
    <r>
      <rPr>
        <sz val="14"/>
        <rFont val="UD デジタル 教科書体 NP-R"/>
        <family val="1"/>
        <charset val="128"/>
      </rPr>
      <t>していること。</t>
    </r>
    <rPh sb="0" eb="1">
      <t>スク</t>
    </rPh>
    <rPh sb="5" eb="7">
      <t>ミマモ</t>
    </rPh>
    <rPh sb="25" eb="26">
      <t>トウ</t>
    </rPh>
    <rPh sb="30" eb="32">
      <t>キキ</t>
    </rPh>
    <rPh sb="33" eb="35">
      <t>カイゴ</t>
    </rPh>
    <rPh sb="35" eb="37">
      <t>キロク</t>
    </rPh>
    <rPh sb="42" eb="43">
      <t>テン</t>
    </rPh>
    <rPh sb="44" eb="46">
      <t>カツヨウ</t>
    </rPh>
    <rPh sb="48" eb="50">
      <t>ジュウゼン</t>
    </rPh>
    <rPh sb="51" eb="56">
      <t>カイゴショクイントウ</t>
    </rPh>
    <rPh sb="57" eb="59">
      <t>ジンイン</t>
    </rPh>
    <rPh sb="59" eb="61">
      <t>タイセイ</t>
    </rPh>
    <rPh sb="62" eb="65">
      <t>コウリツカ</t>
    </rPh>
    <rPh sb="66" eb="67">
      <t>オコナ</t>
    </rPh>
    <rPh sb="73" eb="76">
      <t>リヨウシャ</t>
    </rPh>
    <rPh sb="80" eb="81">
      <t>シツ</t>
    </rPh>
    <rPh sb="82" eb="84">
      <t>コウジョウ</t>
    </rPh>
    <rPh sb="85" eb="87">
      <t>ショクイン</t>
    </rPh>
    <rPh sb="88" eb="90">
      <t>キュウケイ</t>
    </rPh>
    <rPh sb="90" eb="92">
      <t>ジカン</t>
    </rPh>
    <rPh sb="93" eb="95">
      <t>カクホ</t>
    </rPh>
    <rPh sb="95" eb="96">
      <t>トウ</t>
    </rPh>
    <rPh sb="97" eb="99">
      <t>フタン</t>
    </rPh>
    <rPh sb="99" eb="101">
      <t>ケイゲン</t>
    </rPh>
    <rPh sb="102" eb="103">
      <t>シ</t>
    </rPh>
    <rPh sb="105" eb="107">
      <t>トリクミ</t>
    </rPh>
    <rPh sb="108" eb="109">
      <t>オコナ</t>
    </rPh>
    <rPh sb="113" eb="115">
      <t>ヨテイ</t>
    </rPh>
    <phoneticPr fontId="8"/>
  </si>
  <si>
    <r>
      <t>生産性向上推進体制加算（Ⅰ）を取得するよう</t>
    </r>
    <r>
      <rPr>
        <b/>
        <sz val="14"/>
        <rFont val="UD デジタル 教科書体 NP-R"/>
        <family val="1"/>
        <charset val="128"/>
      </rPr>
      <t>努める</t>
    </r>
    <r>
      <rPr>
        <sz val="14"/>
        <rFont val="UD デジタル 教科書体 NP-R"/>
        <family val="1"/>
        <charset val="128"/>
      </rPr>
      <t>こと。</t>
    </r>
    <rPh sb="0" eb="3">
      <t>セイサンセイ</t>
    </rPh>
    <rPh sb="3" eb="5">
      <t>コウジョウ</t>
    </rPh>
    <rPh sb="5" eb="7">
      <t>スイシン</t>
    </rPh>
    <rPh sb="7" eb="9">
      <t>タイセイ</t>
    </rPh>
    <rPh sb="9" eb="11">
      <t>カサン</t>
    </rPh>
    <rPh sb="15" eb="17">
      <t>シュトク</t>
    </rPh>
    <rPh sb="21" eb="22">
      <t>ツト</t>
    </rPh>
    <phoneticPr fontId="8"/>
  </si>
  <si>
    <t>別紙様式</t>
    <rPh sb="0" eb="2">
      <t>ベッシ</t>
    </rPh>
    <rPh sb="2" eb="4">
      <t>ヨウシキ</t>
    </rPh>
    <phoneticPr fontId="8"/>
  </si>
  <si>
    <t>金融機関名</t>
    <rPh sb="0" eb="2">
      <t>キンユウ</t>
    </rPh>
    <rPh sb="2" eb="5">
      <t>キカンメイ</t>
    </rPh>
    <phoneticPr fontId="8"/>
  </si>
  <si>
    <t>支店名</t>
    <rPh sb="0" eb="3">
      <t>シテンメイ</t>
    </rPh>
    <phoneticPr fontId="8"/>
  </si>
  <si>
    <t>預金種別</t>
    <rPh sb="0" eb="2">
      <t>ヨキン</t>
    </rPh>
    <rPh sb="2" eb="4">
      <t>シュベツ</t>
    </rPh>
    <phoneticPr fontId="8"/>
  </si>
  <si>
    <t>口座番号</t>
    <rPh sb="0" eb="2">
      <t>コウザ</t>
    </rPh>
    <rPh sb="2" eb="4">
      <t>バンゴウ</t>
    </rPh>
    <phoneticPr fontId="8"/>
  </si>
  <si>
    <t>日付</t>
    <rPh sb="0" eb="2">
      <t>ヒヅケ</t>
    </rPh>
    <phoneticPr fontId="8"/>
  </si>
  <si>
    <t>県</t>
  </si>
  <si>
    <t>市</t>
  </si>
  <si>
    <t>町</t>
  </si>
  <si>
    <t>債権者登録申出書</t>
    <phoneticPr fontId="8"/>
  </si>
  <si>
    <t>フリガナ</t>
    <phoneticPr fontId="8"/>
  </si>
  <si>
    <t>訪問介護</t>
    <rPh sb="0" eb="4">
      <t>ホウモンカイゴ</t>
    </rPh>
    <phoneticPr fontId="20"/>
  </si>
  <si>
    <t>訪問入浴介護</t>
    <rPh sb="0" eb="6">
      <t>ホウモンニュウヨクカイゴ</t>
    </rPh>
    <phoneticPr fontId="20"/>
  </si>
  <si>
    <t>訪問看護（※定期巡回連携型を含む）</t>
    <rPh sb="0" eb="4">
      <t>ホウモンカンゴ</t>
    </rPh>
    <rPh sb="6" eb="13">
      <t>テイキジュンカイレンケイガタ</t>
    </rPh>
    <rPh sb="14" eb="15">
      <t>フク</t>
    </rPh>
    <phoneticPr fontId="20"/>
  </si>
  <si>
    <t>訪問リハビリテーション</t>
    <rPh sb="0" eb="2">
      <t>ホウモン</t>
    </rPh>
    <phoneticPr fontId="20"/>
  </si>
  <si>
    <t>通所介護</t>
    <rPh sb="0" eb="4">
      <t>ツウショカイゴ</t>
    </rPh>
    <phoneticPr fontId="20"/>
  </si>
  <si>
    <t>通所リハビリテーション</t>
    <rPh sb="0" eb="2">
      <t>ツウショ</t>
    </rPh>
    <phoneticPr fontId="20"/>
  </si>
  <si>
    <t>福祉用具貸与</t>
    <rPh sb="0" eb="6">
      <t>フクシヨウグタイヨ</t>
    </rPh>
    <phoneticPr fontId="20"/>
  </si>
  <si>
    <t>短期入所生活介護</t>
    <rPh sb="0" eb="2">
      <t>タンキ</t>
    </rPh>
    <rPh sb="2" eb="4">
      <t>ニュウショ</t>
    </rPh>
    <rPh sb="4" eb="6">
      <t>セイカツ</t>
    </rPh>
    <rPh sb="6" eb="8">
      <t>カイゴ</t>
    </rPh>
    <phoneticPr fontId="20"/>
  </si>
  <si>
    <t>短期入所療養介護</t>
    <rPh sb="0" eb="8">
      <t>タンキニュウショリョウヨウカイゴ</t>
    </rPh>
    <phoneticPr fontId="20"/>
  </si>
  <si>
    <t>居宅療養管理指導</t>
    <rPh sb="0" eb="8">
      <t>キョタクリョウヨウカンリシドウ</t>
    </rPh>
    <phoneticPr fontId="20"/>
  </si>
  <si>
    <t>夜間対応型訪問介護</t>
    <rPh sb="0" eb="4">
      <t>ヤカンタイオウ</t>
    </rPh>
    <rPh sb="4" eb="5">
      <t>ガタ</t>
    </rPh>
    <rPh sb="5" eb="9">
      <t>ホウモンカイゴ</t>
    </rPh>
    <phoneticPr fontId="20"/>
  </si>
  <si>
    <t>定期巡回・随時対応型訪問介護看護</t>
    <rPh sb="0" eb="4">
      <t>テイキジュンカイ</t>
    </rPh>
    <rPh sb="5" eb="7">
      <t>ズイジ</t>
    </rPh>
    <rPh sb="7" eb="10">
      <t>タイオウガタ</t>
    </rPh>
    <rPh sb="10" eb="16">
      <t>ホウモンカイゴカンゴ</t>
    </rPh>
    <phoneticPr fontId="20"/>
  </si>
  <si>
    <t>認知症対応型通所介護</t>
    <rPh sb="0" eb="3">
      <t>ニンチショウ</t>
    </rPh>
    <rPh sb="3" eb="6">
      <t>タイオウガタ</t>
    </rPh>
    <rPh sb="6" eb="10">
      <t>ツウショカイゴ</t>
    </rPh>
    <phoneticPr fontId="20"/>
  </si>
  <si>
    <t>地域密着型通所介護</t>
    <rPh sb="0" eb="5">
      <t>チイキミッチャクガタ</t>
    </rPh>
    <rPh sb="5" eb="9">
      <t>ツウショカイゴ</t>
    </rPh>
    <phoneticPr fontId="20"/>
  </si>
  <si>
    <t>小規模多機能型居宅介護</t>
    <rPh sb="0" eb="7">
      <t>ショウキボタキノウガタ</t>
    </rPh>
    <rPh sb="7" eb="11">
      <t>キョタクカイゴ</t>
    </rPh>
    <phoneticPr fontId="20"/>
  </si>
  <si>
    <t>看護小規模多機能型居宅介護</t>
    <rPh sb="0" eb="5">
      <t>カンゴショウキボ</t>
    </rPh>
    <rPh sb="5" eb="9">
      <t>タキノウガタ</t>
    </rPh>
    <rPh sb="9" eb="13">
      <t>キョタクカイゴ</t>
    </rPh>
    <phoneticPr fontId="20"/>
  </si>
  <si>
    <t>特定施設入居者生活介護</t>
    <rPh sb="0" eb="7">
      <t>トクテイシセツニュウキョシャ</t>
    </rPh>
    <rPh sb="7" eb="11">
      <t>セイカツカイゴ</t>
    </rPh>
    <phoneticPr fontId="20"/>
  </si>
  <si>
    <t>特定施設入居者生活介護（短期利用）</t>
    <rPh sb="0" eb="7">
      <t>トクテイシセツニュウキョシャ</t>
    </rPh>
    <rPh sb="7" eb="11">
      <t>セイカツカイゴ</t>
    </rPh>
    <rPh sb="12" eb="16">
      <t>タンキリヨウ</t>
    </rPh>
    <phoneticPr fontId="20"/>
  </si>
  <si>
    <t>地域密着型特定施設入居者生活介護</t>
    <rPh sb="0" eb="5">
      <t>チイキミッチャクガタ</t>
    </rPh>
    <rPh sb="5" eb="9">
      <t>トクテイシセツ</t>
    </rPh>
    <rPh sb="9" eb="16">
      <t>ニュウキョシャセイカツカイゴ</t>
    </rPh>
    <phoneticPr fontId="20"/>
  </si>
  <si>
    <t>地域密着型特定施設入居者生活介護（短期利用）</t>
    <rPh sb="0" eb="5">
      <t>チイキミッチャクガタ</t>
    </rPh>
    <rPh sb="5" eb="9">
      <t>トクテイシセツ</t>
    </rPh>
    <rPh sb="9" eb="16">
      <t>ニュウキョシャセイカツカイゴ</t>
    </rPh>
    <rPh sb="17" eb="21">
      <t>タンキリヨウ</t>
    </rPh>
    <phoneticPr fontId="20"/>
  </si>
  <si>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0"/>
  </si>
  <si>
    <t>認知症対応型共同生活介護（短期利用）</t>
    <rPh sb="0" eb="3">
      <t>ニンチショウ</t>
    </rPh>
    <rPh sb="3" eb="6">
      <t>タイオウガタ</t>
    </rPh>
    <rPh sb="6" eb="12">
      <t>キョウドウセイカツカイゴ</t>
    </rPh>
    <rPh sb="13" eb="17">
      <t>タンキリヨウ</t>
    </rPh>
    <phoneticPr fontId="20"/>
  </si>
  <si>
    <t>訪問型サービス</t>
    <rPh sb="0" eb="3">
      <t>ホウモンガタ</t>
    </rPh>
    <phoneticPr fontId="20"/>
  </si>
  <si>
    <t>通所型サービス</t>
    <rPh sb="0" eb="3">
      <t>ツウショガタ</t>
    </rPh>
    <phoneticPr fontId="20"/>
  </si>
  <si>
    <t>介護老人福祉施設</t>
    <rPh sb="0" eb="8">
      <t>カイゴロウジンフクシシセツ</t>
    </rPh>
    <phoneticPr fontId="20"/>
  </si>
  <si>
    <t>介護老人保健施設</t>
    <rPh sb="0" eb="8">
      <t>カイゴロウジンホケンシセツ</t>
    </rPh>
    <phoneticPr fontId="20"/>
  </si>
  <si>
    <t>地域密着型介護老人福祉施設入所者生活介護</t>
    <rPh sb="0" eb="5">
      <t>チイキミッチャクガタ</t>
    </rPh>
    <rPh sb="5" eb="13">
      <t>カイゴロウジンフクシシセツ</t>
    </rPh>
    <rPh sb="13" eb="20">
      <t>ニュウショシャセイカツカイゴ</t>
    </rPh>
    <phoneticPr fontId="20"/>
  </si>
  <si>
    <t>居宅介護支援</t>
    <rPh sb="0" eb="2">
      <t>キョタク</t>
    </rPh>
    <rPh sb="2" eb="6">
      <t>カイゴシエン</t>
    </rPh>
    <phoneticPr fontId="20"/>
  </si>
  <si>
    <t>新規</t>
  </si>
  <si>
    <t>新規取引</t>
  </si>
  <si>
    <t>口座振替（口座に自動入金）</t>
  </si>
  <si>
    <t>様式１－４　役員一覧</t>
    <rPh sb="6" eb="10">
      <t>ヤクインイチラン</t>
    </rPh>
    <phoneticPr fontId="20"/>
  </si>
  <si>
    <t>別紙様式　介護ロボット導入等計画</t>
    <rPh sb="0" eb="2">
      <t>ベッシ</t>
    </rPh>
    <rPh sb="2" eb="4">
      <t>ヨウシキ</t>
    </rPh>
    <rPh sb="5" eb="7">
      <t>カイゴ</t>
    </rPh>
    <rPh sb="11" eb="13">
      <t>ドウニュウ</t>
    </rPh>
    <rPh sb="13" eb="14">
      <t>トウ</t>
    </rPh>
    <rPh sb="14" eb="16">
      <t>ケイカク</t>
    </rPh>
    <phoneticPr fontId="20"/>
  </si>
  <si>
    <t>介護医療院</t>
    <rPh sb="0" eb="2">
      <t>カイゴ</t>
    </rPh>
    <rPh sb="2" eb="5">
      <t>イリョウイン</t>
    </rPh>
    <phoneticPr fontId="8"/>
  </si>
  <si>
    <t>生産性向上推進体制加算対象サービス</t>
    <rPh sb="0" eb="3">
      <t>セイサンセイ</t>
    </rPh>
    <rPh sb="3" eb="5">
      <t>コウジョウ</t>
    </rPh>
    <rPh sb="5" eb="7">
      <t>スイシン</t>
    </rPh>
    <rPh sb="7" eb="9">
      <t>タイセイ</t>
    </rPh>
    <rPh sb="9" eb="11">
      <t>カサン</t>
    </rPh>
    <rPh sb="11" eb="13">
      <t>タイショウ</t>
    </rPh>
    <phoneticPr fontId="8"/>
  </si>
  <si>
    <t>⇒該当する選択肢の横に○印をつけてください</t>
    <rPh sb="1" eb="3">
      <t>ガイトウ</t>
    </rPh>
    <rPh sb="5" eb="8">
      <t>センタクシ</t>
    </rPh>
    <rPh sb="9" eb="10">
      <t>ヨコ</t>
    </rPh>
    <rPh sb="12" eb="13">
      <t>シルシ</t>
    </rPh>
    <phoneticPr fontId="8"/>
  </si>
  <si>
    <t>⇒プルダウンメニューから該当する選択肢を1つ選んでください</t>
    <rPh sb="12" eb="14">
      <t>ガイトウ</t>
    </rPh>
    <rPh sb="16" eb="19">
      <t>センタクシ</t>
    </rPh>
    <rPh sb="22" eb="23">
      <t>エラ</t>
    </rPh>
    <phoneticPr fontId="8"/>
  </si>
  <si>
    <t>⇒文字等を直接入力してください</t>
    <rPh sb="1" eb="3">
      <t>モジ</t>
    </rPh>
    <rPh sb="3" eb="4">
      <t>トウ</t>
    </rPh>
    <rPh sb="5" eb="7">
      <t>チョクセツ</t>
    </rPh>
    <rPh sb="7" eb="9">
      <t>ニュウリョク</t>
    </rPh>
    <phoneticPr fontId="8"/>
  </si>
  <si>
    <t>介護テクノロジー導入支援事業</t>
    <rPh sb="0" eb="2">
      <t>カイゴ</t>
    </rPh>
    <rPh sb="8" eb="10">
      <t>ドウニュウ</t>
    </rPh>
    <rPh sb="10" eb="12">
      <t>シエン</t>
    </rPh>
    <rPh sb="12" eb="14">
      <t>ジギョウ</t>
    </rPh>
    <phoneticPr fontId="20"/>
  </si>
  <si>
    <t>　業務改善計画様式</t>
    <rPh sb="1" eb="3">
      <t>ギョウム</t>
    </rPh>
    <rPh sb="3" eb="5">
      <t>カイゼン</t>
    </rPh>
    <rPh sb="5" eb="7">
      <t>ケイカク</t>
    </rPh>
    <phoneticPr fontId="20"/>
  </si>
  <si>
    <t>介護テクノロジー定着支援事業　</t>
    <rPh sb="0" eb="2">
      <t>カイゴ</t>
    </rPh>
    <rPh sb="8" eb="10">
      <t>テイチャク</t>
    </rPh>
    <rPh sb="10" eb="12">
      <t>シエン</t>
    </rPh>
    <rPh sb="12" eb="14">
      <t>ジギョウ</t>
    </rPh>
    <phoneticPr fontId="20"/>
  </si>
  <si>
    <t>（ア）事業所の基本情報</t>
    <rPh sb="3" eb="6">
      <t>ジギョウショ</t>
    </rPh>
    <rPh sb="7" eb="9">
      <t>キホン</t>
    </rPh>
    <rPh sb="9" eb="11">
      <t>ジョウホウ</t>
    </rPh>
    <phoneticPr fontId="20"/>
  </si>
  <si>
    <t>(2)</t>
  </si>
  <si>
    <t>事業所名</t>
    <rPh sb="0" eb="4">
      <t>ジギョウショメイ</t>
    </rPh>
    <phoneticPr fontId="20"/>
  </si>
  <si>
    <t>(3)</t>
  </si>
  <si>
    <t>事業所所在都道府県</t>
    <rPh sb="0" eb="3">
      <t>ジギョウショ</t>
    </rPh>
    <rPh sb="3" eb="9">
      <t>ショザイトドウフケン</t>
    </rPh>
    <phoneticPr fontId="20"/>
  </si>
  <si>
    <t>(4)</t>
  </si>
  <si>
    <t>事業所所在住所</t>
    <rPh sb="0" eb="3">
      <t>ジギョウショ</t>
    </rPh>
    <rPh sb="3" eb="5">
      <t>ショザイ</t>
    </rPh>
    <rPh sb="5" eb="7">
      <t>ジュウショ</t>
    </rPh>
    <phoneticPr fontId="20"/>
  </si>
  <si>
    <t>(5)</t>
  </si>
  <si>
    <t>サービス種別</t>
    <rPh sb="4" eb="6">
      <t>シュベツ</t>
    </rPh>
    <phoneticPr fontId="20"/>
  </si>
  <si>
    <t>(6)</t>
  </si>
  <si>
    <t>利用者数（申請時点）</t>
    <rPh sb="0" eb="4">
      <t>リヨウシャスウ</t>
    </rPh>
    <rPh sb="5" eb="7">
      <t>シンセイ</t>
    </rPh>
    <rPh sb="7" eb="9">
      <t>ジテン</t>
    </rPh>
    <phoneticPr fontId="20"/>
  </si>
  <si>
    <t>(7)</t>
  </si>
  <si>
    <t>職員数（申請時点）</t>
    <rPh sb="0" eb="2">
      <t>ショクイン</t>
    </rPh>
    <rPh sb="2" eb="3">
      <t>スウ</t>
    </rPh>
    <phoneticPr fontId="20"/>
  </si>
  <si>
    <t>（イ）事業計画</t>
    <rPh sb="3" eb="7">
      <t>ジギョウケイカク</t>
    </rPh>
    <phoneticPr fontId="20"/>
  </si>
  <si>
    <t>①-1　事業所の課題</t>
    <rPh sb="4" eb="7">
      <t>ジギョウショ</t>
    </rPh>
    <rPh sb="8" eb="10">
      <t>カダイ</t>
    </rPh>
    <phoneticPr fontId="20"/>
  </si>
  <si>
    <t>複数選択可</t>
    <rPh sb="0" eb="2">
      <t>フクスウ</t>
    </rPh>
    <rPh sb="2" eb="4">
      <t>センタク</t>
    </rPh>
    <rPh sb="4" eb="5">
      <t>カ</t>
    </rPh>
    <phoneticPr fontId="20"/>
  </si>
  <si>
    <t>記録業務に要する時間が長い</t>
    <rPh sb="0" eb="2">
      <t>キロク</t>
    </rPh>
    <rPh sb="2" eb="4">
      <t>ギョウム</t>
    </rPh>
    <rPh sb="5" eb="6">
      <t>ヨウ</t>
    </rPh>
    <rPh sb="8" eb="10">
      <t>ジカン</t>
    </rPh>
    <rPh sb="11" eb="12">
      <t>ナガ</t>
    </rPh>
    <phoneticPr fontId="20"/>
  </si>
  <si>
    <t>文書の量が多い</t>
    <rPh sb="0" eb="2">
      <t>ブンショ</t>
    </rPh>
    <rPh sb="3" eb="4">
      <t>リョウ</t>
    </rPh>
    <rPh sb="5" eb="6">
      <t>オオ</t>
    </rPh>
    <phoneticPr fontId="20"/>
  </si>
  <si>
    <t>事業所内の情報共有が非効率</t>
    <rPh sb="0" eb="3">
      <t>ジギョウショ</t>
    </rPh>
    <rPh sb="3" eb="4">
      <t>ナイ</t>
    </rPh>
    <rPh sb="5" eb="7">
      <t>ジョウホウ</t>
    </rPh>
    <rPh sb="7" eb="9">
      <t>キョウユウ</t>
    </rPh>
    <rPh sb="10" eb="13">
      <t>ヒコウリツ</t>
    </rPh>
    <phoneticPr fontId="20"/>
  </si>
  <si>
    <t>他事業所との情報共有が非効率</t>
    <rPh sb="0" eb="1">
      <t>タ</t>
    </rPh>
    <rPh sb="1" eb="4">
      <t>ジギョウショ</t>
    </rPh>
    <rPh sb="6" eb="8">
      <t>ジョウホウ</t>
    </rPh>
    <rPh sb="8" eb="10">
      <t>キョウユウ</t>
    </rPh>
    <rPh sb="11" eb="14">
      <t>ヒコウリツ</t>
    </rPh>
    <phoneticPr fontId="20"/>
  </si>
  <si>
    <t>職員の心理的負担が大きい</t>
    <rPh sb="0" eb="2">
      <t>ショクイン</t>
    </rPh>
    <rPh sb="3" eb="6">
      <t>シンリテキ</t>
    </rPh>
    <rPh sb="6" eb="8">
      <t>フタン</t>
    </rPh>
    <rPh sb="9" eb="10">
      <t>オオ</t>
    </rPh>
    <phoneticPr fontId="20"/>
  </si>
  <si>
    <t>超過勤務が多い</t>
    <rPh sb="0" eb="2">
      <t>チョウカ</t>
    </rPh>
    <rPh sb="2" eb="4">
      <t>キンム</t>
    </rPh>
    <rPh sb="5" eb="6">
      <t>オオ</t>
    </rPh>
    <phoneticPr fontId="20"/>
  </si>
  <si>
    <t>記録が不正確・不十分</t>
    <rPh sb="0" eb="2">
      <t>キロク</t>
    </rPh>
    <rPh sb="3" eb="6">
      <t>フセイカク</t>
    </rPh>
    <rPh sb="7" eb="10">
      <t>フジュウブン</t>
    </rPh>
    <phoneticPr fontId="20"/>
  </si>
  <si>
    <t>その他</t>
    <rPh sb="2" eb="3">
      <t>タ</t>
    </rPh>
    <phoneticPr fontId="20"/>
  </si>
  <si>
    <t>（自由記述）</t>
    <rPh sb="1" eb="3">
      <t>ジユウ</t>
    </rPh>
    <rPh sb="3" eb="5">
      <t>キジュツ</t>
    </rPh>
    <phoneticPr fontId="20"/>
  </si>
  <si>
    <t>①-2　導入する機器等</t>
    <rPh sb="4" eb="6">
      <t>ドウニュウ</t>
    </rPh>
    <rPh sb="8" eb="10">
      <t>キキ</t>
    </rPh>
    <rPh sb="10" eb="11">
      <t>トウ</t>
    </rPh>
    <phoneticPr fontId="20"/>
  </si>
  <si>
    <t>介護ソフト等</t>
    <rPh sb="0" eb="2">
      <t>カイゴ</t>
    </rPh>
    <rPh sb="5" eb="6">
      <t>トウ</t>
    </rPh>
    <phoneticPr fontId="20"/>
  </si>
  <si>
    <t>※導入済み機器は「●」を、
　 今年度導入予定機器は「○」を入力ください</t>
    <rPh sb="16" eb="19">
      <t>コンネンド</t>
    </rPh>
    <phoneticPr fontId="20"/>
  </si>
  <si>
    <t>タブレット情報端末</t>
    <rPh sb="5" eb="7">
      <t>ジョウホウ</t>
    </rPh>
    <rPh sb="7" eb="9">
      <t>タンマツ</t>
    </rPh>
    <phoneticPr fontId="20"/>
  </si>
  <si>
    <t>通信環境機器等</t>
    <rPh sb="0" eb="2">
      <t>ツウシン</t>
    </rPh>
    <rPh sb="2" eb="4">
      <t>カンキョウ</t>
    </rPh>
    <rPh sb="4" eb="6">
      <t>キキ</t>
    </rPh>
    <rPh sb="6" eb="7">
      <t>トウ</t>
    </rPh>
    <phoneticPr fontId="85"/>
  </si>
  <si>
    <t>介護ロボット（見守りセンサー以外）</t>
    <rPh sb="0" eb="2">
      <t>カイゴ</t>
    </rPh>
    <rPh sb="7" eb="9">
      <t>ミマモ</t>
    </rPh>
    <rPh sb="14" eb="16">
      <t>イガイ</t>
    </rPh>
    <phoneticPr fontId="20"/>
  </si>
  <si>
    <t>見守りセンサー</t>
    <rPh sb="0" eb="2">
      <t>ミマモ</t>
    </rPh>
    <phoneticPr fontId="20"/>
  </si>
  <si>
    <t>②　参考にした資料等</t>
    <rPh sb="2" eb="4">
      <t>サンコウ</t>
    </rPh>
    <rPh sb="7" eb="9">
      <t>シリョウ</t>
    </rPh>
    <rPh sb="9" eb="10">
      <t>ナド</t>
    </rPh>
    <phoneticPr fontId="20"/>
  </si>
  <si>
    <t>介護サービス事業における生産性向上に資するガイドライン</t>
    <rPh sb="0" eb="2">
      <t>カイゴ</t>
    </rPh>
    <rPh sb="6" eb="8">
      <t>ジギョウ</t>
    </rPh>
    <rPh sb="12" eb="15">
      <t>セイサンセイ</t>
    </rPh>
    <rPh sb="15" eb="17">
      <t>コウジョウ</t>
    </rPh>
    <rPh sb="18" eb="19">
      <t>シ</t>
    </rPh>
    <phoneticPr fontId="20"/>
  </si>
  <si>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0"/>
  </si>
  <si>
    <t>③　研修等への参加状況</t>
    <rPh sb="2" eb="4">
      <t>ケンシュウ</t>
    </rPh>
    <rPh sb="4" eb="5">
      <t>ナド</t>
    </rPh>
    <rPh sb="7" eb="9">
      <t>サンカ</t>
    </rPh>
    <rPh sb="9" eb="11">
      <t>ジョウキョウ</t>
    </rPh>
    <phoneticPr fontId="20"/>
  </si>
  <si>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0"/>
  </si>
  <si>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0"/>
  </si>
  <si>
    <t>日本介護福祉士会主催　デジタル・テクノロジー基本研修</t>
    <rPh sb="0" eb="2">
      <t>ニホン</t>
    </rPh>
    <rPh sb="2" eb="4">
      <t>カイゴ</t>
    </rPh>
    <rPh sb="4" eb="7">
      <t>フクシシ</t>
    </rPh>
    <rPh sb="7" eb="8">
      <t>カイ</t>
    </rPh>
    <rPh sb="8" eb="10">
      <t>シュサイ</t>
    </rPh>
    <phoneticPr fontId="20"/>
  </si>
  <si>
    <t>④　機器等の導入と併せて実施する取組</t>
    <rPh sb="2" eb="4">
      <t>キキ</t>
    </rPh>
    <rPh sb="4" eb="5">
      <t>トウ</t>
    </rPh>
    <rPh sb="6" eb="8">
      <t>ドウニュウ</t>
    </rPh>
    <rPh sb="9" eb="10">
      <t>アワ</t>
    </rPh>
    <rPh sb="12" eb="14">
      <t>ジッシ</t>
    </rPh>
    <rPh sb="16" eb="18">
      <t>トリクミ</t>
    </rPh>
    <phoneticPr fontId="20"/>
  </si>
  <si>
    <t>職場の環境整備の見直し（整理整頓等）</t>
    <phoneticPr fontId="20"/>
  </si>
  <si>
    <t>⑤-1　文書量を半減させる予定の文書の書類</t>
    <rPh sb="4" eb="7">
      <t>ブンショリョウ</t>
    </rPh>
    <rPh sb="8" eb="10">
      <t>ハンゲン</t>
    </rPh>
    <rPh sb="13" eb="15">
      <t>ヨテイ</t>
    </rPh>
    <rPh sb="16" eb="18">
      <t>ブンショ</t>
    </rPh>
    <rPh sb="19" eb="21">
      <t>ショルイ</t>
    </rPh>
    <phoneticPr fontId="20"/>
  </si>
  <si>
    <t>利用者ごとの計画作成や記録に係る書類　（例：アセスメントシート、サービス担当者会議録）</t>
    <rPh sb="20" eb="21">
      <t>レイ</t>
    </rPh>
    <rPh sb="36" eb="39">
      <t>タントウシャ</t>
    </rPh>
    <rPh sb="39" eb="42">
      <t>カイギロク</t>
    </rPh>
    <phoneticPr fontId="20"/>
  </si>
  <si>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0"/>
  </si>
  <si>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0"/>
  </si>
  <si>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0"/>
  </si>
  <si>
    <t>⑤-2　文書の具体的な枚数</t>
    <rPh sb="4" eb="6">
      <t>ブンショ</t>
    </rPh>
    <rPh sb="7" eb="10">
      <t>グタイテキ</t>
    </rPh>
    <rPh sb="11" eb="13">
      <t>マイスウ</t>
    </rPh>
    <phoneticPr fontId="20"/>
  </si>
  <si>
    <t>⑥　　ケアプランデータ連携システム等の利用</t>
    <rPh sb="11" eb="13">
      <t>レンケイ</t>
    </rPh>
    <rPh sb="17" eb="18">
      <t>トウ</t>
    </rPh>
    <rPh sb="19" eb="21">
      <t>リヨウ</t>
    </rPh>
    <phoneticPr fontId="20"/>
  </si>
  <si>
    <t>データの連携方法</t>
    <rPh sb="4" eb="6">
      <t>レンケイ</t>
    </rPh>
    <rPh sb="6" eb="8">
      <t>ホウホウ</t>
    </rPh>
    <phoneticPr fontId="20"/>
  </si>
  <si>
    <t>データ連携の内容</t>
    <rPh sb="3" eb="5">
      <t>レンケイ</t>
    </rPh>
    <rPh sb="6" eb="8">
      <t>ナイヨウ</t>
    </rPh>
    <phoneticPr fontId="20"/>
  </si>
  <si>
    <t>主なデータ連携先</t>
    <rPh sb="0" eb="1">
      <t>オモ</t>
    </rPh>
    <rPh sb="5" eb="7">
      <t>レンケイ</t>
    </rPh>
    <rPh sb="7" eb="8">
      <t>サキ</t>
    </rPh>
    <phoneticPr fontId="20"/>
  </si>
  <si>
    <t>⑦-1　LIFEの利用</t>
    <rPh sb="9" eb="11">
      <t>リヨウ</t>
    </rPh>
    <phoneticPr fontId="20"/>
  </si>
  <si>
    <t>択一</t>
    <rPh sb="0" eb="2">
      <t>タクイツ</t>
    </rPh>
    <phoneticPr fontId="20"/>
  </si>
  <si>
    <t>⑦-2　データ登録している方法</t>
    <rPh sb="7" eb="9">
      <t>トウロク</t>
    </rPh>
    <rPh sb="13" eb="15">
      <t>ホウホウ</t>
    </rPh>
    <phoneticPr fontId="20"/>
  </si>
  <si>
    <t>LIFE上での直接入力</t>
    <rPh sb="4" eb="5">
      <t>ウエ</t>
    </rPh>
    <rPh sb="7" eb="9">
      <t>チョクセツ</t>
    </rPh>
    <rPh sb="9" eb="11">
      <t>ニュウリョク</t>
    </rPh>
    <phoneticPr fontId="20"/>
  </si>
  <si>
    <t>⑧　セキュリティ対策</t>
    <rPh sb="8" eb="10">
      <t>タイサク</t>
    </rPh>
    <phoneticPr fontId="20"/>
  </si>
  <si>
    <t>「ＳＥＣＹＲＩＴＹ　ＡＣＴＩＯＮ」宣言　　　択一</t>
    <rPh sb="17" eb="19">
      <t>センゲン</t>
    </rPh>
    <rPh sb="22" eb="24">
      <t>タクイツ</t>
    </rPh>
    <phoneticPr fontId="20"/>
  </si>
  <si>
    <t>個人情報保護のセキュリティ対策　　　択一</t>
    <rPh sb="0" eb="2">
      <t>コジン</t>
    </rPh>
    <rPh sb="2" eb="4">
      <t>ジョウホウ</t>
    </rPh>
    <rPh sb="4" eb="6">
      <t>ホゴ</t>
    </rPh>
    <rPh sb="13" eb="15">
      <t>タイサク</t>
    </rPh>
    <rPh sb="18" eb="20">
      <t>タクイツ</t>
    </rPh>
    <phoneticPr fontId="20"/>
  </si>
  <si>
    <t>都道府県</t>
    <rPh sb="0" eb="4">
      <t>トドウフケン</t>
    </rPh>
    <phoneticPr fontId="20"/>
  </si>
  <si>
    <t>取組</t>
    <rPh sb="0" eb="2">
      <t>トリクミ</t>
    </rPh>
    <phoneticPr fontId="20"/>
  </si>
  <si>
    <t>職員数</t>
    <rPh sb="0" eb="2">
      <t>ショクイン</t>
    </rPh>
    <rPh sb="2" eb="3">
      <t>スウ</t>
    </rPh>
    <phoneticPr fontId="20"/>
  </si>
  <si>
    <t>利用者数</t>
    <rPh sb="0" eb="3">
      <t>リヨウシャ</t>
    </rPh>
    <rPh sb="3" eb="4">
      <t>スウ</t>
    </rPh>
    <phoneticPr fontId="20"/>
  </si>
  <si>
    <t>01北海道</t>
  </si>
  <si>
    <t>110_訪問介護</t>
  </si>
  <si>
    <t>1～10名</t>
  </si>
  <si>
    <t>ケアプランデータ連携システム</t>
    <rPh sb="8" eb="10">
      <t>レンケイ</t>
    </rPh>
    <phoneticPr fontId="20"/>
  </si>
  <si>
    <t>「★一つ星」又は「★★二つ星」のいずれかを宣言している</t>
  </si>
  <si>
    <t>利用申請を行っている</t>
    <rPh sb="0" eb="2">
      <t>リヨウ</t>
    </rPh>
    <rPh sb="2" eb="4">
      <t>シンセイ</t>
    </rPh>
    <rPh sb="5" eb="6">
      <t>オコナ</t>
    </rPh>
    <phoneticPr fontId="20"/>
  </si>
  <si>
    <t>02青森県</t>
  </si>
  <si>
    <t>120_訪問入浴介護</t>
  </si>
  <si>
    <t>11～20名</t>
  </si>
  <si>
    <t>その他厚労省が認めたシステム</t>
    <rPh sb="2" eb="3">
      <t>タ</t>
    </rPh>
    <rPh sb="3" eb="6">
      <t>コウロウショウ</t>
    </rPh>
    <rPh sb="7" eb="8">
      <t>ミト</t>
    </rPh>
    <phoneticPr fontId="20"/>
  </si>
  <si>
    <t>宣言していない</t>
    <rPh sb="0" eb="2">
      <t>センゲン</t>
    </rPh>
    <phoneticPr fontId="20"/>
  </si>
  <si>
    <t>利用申請を行っていない</t>
    <rPh sb="0" eb="2">
      <t>リヨウ</t>
    </rPh>
    <rPh sb="2" eb="4">
      <t>シンセイ</t>
    </rPh>
    <rPh sb="5" eb="6">
      <t>オコナ</t>
    </rPh>
    <phoneticPr fontId="20"/>
  </si>
  <si>
    <t>03岩手県</t>
  </si>
  <si>
    <t>130_訪問看護</t>
  </si>
  <si>
    <t>21～30名</t>
  </si>
  <si>
    <t>利用していない</t>
    <rPh sb="0" eb="2">
      <t>リヨウ</t>
    </rPh>
    <phoneticPr fontId="20"/>
  </si>
  <si>
    <t>講じている</t>
    <rPh sb="0" eb="1">
      <t>コウ</t>
    </rPh>
    <phoneticPr fontId="20"/>
  </si>
  <si>
    <t>04宮城県</t>
  </si>
  <si>
    <t>140_訪問リハビリテーション</t>
  </si>
  <si>
    <t>31～40名</t>
  </si>
  <si>
    <t>05秋田県</t>
  </si>
  <si>
    <t>150_通所介護</t>
  </si>
  <si>
    <t>41～50名</t>
    <rPh sb="5" eb="6">
      <t>メイ</t>
    </rPh>
    <phoneticPr fontId="20"/>
  </si>
  <si>
    <t>周知している</t>
    <rPh sb="0" eb="2">
      <t>シュウチ</t>
    </rPh>
    <phoneticPr fontId="20"/>
  </si>
  <si>
    <t>06山形県</t>
  </si>
  <si>
    <t>155_通所介護（療養通所介護）</t>
  </si>
  <si>
    <t>51～60名</t>
  </si>
  <si>
    <t>周知していない</t>
    <rPh sb="0" eb="2">
      <t>シュウチ</t>
    </rPh>
    <phoneticPr fontId="20"/>
  </si>
  <si>
    <t>07福島県</t>
  </si>
  <si>
    <t>160_通所リハビリテーション</t>
  </si>
  <si>
    <t>61名～70名</t>
  </si>
  <si>
    <t>08茨城県</t>
  </si>
  <si>
    <t>170_福祉用具貸与</t>
  </si>
  <si>
    <t>71名～80名</t>
  </si>
  <si>
    <t>居宅サービス計画書</t>
    <rPh sb="0" eb="2">
      <t>キョタク</t>
    </rPh>
    <rPh sb="6" eb="9">
      <t>ケイカクショ</t>
    </rPh>
    <phoneticPr fontId="20"/>
  </si>
  <si>
    <t>09栃木県</t>
  </si>
  <si>
    <t>210_短期入所生活介護</t>
  </si>
  <si>
    <t>81名～90名</t>
  </si>
  <si>
    <t>サービス利用票</t>
    <rPh sb="4" eb="6">
      <t>リヨウ</t>
    </rPh>
    <rPh sb="6" eb="7">
      <t>ヒョウ</t>
    </rPh>
    <phoneticPr fontId="20"/>
  </si>
  <si>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</si>
  <si>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</si>
  <si>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</si>
  <si>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0"/>
  </si>
  <si>
    <t>11埼玉県</t>
  </si>
  <si>
    <t>230_短期入所療養介護（介護療養型医療施設）</t>
  </si>
  <si>
    <t>101名～</t>
  </si>
  <si>
    <t>12千葉県</t>
  </si>
  <si>
    <t>551_短期入所療養介護（介護医療院）</t>
  </si>
  <si>
    <t>13東京都</t>
  </si>
  <si>
    <t>320_認知症対応型共同生活介護</t>
  </si>
  <si>
    <t>14神奈川県</t>
  </si>
  <si>
    <t>331_特定施設入居者生活介護（有料老人ホーム）</t>
  </si>
  <si>
    <t>15新潟県</t>
  </si>
  <si>
    <t>332_特定施設入居者生活介護（軽費老人ホーム）</t>
  </si>
  <si>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</si>
  <si>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</si>
  <si>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</si>
  <si>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</si>
  <si>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</si>
  <si>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</si>
  <si>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</si>
  <si>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</si>
  <si>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</si>
  <si>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</si>
  <si>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</si>
  <si>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</si>
  <si>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</si>
  <si>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</si>
  <si>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</si>
  <si>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</si>
  <si>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</si>
  <si>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</si>
  <si>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</si>
  <si>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</si>
  <si>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</si>
  <si>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</si>
  <si>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</si>
  <si>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</si>
  <si>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</si>
  <si>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</si>
  <si>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</si>
  <si>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</si>
  <si>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</si>
  <si>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</si>
  <si>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</si>
  <si>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</si>
  <si>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</si>
  <si>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</si>
  <si>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</si>
  <si>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</si>
  <si>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</si>
  <si>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</si>
  <si>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</si>
  <si>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</si>
  <si>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</si>
  <si>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</si>
  <si>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</si>
  <si>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</si>
  <si>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</si>
  <si>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</si>
  <si>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</si>
  <si>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</si>
  <si>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</si>
  <si>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</si>
  <si>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</si>
  <si>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</si>
  <si>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介護ソフトを選定・導入する際のポイント集</t>
    <phoneticPr fontId="20"/>
  </si>
  <si>
    <t>※どちらかに○を付けてください。</t>
    <phoneticPr fontId="20"/>
  </si>
  <si>
    <t>(1)</t>
    <phoneticPr fontId="20"/>
  </si>
  <si>
    <t>モバイルPC</t>
    <phoneticPr fontId="20"/>
  </si>
  <si>
    <t>スマートフォン</t>
    <phoneticPr fontId="20"/>
  </si>
  <si>
    <t>インカム</t>
    <phoneticPr fontId="20"/>
  </si>
  <si>
    <t>介護サービス事業所におけるICT 機器・ソフトウェア導入に関する手引き</t>
    <phoneticPr fontId="20"/>
  </si>
  <si>
    <t>介護ロボットのパッケージ導入モデル</t>
    <phoneticPr fontId="20"/>
  </si>
  <si>
    <t>介護現場で活用されるテクノロジー便覧</t>
    <phoneticPr fontId="20"/>
  </si>
  <si>
    <t>業務の明確化と役割分担の見直し（業務全体の流れの再構築、テクノロジーの活用等）</t>
    <phoneticPr fontId="20"/>
  </si>
  <si>
    <t>業務手順書・マニュアルの作成（申し送り等の標準化等）</t>
    <phoneticPr fontId="20"/>
  </si>
  <si>
    <t>記録・報告様式の見直し</t>
    <phoneticPr fontId="20"/>
  </si>
  <si>
    <t>情報共有の方法の見直し</t>
    <phoneticPr fontId="20"/>
  </si>
  <si>
    <t>ＯＪＴの仕組みづくり（研修の実施等）</t>
    <phoneticPr fontId="20"/>
  </si>
  <si>
    <t>理念・行動指針の徹底</t>
    <phoneticPr fontId="20"/>
  </si>
  <si>
    <t>（自由記述）</t>
    <phoneticPr fontId="20"/>
  </si>
  <si>
    <t>インポート（ＣＳＶ取込）機能の活用</t>
    <phoneticPr fontId="20"/>
  </si>
  <si>
    <t>ケアプー</t>
    <phoneticPr fontId="20"/>
  </si>
  <si>
    <t>セキュリティアクション</t>
    <phoneticPr fontId="20"/>
  </si>
  <si>
    <t>○</t>
    <phoneticPr fontId="20"/>
  </si>
  <si>
    <t>-</t>
    <phoneticPr fontId="20"/>
  </si>
  <si>
    <t>●</t>
    <phoneticPr fontId="20"/>
  </si>
  <si>
    <t>31名～</t>
    <phoneticPr fontId="20"/>
  </si>
  <si>
    <t>１～５０</t>
    <phoneticPr fontId="20"/>
  </si>
  <si>
    <t>ｰ</t>
    <phoneticPr fontId="20"/>
  </si>
  <si>
    <t>５１～１００</t>
    <phoneticPr fontId="20"/>
  </si>
  <si>
    <t>１０１～１５０</t>
    <phoneticPr fontId="20"/>
  </si>
  <si>
    <t>１５１～２００</t>
    <phoneticPr fontId="20"/>
  </si>
  <si>
    <t>２０１～２５０</t>
    <phoneticPr fontId="20"/>
  </si>
  <si>
    <t>２５１～３００</t>
    <phoneticPr fontId="20"/>
  </si>
  <si>
    <t>３０１～３５０</t>
    <phoneticPr fontId="20"/>
  </si>
  <si>
    <t>３５１～４００</t>
    <phoneticPr fontId="20"/>
  </si>
  <si>
    <t>４０１～４５０</t>
    <phoneticPr fontId="20"/>
  </si>
  <si>
    <t>４５１～５００</t>
    <phoneticPr fontId="20"/>
  </si>
  <si>
    <t>５０１～</t>
    <phoneticPr fontId="20"/>
  </si>
  <si>
    <t>○</t>
  </si>
  <si>
    <t>-</t>
  </si>
  <si>
    <t>（２）見守り機器の導入に伴う通信環境整備を申請する場合</t>
    <phoneticPr fontId="8"/>
  </si>
  <si>
    <t>サービス種別</t>
    <rPh sb="4" eb="6">
      <t>シュベツ</t>
    </rPh>
    <phoneticPr fontId="8"/>
  </si>
  <si>
    <t>○</t>
    <phoneticPr fontId="8"/>
  </si>
  <si>
    <t>-</t>
    <phoneticPr fontId="8"/>
  </si>
  <si>
    <t>-</t>
    <phoneticPr fontId="8"/>
  </si>
  <si>
    <t>⑨</t>
    <phoneticPr fontId="8"/>
  </si>
  <si>
    <t>・業務改善計画書を作成してください。</t>
    <rPh sb="1" eb="3">
      <t>ギョウム</t>
    </rPh>
    <rPh sb="3" eb="5">
      <t>カイゼン</t>
    </rPh>
    <rPh sb="5" eb="8">
      <t>ケイカクショ</t>
    </rPh>
    <rPh sb="9" eb="11">
      <t>サクセイ</t>
    </rPh>
    <phoneticPr fontId="8"/>
  </si>
  <si>
    <t>役　員　一　覧</t>
    <rPh sb="0" eb="1">
      <t>ヤク</t>
    </rPh>
    <rPh sb="2" eb="3">
      <t>イン</t>
    </rPh>
    <rPh sb="4" eb="5">
      <t>イチ</t>
    </rPh>
    <rPh sb="6" eb="7">
      <t>ラン</t>
    </rPh>
    <phoneticPr fontId="8"/>
  </si>
  <si>
    <t>福岡県知事　殿</t>
    <rPh sb="0" eb="3">
      <t>フクオカケン</t>
    </rPh>
    <rPh sb="3" eb="5">
      <t>チジ</t>
    </rPh>
    <rPh sb="6" eb="7">
      <t>ドノ</t>
    </rPh>
    <phoneticPr fontId="8"/>
  </si>
  <si>
    <t>（法人情報）</t>
    <rPh sb="1" eb="5">
      <t>ホウジンジョウホウ</t>
    </rPh>
    <phoneticPr fontId="20"/>
  </si>
  <si>
    <t>所在地</t>
    <rPh sb="0" eb="3">
      <t>ショザイチ</t>
    </rPh>
    <phoneticPr fontId="20"/>
  </si>
  <si>
    <t>名称</t>
    <rPh sb="0" eb="2">
      <t>メイショウ</t>
    </rPh>
    <phoneticPr fontId="20"/>
  </si>
  <si>
    <t>代表者氏名</t>
    <rPh sb="0" eb="3">
      <t>ダイヒョウシャ</t>
    </rPh>
    <rPh sb="3" eb="5">
      <t>シメイ</t>
    </rPh>
    <phoneticPr fontId="20"/>
  </si>
  <si>
    <t>役職名</t>
    <rPh sb="0" eb="3">
      <t>ヤクショクメイ</t>
    </rPh>
    <phoneticPr fontId="8"/>
  </si>
  <si>
    <r>
      <t xml:space="preserve">姓ｶﾅ
</t>
    </r>
    <r>
      <rPr>
        <sz val="9"/>
        <rFont val="ＭＳ 明朝"/>
        <family val="1"/>
        <charset val="128"/>
      </rPr>
      <t>（半角ｶﾅ）</t>
    </r>
    <rPh sb="0" eb="1">
      <t>セイ</t>
    </rPh>
    <rPh sb="5" eb="7">
      <t>ハンカク</t>
    </rPh>
    <phoneticPr fontId="8"/>
  </si>
  <si>
    <r>
      <t xml:space="preserve">名ｶﾅ
</t>
    </r>
    <r>
      <rPr>
        <sz val="9"/>
        <rFont val="ＭＳ 明朝"/>
        <family val="1"/>
        <charset val="128"/>
      </rPr>
      <t>（半角ｶﾅ）</t>
    </r>
    <rPh sb="0" eb="1">
      <t>メイ</t>
    </rPh>
    <rPh sb="5" eb="7">
      <t>ハンカク</t>
    </rPh>
    <phoneticPr fontId="8"/>
  </si>
  <si>
    <t>姓</t>
    <rPh sb="0" eb="1">
      <t>セイ</t>
    </rPh>
    <phoneticPr fontId="8"/>
  </si>
  <si>
    <t>名</t>
    <rPh sb="0" eb="1">
      <t>メイ</t>
    </rPh>
    <phoneticPr fontId="8"/>
  </si>
  <si>
    <t>生年月日</t>
    <rPh sb="0" eb="4">
      <t>セイネンガッピ</t>
    </rPh>
    <phoneticPr fontId="8"/>
  </si>
  <si>
    <t>性別
男性:M
女性:F</t>
    <rPh sb="0" eb="2">
      <t>セイベツ</t>
    </rPh>
    <rPh sb="3" eb="5">
      <t>ダンセイ</t>
    </rPh>
    <rPh sb="8" eb="10">
      <t>ジョセイ</t>
    </rPh>
    <phoneticPr fontId="8"/>
  </si>
  <si>
    <t>元号
大正:T
昭和:S
平成:H
令和:R</t>
    <rPh sb="0" eb="2">
      <t>ゲンゴウ</t>
    </rPh>
    <rPh sb="3" eb="5">
      <t>タイショウ</t>
    </rPh>
    <rPh sb="8" eb="10">
      <t>ショウワ</t>
    </rPh>
    <rPh sb="13" eb="15">
      <t>ヘイセイ</t>
    </rPh>
    <rPh sb="18" eb="20">
      <t>レイワ</t>
    </rPh>
    <phoneticPr fontId="8"/>
  </si>
  <si>
    <t>年</t>
    <rPh sb="0" eb="1">
      <t>ネン</t>
    </rPh>
    <phoneticPr fontId="8"/>
  </si>
  <si>
    <t>月</t>
    <rPh sb="0" eb="1">
      <t>ゲツ</t>
    </rPh>
    <phoneticPr fontId="8"/>
  </si>
  <si>
    <t>日</t>
    <rPh sb="0" eb="1">
      <t>ヒ</t>
    </rPh>
    <phoneticPr fontId="8"/>
  </si>
  <si>
    <t>　※ 役員全員を記載すること。
  ※ 入力欄が不足する場合は、適宜行を追加して入力してください。</t>
    <rPh sb="3" eb="5">
      <t>ヤクイン</t>
    </rPh>
    <rPh sb="5" eb="7">
      <t>ゼンイン</t>
    </rPh>
    <rPh sb="8" eb="10">
      <t>キサイ</t>
    </rPh>
    <rPh sb="20" eb="23">
      <t>ニュウリョクラン</t>
    </rPh>
    <rPh sb="24" eb="26">
      <t>フソク</t>
    </rPh>
    <rPh sb="28" eb="30">
      <t>バアイ</t>
    </rPh>
    <rPh sb="32" eb="34">
      <t>テキギ</t>
    </rPh>
    <rPh sb="34" eb="35">
      <t>ギョウ</t>
    </rPh>
    <rPh sb="36" eb="38">
      <t>ツイカ</t>
    </rPh>
    <rPh sb="40" eb="42">
      <t>ニュウリョク</t>
    </rPh>
    <phoneticPr fontId="8"/>
  </si>
  <si>
    <t>業務改善計画書</t>
    <rPh sb="0" eb="2">
      <t>ギョウム</t>
    </rPh>
    <rPh sb="2" eb="4">
      <t>カイゼン</t>
    </rPh>
    <rPh sb="4" eb="7">
      <t>ケイカクショ</t>
    </rPh>
    <phoneticPr fontId="8"/>
  </si>
  <si>
    <t>（県に口座登録をされたことがない、したかわからない場合のみ）債権者登録申出書</t>
    <rPh sb="1" eb="2">
      <t>ケン</t>
    </rPh>
    <rPh sb="3" eb="7">
      <t>コウザトウロク</t>
    </rPh>
    <rPh sb="25" eb="27">
      <t>バアイ</t>
    </rPh>
    <rPh sb="30" eb="38">
      <t>サイケンシャトウロクモウシデショ</t>
    </rPh>
    <phoneticPr fontId="8"/>
  </si>
  <si>
    <t>（補助金の支払いを希望する口座の）通帳の写し</t>
    <rPh sb="1" eb="4">
      <t>ホジョキン</t>
    </rPh>
    <rPh sb="5" eb="7">
      <t>シハラ</t>
    </rPh>
    <rPh sb="9" eb="11">
      <t>キボウ</t>
    </rPh>
    <rPh sb="13" eb="15">
      <t>コウザ</t>
    </rPh>
    <rPh sb="17" eb="19">
      <t>ツウチョウ</t>
    </rPh>
    <rPh sb="20" eb="21">
      <t>ウツ</t>
    </rPh>
    <phoneticPr fontId="8"/>
  </si>
  <si>
    <t>A_基本情報入力シート</t>
    <rPh sb="2" eb="6">
      <t>キホンジョウホウ</t>
    </rPh>
    <rPh sb="6" eb="8">
      <t>ニュウリョク</t>
    </rPh>
    <phoneticPr fontId="20"/>
  </si>
  <si>
    <t>B_チェックリスト</t>
    <phoneticPr fontId="20"/>
  </si>
  <si>
    <t>C_様式１</t>
    <rPh sb="2" eb="4">
      <t>ヨウシキ</t>
    </rPh>
    <phoneticPr fontId="20"/>
  </si>
  <si>
    <t>D_様式１－２（１）</t>
    <phoneticPr fontId="8"/>
  </si>
  <si>
    <t>E_様式１－２（２）</t>
    <phoneticPr fontId="8"/>
  </si>
  <si>
    <t>F_様式１－３</t>
    <phoneticPr fontId="8"/>
  </si>
  <si>
    <t>G_様式１－４</t>
    <rPh sb="2" eb="4">
      <t>ヨウシキ</t>
    </rPh>
    <phoneticPr fontId="8"/>
  </si>
  <si>
    <t>H_（別紙様式）介護ロボット導入等計画</t>
    <rPh sb="3" eb="5">
      <t>ベッシ</t>
    </rPh>
    <rPh sb="5" eb="7">
      <t>ヨウシキ</t>
    </rPh>
    <rPh sb="8" eb="10">
      <t>カイゴ</t>
    </rPh>
    <rPh sb="14" eb="17">
      <t>ドウニュウトウ</t>
    </rPh>
    <rPh sb="17" eb="19">
      <t>ケイカク</t>
    </rPh>
    <phoneticPr fontId="8"/>
  </si>
  <si>
    <t>K_債権者登録申出書</t>
    <rPh sb="7" eb="10">
      <t>モウシデショ</t>
    </rPh>
    <phoneticPr fontId="8"/>
  </si>
  <si>
    <t>留意事項</t>
    <rPh sb="0" eb="2">
      <t>リュウイ</t>
    </rPh>
    <rPh sb="2" eb="4">
      <t>ジコウ</t>
    </rPh>
    <phoneticPr fontId="20"/>
  </si>
  <si>
    <t>提出は不要です。</t>
    <rPh sb="0" eb="2">
      <t>テイシュツ</t>
    </rPh>
    <rPh sb="3" eb="5">
      <t>フヨウ</t>
    </rPh>
    <phoneticPr fontId="20"/>
  </si>
  <si>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0"/>
  </si>
  <si>
    <t>郵送での提出分には、記名押印又は代表者による署名が必要です。</t>
    <rPh sb="0" eb="2">
      <t>ユウソウ</t>
    </rPh>
    <rPh sb="4" eb="6">
      <t>テイシュツ</t>
    </rPh>
    <rPh sb="6" eb="7">
      <t>ブン</t>
    </rPh>
    <rPh sb="25" eb="27">
      <t>ヒツヨウ</t>
    </rPh>
    <phoneticPr fontId="20"/>
  </si>
  <si>
    <t>介護ロボットを導入する場合は作成の上、提出が必要です。</t>
    <rPh sb="0" eb="2">
      <t>カイゴ</t>
    </rPh>
    <rPh sb="7" eb="9">
      <t>ドウニュウ</t>
    </rPh>
    <rPh sb="11" eb="13">
      <t>バアイ</t>
    </rPh>
    <rPh sb="14" eb="16">
      <t>サクセイ</t>
    </rPh>
    <rPh sb="17" eb="18">
      <t>ウエ</t>
    </rPh>
    <rPh sb="19" eb="21">
      <t>テイシュツ</t>
    </rPh>
    <rPh sb="22" eb="24">
      <t>ヒツヨウ</t>
    </rPh>
    <phoneticPr fontId="20"/>
  </si>
  <si>
    <t>通信環境を整備する場合は作成の上、提出が必要です。</t>
    <rPh sb="0" eb="2">
      <t>ツウシン</t>
    </rPh>
    <rPh sb="2" eb="4">
      <t>カンキョウ</t>
    </rPh>
    <rPh sb="5" eb="7">
      <t>セイビ</t>
    </rPh>
    <rPh sb="9" eb="11">
      <t>バアイ</t>
    </rPh>
    <rPh sb="12" eb="14">
      <t>サクセイ</t>
    </rPh>
    <rPh sb="15" eb="16">
      <t>ウエ</t>
    </rPh>
    <rPh sb="17" eb="19">
      <t>テイシュツ</t>
    </rPh>
    <rPh sb="20" eb="22">
      <t>ヒツヨウ</t>
    </rPh>
    <phoneticPr fontId="20"/>
  </si>
  <si>
    <t>同一法人から複数施設申請を行う場合のみ提出が必要です。</t>
    <rPh sb="0" eb="2">
      <t>ドウイツ</t>
    </rPh>
    <rPh sb="2" eb="4">
      <t>ホウジン</t>
    </rPh>
    <rPh sb="6" eb="8">
      <t>フクスウ</t>
    </rPh>
    <rPh sb="8" eb="10">
      <t>シセツ</t>
    </rPh>
    <rPh sb="10" eb="12">
      <t>シンセイ</t>
    </rPh>
    <rPh sb="13" eb="14">
      <t>オコナ</t>
    </rPh>
    <rPh sb="15" eb="17">
      <t>バアイ</t>
    </rPh>
    <rPh sb="19" eb="21">
      <t>テイシュツ</t>
    </rPh>
    <rPh sb="22" eb="24">
      <t>ヒツヨウ</t>
    </rPh>
    <phoneticPr fontId="20"/>
  </si>
  <si>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0"/>
  </si>
  <si>
    <t>I_業務改善計画書</t>
    <rPh sb="2" eb="4">
      <t>ギョウム</t>
    </rPh>
    <rPh sb="4" eb="6">
      <t>カイゼン</t>
    </rPh>
    <rPh sb="6" eb="9">
      <t>ケイカクショ</t>
    </rPh>
    <phoneticPr fontId="8"/>
  </si>
  <si>
    <t>J_（別紙様式２）優先順位表</t>
    <rPh sb="3" eb="5">
      <t>ベッシ</t>
    </rPh>
    <rPh sb="5" eb="7">
      <t>ヨウシキ</t>
    </rPh>
    <rPh sb="9" eb="11">
      <t>ユウセン</t>
    </rPh>
    <rPh sb="11" eb="14">
      <t>ジュンイヒョウ</t>
    </rPh>
    <phoneticPr fontId="8"/>
  </si>
  <si>
    <t>③</t>
    <phoneticPr fontId="8"/>
  </si>
  <si>
    <t>②</t>
    <phoneticPr fontId="8"/>
  </si>
  <si>
    <t>⑥</t>
    <phoneticPr fontId="8"/>
  </si>
  <si>
    <r>
      <t>対象経費ごとの単価及び内訳が詳細に記載された、業者等による見積書の</t>
    </r>
    <r>
      <rPr>
        <sz val="11"/>
        <color rgb="FFFF0000"/>
        <rFont val="ＭＳ Ｐゴシック"/>
        <family val="3"/>
        <charset val="128"/>
      </rPr>
      <t xml:space="preserve">写し </t>
    </r>
    <r>
      <rPr>
        <sz val="11"/>
        <rFont val="ＭＳ Ｐゴシック"/>
        <family val="3"/>
        <charset val="128"/>
      </rPr>
      <t>【注１】</t>
    </r>
    <rPh sb="0" eb="2">
      <t>タイショウ</t>
    </rPh>
    <rPh sb="2" eb="4">
      <t>ケイヒ</t>
    </rPh>
    <rPh sb="7" eb="9">
      <t>タンカ</t>
    </rPh>
    <rPh sb="9" eb="10">
      <t>オヨ</t>
    </rPh>
    <rPh sb="11" eb="13">
      <t>ウチワケ</t>
    </rPh>
    <rPh sb="14" eb="16">
      <t>ショウサイ</t>
    </rPh>
    <rPh sb="17" eb="19">
      <t>キサイ</t>
    </rPh>
    <rPh sb="23" eb="25">
      <t>ギョウシャ</t>
    </rPh>
    <rPh sb="25" eb="26">
      <t>トウ</t>
    </rPh>
    <rPh sb="29" eb="32">
      <t>ミツモリショ</t>
    </rPh>
    <rPh sb="33" eb="34">
      <t>ウツ</t>
    </rPh>
    <rPh sb="37" eb="38">
      <t>チュウ</t>
    </rPh>
    <phoneticPr fontId="20"/>
  </si>
  <si>
    <t>申請する法人の情報を入力してください。</t>
    <rPh sb="0" eb="2">
      <t>シンセイ</t>
    </rPh>
    <rPh sb="4" eb="6">
      <t>ホウジン</t>
    </rPh>
    <rPh sb="7" eb="9">
      <t>ジョウホウ</t>
    </rPh>
    <rPh sb="10" eb="12">
      <t>ニュウリョク</t>
    </rPh>
    <phoneticPr fontId="8"/>
  </si>
  <si>
    <t>申請する事業所の情報を入力してください。</t>
    <rPh sb="0" eb="2">
      <t>シンセイ</t>
    </rPh>
    <rPh sb="4" eb="7">
      <t>ジギョウショ</t>
    </rPh>
    <rPh sb="8" eb="10">
      <t>ジョウホウ</t>
    </rPh>
    <rPh sb="11" eb="13">
      <t>ニュウリョク</t>
    </rPh>
    <phoneticPr fontId="8"/>
  </si>
  <si>
    <t>本申請に係る担当者の情報を入力してください。
※書類に不備等がある場合、こちらに記載の担当者までご連絡させていただきます。</t>
    <rPh sb="0" eb="3">
      <t>ホンシンセイ</t>
    </rPh>
    <rPh sb="4" eb="5">
      <t>カカ</t>
    </rPh>
    <rPh sb="6" eb="9">
      <t>タントウシャ</t>
    </rPh>
    <rPh sb="10" eb="12">
      <t>ジョウホウ</t>
    </rPh>
    <rPh sb="13" eb="15">
      <t>ニュウリョク</t>
    </rPh>
    <rPh sb="24" eb="26">
      <t>ショルイ</t>
    </rPh>
    <rPh sb="27" eb="30">
      <t>フビトウ</t>
    </rPh>
    <rPh sb="33" eb="35">
      <t>バアイ</t>
    </rPh>
    <rPh sb="40" eb="42">
      <t>キサイ</t>
    </rPh>
    <rPh sb="43" eb="46">
      <t>タントウシャ</t>
    </rPh>
    <rPh sb="49" eb="51">
      <t>レンラク</t>
    </rPh>
    <phoneticPr fontId="8"/>
  </si>
  <si>
    <t>本補助金の申請日を入力してください。</t>
    <rPh sb="0" eb="1">
      <t>ホン</t>
    </rPh>
    <rPh sb="1" eb="4">
      <t>ホジョキン</t>
    </rPh>
    <rPh sb="5" eb="7">
      <t>シンセイ</t>
    </rPh>
    <rPh sb="7" eb="8">
      <t>ビ</t>
    </rPh>
    <rPh sb="9" eb="11">
      <t>ニュウリョク</t>
    </rPh>
    <phoneticPr fontId="8"/>
  </si>
  <si>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8"/>
  </si>
  <si>
    <t>申請時点の利用定員数を入力してください。</t>
    <rPh sb="0" eb="2">
      <t>シンセイ</t>
    </rPh>
    <rPh sb="2" eb="4">
      <t>ジテン</t>
    </rPh>
    <rPh sb="5" eb="7">
      <t>リヨウ</t>
    </rPh>
    <rPh sb="7" eb="9">
      <t>テイイン</t>
    </rPh>
    <rPh sb="9" eb="10">
      <t>スウ</t>
    </rPh>
    <rPh sb="11" eb="13">
      <t>ニュウリョク</t>
    </rPh>
    <phoneticPr fontId="8"/>
  </si>
  <si>
    <t>本補助金の入金を希望する口座の情報について、入力してください。</t>
    <phoneticPr fontId="8"/>
  </si>
  <si>
    <t>県に口座登録をしているか否かについて選択してください。</t>
    <rPh sb="0" eb="1">
      <t>ケン</t>
    </rPh>
    <rPh sb="2" eb="4">
      <t>コウザ</t>
    </rPh>
    <rPh sb="4" eb="6">
      <t>トウロク</t>
    </rPh>
    <rPh sb="12" eb="13">
      <t>イナ</t>
    </rPh>
    <rPh sb="18" eb="20">
      <t>センタク</t>
    </rPh>
    <phoneticPr fontId="8"/>
  </si>
  <si>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8"/>
  </si>
  <si>
    <t>本補助金に係る連絡先の情報を入力してください。
※メールアドレスについては、担当者が変更になっても連絡のとれるメールアドレス（代表のアドレス等）を入力してください。</t>
    <rPh sb="0" eb="1">
      <t>ホン</t>
    </rPh>
    <rPh sb="1" eb="4">
      <t>ホジョキン</t>
    </rPh>
    <rPh sb="5" eb="6">
      <t>カカ</t>
    </rPh>
    <rPh sb="7" eb="9">
      <t>レンラク</t>
    </rPh>
    <rPh sb="9" eb="10">
      <t>サキ</t>
    </rPh>
    <rPh sb="11" eb="13">
      <t>ジョウホウ</t>
    </rPh>
    <rPh sb="14" eb="16">
      <t>ニュウリョク</t>
    </rPh>
    <rPh sb="38" eb="41">
      <t>タントウシャ</t>
    </rPh>
    <rPh sb="42" eb="44">
      <t>ヘンコウ</t>
    </rPh>
    <rPh sb="49" eb="51">
      <t>レンラク</t>
    </rPh>
    <rPh sb="63" eb="65">
      <t>ダイヒョウ</t>
    </rPh>
    <rPh sb="70" eb="71">
      <t>トウ</t>
    </rPh>
    <rPh sb="73" eb="75">
      <t>ニュウリョク</t>
    </rPh>
    <phoneticPr fontId="8"/>
  </si>
  <si>
    <t>基本情報入力シート</t>
    <rPh sb="0" eb="2">
      <t>キホン</t>
    </rPh>
    <rPh sb="2" eb="4">
      <t>ジョウホウ</t>
    </rPh>
    <rPh sb="4" eb="6">
      <t>ニュウリョク</t>
    </rPh>
    <phoneticPr fontId="8"/>
  </si>
  <si>
    <t>以上、10件の書類全てを提出している※</t>
    <rPh sb="0" eb="2">
      <t>イジョウ</t>
    </rPh>
    <rPh sb="5" eb="6">
      <t>ケン</t>
    </rPh>
    <rPh sb="7" eb="9">
      <t>ショルイ</t>
    </rPh>
    <rPh sb="9" eb="10">
      <t>スベ</t>
    </rPh>
    <rPh sb="12" eb="14">
      <t>テイシュツ</t>
    </rPh>
    <phoneticPr fontId="20"/>
  </si>
  <si>
    <t>　「A_基本情報入力シート」に入力された内容が、各シートに反映されます。各様式の色付きセルにデータを入力の上、申請書類を作成してください。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https://aso-education.form.kintoneapp.com/public/robot-mail
　【郵送の提出先】
　〒812-0012　福岡市博多区博多駅中央街8-1　博多郵便局留
　麻生教育サービス株式会社　介護ロボット導入支援事業費補助金事務局　宛
　※詳しくは「令和６年度福岡県介護ロボット導入支援事業実施要領」をご確認ください。</t>
    <phoneticPr fontId="8"/>
  </si>
  <si>
    <t>　令和６年度介護ロボット導入支援事業費補助金交付申請書の作成方法です。</t>
    <rPh sb="1" eb="3">
      <t>レイワ</t>
    </rPh>
    <rPh sb="4" eb="6">
      <t>ネンド</t>
    </rPh>
    <rPh sb="6" eb="8">
      <t>カイゴ</t>
    </rPh>
    <rPh sb="12" eb="14">
      <t>ドウニュウ</t>
    </rPh>
    <rPh sb="14" eb="16">
      <t>シエン</t>
    </rPh>
    <rPh sb="16" eb="19">
      <t>ジギョウヒ</t>
    </rPh>
    <rPh sb="19" eb="22">
      <t>ホジョキン</t>
    </rPh>
    <rPh sb="22" eb="24">
      <t>コウフ</t>
    </rPh>
    <rPh sb="24" eb="27">
      <t>シンセイショ</t>
    </rPh>
    <rPh sb="28" eb="30">
      <t>サクセイ</t>
    </rPh>
    <rPh sb="30" eb="32">
      <t>ホウホウ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</si>
</sst>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quot;円&quot;"/>
    <numFmt numFmtId="178" formatCode="#,##0&quot;円&quot;"/>
    <numFmt numFmtId="179" formatCode="#&quot;人&quot;"/>
    <numFmt numFmtId="180" formatCode="[&lt;=999]000;[&lt;=9999]000\-00;000\-0000"/>
    <numFmt numFmtId="181" formatCode="#,##0_ "/>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8"/>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b/>
      <sz val="14"/>
      <name val="ＭＳ Ｐゴシック"/>
      <family val="3"/>
      <charset val="128"/>
    </font>
    <font>
      <u/>
      <sz val="11"/>
      <color indexed="12"/>
      <name val="ＭＳ Ｐゴシック"/>
      <family val="3"/>
      <charset val="128"/>
    </font>
    <font>
      <sz val="12"/>
      <name val="ＭＳ Ｐゴシック"/>
      <family val="3"/>
      <charset val="128"/>
    </font>
    <font>
      <sz val="10"/>
      <name val="Times New Roman"/>
      <family val="1"/>
    </font>
    <font>
      <b/>
      <sz val="14"/>
      <color theme="1"/>
      <name val="ＭＳ Ｐゴシック"/>
      <family val="3"/>
      <charset val="128"/>
      <scheme val="minor"/>
    </font>
    <font>
      <sz val="16"/>
      <color theme="1"/>
      <name val="HGP創英角ｺﾞｼｯｸUB"/>
      <family val="3"/>
      <charset val="128"/>
    </font>
    <font>
      <sz val="11"/>
      <color theme="1"/>
      <name val="ＭＳ Ｐゴシック"/>
      <family val="3"/>
      <charset val="128"/>
      <scheme val="minor"/>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b/>
      <sz val="14"/>
      <color rgb="FFFF0000"/>
      <name val="ＭＳ Ｐゴシック"/>
      <family val="3"/>
      <charset val="128"/>
    </font>
    <font>
      <u/>
      <sz val="12"/>
      <name val="ＭＳ 明朝"/>
      <family val="1"/>
      <charset val="128"/>
    </font>
    <font>
      <u/>
      <sz val="10"/>
      <name val="ＭＳ 明朝"/>
      <family val="1"/>
      <charset val="128"/>
    </font>
    <font>
      <sz val="10"/>
      <color theme="1"/>
      <name val="ＭＳ 明朝"/>
      <family val="1"/>
      <charset val="128"/>
    </font>
    <font>
      <sz val="8"/>
      <color theme="1"/>
      <name val="ＭＳ 明朝"/>
      <family val="1"/>
      <charset val="128"/>
    </font>
    <font>
      <sz val="14"/>
      <name val="UD デジタル 教科書体 NP-R"/>
      <family val="1"/>
      <charset val="128"/>
    </font>
    <font>
      <sz val="24"/>
      <name val="UD デジタル 教科書体 NP-R"/>
      <family val="1"/>
      <charset val="128"/>
    </font>
    <font>
      <sz val="12"/>
      <name val="UD デジタル 教科書体 NP-R"/>
      <family val="1"/>
      <charset val="128"/>
    </font>
    <font>
      <b/>
      <sz val="10"/>
      <color indexed="81"/>
      <name val="BIZ UDPゴシック"/>
      <family val="3"/>
      <charset val="128"/>
    </font>
    <font>
      <sz val="10"/>
      <color rgb="FFFF0000"/>
      <name val="ＭＳ 明朝"/>
      <family val="1"/>
      <charset val="128"/>
    </font>
    <font>
      <b/>
      <sz val="9"/>
      <color rgb="FFFF0000"/>
      <name val="ＭＳ 明朝"/>
      <family val="1"/>
      <charset val="128"/>
    </font>
    <font>
      <u/>
      <sz val="11"/>
      <color theme="10"/>
      <name val="ＭＳ Ｐゴシック"/>
      <family val="3"/>
      <charset val="128"/>
    </font>
    <font>
      <sz val="10"/>
      <name val="ＭＳ Ｐゴシック"/>
      <family val="3"/>
      <charset val="128"/>
    </font>
    <font>
      <b/>
      <sz val="12"/>
      <name val="ＭＳ 明朝"/>
      <family val="1"/>
      <charset val="128"/>
    </font>
    <font>
      <b/>
      <sz val="9"/>
      <name val="Times New Roman"/>
      <family val="1"/>
    </font>
    <font>
      <b/>
      <sz val="9"/>
      <name val="ＭＳ 明朝"/>
      <family val="1"/>
      <charset val="128"/>
    </font>
    <font>
      <b/>
      <sz val="11"/>
      <name val="ＭＳ 明朝"/>
      <family val="1"/>
      <charset val="128"/>
    </font>
    <font>
      <sz val="12"/>
      <name val="Times New Roman"/>
      <family val="1"/>
    </font>
    <font>
      <b/>
      <sz val="12"/>
      <name val="ＭＳ Ｐゴシック"/>
      <family val="3"/>
      <charset val="128"/>
    </font>
    <font>
      <sz val="9"/>
      <name val="Times New Roman"/>
      <family val="1"/>
    </font>
    <font>
      <u/>
      <sz val="9"/>
      <name val="ＭＳ 明朝"/>
      <family val="1"/>
      <charset val="128"/>
    </font>
    <font>
      <b/>
      <sz val="9"/>
      <color indexed="81"/>
      <name val="BIZ UDPゴシック"/>
      <family val="3"/>
      <charset val="128"/>
    </font>
    <font>
      <sz val="11"/>
      <name val="UD デジタル 教科書体 NP-R"/>
      <family val="1"/>
      <charset val="128"/>
    </font>
    <font>
      <b/>
      <sz val="14"/>
      <name val="UD デジタル 教科書体 NP-R"/>
      <family val="1"/>
      <charset val="128"/>
    </font>
    <font>
      <b/>
      <strike/>
      <sz val="12"/>
      <name val="ＭＳ Ｐゴシック"/>
      <family val="3"/>
      <charset val="128"/>
    </font>
    <font>
      <sz val="14"/>
      <color rgb="FFFF0000"/>
      <name val="ＭＳ 明朝"/>
      <family val="1"/>
      <charset val="128"/>
    </font>
    <font>
      <sz val="10"/>
      <color rgb="FF000000"/>
      <name val="Times New Roman"/>
      <family val="1"/>
    </font>
    <font>
      <sz val="10"/>
      <name val="ＭＳ Ｐゴシック"/>
      <family val="3"/>
      <charset val="128"/>
      <scheme val="minor"/>
    </font>
    <font>
      <b/>
      <sz val="10"/>
      <name val="ＭＳ Ｐゴシック"/>
      <family val="3"/>
      <charset val="128"/>
      <scheme val="minor"/>
    </font>
    <font>
      <b/>
      <sz val="10"/>
      <color theme="1"/>
      <name val="ＭＳ Ｐゴシック"/>
      <family val="3"/>
      <charset val="128"/>
    </font>
    <font>
      <sz val="10"/>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color rgb="FFFF0000"/>
      <name val="ＭＳ Ｐゴシック"/>
      <family val="3"/>
      <charset val="128"/>
    </font>
    <font>
      <b/>
      <sz val="11"/>
      <color theme="1"/>
      <name val="ＭＳ Ｐゴシック"/>
      <family val="3"/>
      <charset val="128"/>
    </font>
    <font>
      <sz val="11"/>
      <color rgb="FFFF0000"/>
      <name val="ＭＳ Ｐゴシック"/>
      <family val="3"/>
      <charset val="128"/>
    </font>
  </fonts>
  <fills count="14">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s>
  <borders count="14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dotted">
        <color indexed="8"/>
      </bottom>
      <diagonal/>
    </border>
    <border>
      <left/>
      <right/>
      <top style="thin">
        <color indexed="8"/>
      </top>
      <bottom style="thin">
        <color indexed="8"/>
      </bottom>
      <diagonal/>
    </border>
    <border>
      <left style="dotted">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top style="thin">
        <color indexed="64"/>
      </top>
      <bottom/>
      <diagonal/>
    </border>
    <border>
      <left style="thin">
        <color indexed="64"/>
      </left>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indexed="64"/>
      </top>
      <bottom style="thin">
        <color indexed="64"/>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diagonal/>
    </border>
    <border>
      <left style="thin">
        <color indexed="8"/>
      </left>
      <right/>
      <top/>
      <bottom style="thin">
        <color indexed="8"/>
      </bottom>
      <diagonal/>
    </border>
    <border>
      <left/>
      <right/>
      <top/>
      <bottom style="thin">
        <color indexed="8"/>
      </bottom>
      <diagonal/>
    </border>
    <border>
      <left/>
      <right/>
      <top style="thin">
        <color indexed="8"/>
      </top>
      <bottom style="dotted">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top style="thin">
        <color auto="1"/>
      </top>
      <bottom style="medium">
        <color auto="1"/>
      </bottom>
      <diagonal/>
    </border>
    <border>
      <left/>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auto="1"/>
      </right>
      <top style="medium">
        <color auto="1"/>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0" fontId="9" fillId="0" borderId="0"/>
    <xf numFmtId="38" fontId="9" fillId="0" borderId="0" applyFont="0" applyFill="0" applyBorder="0" applyAlignment="0" applyProtection="0"/>
    <xf numFmtId="0" fontId="7" fillId="0" borderId="0"/>
    <xf numFmtId="0" fontId="7" fillId="0" borderId="0">
      <alignment vertical="center"/>
    </xf>
    <xf numFmtId="1" fontId="10" fillId="0" borderId="0"/>
    <xf numFmtId="0" fontId="6" fillId="0" borderId="0">
      <alignment vertical="center"/>
    </xf>
    <xf numFmtId="0" fontId="5" fillId="0" borderId="0">
      <alignment vertical="center"/>
    </xf>
    <xf numFmtId="0" fontId="7" fillId="0" borderId="0">
      <alignment vertical="center"/>
    </xf>
    <xf numFmtId="0" fontId="36" fillId="0" borderId="0" applyNumberFormat="0" applyFill="0" applyBorder="0" applyAlignment="0" applyProtection="0">
      <alignment vertical="top"/>
      <protection locked="0"/>
    </xf>
    <xf numFmtId="0" fontId="4" fillId="0" borderId="0">
      <alignment vertical="center"/>
    </xf>
    <xf numFmtId="0" fontId="7" fillId="0" borderId="0">
      <alignment vertical="center"/>
    </xf>
    <xf numFmtId="38" fontId="7" fillId="0" borderId="0" applyFont="0" applyFill="0" applyBorder="0" applyAlignment="0" applyProtection="0">
      <alignment vertical="center"/>
    </xf>
    <xf numFmtId="0" fontId="60" fillId="0" borderId="0" applyNumberFormat="0" applyFill="0" applyBorder="0" applyAlignment="0" applyProtection="0"/>
    <xf numFmtId="0" fontId="3" fillId="0" borderId="0">
      <alignment vertical="center"/>
    </xf>
    <xf numFmtId="0" fontId="75" fillId="0" borderId="0"/>
    <xf numFmtId="0" fontId="1" fillId="0" borderId="0">
      <alignment vertical="center"/>
    </xf>
    <xf numFmtId="0" fontId="7" fillId="0" borderId="0">
      <alignment vertical="center"/>
    </xf>
  </cellStyleXfs>
  <cellXfs count="760">
    <xf numFmtId="0" fontId="0" fillId="0" borderId="0" xfId="0"/>
    <xf numFmtId="0" fontId="11" fillId="0" borderId="0" xfId="0" applyFont="1"/>
    <xf numFmtId="0" fontId="12" fillId="0" borderId="0" xfId="0" applyFont="1"/>
    <xf numFmtId="0" fontId="11" fillId="0" borderId="0" xfId="4" applyFont="1" applyAlignment="1">
      <alignment vertical="center"/>
    </xf>
    <xf numFmtId="0" fontId="18" fillId="0" borderId="0" xfId="0" applyFont="1"/>
    <xf numFmtId="0" fontId="23" fillId="0" borderId="9" xfId="0" applyFont="1" applyBorder="1" applyAlignment="1">
      <alignment horizontal="left" vertical="center"/>
    </xf>
    <xf numFmtId="0" fontId="23" fillId="0" borderId="10" xfId="0" applyFont="1" applyBorder="1" applyAlignment="1">
      <alignment vertical="center"/>
    </xf>
    <xf numFmtId="0" fontId="23" fillId="0" borderId="3" xfId="0" applyFont="1" applyBorder="1" applyAlignment="1">
      <alignment vertical="center"/>
    </xf>
    <xf numFmtId="0" fontId="23" fillId="0" borderId="11" xfId="0" applyFont="1" applyBorder="1" applyAlignment="1">
      <alignment horizontal="left" vertical="center" wrapText="1"/>
    </xf>
    <xf numFmtId="0" fontId="23" fillId="0" borderId="3" xfId="0" applyFont="1" applyFill="1" applyBorder="1" applyAlignment="1">
      <alignment vertical="center"/>
    </xf>
    <xf numFmtId="0" fontId="7" fillId="0" borderId="0" xfId="11">
      <alignment vertical="center"/>
    </xf>
    <xf numFmtId="0" fontId="44" fillId="0" borderId="0" xfId="11" applyFont="1">
      <alignment vertical="center"/>
    </xf>
    <xf numFmtId="0" fontId="46" fillId="5" borderId="47" xfId="11" applyFont="1" applyFill="1" applyBorder="1" applyAlignment="1">
      <alignment horizontal="center" vertical="center" wrapText="1"/>
    </xf>
    <xf numFmtId="0" fontId="46" fillId="5" borderId="48" xfId="11" applyFont="1" applyFill="1" applyBorder="1" applyAlignment="1">
      <alignment horizontal="center" vertical="center" wrapText="1"/>
    </xf>
    <xf numFmtId="0" fontId="46" fillId="5" borderId="48" xfId="11" applyFont="1" applyFill="1" applyBorder="1" applyAlignment="1">
      <alignment horizontal="center" vertical="center"/>
    </xf>
    <xf numFmtId="0" fontId="7" fillId="0" borderId="0" xfId="11" applyAlignment="1">
      <alignment horizontal="center" vertical="center"/>
    </xf>
    <xf numFmtId="0" fontId="7" fillId="0" borderId="48" xfId="11" applyBorder="1" applyAlignment="1">
      <alignment horizontal="center" vertical="center" wrapText="1"/>
    </xf>
    <xf numFmtId="0" fontId="7" fillId="0" borderId="48" xfId="11" applyBorder="1" applyAlignment="1">
      <alignment horizontal="left" vertical="center"/>
    </xf>
    <xf numFmtId="0" fontId="47" fillId="0" borderId="48" xfId="11" applyFont="1" applyBorder="1" applyAlignment="1">
      <alignment horizontal="center" vertical="center" wrapText="1"/>
    </xf>
    <xf numFmtId="0" fontId="0" fillId="0" borderId="47" xfId="11" applyFont="1" applyBorder="1" applyAlignment="1">
      <alignment horizontal="center" vertical="center" wrapText="1"/>
    </xf>
    <xf numFmtId="0" fontId="23" fillId="0" borderId="47" xfId="11" applyFont="1" applyBorder="1" applyAlignment="1">
      <alignment vertical="center" wrapText="1"/>
    </xf>
    <xf numFmtId="0" fontId="23" fillId="0" borderId="48" xfId="11" applyFont="1" applyBorder="1" applyAlignment="1">
      <alignment vertical="center" wrapText="1"/>
    </xf>
    <xf numFmtId="0" fontId="48" fillId="6" borderId="47" xfId="11" applyFont="1" applyFill="1" applyBorder="1" applyAlignment="1">
      <alignment horizontal="center" vertical="center" wrapText="1"/>
    </xf>
    <xf numFmtId="0" fontId="7" fillId="0" borderId="0" xfId="11" applyAlignment="1">
      <alignment vertical="top" wrapText="1"/>
    </xf>
    <xf numFmtId="0" fontId="7" fillId="0" borderId="0" xfId="11" applyAlignment="1">
      <alignment vertical="top"/>
    </xf>
    <xf numFmtId="0" fontId="0" fillId="0" borderId="48" xfId="11" applyFont="1" applyBorder="1" applyAlignment="1">
      <alignment vertical="center" wrapText="1"/>
    </xf>
    <xf numFmtId="0" fontId="0" fillId="0" borderId="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0" xfId="0" applyAlignment="1">
      <alignment vertical="center"/>
    </xf>
    <xf numFmtId="0" fontId="0" fillId="5" borderId="59" xfId="0" applyFill="1" applyBorder="1" applyAlignment="1">
      <alignment horizontal="center" vertical="center"/>
    </xf>
    <xf numFmtId="0" fontId="0" fillId="0" borderId="0" xfId="0" applyAlignment="1">
      <alignment horizontal="center" vertical="center"/>
    </xf>
    <xf numFmtId="0" fontId="12" fillId="0" borderId="65" xfId="0" applyFont="1" applyBorder="1" applyAlignment="1">
      <alignment horizontal="right"/>
    </xf>
    <xf numFmtId="0" fontId="12" fillId="0" borderId="65" xfId="0" applyFont="1" applyBorder="1" applyAlignment="1">
      <alignment horizontal="right" wrapText="1"/>
    </xf>
    <xf numFmtId="38" fontId="12" fillId="0" borderId="71" xfId="0" applyNumberFormat="1" applyFont="1" applyBorder="1" applyAlignment="1">
      <alignment horizontal="right" vertical="center"/>
    </xf>
    <xf numFmtId="38" fontId="12" fillId="0" borderId="71" xfId="12" applyFont="1" applyBorder="1" applyAlignment="1">
      <alignment horizontal="right" vertical="center"/>
    </xf>
    <xf numFmtId="0" fontId="21" fillId="0" borderId="65" xfId="0" applyFont="1" applyBorder="1" applyAlignment="1">
      <alignment horizontal="right"/>
    </xf>
    <xf numFmtId="0" fontId="21" fillId="0" borderId="66" xfId="0" applyFont="1" applyBorder="1" applyAlignment="1">
      <alignment vertical="center" wrapText="1" shrinkToFit="1"/>
    </xf>
    <xf numFmtId="0" fontId="21" fillId="0" borderId="64" xfId="0" applyFont="1" applyBorder="1" applyAlignment="1">
      <alignment vertical="center" wrapText="1" shrinkToFit="1"/>
    </xf>
    <xf numFmtId="38" fontId="21" fillId="0" borderId="67" xfId="12" applyFont="1" applyBorder="1" applyAlignment="1">
      <alignment horizontal="right" vertical="center"/>
    </xf>
    <xf numFmtId="0" fontId="54" fillId="0" borderId="0" xfId="0" applyFont="1" applyAlignment="1">
      <alignment vertical="center"/>
    </xf>
    <xf numFmtId="0" fontId="11" fillId="0" borderId="0" xfId="0" applyFont="1" applyAlignment="1">
      <alignment horizontal="center"/>
    </xf>
    <xf numFmtId="0" fontId="0" fillId="0" borderId="0" xfId="0" applyAlignment="1">
      <alignment vertical="center"/>
    </xf>
    <xf numFmtId="56" fontId="54" fillId="0" borderId="0" xfId="0" applyNumberFormat="1" applyFont="1" applyBorder="1" applyAlignment="1">
      <alignment vertical="center"/>
    </xf>
    <xf numFmtId="0" fontId="12" fillId="2" borderId="8" xfId="0" applyFont="1" applyFill="1" applyBorder="1" applyAlignment="1" applyProtection="1">
      <alignment vertical="center" shrinkToFit="1"/>
      <protection locked="0"/>
    </xf>
    <xf numFmtId="56" fontId="54" fillId="7" borderId="91" xfId="0" applyNumberFormat="1" applyFont="1" applyFill="1" applyBorder="1" applyAlignment="1">
      <alignment vertical="center"/>
    </xf>
    <xf numFmtId="56" fontId="54" fillId="0" borderId="91" xfId="0" applyNumberFormat="1" applyFont="1" applyBorder="1" applyAlignment="1">
      <alignment vertical="center"/>
    </xf>
    <xf numFmtId="56" fontId="54" fillId="3" borderId="91" xfId="0" applyNumberFormat="1" applyFont="1" applyFill="1" applyBorder="1" applyAlignment="1">
      <alignment horizontal="center" vertical="center" wrapText="1"/>
    </xf>
    <xf numFmtId="56" fontId="54" fillId="3" borderId="91" xfId="0" applyNumberFormat="1" applyFont="1" applyFill="1" applyBorder="1" applyAlignment="1">
      <alignment horizontal="center" vertical="center"/>
    </xf>
    <xf numFmtId="56" fontId="54" fillId="2" borderId="91" xfId="0" applyNumberFormat="1" applyFont="1" applyFill="1" applyBorder="1" applyAlignment="1" applyProtection="1">
      <alignment horizontal="right" vertical="center"/>
      <protection locked="0"/>
    </xf>
    <xf numFmtId="56" fontId="54" fillId="2" borderId="1" xfId="0" applyNumberFormat="1" applyFont="1" applyFill="1" applyBorder="1" applyAlignment="1" applyProtection="1">
      <alignment horizontal="right" vertical="center"/>
      <protection locked="0"/>
    </xf>
    <xf numFmtId="0" fontId="27" fillId="2" borderId="7" xfId="1" applyFont="1" applyFill="1" applyBorder="1" applyAlignment="1" applyProtection="1">
      <alignment vertical="center" wrapText="1"/>
      <protection locked="0"/>
    </xf>
    <xf numFmtId="178" fontId="27" fillId="2" borderId="7" xfId="1" applyNumberFormat="1" applyFont="1" applyFill="1" applyBorder="1" applyAlignment="1" applyProtection="1">
      <alignment vertical="center"/>
      <protection locked="0"/>
    </xf>
    <xf numFmtId="0" fontId="27" fillId="2" borderId="6" xfId="1" applyFont="1" applyFill="1" applyBorder="1" applyAlignment="1" applyProtection="1">
      <alignment vertical="center" wrapText="1"/>
      <protection locked="0"/>
    </xf>
    <xf numFmtId="0" fontId="27" fillId="2" borderId="6" xfId="1" applyFont="1" applyFill="1" applyBorder="1" applyAlignment="1" applyProtection="1">
      <alignment vertical="center"/>
      <protection locked="0"/>
    </xf>
    <xf numFmtId="178" fontId="27" fillId="2" borderId="6" xfId="1" applyNumberFormat="1" applyFont="1" applyFill="1" applyBorder="1" applyAlignment="1" applyProtection="1">
      <alignment vertical="center"/>
      <protection locked="0"/>
    </xf>
    <xf numFmtId="0" fontId="27" fillId="2" borderId="8" xfId="1" applyFont="1" applyFill="1" applyBorder="1" applyAlignment="1" applyProtection="1">
      <alignment vertical="center" wrapText="1"/>
      <protection locked="0"/>
    </xf>
    <xf numFmtId="0" fontId="27" fillId="2" borderId="8" xfId="1" applyFont="1" applyFill="1" applyBorder="1" applyAlignment="1" applyProtection="1">
      <alignment vertical="center"/>
      <protection locked="0"/>
    </xf>
    <xf numFmtId="178" fontId="27" fillId="2" borderId="8" xfId="1" applyNumberFormat="1" applyFont="1" applyFill="1" applyBorder="1" applyAlignment="1" applyProtection="1">
      <alignment vertical="center"/>
      <protection locked="0"/>
    </xf>
    <xf numFmtId="0" fontId="21" fillId="2" borderId="66" xfId="0" applyFont="1" applyFill="1" applyBorder="1" applyAlignment="1" applyProtection="1">
      <alignment vertical="center" wrapText="1" shrinkToFit="1"/>
      <protection locked="0"/>
    </xf>
    <xf numFmtId="0" fontId="21" fillId="2" borderId="64" xfId="0" applyFont="1" applyFill="1" applyBorder="1" applyAlignment="1" applyProtection="1">
      <alignment vertical="center" wrapText="1" shrinkToFit="1"/>
      <protection locked="0"/>
    </xf>
    <xf numFmtId="0" fontId="12" fillId="7" borderId="65" xfId="0" applyFont="1" applyFill="1" applyBorder="1" applyAlignment="1">
      <alignment horizontal="right"/>
    </xf>
    <xf numFmtId="0" fontId="0" fillId="0" borderId="0" xfId="0" applyAlignment="1" applyProtection="1">
      <alignment vertical="center"/>
      <protection locked="0" hidden="1"/>
    </xf>
    <xf numFmtId="0" fontId="0" fillId="0" borderId="0" xfId="0" applyAlignment="1" applyProtection="1">
      <alignment horizontal="center" vertical="center"/>
      <protection locked="0" hidden="1"/>
    </xf>
    <xf numFmtId="0" fontId="10" fillId="2" borderId="43" xfId="8" applyFont="1" applyFill="1" applyBorder="1" applyAlignment="1" applyProtection="1">
      <alignment horizontal="center" vertical="center"/>
      <protection locked="0"/>
    </xf>
    <xf numFmtId="0" fontId="10" fillId="2" borderId="45" xfId="8" applyFont="1" applyFill="1" applyBorder="1" applyAlignment="1" applyProtection="1">
      <alignment horizontal="center" vertical="center"/>
      <protection locked="0"/>
    </xf>
    <xf numFmtId="0" fontId="21" fillId="7" borderId="88" xfId="0" applyFont="1" applyFill="1" applyBorder="1" applyAlignment="1">
      <alignment horizontal="right"/>
    </xf>
    <xf numFmtId="0" fontId="22" fillId="7" borderId="0" xfId="0" applyFont="1" applyFill="1" applyAlignment="1">
      <alignment vertical="center"/>
    </xf>
    <xf numFmtId="0" fontId="23" fillId="7" borderId="0" xfId="0" applyFont="1" applyFill="1" applyAlignment="1">
      <alignment vertical="center"/>
    </xf>
    <xf numFmtId="0" fontId="0" fillId="7" borderId="0" xfId="0" applyFill="1"/>
    <xf numFmtId="0" fontId="24" fillId="7" borderId="0" xfId="0" applyFont="1" applyFill="1" applyAlignment="1">
      <alignment vertical="center"/>
    </xf>
    <xf numFmtId="0" fontId="39" fillId="7" borderId="0" xfId="0" applyFont="1" applyFill="1" applyAlignment="1">
      <alignment vertical="center"/>
    </xf>
    <xf numFmtId="0" fontId="0" fillId="7" borderId="0" xfId="0" applyFill="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shrinkToFit="1"/>
    </xf>
    <xf numFmtId="0" fontId="0" fillId="7" borderId="0" xfId="0" applyFill="1" applyAlignment="1">
      <alignment horizontal="center" vertical="center"/>
    </xf>
    <xf numFmtId="0" fontId="21" fillId="7" borderId="0" xfId="6" applyFont="1" applyFill="1">
      <alignment vertical="center"/>
    </xf>
    <xf numFmtId="0" fontId="19" fillId="7" borderId="0" xfId="6" applyFont="1" applyFill="1">
      <alignment vertical="center"/>
    </xf>
    <xf numFmtId="0" fontId="21" fillId="7" borderId="0" xfId="6" applyFont="1" applyFill="1" applyAlignment="1">
      <alignment vertical="center" wrapText="1"/>
    </xf>
    <xf numFmtId="0" fontId="21" fillId="7" borderId="0" xfId="6" applyFont="1" applyFill="1" applyAlignment="1">
      <alignment horizontal="center" vertical="center" wrapText="1"/>
    </xf>
    <xf numFmtId="0" fontId="21" fillId="7" borderId="0" xfId="6" quotePrefix="1" applyFont="1" applyFill="1" applyAlignment="1">
      <alignment horizontal="center" vertical="center" wrapText="1"/>
    </xf>
    <xf numFmtId="0" fontId="21" fillId="7" borderId="0" xfId="6" applyFont="1" applyFill="1" applyAlignment="1">
      <alignment vertical="center"/>
    </xf>
    <xf numFmtId="0" fontId="21" fillId="7" borderId="0" xfId="6" applyFont="1" applyFill="1" applyAlignment="1">
      <alignment horizontal="right" vertical="center" wrapText="1"/>
    </xf>
    <xf numFmtId="0" fontId="21" fillId="7" borderId="0" xfId="6" quotePrefix="1" applyFont="1" applyFill="1" applyAlignment="1">
      <alignment horizontal="center" vertical="center"/>
    </xf>
    <xf numFmtId="0" fontId="12" fillId="7" borderId="0" xfId="0" applyFont="1" applyFill="1"/>
    <xf numFmtId="0" fontId="11" fillId="7" borderId="0" xfId="0" applyFont="1" applyFill="1"/>
    <xf numFmtId="0" fontId="13" fillId="7" borderId="0" xfId="0" applyFont="1" applyFill="1" applyAlignment="1">
      <alignment vertical="center"/>
    </xf>
    <xf numFmtId="0" fontId="14" fillId="7" borderId="0" xfId="0" applyFont="1" applyFill="1" applyAlignment="1">
      <alignment horizontal="center"/>
    </xf>
    <xf numFmtId="0" fontId="14" fillId="7" borderId="0" xfId="0" applyFont="1" applyFill="1" applyAlignment="1">
      <alignment horizontal="center" vertical="center"/>
    </xf>
    <xf numFmtId="0" fontId="12" fillId="7" borderId="0" xfId="0" applyFont="1" applyFill="1" applyAlignment="1">
      <alignment horizontal="right"/>
    </xf>
    <xf numFmtId="0" fontId="14" fillId="7" borderId="0" xfId="0" applyFont="1" applyFill="1" applyBorder="1" applyAlignment="1">
      <alignment horizontal="center" vertical="center"/>
    </xf>
    <xf numFmtId="0" fontId="11" fillId="7" borderId="65"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0" xfId="0" applyFont="1" applyFill="1" applyAlignment="1">
      <alignment horizontal="center" vertical="center"/>
    </xf>
    <xf numFmtId="0" fontId="15" fillId="7" borderId="66" xfId="0" applyFont="1" applyFill="1" applyBorder="1" applyAlignment="1">
      <alignment horizontal="right" vertical="center" wrapText="1"/>
    </xf>
    <xf numFmtId="0" fontId="12" fillId="7" borderId="1" xfId="0" applyFont="1" applyFill="1" applyBorder="1" applyAlignment="1">
      <alignment horizontal="right"/>
    </xf>
    <xf numFmtId="0" fontId="18" fillId="7" borderId="0" xfId="0" applyFont="1" applyFill="1"/>
    <xf numFmtId="0" fontId="16" fillId="7" borderId="0" xfId="0" applyFont="1" applyFill="1"/>
    <xf numFmtId="0" fontId="12" fillId="7" borderId="2" xfId="0" applyFont="1" applyFill="1" applyBorder="1"/>
    <xf numFmtId="0" fontId="51" fillId="7" borderId="4" xfId="0" applyFont="1" applyFill="1" applyBorder="1" applyAlignment="1">
      <alignment horizontal="center" vertical="center"/>
    </xf>
    <xf numFmtId="0" fontId="12" fillId="7" borderId="4" xfId="0" applyFont="1" applyFill="1" applyBorder="1"/>
    <xf numFmtId="38" fontId="18" fillId="7" borderId="75" xfId="12" applyFont="1" applyFill="1" applyBorder="1" applyAlignment="1">
      <alignment vertical="center"/>
    </xf>
    <xf numFmtId="38" fontId="18" fillId="7" borderId="64" xfId="12" applyFont="1" applyFill="1" applyBorder="1" applyAlignment="1">
      <alignment vertical="center"/>
    </xf>
    <xf numFmtId="0" fontId="12" fillId="7" borderId="79" xfId="0" applyFont="1" applyFill="1" applyBorder="1"/>
    <xf numFmtId="0" fontId="21" fillId="7" borderId="0" xfId="0" applyFont="1" applyFill="1"/>
    <xf numFmtId="0" fontId="19" fillId="7" borderId="0" xfId="0" applyFont="1" applyFill="1"/>
    <xf numFmtId="0" fontId="53" fillId="7" borderId="66" xfId="0" applyFont="1" applyFill="1" applyBorder="1" applyAlignment="1">
      <alignment horizontal="right" vertical="center" wrapText="1"/>
    </xf>
    <xf numFmtId="0" fontId="21" fillId="7" borderId="1" xfId="0" applyFont="1" applyFill="1" applyBorder="1" applyAlignment="1">
      <alignment horizontal="right"/>
    </xf>
    <xf numFmtId="0" fontId="21" fillId="7" borderId="65" xfId="0" applyFont="1" applyFill="1" applyBorder="1" applyAlignment="1">
      <alignment horizontal="right"/>
    </xf>
    <xf numFmtId="38" fontId="21" fillId="7" borderId="96" xfId="12" quotePrefix="1" applyFont="1" applyFill="1" applyBorder="1" applyAlignment="1">
      <alignment horizontal="center"/>
    </xf>
    <xf numFmtId="0" fontId="59" fillId="7" borderId="0" xfId="0" applyFont="1" applyFill="1" applyAlignment="1">
      <alignment horizontal="center" vertical="center"/>
    </xf>
    <xf numFmtId="0" fontId="11" fillId="7" borderId="0" xfId="0" applyFont="1" applyFill="1" applyAlignment="1">
      <alignment vertical="center"/>
    </xf>
    <xf numFmtId="0" fontId="11" fillId="7" borderId="0" xfId="4" applyFont="1" applyFill="1" applyAlignment="1">
      <alignment vertical="center"/>
    </xf>
    <xf numFmtId="0" fontId="12" fillId="7" borderId="0" xfId="4" applyFont="1" applyFill="1" applyAlignment="1">
      <alignment vertical="center"/>
    </xf>
    <xf numFmtId="0" fontId="17" fillId="7" borderId="0" xfId="4" applyFont="1" applyFill="1" applyAlignment="1">
      <alignment vertical="center"/>
    </xf>
    <xf numFmtId="0" fontId="54" fillId="7" borderId="0" xfId="0" applyFont="1" applyFill="1" applyAlignment="1">
      <alignment vertical="center"/>
    </xf>
    <xf numFmtId="56" fontId="54" fillId="7" borderId="0" xfId="0" applyNumberFormat="1" applyFont="1" applyFill="1" applyBorder="1" applyAlignment="1">
      <alignment vertical="center"/>
    </xf>
    <xf numFmtId="49" fontId="54" fillId="7" borderId="0" xfId="0" applyNumberFormat="1" applyFont="1" applyFill="1" applyBorder="1" applyAlignment="1">
      <alignment horizontal="left" vertical="center"/>
    </xf>
    <xf numFmtId="49" fontId="54" fillId="7" borderId="0" xfId="0" applyNumberFormat="1" applyFont="1" applyFill="1" applyAlignment="1">
      <alignment vertical="center"/>
    </xf>
    <xf numFmtId="0" fontId="0" fillId="0" borderId="88" xfId="0" applyBorder="1" applyAlignment="1">
      <alignment vertical="center"/>
    </xf>
    <xf numFmtId="0" fontId="12" fillId="7" borderId="0" xfId="8" applyFont="1" applyFill="1" applyAlignment="1" applyProtection="1">
      <alignment horizontal="left" vertical="top" wrapText="1"/>
    </xf>
    <xf numFmtId="0" fontId="12" fillId="7" borderId="0" xfId="8" applyFont="1" applyFill="1" applyBorder="1" applyAlignment="1" applyProtection="1">
      <alignment horizontal="center" vertical="center" wrapText="1"/>
    </xf>
    <xf numFmtId="0" fontId="34" fillId="0" borderId="0" xfId="8" applyFont="1" applyBorder="1" applyAlignment="1" applyProtection="1">
      <alignment horizontal="right"/>
    </xf>
    <xf numFmtId="0" fontId="33" fillId="7" borderId="0" xfId="8" applyFont="1" applyFill="1" applyBorder="1" applyAlignment="1" applyProtection="1">
      <alignment horizontal="right" vertical="center"/>
    </xf>
    <xf numFmtId="0" fontId="33" fillId="7" borderId="0" xfId="8" applyFont="1" applyFill="1" applyBorder="1" applyAlignment="1" applyProtection="1">
      <alignment horizontal="right"/>
    </xf>
    <xf numFmtId="0" fontId="33" fillId="0" borderId="0" xfId="8" applyFont="1" applyBorder="1" applyAlignment="1" applyProtection="1">
      <alignment horizontal="center"/>
    </xf>
    <xf numFmtId="0" fontId="33" fillId="7" borderId="22" xfId="8" applyFont="1" applyFill="1" applyBorder="1" applyAlignment="1" applyProtection="1">
      <alignment horizontal="right" vertical="top"/>
    </xf>
    <xf numFmtId="0" fontId="12" fillId="7" borderId="25" xfId="8" applyFont="1" applyFill="1" applyBorder="1" applyAlignment="1" applyProtection="1">
      <alignment horizontal="left" vertical="top"/>
    </xf>
    <xf numFmtId="0" fontId="12" fillId="0" borderId="0" xfId="8" applyFont="1" applyAlignment="1" applyProtection="1">
      <alignment horizontal="left" vertical="top" wrapText="1"/>
    </xf>
    <xf numFmtId="0" fontId="12" fillId="0" borderId="0" xfId="8" applyFont="1" applyAlignment="1" applyProtection="1">
      <alignment horizontal="center" vertical="top" wrapText="1"/>
    </xf>
    <xf numFmtId="0" fontId="34" fillId="7" borderId="0" xfId="8" applyFont="1" applyFill="1" applyBorder="1" applyAlignment="1" applyProtection="1">
      <alignment vertical="center" wrapText="1"/>
    </xf>
    <xf numFmtId="0" fontId="9" fillId="7" borderId="0" xfId="8" applyFont="1" applyFill="1" applyProtection="1">
      <alignment vertical="center"/>
    </xf>
    <xf numFmtId="0" fontId="7" fillId="7" borderId="0" xfId="8" applyFont="1" applyFill="1" applyProtection="1">
      <alignment vertical="center"/>
    </xf>
    <xf numFmtId="0" fontId="16" fillId="7" borderId="0" xfId="8" applyFont="1" applyFill="1" applyBorder="1" applyAlignment="1" applyProtection="1">
      <alignment horizontal="left" vertical="top" wrapText="1"/>
    </xf>
    <xf numFmtId="0" fontId="7" fillId="0" borderId="0" xfId="8" applyFont="1" applyProtection="1">
      <alignment vertical="center"/>
    </xf>
    <xf numFmtId="0" fontId="7" fillId="7" borderId="0" xfId="8" applyFont="1" applyFill="1" applyBorder="1" applyProtection="1">
      <alignment vertical="center"/>
    </xf>
    <xf numFmtId="0" fontId="68" fillId="0" borderId="16" xfId="8" applyFont="1" applyBorder="1" applyAlignment="1" applyProtection="1">
      <alignment horizontal="left"/>
    </xf>
    <xf numFmtId="0" fontId="7" fillId="7" borderId="17" xfId="8" applyFont="1" applyFill="1" applyBorder="1" applyAlignment="1" applyProtection="1"/>
    <xf numFmtId="0" fontId="7" fillId="0" borderId="0" xfId="8" applyFont="1" applyAlignment="1" applyProtection="1"/>
    <xf numFmtId="0" fontId="68" fillId="7" borderId="19" xfId="8" applyFont="1" applyFill="1" applyBorder="1" applyAlignment="1" applyProtection="1">
      <alignment horizontal="left" vertical="top"/>
    </xf>
    <xf numFmtId="0" fontId="7" fillId="7" borderId="0" xfId="8" applyFont="1" applyFill="1" applyAlignment="1" applyProtection="1">
      <alignment vertical="center"/>
    </xf>
    <xf numFmtId="0" fontId="7" fillId="0" borderId="0" xfId="8" applyFont="1" applyBorder="1" applyProtection="1">
      <alignment vertical="center"/>
    </xf>
    <xf numFmtId="0" fontId="68" fillId="7" borderId="19" xfId="8" applyFont="1" applyFill="1" applyBorder="1" applyAlignment="1" applyProtection="1">
      <alignment horizontal="left"/>
    </xf>
    <xf numFmtId="0" fontId="7" fillId="7" borderId="0" xfId="8" applyFont="1" applyFill="1" applyAlignment="1" applyProtection="1"/>
    <xf numFmtId="0" fontId="68" fillId="7" borderId="21" xfId="8" applyFont="1" applyFill="1" applyBorder="1" applyAlignment="1" applyProtection="1">
      <alignment horizontal="left" vertical="top"/>
    </xf>
    <xf numFmtId="0" fontId="7" fillId="7" borderId="22" xfId="8" applyFont="1" applyFill="1" applyBorder="1" applyAlignment="1" applyProtection="1">
      <alignment vertical="center"/>
    </xf>
    <xf numFmtId="0" fontId="7" fillId="7" borderId="22" xfId="8" applyFont="1" applyFill="1" applyBorder="1" applyProtection="1">
      <alignment vertical="center"/>
    </xf>
    <xf numFmtId="0" fontId="7" fillId="7" borderId="23" xfId="8" applyFont="1" applyFill="1" applyBorder="1" applyProtection="1">
      <alignment vertical="center"/>
    </xf>
    <xf numFmtId="0" fontId="7" fillId="7" borderId="0" xfId="8" applyFont="1" applyFill="1" applyAlignment="1" applyProtection="1">
      <alignment horizontal="center" vertical="center"/>
    </xf>
    <xf numFmtId="0" fontId="68" fillId="7" borderId="0" xfId="8" applyFont="1" applyFill="1" applyAlignment="1" applyProtection="1">
      <alignment horizontal="left" vertical="top" wrapText="1"/>
    </xf>
    <xf numFmtId="0" fontId="16" fillId="0" borderId="25" xfId="8" applyFont="1" applyBorder="1" applyAlignment="1" applyProtection="1">
      <alignment horizontal="center" vertical="center" wrapText="1"/>
    </xf>
    <xf numFmtId="0" fontId="7" fillId="0" borderId="0" xfId="8" applyFont="1" applyAlignment="1" applyProtection="1">
      <alignment horizontal="justify" vertical="center" wrapText="1"/>
    </xf>
    <xf numFmtId="0" fontId="68" fillId="0" borderId="0" xfId="8" applyFont="1" applyAlignment="1" applyProtection="1">
      <alignment horizontal="justify" vertical="center" wrapText="1"/>
    </xf>
    <xf numFmtId="0" fontId="16" fillId="7" borderId="0" xfId="8" applyFont="1" applyFill="1" applyBorder="1" applyAlignment="1" applyProtection="1">
      <alignment horizontal="distributed" wrapText="1" indent="1"/>
    </xf>
    <xf numFmtId="0" fontId="16" fillId="7" borderId="0" xfId="8" applyFont="1" applyFill="1" applyBorder="1" applyAlignment="1" applyProtection="1">
      <alignment horizontal="justify" vertical="center" wrapText="1"/>
    </xf>
    <xf numFmtId="0" fontId="16" fillId="7" borderId="0" xfId="8" applyFont="1" applyFill="1" applyAlignment="1" applyProtection="1">
      <alignment horizontal="justify" vertical="center" wrapText="1"/>
    </xf>
    <xf numFmtId="0" fontId="23" fillId="7" borderId="0" xfId="0" applyFont="1" applyFill="1" applyAlignment="1">
      <alignment horizontal="left" vertical="center"/>
    </xf>
    <xf numFmtId="0" fontId="0" fillId="7" borderId="0" xfId="0" applyFill="1" applyAlignment="1">
      <alignment horizontal="left"/>
    </xf>
    <xf numFmtId="0" fontId="0" fillId="0" borderId="0" xfId="0" applyAlignment="1">
      <alignment horizontal="left"/>
    </xf>
    <xf numFmtId="49" fontId="35" fillId="7" borderId="36" xfId="8" applyNumberFormat="1" applyFont="1" applyFill="1" applyBorder="1" applyAlignment="1" applyProtection="1">
      <alignment horizontal="left" vertical="center"/>
    </xf>
    <xf numFmtId="0" fontId="12" fillId="7" borderId="98" xfId="8" applyFont="1" applyFill="1" applyBorder="1" applyAlignment="1" applyProtection="1">
      <alignment vertical="top"/>
    </xf>
    <xf numFmtId="0" fontId="12" fillId="7" borderId="99" xfId="8" applyFont="1" applyFill="1" applyBorder="1" applyAlignment="1" applyProtection="1">
      <alignment vertical="top"/>
    </xf>
    <xf numFmtId="0" fontId="11" fillId="7" borderId="29" xfId="8" applyFont="1" applyFill="1" applyBorder="1" applyAlignment="1" applyProtection="1">
      <alignment vertical="center"/>
    </xf>
    <xf numFmtId="0" fontId="11" fillId="7" borderId="30" xfId="8" applyFont="1" applyFill="1" applyBorder="1" applyAlignment="1" applyProtection="1">
      <alignment vertical="center"/>
    </xf>
    <xf numFmtId="0" fontId="10" fillId="2" borderId="42" xfId="8" applyFont="1" applyFill="1" applyBorder="1" applyAlignment="1" applyProtection="1">
      <alignment horizontal="center" vertical="center"/>
      <protection locked="0"/>
    </xf>
    <xf numFmtId="0" fontId="10" fillId="2" borderId="44" xfId="8" applyFont="1" applyFill="1" applyBorder="1" applyAlignment="1" applyProtection="1">
      <alignment horizontal="center" vertical="center"/>
      <protection locked="0"/>
    </xf>
    <xf numFmtId="0" fontId="10" fillId="2" borderId="51" xfId="8" applyFont="1" applyFill="1" applyBorder="1" applyAlignment="1" applyProtection="1">
      <alignment horizontal="center" vertical="center"/>
      <protection locked="0"/>
    </xf>
    <xf numFmtId="0" fontId="21" fillId="7" borderId="0" xfId="6" applyFont="1" applyFill="1" applyAlignment="1">
      <alignment horizontal="distributed" vertical="center"/>
    </xf>
    <xf numFmtId="0" fontId="21" fillId="7" borderId="0" xfId="6" applyFont="1" applyFill="1" applyAlignment="1">
      <alignment horizontal="distributed" vertical="center" wrapText="1"/>
    </xf>
    <xf numFmtId="0" fontId="12" fillId="2" borderId="87"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2" fillId="2" borderId="92" xfId="0" applyFont="1" applyFill="1" applyBorder="1" applyAlignment="1" applyProtection="1">
      <alignment vertical="center" shrinkToFit="1"/>
      <protection locked="0"/>
    </xf>
    <xf numFmtId="38" fontId="21" fillId="2" borderId="96" xfId="12" quotePrefix="1" applyFont="1" applyFill="1" applyBorder="1" applyAlignment="1" applyProtection="1">
      <alignment horizontal="center"/>
      <protection locked="0"/>
    </xf>
    <xf numFmtId="38" fontId="21" fillId="2" borderId="66" xfId="12" quotePrefix="1" applyFont="1" applyFill="1" applyBorder="1" applyAlignment="1" applyProtection="1">
      <alignment horizontal="center"/>
      <protection locked="0"/>
    </xf>
    <xf numFmtId="38" fontId="21" fillId="2" borderId="64" xfId="12" quotePrefix="1" applyFont="1" applyFill="1" applyBorder="1" applyAlignment="1" applyProtection="1">
      <alignment horizontal="center"/>
      <protection locked="0"/>
    </xf>
    <xf numFmtId="0" fontId="23" fillId="0" borderId="101" xfId="0" applyFont="1" applyBorder="1" applyAlignment="1">
      <alignment vertical="center"/>
    </xf>
    <xf numFmtId="0" fontId="0" fillId="5" borderId="106" xfId="0" applyFill="1" applyBorder="1" applyAlignment="1">
      <alignment horizontal="center" vertical="center"/>
    </xf>
    <xf numFmtId="0" fontId="55" fillId="7" borderId="0" xfId="0" applyFont="1" applyFill="1" applyAlignment="1">
      <alignment vertical="center"/>
    </xf>
    <xf numFmtId="56" fontId="54" fillId="0" borderId="0" xfId="0" applyNumberFormat="1" applyFont="1" applyFill="1" applyBorder="1" applyAlignment="1">
      <alignment vertical="center"/>
    </xf>
    <xf numFmtId="56" fontId="54" fillId="7" borderId="101" xfId="0" applyNumberFormat="1" applyFont="1" applyFill="1" applyBorder="1" applyAlignment="1">
      <alignment vertical="center"/>
    </xf>
    <xf numFmtId="56" fontId="54" fillId="7" borderId="101" xfId="0" applyNumberFormat="1" applyFont="1" applyFill="1" applyBorder="1" applyAlignment="1">
      <alignment vertical="center" wrapText="1"/>
    </xf>
    <xf numFmtId="56" fontId="54" fillId="7" borderId="88" xfId="0" applyNumberFormat="1" applyFont="1" applyFill="1" applyBorder="1" applyAlignment="1">
      <alignment vertical="center"/>
    </xf>
    <xf numFmtId="56" fontId="71" fillId="7" borderId="4" xfId="0" applyNumberFormat="1" applyFont="1" applyFill="1" applyBorder="1" applyAlignment="1">
      <alignment vertical="center" wrapText="1"/>
    </xf>
    <xf numFmtId="56" fontId="71" fillId="7" borderId="0" xfId="0" applyNumberFormat="1" applyFont="1" applyFill="1" applyBorder="1" applyAlignment="1">
      <alignment vertical="center" wrapText="1"/>
    </xf>
    <xf numFmtId="56" fontId="54" fillId="7" borderId="88" xfId="0" applyNumberFormat="1" applyFont="1" applyFill="1" applyBorder="1" applyAlignment="1">
      <alignment vertical="center" shrinkToFit="1"/>
    </xf>
    <xf numFmtId="0" fontId="54" fillId="7" borderId="0" xfId="0" applyNumberFormat="1" applyFont="1" applyFill="1" applyBorder="1" applyAlignment="1">
      <alignment vertical="center"/>
    </xf>
    <xf numFmtId="49" fontId="54" fillId="7" borderId="0" xfId="0" applyNumberFormat="1" applyFont="1" applyFill="1" applyBorder="1" applyAlignment="1">
      <alignment vertical="center"/>
    </xf>
    <xf numFmtId="56" fontId="54" fillId="7" borderId="110" xfId="0" applyNumberFormat="1" applyFont="1" applyFill="1" applyBorder="1" applyAlignment="1">
      <alignment vertical="center"/>
    </xf>
    <xf numFmtId="49" fontId="54" fillId="7" borderId="101" xfId="0" applyNumberFormat="1" applyFont="1" applyFill="1" applyBorder="1" applyAlignment="1">
      <alignment horizontal="center" vertical="center"/>
    </xf>
    <xf numFmtId="49" fontId="54" fillId="7" borderId="0" xfId="0" quotePrefix="1" applyNumberFormat="1" applyFont="1" applyFill="1" applyBorder="1" applyAlignment="1">
      <alignment horizontal="center" vertical="center"/>
    </xf>
    <xf numFmtId="0" fontId="54" fillId="7" borderId="0" xfId="0" applyFont="1" applyFill="1" applyBorder="1" applyAlignment="1">
      <alignment horizontal="center"/>
    </xf>
    <xf numFmtId="0" fontId="54" fillId="7" borderId="0" xfId="0" applyFont="1" applyFill="1" applyBorder="1" applyAlignment="1">
      <alignment horizontal="center" vertical="center" shrinkToFit="1"/>
    </xf>
    <xf numFmtId="49" fontId="54" fillId="7" borderId="111" xfId="0" applyNumberFormat="1" applyFont="1" applyFill="1" applyBorder="1" applyAlignment="1">
      <alignment horizontal="left" vertical="center"/>
    </xf>
    <xf numFmtId="56" fontId="54" fillId="7" borderId="101" xfId="0" applyNumberFormat="1" applyFont="1" applyFill="1" applyBorder="1" applyAlignment="1">
      <alignment vertical="center" shrinkToFit="1"/>
    </xf>
    <xf numFmtId="0" fontId="23" fillId="0" borderId="101" xfId="0" applyFont="1" applyFill="1" applyBorder="1" applyAlignment="1">
      <alignment vertical="center" shrinkToFit="1"/>
    </xf>
    <xf numFmtId="0" fontId="0" fillId="0" borderId="101" xfId="0" applyBorder="1" applyAlignment="1">
      <alignment horizontal="left" vertical="center"/>
    </xf>
    <xf numFmtId="0" fontId="23" fillId="2" borderId="113" xfId="0" applyFont="1" applyFill="1" applyBorder="1" applyAlignment="1" applyProtection="1">
      <alignment vertical="center"/>
      <protection locked="0"/>
    </xf>
    <xf numFmtId="58" fontId="0" fillId="2" borderId="114" xfId="0" applyNumberFormat="1" applyFill="1" applyBorder="1" applyAlignment="1" applyProtection="1">
      <alignment vertical="center"/>
      <protection locked="0"/>
    </xf>
    <xf numFmtId="0" fontId="23" fillId="2" borderId="113" xfId="0" applyFont="1" applyFill="1" applyBorder="1" applyAlignment="1" applyProtection="1">
      <alignment vertical="center" shrinkToFit="1"/>
      <protection locked="0"/>
    </xf>
    <xf numFmtId="0" fontId="23" fillId="4" borderId="113" xfId="0" applyFont="1" applyFill="1" applyBorder="1" applyAlignment="1" applyProtection="1">
      <alignment vertical="center"/>
      <protection locked="0"/>
    </xf>
    <xf numFmtId="0" fontId="0" fillId="0" borderId="88" xfId="0" applyBorder="1" applyAlignment="1">
      <alignment horizontal="left" vertical="center"/>
    </xf>
    <xf numFmtId="0" fontId="23" fillId="2" borderId="116" xfId="0" applyFont="1" applyFill="1" applyBorder="1" applyAlignment="1" applyProtection="1">
      <alignment vertical="center"/>
      <protection locked="0"/>
    </xf>
    <xf numFmtId="0" fontId="0" fillId="0" borderId="109" xfId="0" applyBorder="1" applyAlignment="1">
      <alignment horizontal="left" vertical="center"/>
    </xf>
    <xf numFmtId="49" fontId="23" fillId="2" borderId="112" xfId="0" applyNumberFormat="1" applyFont="1" applyFill="1" applyBorder="1" applyAlignment="1" applyProtection="1">
      <alignment horizontal="right" vertical="center"/>
      <protection locked="0"/>
    </xf>
    <xf numFmtId="0" fontId="33" fillId="7" borderId="17" xfId="8" applyFont="1" applyFill="1" applyBorder="1" applyAlignment="1" applyProtection="1">
      <alignment horizontal="right" vertical="center"/>
    </xf>
    <xf numFmtId="0" fontId="7" fillId="0" borderId="40" xfId="8" applyFont="1" applyBorder="1" applyAlignment="1" applyProtection="1">
      <alignment horizontal="center" vertical="center" wrapText="1"/>
    </xf>
    <xf numFmtId="0" fontId="23" fillId="0" borderId="125" xfId="0" applyFont="1" applyBorder="1" applyAlignment="1">
      <alignment vertical="center"/>
    </xf>
    <xf numFmtId="0" fontId="23" fillId="2" borderId="126" xfId="0" applyFont="1" applyFill="1" applyBorder="1" applyAlignment="1" applyProtection="1">
      <alignment vertical="center"/>
      <protection locked="0"/>
    </xf>
    <xf numFmtId="38" fontId="11" fillId="0" borderId="0" xfId="0" applyNumberFormat="1" applyFont="1"/>
    <xf numFmtId="0" fontId="3" fillId="0" borderId="0" xfId="14">
      <alignment vertical="center"/>
    </xf>
    <xf numFmtId="0" fontId="3" fillId="0" borderId="0" xfId="14" applyFill="1">
      <alignment vertical="center"/>
    </xf>
    <xf numFmtId="0" fontId="1" fillId="11" borderId="0" xfId="14" applyFont="1" applyFill="1">
      <alignment vertical="center"/>
    </xf>
    <xf numFmtId="0" fontId="76" fillId="10" borderId="0" xfId="15" applyFont="1" applyFill="1" applyAlignment="1">
      <alignment vertical="center"/>
    </xf>
    <xf numFmtId="0" fontId="77" fillId="0" borderId="0" xfId="15" applyFont="1" applyAlignment="1">
      <alignment vertical="center"/>
    </xf>
    <xf numFmtId="0" fontId="78" fillId="0" borderId="0" xfId="16" applyFont="1">
      <alignment vertical="center"/>
    </xf>
    <xf numFmtId="0" fontId="79" fillId="0" borderId="0" xfId="16" applyFont="1">
      <alignment vertical="center"/>
    </xf>
    <xf numFmtId="0" fontId="22" fillId="0" borderId="0" xfId="16" applyFont="1">
      <alignment vertical="center"/>
    </xf>
    <xf numFmtId="0" fontId="24" fillId="0" borderId="0" xfId="16" applyFont="1">
      <alignment vertical="center"/>
    </xf>
    <xf numFmtId="181" fontId="76" fillId="11" borderId="0" xfId="15" applyNumberFormat="1" applyFont="1" applyFill="1" applyAlignment="1">
      <alignment horizontal="right" vertical="center"/>
    </xf>
    <xf numFmtId="0" fontId="76" fillId="12" borderId="0" xfId="15" applyFont="1" applyFill="1" applyAlignment="1">
      <alignment vertical="center"/>
    </xf>
    <xf numFmtId="0" fontId="80" fillId="0" borderId="0" xfId="16" applyFont="1" applyAlignment="1"/>
    <xf numFmtId="0" fontId="81" fillId="10" borderId="101" xfId="16" applyFont="1" applyFill="1" applyBorder="1" applyAlignment="1">
      <alignment horizontal="center" vertical="center"/>
    </xf>
    <xf numFmtId="0" fontId="82" fillId="0" borderId="0" xfId="16" applyFont="1">
      <alignment vertical="center"/>
    </xf>
    <xf numFmtId="0" fontId="81" fillId="0" borderId="0" xfId="16" applyFont="1">
      <alignment vertical="center"/>
    </xf>
    <xf numFmtId="0" fontId="83" fillId="9" borderId="107" xfId="16" applyFont="1" applyFill="1" applyBorder="1" applyAlignment="1">
      <alignment horizontal="left" vertical="center"/>
    </xf>
    <xf numFmtId="0" fontId="24" fillId="0" borderId="110" xfId="16" applyFont="1" applyBorder="1">
      <alignment vertical="center"/>
    </xf>
    <xf numFmtId="0" fontId="24" fillId="0" borderId="101" xfId="16" quotePrefix="1" applyFont="1" applyBorder="1">
      <alignment vertical="center"/>
    </xf>
    <xf numFmtId="0" fontId="37" fillId="0" borderId="101" xfId="16" applyFont="1" applyBorder="1">
      <alignment vertical="center"/>
    </xf>
    <xf numFmtId="0" fontId="24" fillId="0" borderId="101" xfId="16" applyFont="1" applyBorder="1">
      <alignment vertical="center"/>
    </xf>
    <xf numFmtId="0" fontId="24" fillId="0" borderId="132" xfId="16" applyFont="1" applyBorder="1">
      <alignment vertical="center"/>
    </xf>
    <xf numFmtId="0" fontId="37" fillId="0" borderId="0" xfId="16" applyFont="1">
      <alignment vertical="center"/>
    </xf>
    <xf numFmtId="0" fontId="37" fillId="0" borderId="110" xfId="16" applyFont="1" applyBorder="1">
      <alignment vertical="center"/>
    </xf>
    <xf numFmtId="0" fontId="37" fillId="0" borderId="111" xfId="16" applyFont="1" applyBorder="1" applyAlignment="1">
      <alignment horizontal="right" vertical="center" wrapText="1"/>
    </xf>
    <xf numFmtId="0" fontId="37" fillId="7" borderId="102" xfId="16" applyFont="1" applyFill="1" applyBorder="1" applyAlignment="1">
      <alignment vertical="center" wrapText="1"/>
    </xf>
    <xf numFmtId="0" fontId="37" fillId="0" borderId="101" xfId="16" applyFont="1" applyBorder="1" applyAlignment="1">
      <alignment vertical="center" wrapText="1"/>
    </xf>
    <xf numFmtId="0" fontId="37" fillId="0" borderId="111" xfId="16" applyFont="1" applyBorder="1" applyAlignment="1">
      <alignment vertical="center" wrapText="1"/>
    </xf>
    <xf numFmtId="0" fontId="37" fillId="0" borderId="0" xfId="16" applyFont="1" applyAlignment="1">
      <alignment horizontal="center" vertical="center"/>
    </xf>
    <xf numFmtId="0" fontId="37" fillId="0" borderId="102" xfId="16" applyFont="1" applyBorder="1" applyAlignment="1">
      <alignment vertical="center" wrapText="1"/>
    </xf>
    <xf numFmtId="0" fontId="37" fillId="0" borderId="0" xfId="16" applyFont="1" applyAlignment="1">
      <alignment horizontal="left" vertical="center"/>
    </xf>
    <xf numFmtId="0" fontId="37" fillId="0" borderId="102" xfId="16" applyFont="1" applyBorder="1">
      <alignment vertical="center"/>
    </xf>
    <xf numFmtId="0" fontId="24" fillId="0" borderId="111" xfId="16" applyFont="1" applyBorder="1" applyAlignment="1">
      <alignment vertical="center" wrapText="1"/>
    </xf>
    <xf numFmtId="0" fontId="24" fillId="0" borderId="0" xfId="16" applyFont="1" applyAlignment="1">
      <alignment vertical="center" wrapText="1"/>
    </xf>
    <xf numFmtId="0" fontId="24" fillId="0" borderId="101" xfId="16" applyFont="1" applyBorder="1" applyAlignment="1">
      <alignment vertical="center" wrapText="1"/>
    </xf>
    <xf numFmtId="0" fontId="84" fillId="0" borderId="0" xfId="16" applyFont="1" applyAlignment="1">
      <alignment horizontal="center" vertical="center"/>
    </xf>
    <xf numFmtId="0" fontId="24" fillId="0" borderId="102" xfId="16" applyFont="1" applyBorder="1" applyAlignment="1">
      <alignment vertical="center" wrapText="1"/>
    </xf>
    <xf numFmtId="0" fontId="24" fillId="13" borderId="0" xfId="16" applyFont="1" applyFill="1">
      <alignment vertical="center"/>
    </xf>
    <xf numFmtId="0" fontId="23" fillId="0" borderId="0" xfId="16" applyFont="1">
      <alignment vertical="center"/>
    </xf>
    <xf numFmtId="0" fontId="1" fillId="0" borderId="0" xfId="16">
      <alignment vertical="center"/>
    </xf>
    <xf numFmtId="0" fontId="1" fillId="0" borderId="0" xfId="16" applyAlignment="1">
      <alignment horizontal="left" vertical="top"/>
    </xf>
    <xf numFmtId="0" fontId="1" fillId="0" borderId="0" xfId="14" applyFont="1" applyAlignment="1">
      <alignment horizontal="center" vertical="center"/>
    </xf>
    <xf numFmtId="0" fontId="3" fillId="0" borderId="0" xfId="14" applyAlignment="1">
      <alignment horizontal="center" vertical="center"/>
    </xf>
    <xf numFmtId="0" fontId="1" fillId="0" borderId="101" xfId="14" applyFont="1" applyFill="1" applyBorder="1" applyAlignment="1">
      <alignment horizontal="center" vertical="center"/>
    </xf>
    <xf numFmtId="0" fontId="1" fillId="0" borderId="101" xfId="14" applyFont="1" applyBorder="1" applyAlignment="1">
      <alignment horizontal="center" vertical="center"/>
    </xf>
    <xf numFmtId="0" fontId="3" fillId="0" borderId="101" xfId="14" applyFill="1" applyBorder="1">
      <alignment vertical="center"/>
    </xf>
    <xf numFmtId="0" fontId="3" fillId="11" borderId="101" xfId="14" applyFill="1" applyBorder="1">
      <alignment vertical="center"/>
    </xf>
    <xf numFmtId="0" fontId="1" fillId="11" borderId="101" xfId="14" applyFont="1" applyFill="1" applyBorder="1">
      <alignment vertical="center"/>
    </xf>
    <xf numFmtId="0" fontId="2" fillId="11" borderId="101" xfId="14" applyFont="1" applyFill="1" applyBorder="1">
      <alignment vertical="center"/>
    </xf>
    <xf numFmtId="56" fontId="54" fillId="8" borderId="101" xfId="0" applyNumberFormat="1" applyFont="1" applyFill="1" applyBorder="1" applyAlignment="1" applyProtection="1">
      <alignment horizontal="center" vertical="center"/>
      <protection locked="0"/>
    </xf>
    <xf numFmtId="0" fontId="54" fillId="7" borderId="0" xfId="0" applyFont="1" applyFill="1" applyAlignment="1">
      <alignment horizontal="center" vertical="center"/>
    </xf>
    <xf numFmtId="0" fontId="47" fillId="0" borderId="102" xfId="11" applyFont="1" applyBorder="1" applyAlignment="1">
      <alignment horizontal="center" vertical="center" wrapText="1"/>
    </xf>
    <xf numFmtId="0" fontId="23" fillId="0" borderId="101" xfId="11" applyFont="1" applyBorder="1" applyAlignment="1">
      <alignment vertical="center" wrapText="1"/>
    </xf>
    <xf numFmtId="0" fontId="48" fillId="6" borderId="101" xfId="11" applyFont="1" applyFill="1" applyBorder="1" applyAlignment="1">
      <alignment horizontal="center" vertical="center" wrapText="1"/>
    </xf>
    <xf numFmtId="0" fontId="11" fillId="0" borderId="0" xfId="17" applyFont="1" applyProtection="1">
      <alignment vertical="center"/>
      <protection locked="0"/>
    </xf>
    <xf numFmtId="0" fontId="11" fillId="0" borderId="0" xfId="17" applyFont="1" applyProtection="1">
      <alignment vertical="center"/>
    </xf>
    <xf numFmtId="0" fontId="11" fillId="0" borderId="101" xfId="17" applyFont="1" applyBorder="1" applyAlignment="1" applyProtection="1">
      <alignment horizontal="right" vertical="center"/>
    </xf>
    <xf numFmtId="0" fontId="11" fillId="2" borderId="101" xfId="17" applyFont="1" applyFill="1" applyBorder="1" applyAlignment="1" applyProtection="1">
      <alignment vertical="center"/>
      <protection locked="0"/>
    </xf>
    <xf numFmtId="0" fontId="0" fillId="0" borderId="0" xfId="0" applyNumberFormat="1" applyAlignment="1">
      <alignment horizontal="right" vertical="center"/>
    </xf>
    <xf numFmtId="0" fontId="0" fillId="0" borderId="140" xfId="0" applyBorder="1" applyAlignment="1">
      <alignment vertical="center" wrapText="1"/>
    </xf>
    <xf numFmtId="0" fontId="0" fillId="0" borderId="141" xfId="0" applyBorder="1" applyAlignment="1">
      <alignment horizontal="left" vertical="center"/>
    </xf>
    <xf numFmtId="179" fontId="0" fillId="2" borderId="142" xfId="0" applyNumberFormat="1" applyFill="1" applyBorder="1" applyAlignment="1" applyProtection="1">
      <alignment vertical="center"/>
      <protection locked="0"/>
    </xf>
    <xf numFmtId="0" fontId="7" fillId="0" borderId="47" xfId="11" applyBorder="1" applyAlignment="1">
      <alignment horizontal="left" vertical="center" wrapText="1" indent="1"/>
    </xf>
    <xf numFmtId="0" fontId="0" fillId="0" borderId="47" xfId="11" applyFont="1" applyBorder="1" applyAlignment="1">
      <alignment horizontal="left" vertical="center" wrapText="1" indent="1"/>
    </xf>
    <xf numFmtId="0" fontId="23" fillId="0" borderId="47" xfId="11" applyFont="1" applyBorder="1" applyAlignment="1">
      <alignment horizontal="left" vertical="center" wrapText="1" indent="1"/>
    </xf>
    <xf numFmtId="0" fontId="23" fillId="0" borderId="101" xfId="11" applyFont="1" applyBorder="1" applyAlignment="1">
      <alignment horizontal="left" vertical="center" wrapText="1" indent="1"/>
    </xf>
    <xf numFmtId="0" fontId="49" fillId="6" borderId="47" xfId="11" applyFont="1" applyFill="1" applyBorder="1" applyAlignment="1">
      <alignment horizontal="center" vertical="center" wrapText="1"/>
    </xf>
    <xf numFmtId="0" fontId="49" fillId="6" borderId="47" xfId="11" applyFont="1" applyFill="1" applyBorder="1" applyAlignment="1">
      <alignment horizontal="left" vertical="center" wrapText="1" indent="2"/>
    </xf>
    <xf numFmtId="0" fontId="27" fillId="2" borderId="7" xfId="1" applyFont="1" applyFill="1" applyBorder="1" applyAlignment="1" applyProtection="1">
      <alignment vertical="center"/>
      <protection locked="0"/>
    </xf>
    <xf numFmtId="0" fontId="23" fillId="0" borderId="11" xfId="0" applyFont="1" applyBorder="1" applyAlignment="1">
      <alignment horizontal="left" vertical="center"/>
    </xf>
    <xf numFmtId="0" fontId="0" fillId="5" borderId="56" xfId="0" applyFill="1" applyBorder="1" applyAlignment="1">
      <alignment horizontal="center" vertical="center"/>
    </xf>
    <xf numFmtId="0" fontId="21" fillId="7" borderId="0" xfId="6" applyFont="1" applyFill="1" applyAlignment="1">
      <alignment horizontal="center" vertical="center"/>
    </xf>
    <xf numFmtId="0" fontId="12" fillId="7" borderId="65" xfId="0" applyFont="1" applyFill="1" applyBorder="1" applyAlignment="1">
      <alignment horizontal="center" vertical="center" wrapText="1"/>
    </xf>
    <xf numFmtId="0" fontId="12" fillId="7" borderId="2" xfId="0" applyFont="1" applyFill="1" applyBorder="1" applyAlignment="1">
      <alignment horizontal="left" vertical="center" shrinkToFit="1"/>
    </xf>
    <xf numFmtId="0" fontId="21" fillId="7" borderId="65" xfId="0" applyFont="1" applyFill="1" applyBorder="1" applyAlignment="1">
      <alignment horizontal="center" vertical="center" wrapText="1"/>
    </xf>
    <xf numFmtId="0" fontId="13" fillId="7" borderId="0" xfId="4" applyFont="1" applyFill="1" applyAlignment="1">
      <alignment horizontal="center" vertical="center"/>
    </xf>
    <xf numFmtId="0" fontId="54" fillId="7" borderId="0" xfId="0" applyFont="1" applyFill="1" applyAlignment="1">
      <alignment horizontal="left" vertical="center"/>
    </xf>
    <xf numFmtId="56" fontId="54" fillId="7" borderId="0" xfId="0" applyNumberFormat="1" applyFont="1" applyFill="1" applyBorder="1" applyAlignment="1">
      <alignment horizontal="left" vertical="center"/>
    </xf>
    <xf numFmtId="0" fontId="83" fillId="9" borderId="103" xfId="16" applyFont="1" applyFill="1" applyBorder="1" applyAlignment="1">
      <alignment horizontal="left" vertical="center"/>
    </xf>
    <xf numFmtId="0" fontId="24" fillId="0" borderId="0" xfId="16" applyFont="1" applyAlignment="1">
      <alignment horizontal="right" vertical="center" wrapText="1"/>
    </xf>
    <xf numFmtId="0" fontId="24" fillId="0" borderId="111" xfId="16" applyFont="1" applyBorder="1" applyAlignment="1">
      <alignment horizontal="right" vertical="center" wrapText="1"/>
    </xf>
    <xf numFmtId="0" fontId="24" fillId="0" borderId="0" xfId="16" applyFont="1" applyAlignment="1">
      <alignment horizontal="right" vertical="center"/>
    </xf>
    <xf numFmtId="0" fontId="7" fillId="7" borderId="0" xfId="8" applyFont="1" applyFill="1" applyAlignment="1" applyProtection="1">
      <alignment vertical="center"/>
    </xf>
    <xf numFmtId="0" fontId="33" fillId="0" borderId="13" xfId="8" applyFont="1" applyBorder="1" applyAlignment="1" applyProtection="1">
      <alignment horizontal="left" vertical="center" wrapText="1"/>
    </xf>
    <xf numFmtId="0" fontId="16" fillId="7" borderId="0" xfId="8" applyFont="1" applyFill="1" applyAlignment="1" applyProtection="1">
      <alignment horizontal="justify" vertical="center"/>
    </xf>
    <xf numFmtId="0" fontId="9" fillId="7" borderId="0" xfId="8" applyFont="1" applyFill="1" applyAlignment="1" applyProtection="1">
      <alignment vertical="top"/>
    </xf>
    <xf numFmtId="56" fontId="54" fillId="2" borderId="91" xfId="0" applyNumberFormat="1" applyFont="1" applyFill="1" applyBorder="1" applyAlignment="1" applyProtection="1">
      <alignment horizontal="right" vertical="center" wrapText="1"/>
      <protection locked="0"/>
    </xf>
    <xf numFmtId="56" fontId="54" fillId="2" borderId="1" xfId="0" applyNumberFormat="1" applyFont="1" applyFill="1" applyBorder="1" applyAlignment="1" applyProtection="1">
      <alignment horizontal="right" vertical="center" wrapText="1"/>
      <protection locked="0"/>
    </xf>
    <xf numFmtId="0" fontId="86" fillId="0" borderId="143" xfId="0" applyFont="1" applyFill="1" applyBorder="1" applyAlignment="1" applyProtection="1">
      <alignment horizontal="left" vertical="center" wrapText="1" shrinkToFit="1"/>
    </xf>
    <xf numFmtId="0" fontId="86" fillId="7" borderId="0" xfId="0" applyFont="1" applyFill="1" applyAlignment="1" applyProtection="1">
      <alignment horizontal="left"/>
    </xf>
    <xf numFmtId="58" fontId="86" fillId="7" borderId="143" xfId="0" applyNumberFormat="1" applyFont="1" applyFill="1" applyBorder="1" applyAlignment="1" applyProtection="1">
      <alignment horizontal="left" vertical="center"/>
    </xf>
    <xf numFmtId="0" fontId="86" fillId="7" borderId="143" xfId="0" applyFont="1" applyFill="1" applyBorder="1" applyAlignment="1" applyProtection="1">
      <alignment horizontal="left" vertical="center" wrapText="1"/>
    </xf>
    <xf numFmtId="179" fontId="86" fillId="7" borderId="143" xfId="0" applyNumberFormat="1" applyFont="1" applyFill="1" applyBorder="1" applyAlignment="1" applyProtection="1">
      <alignment horizontal="left" vertical="center"/>
    </xf>
    <xf numFmtId="0" fontId="0" fillId="7" borderId="0" xfId="0" applyFill="1" applyAlignment="1" applyProtection="1">
      <alignment vertical="center"/>
    </xf>
    <xf numFmtId="0" fontId="26" fillId="7" borderId="0" xfId="0" applyFont="1" applyFill="1" applyAlignment="1" applyProtection="1">
      <alignment vertical="center"/>
    </xf>
    <xf numFmtId="0" fontId="0" fillId="5" borderId="56" xfId="0" applyFill="1" applyBorder="1" applyAlignment="1" applyProtection="1">
      <alignment horizontal="center" vertical="center"/>
    </xf>
    <xf numFmtId="0" fontId="4" fillId="2" borderId="64" xfId="10" applyFill="1" applyBorder="1" applyProtection="1">
      <alignment vertical="center"/>
    </xf>
    <xf numFmtId="0" fontId="4" fillId="2" borderId="125" xfId="10" applyFill="1" applyBorder="1" applyProtection="1">
      <alignment vertical="center"/>
    </xf>
    <xf numFmtId="0" fontId="25" fillId="0" borderId="64" xfId="10" applyFont="1" applyFill="1" applyBorder="1" applyAlignment="1" applyProtection="1">
      <alignment horizontal="center" vertical="center"/>
    </xf>
    <xf numFmtId="0" fontId="25" fillId="2" borderId="64" xfId="10" applyFont="1" applyFill="1" applyBorder="1" applyAlignment="1" applyProtection="1">
      <alignment horizontal="center" vertical="center"/>
    </xf>
    <xf numFmtId="0" fontId="25" fillId="2" borderId="101" xfId="10" applyFont="1" applyFill="1" applyBorder="1" applyAlignment="1" applyProtection="1">
      <alignment horizontal="center" vertical="center"/>
    </xf>
    <xf numFmtId="0" fontId="0" fillId="7" borderId="0" xfId="0" applyFill="1" applyAlignment="1" applyProtection="1">
      <alignment horizontal="right" vertical="center"/>
    </xf>
    <xf numFmtId="0" fontId="0" fillId="7" borderId="0" xfId="0" applyFill="1" applyAlignment="1" applyProtection="1">
      <alignment horizontal="right" vertical="top"/>
    </xf>
    <xf numFmtId="0" fontId="25" fillId="7" borderId="0" xfId="0" applyFont="1" applyFill="1" applyBorder="1" applyAlignment="1" applyProtection="1">
      <alignment horizontal="right" vertical="top"/>
    </xf>
    <xf numFmtId="0" fontId="11" fillId="0" borderId="0" xfId="17" applyFont="1" applyAlignment="1" applyProtection="1">
      <alignment vertical="center"/>
    </xf>
    <xf numFmtId="0" fontId="11" fillId="0" borderId="0" xfId="17" applyFont="1" applyFill="1" applyProtection="1">
      <alignment vertical="center"/>
    </xf>
    <xf numFmtId="0" fontId="11" fillId="0" borderId="0" xfId="17" applyFont="1" applyAlignment="1" applyProtection="1">
      <alignment horizontal="center" vertical="center"/>
    </xf>
    <xf numFmtId="49" fontId="54" fillId="2" borderId="101" xfId="0" applyNumberFormat="1" applyFont="1" applyFill="1" applyBorder="1" applyAlignment="1" applyProtection="1">
      <alignment horizontal="center" vertical="center"/>
      <protection locked="0"/>
    </xf>
    <xf numFmtId="56" fontId="54" fillId="2" borderId="101" xfId="0" applyNumberFormat="1" applyFont="1" applyFill="1" applyBorder="1" applyAlignment="1" applyProtection="1">
      <alignment horizontal="center" vertical="center"/>
      <protection locked="0"/>
    </xf>
    <xf numFmtId="56" fontId="54" fillId="7" borderId="101" xfId="0" applyNumberFormat="1" applyFont="1" applyFill="1" applyBorder="1" applyAlignment="1" applyProtection="1">
      <alignment vertical="center"/>
    </xf>
    <xf numFmtId="56" fontId="54" fillId="2" borderId="88" xfId="0" applyNumberFormat="1" applyFont="1" applyFill="1" applyBorder="1" applyAlignment="1" applyProtection="1">
      <alignment horizontal="center" vertical="center"/>
      <protection locked="0"/>
    </xf>
    <xf numFmtId="56" fontId="54" fillId="7" borderId="0" xfId="0" applyNumberFormat="1" applyFont="1" applyFill="1" applyBorder="1" applyAlignment="1" applyProtection="1">
      <alignment vertical="center"/>
    </xf>
    <xf numFmtId="56" fontId="54" fillId="2" borderId="101" xfId="0" applyNumberFormat="1" applyFont="1" applyFill="1" applyBorder="1" applyAlignment="1" applyProtection="1">
      <alignment vertical="center"/>
      <protection locked="0"/>
    </xf>
    <xf numFmtId="0" fontId="54" fillId="0" borderId="0" xfId="0" applyNumberFormat="1" applyFont="1" applyFill="1" applyBorder="1" applyAlignment="1" applyProtection="1">
      <alignment vertical="top" wrapText="1"/>
    </xf>
    <xf numFmtId="56" fontId="54" fillId="2" borderId="101" xfId="0" applyNumberFormat="1" applyFont="1" applyFill="1" applyBorder="1" applyAlignment="1" applyProtection="1">
      <alignment horizontal="center" vertical="center" wrapText="1"/>
      <protection locked="0"/>
    </xf>
    <xf numFmtId="56" fontId="54" fillId="7" borderId="0" xfId="0" applyNumberFormat="1" applyFont="1" applyFill="1" applyBorder="1" applyAlignment="1" applyProtection="1">
      <alignment vertical="top" wrapText="1"/>
    </xf>
    <xf numFmtId="56" fontId="54" fillId="7" borderId="0" xfId="0" applyNumberFormat="1" applyFont="1" applyFill="1" applyBorder="1" applyAlignment="1" applyProtection="1">
      <alignment horizontal="center" vertical="center" wrapText="1"/>
    </xf>
    <xf numFmtId="56" fontId="54" fillId="7" borderId="0" xfId="0" applyNumberFormat="1" applyFont="1" applyFill="1" applyBorder="1" applyAlignment="1" applyProtection="1">
      <alignment horizontal="left" vertical="center"/>
    </xf>
    <xf numFmtId="56" fontId="56" fillId="8" borderId="0" xfId="0" applyNumberFormat="1" applyFont="1" applyFill="1" applyBorder="1" applyAlignment="1" applyProtection="1">
      <alignment horizontal="left" vertical="center"/>
    </xf>
    <xf numFmtId="56" fontId="54" fillId="8" borderId="0" xfId="0" applyNumberFormat="1" applyFont="1" applyFill="1" applyBorder="1" applyAlignment="1" applyProtection="1">
      <alignment horizontal="right" vertical="center"/>
    </xf>
    <xf numFmtId="56" fontId="54" fillId="8" borderId="0" xfId="0" applyNumberFormat="1" applyFont="1" applyFill="1" applyBorder="1" applyAlignment="1" applyProtection="1">
      <alignment horizontal="left" vertical="center"/>
    </xf>
    <xf numFmtId="0" fontId="84" fillId="10" borderId="102" xfId="16" applyFont="1" applyFill="1" applyBorder="1" applyAlignment="1" applyProtection="1">
      <alignment horizontal="center" vertical="center" wrapText="1"/>
      <protection locked="0"/>
    </xf>
    <xf numFmtId="0" fontId="37" fillId="10" borderId="102" xfId="16" applyFont="1" applyFill="1" applyBorder="1" applyAlignment="1" applyProtection="1">
      <alignment horizontal="center" vertical="center" wrapText="1"/>
      <protection locked="0"/>
    </xf>
    <xf numFmtId="0" fontId="37" fillId="10" borderId="102" xfId="16" applyFont="1" applyFill="1" applyBorder="1" applyAlignment="1" applyProtection="1">
      <alignment vertical="center" wrapText="1"/>
      <protection locked="0"/>
    </xf>
    <xf numFmtId="0" fontId="37" fillId="10" borderId="101" xfId="16" applyFont="1" applyFill="1" applyBorder="1" applyAlignment="1" applyProtection="1">
      <alignment horizontal="center" vertical="center" wrapText="1"/>
      <protection locked="0"/>
    </xf>
    <xf numFmtId="0" fontId="84" fillId="10" borderId="101" xfId="16" applyFont="1" applyFill="1" applyBorder="1" applyAlignment="1" applyProtection="1">
      <alignment horizontal="center" vertical="center" wrapText="1"/>
      <protection locked="0"/>
    </xf>
    <xf numFmtId="0" fontId="24" fillId="10" borderId="101" xfId="16" applyFont="1" applyFill="1" applyBorder="1" applyAlignment="1" applyProtection="1">
      <alignment horizontal="center" vertical="center" wrapText="1"/>
      <protection locked="0"/>
    </xf>
    <xf numFmtId="0" fontId="24" fillId="10" borderId="102" xfId="16" applyFont="1" applyFill="1" applyBorder="1" applyAlignment="1" applyProtection="1">
      <alignment vertical="center" wrapText="1"/>
      <protection locked="0"/>
    </xf>
    <xf numFmtId="0" fontId="24" fillId="10" borderId="101" xfId="16" applyFont="1" applyFill="1" applyBorder="1" applyAlignment="1" applyProtection="1">
      <alignment vertical="center" wrapText="1"/>
      <protection locked="0"/>
    </xf>
    <xf numFmtId="176" fontId="33" fillId="7" borderId="18" xfId="8" applyNumberFormat="1" applyFont="1" applyFill="1" applyBorder="1" applyAlignment="1" applyProtection="1">
      <alignment horizontal="center" vertical="center"/>
    </xf>
    <xf numFmtId="0" fontId="33" fillId="0" borderId="0" xfId="8" applyFont="1" applyFill="1" applyBorder="1" applyAlignment="1" applyProtection="1">
      <alignment horizontal="distributed" vertical="top" wrapText="1"/>
    </xf>
    <xf numFmtId="0" fontId="10" fillId="0" borderId="55" xfId="8" applyFont="1" applyFill="1" applyBorder="1" applyAlignment="1" applyProtection="1">
      <alignment horizontal="center" vertical="center"/>
    </xf>
    <xf numFmtId="0" fontId="10" fillId="0" borderId="43" xfId="8" applyFont="1" applyFill="1" applyBorder="1" applyAlignment="1" applyProtection="1">
      <alignment horizontal="center" vertical="center"/>
    </xf>
    <xf numFmtId="0" fontId="10" fillId="0" borderId="52" xfId="8" applyFont="1" applyFill="1" applyBorder="1" applyAlignment="1" applyProtection="1">
      <alignment horizontal="center" vertical="center"/>
    </xf>
    <xf numFmtId="0" fontId="10" fillId="0" borderId="45" xfId="8" applyFont="1" applyFill="1" applyBorder="1" applyAlignment="1" applyProtection="1">
      <alignment horizontal="center" vertical="center"/>
    </xf>
    <xf numFmtId="0" fontId="33" fillId="2" borderId="0" xfId="8" applyFont="1" applyFill="1" applyBorder="1" applyAlignment="1" applyProtection="1">
      <alignment vertical="center" wrapText="1"/>
      <protection locked="0"/>
    </xf>
    <xf numFmtId="0" fontId="16" fillId="2" borderId="35" xfId="8" applyFont="1" applyFill="1" applyBorder="1" applyAlignment="1" applyProtection="1">
      <alignment vertical="center" wrapText="1"/>
      <protection locked="0"/>
    </xf>
    <xf numFmtId="0" fontId="33" fillId="2" borderId="35" xfId="8" applyFont="1" applyFill="1" applyBorder="1" applyAlignment="1" applyProtection="1">
      <alignment vertical="center" wrapText="1"/>
      <protection locked="0"/>
    </xf>
    <xf numFmtId="0" fontId="37" fillId="0" borderId="101" xfId="16" applyFont="1" applyBorder="1" applyAlignment="1" applyProtection="1">
      <alignment vertical="center" wrapText="1"/>
    </xf>
    <xf numFmtId="49" fontId="54" fillId="7" borderId="0" xfId="0" applyNumberFormat="1" applyFont="1" applyFill="1" applyBorder="1" applyAlignment="1" applyProtection="1">
      <alignment horizontal="left" vertical="center"/>
    </xf>
    <xf numFmtId="56" fontId="54" fillId="7" borderId="0" xfId="0" applyNumberFormat="1" applyFont="1" applyFill="1" applyBorder="1" applyAlignment="1" applyProtection="1">
      <alignment horizontal="right" vertical="center"/>
    </xf>
    <xf numFmtId="49" fontId="54" fillId="7" borderId="0" xfId="0" applyNumberFormat="1" applyFont="1" applyFill="1" applyAlignment="1" applyProtection="1">
      <alignment vertical="center"/>
    </xf>
    <xf numFmtId="0" fontId="54" fillId="0" borderId="0" xfId="0" applyFont="1" applyAlignment="1" applyProtection="1">
      <alignment vertical="center"/>
    </xf>
    <xf numFmtId="0" fontId="9" fillId="7" borderId="0" xfId="1" applyFont="1" applyFill="1" applyProtection="1">
      <protection locked="0"/>
    </xf>
    <xf numFmtId="0" fontId="29" fillId="7" borderId="0" xfId="1" applyFont="1" applyFill="1" applyAlignment="1" applyProtection="1">
      <alignment vertical="center"/>
      <protection locked="0"/>
    </xf>
    <xf numFmtId="0" fontId="31" fillId="7" borderId="0" xfId="1" applyFont="1" applyFill="1" applyAlignment="1" applyProtection="1">
      <alignment vertical="center"/>
      <protection locked="0"/>
    </xf>
    <xf numFmtId="0" fontId="32" fillId="7" borderId="0" xfId="0" applyFont="1" applyFill="1" applyAlignment="1" applyProtection="1">
      <alignment horizontal="left" vertical="center"/>
      <protection locked="0"/>
    </xf>
    <xf numFmtId="0" fontId="27" fillId="7" borderId="0" xfId="1" applyFont="1" applyFill="1" applyProtection="1">
      <protection locked="0"/>
    </xf>
    <xf numFmtId="0" fontId="27" fillId="0" borderId="0" xfId="1" applyFont="1" applyProtection="1">
      <protection locked="0"/>
    </xf>
    <xf numFmtId="0" fontId="32" fillId="0" borderId="0" xfId="0" applyFont="1" applyAlignment="1" applyProtection="1">
      <alignment horizontal="left" vertical="center"/>
      <protection locked="0"/>
    </xf>
    <xf numFmtId="0" fontId="27" fillId="0" borderId="7" xfId="1" applyFont="1" applyBorder="1" applyAlignment="1" applyProtection="1">
      <alignment vertical="center" wrapText="1"/>
      <protection locked="0"/>
    </xf>
    <xf numFmtId="0" fontId="27" fillId="0" borderId="6" xfId="1" applyFont="1" applyBorder="1" applyAlignment="1" applyProtection="1">
      <alignment vertical="center" wrapText="1"/>
      <protection locked="0"/>
    </xf>
    <xf numFmtId="0" fontId="27" fillId="0" borderId="8" xfId="1" applyFont="1" applyBorder="1" applyAlignment="1" applyProtection="1">
      <alignment vertical="center" wrapText="1"/>
      <protection locked="0"/>
    </xf>
    <xf numFmtId="0" fontId="27" fillId="7" borderId="0" xfId="1" applyFont="1" applyFill="1" applyAlignment="1" applyProtection="1">
      <alignment vertical="top"/>
      <protection locked="0"/>
    </xf>
    <xf numFmtId="0" fontId="9" fillId="0" borderId="0" xfId="1" applyFont="1" applyProtection="1">
      <protection locked="0"/>
    </xf>
    <xf numFmtId="0" fontId="27" fillId="7" borderId="0" xfId="1" applyFont="1" applyFill="1" applyAlignment="1" applyProtection="1">
      <alignment horizontal="left" vertical="center"/>
    </xf>
    <xf numFmtId="0" fontId="9" fillId="7" borderId="0" xfId="1" applyFont="1" applyFill="1" applyProtection="1"/>
    <xf numFmtId="0" fontId="29" fillId="7" borderId="0" xfId="0" applyFont="1" applyFill="1" applyBorder="1" applyAlignment="1" applyProtection="1">
      <alignment vertical="center" wrapText="1"/>
    </xf>
    <xf numFmtId="0" fontId="29" fillId="7" borderId="0" xfId="1" applyFont="1" applyFill="1" applyAlignment="1" applyProtection="1">
      <alignment vertical="center"/>
    </xf>
    <xf numFmtId="0" fontId="31" fillId="7" borderId="0" xfId="1" applyFont="1" applyFill="1" applyAlignment="1" applyProtection="1">
      <alignment vertical="center"/>
    </xf>
    <xf numFmtId="0" fontId="27" fillId="7" borderId="2" xfId="1" applyFont="1" applyFill="1" applyBorder="1" applyAlignment="1" applyProtection="1">
      <alignment vertical="center"/>
    </xf>
    <xf numFmtId="0" fontId="27" fillId="7" borderId="2" xfId="1" applyFont="1" applyFill="1" applyBorder="1" applyAlignment="1" applyProtection="1">
      <alignment vertical="center" shrinkToFit="1"/>
    </xf>
    <xf numFmtId="0" fontId="31" fillId="7" borderId="0" xfId="0" applyFont="1" applyFill="1" applyBorder="1" applyAlignment="1" applyProtection="1">
      <alignment horizontal="left" vertical="center"/>
    </xf>
    <xf numFmtId="0" fontId="27" fillId="7" borderId="0" xfId="1" applyFont="1" applyFill="1" applyBorder="1" applyAlignment="1" applyProtection="1">
      <alignment vertical="center"/>
    </xf>
    <xf numFmtId="0" fontId="27" fillId="7" borderId="0" xfId="1" applyFont="1" applyFill="1" applyProtection="1"/>
    <xf numFmtId="0" fontId="27" fillId="0" borderId="5" xfId="1" applyFont="1" applyBorder="1" applyAlignment="1" applyProtection="1">
      <alignment horizontal="center" vertical="center"/>
    </xf>
    <xf numFmtId="0" fontId="27" fillId="0" borderId="3" xfId="1" applyFont="1" applyBorder="1" applyAlignment="1" applyProtection="1">
      <alignment horizontal="center" vertical="center"/>
    </xf>
    <xf numFmtId="0" fontId="0" fillId="6" borderId="47" xfId="11" applyFont="1" applyFill="1" applyBorder="1" applyAlignment="1">
      <alignment horizontal="center" vertical="center" wrapText="1"/>
    </xf>
    <xf numFmtId="0" fontId="23" fillId="2" borderId="114" xfId="0" applyFont="1" applyFill="1" applyBorder="1" applyAlignment="1" applyProtection="1">
      <alignment vertical="center" shrinkToFit="1"/>
      <protection locked="0"/>
    </xf>
    <xf numFmtId="0" fontId="60" fillId="2" borderId="113" xfId="13" applyFill="1" applyBorder="1" applyAlignment="1" applyProtection="1">
      <alignment vertical="center" shrinkToFit="1"/>
      <protection locked="0"/>
    </xf>
    <xf numFmtId="0" fontId="0" fillId="2" borderId="113" xfId="13" applyFont="1" applyFill="1" applyBorder="1" applyAlignment="1" applyProtection="1">
      <alignment vertical="center" shrinkToFit="1"/>
      <protection locked="0"/>
    </xf>
    <xf numFmtId="0" fontId="0" fillId="2" borderId="113" xfId="0" applyFill="1" applyBorder="1" applyAlignment="1" applyProtection="1">
      <alignment vertical="center" shrinkToFit="1"/>
      <protection locked="0"/>
    </xf>
    <xf numFmtId="0" fontId="0" fillId="0" borderId="0" xfId="0" applyAlignment="1" applyProtection="1">
      <alignment vertical="center"/>
      <protection locked="0"/>
    </xf>
    <xf numFmtId="0" fontId="43" fillId="0" borderId="46" xfId="11" applyFont="1" applyBorder="1" applyAlignment="1">
      <alignment horizontal="center" vertical="top" wrapText="1"/>
    </xf>
    <xf numFmtId="0" fontId="44" fillId="6" borderId="0" xfId="11" applyFont="1" applyFill="1" applyAlignment="1">
      <alignment horizontal="left" vertical="top" wrapText="1"/>
    </xf>
    <xf numFmtId="0" fontId="45" fillId="0" borderId="2" xfId="11" applyFont="1" applyBorder="1" applyAlignment="1">
      <alignment horizontal="left" vertical="top" wrapText="1"/>
    </xf>
    <xf numFmtId="0" fontId="0" fillId="0" borderId="86" xfId="0" applyBorder="1" applyAlignment="1">
      <alignment horizontal="left" vertical="center"/>
    </xf>
    <xf numFmtId="0" fontId="0" fillId="0" borderId="115" xfId="0" applyBorder="1" applyAlignment="1">
      <alignment horizontal="left" vertical="center"/>
    </xf>
    <xf numFmtId="0" fontId="0" fillId="0" borderId="80" xfId="0"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horizontal="left" vertical="center" wrapText="1" shrinkToFit="1"/>
    </xf>
    <xf numFmtId="0" fontId="23" fillId="0" borderId="124" xfId="0" applyFont="1" applyBorder="1" applyAlignment="1">
      <alignment horizontal="left" vertical="center" wrapText="1" shrinkToFit="1"/>
    </xf>
    <xf numFmtId="0" fontId="0" fillId="0" borderId="97" xfId="0"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86" fillId="0" borderId="143" xfId="0" applyFont="1" applyFill="1" applyBorder="1" applyAlignment="1" applyProtection="1">
      <alignment horizontal="left" vertical="center"/>
    </xf>
    <xf numFmtId="0" fontId="86" fillId="0" borderId="143" xfId="0" applyFont="1" applyFill="1" applyBorder="1" applyAlignment="1" applyProtection="1">
      <alignment horizontal="left" vertical="center" wrapText="1"/>
    </xf>
    <xf numFmtId="0" fontId="86" fillId="0" borderId="143" xfId="0" applyFont="1" applyFill="1" applyBorder="1" applyAlignment="1" applyProtection="1">
      <alignment horizontal="left" vertical="center" wrapText="1" shrinkToFit="1"/>
    </xf>
    <xf numFmtId="0" fontId="0" fillId="7" borderId="89" xfId="0" applyFill="1" applyBorder="1" applyAlignment="1">
      <alignment horizontal="center" vertical="center"/>
    </xf>
    <xf numFmtId="0" fontId="0" fillId="7" borderId="79" xfId="0" applyFill="1" applyBorder="1" applyAlignment="1">
      <alignment horizontal="center" vertical="center"/>
    </xf>
    <xf numFmtId="0" fontId="0" fillId="7" borderId="127" xfId="0" applyFill="1" applyBorder="1" applyAlignment="1">
      <alignment horizontal="center" vertical="center"/>
    </xf>
    <xf numFmtId="0" fontId="0" fillId="7" borderId="128" xfId="0" applyFill="1" applyBorder="1" applyAlignment="1">
      <alignment horizontal="center" vertical="center"/>
    </xf>
    <xf numFmtId="0" fontId="0" fillId="7" borderId="129" xfId="0" applyFill="1" applyBorder="1" applyAlignment="1">
      <alignment horizontal="center" vertical="center"/>
    </xf>
    <xf numFmtId="0" fontId="0" fillId="7" borderId="130" xfId="0" applyFill="1" applyBorder="1" applyAlignment="1">
      <alignment horizontal="center" vertical="center"/>
    </xf>
    <xf numFmtId="0" fontId="0" fillId="0" borderId="58" xfId="0" applyFill="1" applyBorder="1" applyAlignment="1">
      <alignment vertical="center" shrinkToFit="1"/>
    </xf>
    <xf numFmtId="0" fontId="0" fillId="0" borderId="60" xfId="0" applyFill="1" applyBorder="1" applyAlignment="1">
      <alignment vertical="center" shrinkToFit="1"/>
    </xf>
    <xf numFmtId="0" fontId="0" fillId="5" borderId="57" xfId="0" applyFill="1" applyBorder="1" applyAlignment="1">
      <alignment horizontal="center" vertical="center"/>
    </xf>
    <xf numFmtId="0" fontId="0" fillId="5" borderId="61" xfId="0" applyFill="1" applyBorder="1" applyAlignment="1">
      <alignment horizontal="center" vertical="center"/>
    </xf>
    <xf numFmtId="0" fontId="0" fillId="0" borderId="58" xfId="0" applyBorder="1" applyAlignment="1">
      <alignment vertical="center" shrinkToFit="1"/>
    </xf>
    <xf numFmtId="0" fontId="0" fillId="0" borderId="60" xfId="0" applyBorder="1" applyAlignment="1">
      <alignment vertical="center" shrinkToFit="1"/>
    </xf>
    <xf numFmtId="0" fontId="0" fillId="0" borderId="57" xfId="0" applyBorder="1" applyAlignment="1" applyProtection="1">
      <alignment vertical="center"/>
    </xf>
    <xf numFmtId="0" fontId="0" fillId="0" borderId="58" xfId="0" applyBorder="1" applyAlignment="1" applyProtection="1">
      <alignment vertical="center"/>
    </xf>
    <xf numFmtId="0" fontId="0" fillId="0" borderId="60" xfId="0" applyBorder="1" applyAlignment="1" applyProtection="1">
      <alignment vertical="center"/>
    </xf>
    <xf numFmtId="0" fontId="40" fillId="7" borderId="0" xfId="0" applyFont="1" applyFill="1" applyAlignment="1">
      <alignment horizontal="center" vertical="center" shrinkToFit="1"/>
    </xf>
    <xf numFmtId="0" fontId="0" fillId="5" borderId="88" xfId="0" applyFill="1" applyBorder="1" applyAlignment="1">
      <alignment horizontal="center" vertical="center"/>
    </xf>
    <xf numFmtId="0" fontId="0" fillId="5" borderId="1" xfId="0" applyFill="1" applyBorder="1" applyAlignment="1">
      <alignment horizontal="center" vertical="center"/>
    </xf>
    <xf numFmtId="0" fontId="0" fillId="0" borderId="108" xfId="0" applyBorder="1" applyAlignment="1">
      <alignment vertical="center" shrinkToFit="1"/>
    </xf>
    <xf numFmtId="0" fontId="0" fillId="0" borderId="103" xfId="0" applyBorder="1" applyAlignment="1">
      <alignment vertical="center" shrinkToFit="1"/>
    </xf>
    <xf numFmtId="0" fontId="0" fillId="5" borderId="102" xfId="0" applyFill="1" applyBorder="1" applyAlignment="1">
      <alignment horizontal="center" vertical="center" shrinkToFit="1"/>
    </xf>
    <xf numFmtId="0" fontId="0" fillId="5" borderId="103" xfId="0" applyFill="1" applyBorder="1" applyAlignment="1">
      <alignment horizontal="center" vertical="center" shrinkToFit="1"/>
    </xf>
    <xf numFmtId="0" fontId="0" fillId="5" borderId="63" xfId="0" applyFill="1" applyBorder="1" applyAlignment="1">
      <alignment horizontal="center" vertical="center" shrinkToFit="1"/>
    </xf>
    <xf numFmtId="0" fontId="0" fillId="0" borderId="107" xfId="0" applyBorder="1" applyAlignment="1">
      <alignment vertical="center" shrinkToFit="1"/>
    </xf>
    <xf numFmtId="0" fontId="26" fillId="0" borderId="56" xfId="0" applyFont="1" applyBorder="1" applyAlignment="1" applyProtection="1">
      <alignment vertical="center" wrapText="1"/>
    </xf>
    <xf numFmtId="0" fontId="0" fillId="5" borderId="56" xfId="0" applyFill="1" applyBorder="1" applyAlignment="1" applyProtection="1">
      <alignment horizontal="center"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41" fillId="0" borderId="56" xfId="0" applyFont="1" applyBorder="1" applyAlignment="1" applyProtection="1">
      <alignment horizontal="left" vertical="center" wrapText="1"/>
    </xf>
    <xf numFmtId="0" fontId="26" fillId="0" borderId="56" xfId="0" applyFont="1" applyBorder="1" applyAlignment="1" applyProtection="1">
      <alignment horizontal="left" vertical="center" wrapText="1"/>
    </xf>
    <xf numFmtId="0" fontId="41" fillId="0" borderId="102" xfId="0" applyFont="1" applyBorder="1" applyAlignment="1" applyProtection="1">
      <alignment horizontal="left" vertical="center" wrapText="1"/>
    </xf>
    <xf numFmtId="0" fontId="41" fillId="0" borderId="103" xfId="0" applyFont="1" applyBorder="1" applyAlignment="1" applyProtection="1">
      <alignment horizontal="left" vertical="center" wrapText="1"/>
    </xf>
    <xf numFmtId="0" fontId="41" fillId="0" borderId="107" xfId="0" applyFont="1" applyBorder="1" applyAlignment="1" applyProtection="1">
      <alignment horizontal="left" vertical="center" wrapText="1"/>
    </xf>
    <xf numFmtId="0" fontId="0" fillId="0" borderId="57" xfId="0" applyBorder="1" applyAlignment="1" applyProtection="1">
      <alignment vertical="center" wrapText="1"/>
    </xf>
    <xf numFmtId="0" fontId="0" fillId="0" borderId="58" xfId="0" applyBorder="1" applyAlignment="1" applyProtection="1">
      <alignment vertical="center" wrapText="1"/>
    </xf>
    <xf numFmtId="0" fontId="0" fillId="0" borderId="60" xfId="0" applyBorder="1" applyAlignment="1" applyProtection="1">
      <alignment vertical="center" wrapText="1"/>
    </xf>
    <xf numFmtId="0" fontId="0" fillId="0" borderId="137" xfId="0" applyBorder="1" applyAlignment="1" applyProtection="1">
      <alignment horizontal="left" vertical="center"/>
    </xf>
    <xf numFmtId="0" fontId="0" fillId="0" borderId="138" xfId="0" applyBorder="1" applyAlignment="1" applyProtection="1">
      <alignment horizontal="left" vertical="center"/>
    </xf>
    <xf numFmtId="0" fontId="0" fillId="0" borderId="139" xfId="0" applyBorder="1" applyAlignment="1" applyProtection="1">
      <alignment horizontal="left" vertical="center"/>
    </xf>
    <xf numFmtId="0" fontId="0" fillId="0" borderId="137" xfId="0" applyBorder="1" applyAlignment="1" applyProtection="1">
      <alignment horizontal="left" vertical="center" wrapText="1"/>
    </xf>
    <xf numFmtId="0" fontId="0" fillId="0" borderId="138" xfId="0" applyBorder="1" applyAlignment="1" applyProtection="1">
      <alignment horizontal="left" vertical="center" wrapText="1"/>
    </xf>
    <xf numFmtId="0" fontId="0" fillId="0" borderId="139" xfId="0" applyBorder="1" applyAlignment="1" applyProtection="1">
      <alignment horizontal="left" vertical="center" wrapText="1"/>
    </xf>
    <xf numFmtId="0" fontId="0" fillId="7" borderId="0" xfId="0" applyFont="1" applyFill="1" applyAlignment="1" applyProtection="1">
      <alignment vertical="top" wrapText="1"/>
    </xf>
    <xf numFmtId="0" fontId="0" fillId="7" borderId="0" xfId="0" applyFill="1" applyAlignment="1" applyProtection="1">
      <alignment vertical="top" wrapText="1"/>
    </xf>
    <xf numFmtId="0" fontId="41" fillId="7" borderId="0" xfId="0" applyFont="1" applyFill="1" applyBorder="1" applyAlignment="1" applyProtection="1">
      <alignment vertical="top" wrapText="1"/>
    </xf>
    <xf numFmtId="0" fontId="21" fillId="7" borderId="0" xfId="6" applyNumberFormat="1" applyFont="1" applyFill="1" applyAlignment="1">
      <alignment horizontal="left" vertical="center" shrinkToFit="1"/>
    </xf>
    <xf numFmtId="0" fontId="21" fillId="7" borderId="0" xfId="6" applyFont="1" applyFill="1" applyAlignment="1">
      <alignment horizontal="left" vertical="center" shrinkToFit="1"/>
    </xf>
    <xf numFmtId="177" fontId="21" fillId="7" borderId="0" xfId="6" applyNumberFormat="1" applyFont="1" applyFill="1" applyAlignment="1">
      <alignment horizontal="left" vertical="center" wrapText="1"/>
    </xf>
    <xf numFmtId="0" fontId="21" fillId="7" borderId="0" xfId="6" applyFont="1" applyFill="1" applyAlignment="1" applyProtection="1">
      <alignment horizontal="distributed" vertical="center"/>
    </xf>
    <xf numFmtId="176" fontId="21" fillId="7" borderId="0" xfId="6" applyNumberFormat="1" applyFont="1" applyFill="1" applyAlignment="1">
      <alignment horizontal="distributed" vertical="center"/>
    </xf>
    <xf numFmtId="0" fontId="21" fillId="7" borderId="0" xfId="6" applyFont="1" applyFill="1" applyAlignment="1">
      <alignment horizontal="center" vertical="center"/>
    </xf>
    <xf numFmtId="0" fontId="21" fillId="7" borderId="0" xfId="6" applyFont="1" applyFill="1" applyAlignment="1">
      <alignment horizontal="left" vertical="top" wrapText="1"/>
    </xf>
    <xf numFmtId="0" fontId="74" fillId="7" borderId="89" xfId="0" applyFont="1" applyFill="1" applyBorder="1" applyAlignment="1">
      <alignment horizontal="left" vertical="top" wrapText="1"/>
    </xf>
    <xf numFmtId="0" fontId="74" fillId="7" borderId="127" xfId="0" applyFont="1" applyFill="1" applyBorder="1" applyAlignment="1">
      <alignment horizontal="left" vertical="top" wrapText="1"/>
    </xf>
    <xf numFmtId="0" fontId="74" fillId="7" borderId="131" xfId="0" applyFont="1" applyFill="1" applyBorder="1" applyAlignment="1">
      <alignment horizontal="left" vertical="top" wrapText="1"/>
    </xf>
    <xf numFmtId="0" fontId="74" fillId="7" borderId="111" xfId="0" applyFont="1" applyFill="1" applyBorder="1" applyAlignment="1">
      <alignment horizontal="left" vertical="top" wrapText="1"/>
    </xf>
    <xf numFmtId="0" fontId="74" fillId="7" borderId="128" xfId="0" applyFont="1" applyFill="1" applyBorder="1" applyAlignment="1">
      <alignment horizontal="left" vertical="top" wrapText="1"/>
    </xf>
    <xf numFmtId="0" fontId="74" fillId="7" borderId="130" xfId="0" applyFont="1" applyFill="1" applyBorder="1" applyAlignment="1">
      <alignment horizontal="left" vertical="top" wrapText="1"/>
    </xf>
    <xf numFmtId="38" fontId="12" fillId="2" borderId="88" xfId="12" quotePrefix="1" applyFont="1" applyFill="1" applyBorder="1" applyAlignment="1" applyProtection="1">
      <alignment horizontal="center"/>
      <protection locked="0"/>
    </xf>
    <xf numFmtId="38" fontId="12" fillId="2" borderId="1" xfId="12" quotePrefix="1" applyFont="1" applyFill="1" applyBorder="1" applyAlignment="1" applyProtection="1">
      <alignment horizontal="center"/>
      <protection locked="0"/>
    </xf>
    <xf numFmtId="38" fontId="12" fillId="0" borderId="66" xfId="12" quotePrefix="1" applyFont="1" applyBorder="1" applyAlignment="1">
      <alignment horizontal="center"/>
    </xf>
    <xf numFmtId="38" fontId="12" fillId="0" borderId="1" xfId="12" quotePrefix="1" applyFont="1" applyBorder="1" applyAlignment="1">
      <alignment horizontal="center"/>
    </xf>
    <xf numFmtId="38" fontId="12" fillId="7" borderId="66" xfId="12" quotePrefix="1" applyFont="1" applyFill="1" applyBorder="1" applyAlignment="1" applyProtection="1">
      <alignment horizontal="center"/>
    </xf>
    <xf numFmtId="38" fontId="12" fillId="7" borderId="1" xfId="12" quotePrefix="1" applyFont="1" applyFill="1" applyBorder="1" applyAlignment="1" applyProtection="1">
      <alignment horizontal="center"/>
    </xf>
    <xf numFmtId="3" fontId="12" fillId="2" borderId="88" xfId="0" quotePrefix="1" applyNumberFormat="1" applyFont="1" applyFill="1" applyBorder="1" applyAlignment="1" applyProtection="1">
      <alignment horizontal="center"/>
      <protection locked="0"/>
    </xf>
    <xf numFmtId="3" fontId="12" fillId="2" borderId="1" xfId="0" quotePrefix="1" applyNumberFormat="1" applyFont="1" applyFill="1" applyBorder="1" applyAlignment="1" applyProtection="1">
      <alignment horizontal="center"/>
      <protection locked="0"/>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51" fillId="7" borderId="72" xfId="0" applyFont="1" applyFill="1" applyBorder="1" applyAlignment="1">
      <alignment horizontal="center" vertical="center"/>
    </xf>
    <xf numFmtId="0" fontId="51" fillId="7" borderId="73" xfId="0" applyFont="1" applyFill="1" applyBorder="1" applyAlignment="1">
      <alignment horizontal="center" vertical="center"/>
    </xf>
    <xf numFmtId="0" fontId="51" fillId="7" borderId="74" xfId="0" applyFont="1" applyFill="1" applyBorder="1" applyAlignment="1">
      <alignment horizontal="center" vertical="center"/>
    </xf>
    <xf numFmtId="0" fontId="18" fillId="7" borderId="72" xfId="0" applyFont="1" applyFill="1" applyBorder="1" applyAlignment="1">
      <alignment vertical="center" shrinkToFit="1"/>
    </xf>
    <xf numFmtId="0" fontId="18" fillId="7" borderId="73" xfId="0" applyFont="1" applyFill="1" applyBorder="1" applyAlignment="1">
      <alignment vertical="center" shrinkToFit="1"/>
    </xf>
    <xf numFmtId="0" fontId="18" fillId="7" borderId="74" xfId="0" applyFont="1" applyFill="1" applyBorder="1" applyAlignment="1">
      <alignment vertical="center" shrinkToFit="1"/>
    </xf>
    <xf numFmtId="0" fontId="18" fillId="7" borderId="76" xfId="0" applyFont="1" applyFill="1" applyBorder="1" applyAlignment="1">
      <alignment vertical="center"/>
    </xf>
    <xf numFmtId="0" fontId="18" fillId="7" borderId="77" xfId="0" applyFont="1" applyFill="1" applyBorder="1" applyAlignment="1">
      <alignment vertical="center"/>
    </xf>
    <xf numFmtId="0" fontId="18" fillId="7" borderId="78" xfId="0" applyFont="1" applyFill="1" applyBorder="1" applyAlignment="1">
      <alignment vertical="center"/>
    </xf>
    <xf numFmtId="3" fontId="12" fillId="0" borderId="4" xfId="0" quotePrefix="1" applyNumberFormat="1" applyFont="1" applyBorder="1" applyAlignment="1">
      <alignment horizontal="center" vertical="center"/>
    </xf>
    <xf numFmtId="3" fontId="12" fillId="0" borderId="90" xfId="0" quotePrefix="1" applyNumberFormat="1" applyFont="1" applyBorder="1" applyAlignment="1">
      <alignment horizontal="center" vertical="center"/>
    </xf>
    <xf numFmtId="3" fontId="12" fillId="0" borderId="66" xfId="0" quotePrefix="1" applyNumberFormat="1" applyFont="1" applyBorder="1" applyAlignment="1">
      <alignment horizontal="center" vertical="center"/>
    </xf>
    <xf numFmtId="3" fontId="12" fillId="0" borderId="67" xfId="0" quotePrefix="1" applyNumberFormat="1" applyFont="1" applyBorder="1" applyAlignment="1">
      <alignment horizontal="center" vertical="center"/>
    </xf>
    <xf numFmtId="38" fontId="12" fillId="2" borderId="66" xfId="12" quotePrefix="1" applyFont="1" applyFill="1" applyBorder="1" applyAlignment="1" applyProtection="1">
      <alignment horizontal="center"/>
      <protection locked="0"/>
    </xf>
    <xf numFmtId="38" fontId="12" fillId="2" borderId="67" xfId="12" quotePrefix="1" applyFont="1" applyFill="1" applyBorder="1" applyAlignment="1" applyProtection="1">
      <alignment horizontal="center"/>
      <protection locked="0"/>
    </xf>
    <xf numFmtId="0" fontId="12" fillId="2" borderId="88" xfId="0" applyFont="1" applyFill="1" applyBorder="1" applyAlignment="1" applyProtection="1">
      <alignment vertical="center"/>
      <protection locked="0"/>
    </xf>
    <xf numFmtId="0" fontId="12" fillId="2" borderId="95" xfId="0" applyFont="1" applyFill="1" applyBorder="1" applyAlignment="1" applyProtection="1">
      <alignment vertical="center"/>
      <protection locked="0"/>
    </xf>
    <xf numFmtId="0" fontId="13" fillId="7" borderId="0" xfId="0" applyFont="1" applyFill="1" applyAlignment="1">
      <alignment horizontal="center" vertical="center"/>
    </xf>
    <xf numFmtId="0" fontId="12" fillId="7" borderId="65"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8" fillId="7" borderId="65" xfId="0" applyFont="1" applyFill="1" applyBorder="1" applyAlignment="1">
      <alignment horizontal="center" vertical="center" wrapText="1"/>
    </xf>
    <xf numFmtId="0" fontId="18" fillId="7" borderId="66" xfId="0" applyFont="1" applyFill="1" applyBorder="1" applyAlignment="1">
      <alignment horizontal="center" vertical="center" wrapText="1"/>
    </xf>
    <xf numFmtId="0" fontId="12" fillId="7" borderId="85" xfId="0" applyFont="1" applyFill="1" applyBorder="1" applyAlignment="1">
      <alignment horizontal="left" vertical="center" shrinkToFit="1"/>
    </xf>
    <xf numFmtId="0" fontId="12" fillId="7" borderId="2" xfId="0" applyFont="1" applyFill="1" applyBorder="1" applyAlignment="1">
      <alignment horizontal="left" vertical="center" shrinkToFit="1"/>
    </xf>
    <xf numFmtId="38" fontId="12" fillId="0" borderId="66" xfId="12" quotePrefix="1" applyFont="1" applyFill="1" applyBorder="1" applyAlignment="1">
      <alignment horizontal="center"/>
    </xf>
    <xf numFmtId="38" fontId="12" fillId="0" borderId="1" xfId="12" quotePrefix="1" applyFont="1" applyFill="1" applyBorder="1" applyAlignment="1">
      <alignment horizontal="center"/>
    </xf>
    <xf numFmtId="3" fontId="12" fillId="2" borderId="66" xfId="0" quotePrefix="1" applyNumberFormat="1" applyFont="1" applyFill="1" applyBorder="1" applyAlignment="1" applyProtection="1">
      <alignment horizontal="center"/>
      <protection locked="0"/>
    </xf>
    <xf numFmtId="3" fontId="12" fillId="2" borderId="67" xfId="0" quotePrefix="1" applyNumberFormat="1" applyFont="1" applyFill="1" applyBorder="1" applyAlignment="1" applyProtection="1">
      <alignment horizontal="center"/>
      <protection locked="0"/>
    </xf>
    <xf numFmtId="3" fontId="12" fillId="0" borderId="89" xfId="0" quotePrefix="1" applyNumberFormat="1" applyFont="1" applyBorder="1" applyAlignment="1">
      <alignment horizontal="center" vertical="center"/>
    </xf>
    <xf numFmtId="0" fontId="21" fillId="7" borderId="65" xfId="0" applyFont="1" applyFill="1" applyBorder="1" applyAlignment="1">
      <alignment horizontal="center" vertical="center" wrapText="1"/>
    </xf>
    <xf numFmtId="0" fontId="21" fillId="7" borderId="66"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52" fillId="7" borderId="65" xfId="0" applyFont="1" applyFill="1" applyBorder="1" applyAlignment="1">
      <alignment horizontal="center" vertical="center" wrapText="1"/>
    </xf>
    <xf numFmtId="0" fontId="52" fillId="7" borderId="66" xfId="0" applyFont="1" applyFill="1" applyBorder="1" applyAlignment="1">
      <alignment horizontal="center" vertical="center" wrapText="1"/>
    </xf>
    <xf numFmtId="0" fontId="21" fillId="2" borderId="88" xfId="0" applyFont="1" applyFill="1" applyBorder="1" applyAlignment="1" applyProtection="1">
      <alignment vertical="center" wrapText="1"/>
      <protection locked="0"/>
    </xf>
    <xf numFmtId="0" fontId="21" fillId="2" borderId="96" xfId="0" applyFont="1" applyFill="1" applyBorder="1" applyAlignment="1" applyProtection="1">
      <alignment vertical="center" wrapText="1"/>
      <protection locked="0"/>
    </xf>
    <xf numFmtId="38" fontId="21" fillId="7" borderId="66" xfId="12" quotePrefix="1" applyFont="1" applyFill="1" applyBorder="1" applyAlignment="1">
      <alignment horizontal="center" vertical="center"/>
    </xf>
    <xf numFmtId="38" fontId="21" fillId="7" borderId="1" xfId="12" quotePrefix="1" applyFont="1" applyFill="1" applyBorder="1" applyAlignment="1">
      <alignment horizontal="center" vertical="center"/>
    </xf>
    <xf numFmtId="3" fontId="21" fillId="0" borderId="65" xfId="0" quotePrefix="1" applyNumberFormat="1" applyFont="1" applyBorder="1" applyAlignment="1">
      <alignment horizontal="center" vertical="center"/>
    </xf>
    <xf numFmtId="3" fontId="21" fillId="0" borderId="66" xfId="0" quotePrefix="1" applyNumberFormat="1" applyFont="1" applyBorder="1" applyAlignment="1">
      <alignment horizontal="center" vertical="center"/>
    </xf>
    <xf numFmtId="3" fontId="21" fillId="0" borderId="1" xfId="0" quotePrefix="1" applyNumberFormat="1" applyFont="1" applyBorder="1" applyAlignment="1">
      <alignment horizontal="center" vertical="center"/>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8" xfId="0" applyFont="1" applyBorder="1" applyAlignment="1">
      <alignment vertical="center" wrapText="1"/>
    </xf>
    <xf numFmtId="0" fontId="21" fillId="0" borderId="96" xfId="0" applyFont="1" applyBorder="1" applyAlignment="1">
      <alignment vertical="center" wrapText="1"/>
    </xf>
    <xf numFmtId="0" fontId="11" fillId="7" borderId="133" xfId="4" applyFont="1" applyFill="1" applyBorder="1" applyAlignment="1">
      <alignment horizontal="center" vertical="center"/>
    </xf>
    <xf numFmtId="0" fontId="11" fillId="7" borderId="132" xfId="4" applyFont="1" applyFill="1" applyBorder="1" applyAlignment="1">
      <alignment horizontal="center" vertical="center"/>
    </xf>
    <xf numFmtId="0" fontId="11" fillId="7" borderId="134" xfId="4" applyFont="1" applyFill="1" applyBorder="1" applyAlignment="1">
      <alignment horizontal="center" vertical="center"/>
    </xf>
    <xf numFmtId="0" fontId="11" fillId="7" borderId="135" xfId="4" applyFont="1" applyFill="1" applyBorder="1" applyAlignment="1">
      <alignment horizontal="center" vertical="center"/>
    </xf>
    <xf numFmtId="0" fontId="11" fillId="7" borderId="129" xfId="4" applyFont="1" applyFill="1" applyBorder="1" applyAlignment="1">
      <alignment horizontal="center" vertical="center"/>
    </xf>
    <xf numFmtId="0" fontId="11" fillId="7" borderId="136" xfId="4" applyFont="1" applyFill="1" applyBorder="1" applyAlignment="1">
      <alignment horizontal="center" vertical="center"/>
    </xf>
    <xf numFmtId="0" fontId="13" fillId="7" borderId="0" xfId="4" applyFont="1" applyFill="1" applyAlignment="1">
      <alignment horizontal="center" vertical="center"/>
    </xf>
    <xf numFmtId="0" fontId="13" fillId="7" borderId="0" xfId="4" applyFont="1" applyFill="1" applyAlignment="1">
      <alignment vertical="center"/>
    </xf>
    <xf numFmtId="0" fontId="11" fillId="0" borderId="84" xfId="4" applyFont="1" applyBorder="1" applyAlignment="1">
      <alignment horizontal="center" vertical="center" wrapText="1"/>
    </xf>
    <xf numFmtId="38" fontId="11" fillId="2" borderId="84" xfId="4" applyNumberFormat="1" applyFont="1" applyFill="1" applyBorder="1" applyAlignment="1" applyProtection="1">
      <alignment horizontal="center" vertical="center" wrapText="1"/>
      <protection locked="0"/>
    </xf>
    <xf numFmtId="0" fontId="11" fillId="2" borderId="84" xfId="4" applyFont="1" applyFill="1" applyBorder="1" applyAlignment="1" applyProtection="1">
      <alignment horizontal="center" vertical="center" wrapText="1"/>
      <protection locked="0"/>
    </xf>
    <xf numFmtId="0" fontId="11" fillId="7" borderId="84" xfId="4" applyFont="1" applyFill="1" applyBorder="1" applyAlignment="1" applyProtection="1">
      <alignment horizontal="center" vertical="center"/>
    </xf>
    <xf numFmtId="0" fontId="11" fillId="0" borderId="82" xfId="4" applyFont="1" applyBorder="1" applyAlignment="1">
      <alignment horizontal="center" vertical="center" wrapText="1"/>
    </xf>
    <xf numFmtId="0" fontId="11" fillId="0" borderId="82" xfId="4" applyFont="1" applyBorder="1" applyAlignment="1">
      <alignment horizontal="right" vertical="center" wrapText="1"/>
    </xf>
    <xf numFmtId="0" fontId="11" fillId="0" borderId="82" xfId="4" applyFont="1" applyBorder="1" applyAlignment="1">
      <alignment horizontal="center" vertical="center"/>
    </xf>
    <xf numFmtId="0" fontId="11" fillId="2" borderId="83" xfId="4" applyFont="1" applyFill="1" applyBorder="1" applyAlignment="1" applyProtection="1">
      <alignment horizontal="center" vertical="top" wrapText="1"/>
      <protection locked="0"/>
    </xf>
    <xf numFmtId="0" fontId="11" fillId="2" borderId="84" xfId="4" applyFont="1" applyFill="1" applyBorder="1" applyAlignment="1" applyProtection="1">
      <alignment horizontal="center" vertical="top" wrapText="1"/>
      <protection locked="0"/>
    </xf>
    <xf numFmtId="0" fontId="11" fillId="2" borderId="83" xfId="4" applyFont="1" applyFill="1" applyBorder="1" applyAlignment="1" applyProtection="1">
      <alignment horizontal="left" vertical="top"/>
      <protection locked="0"/>
    </xf>
    <xf numFmtId="0" fontId="11" fillId="2" borderId="84" xfId="4" applyFont="1" applyFill="1" applyBorder="1" applyAlignment="1" applyProtection="1">
      <alignment horizontal="left" vertical="top"/>
      <protection locked="0"/>
    </xf>
    <xf numFmtId="0" fontId="11" fillId="2" borderId="101" xfId="17" applyFont="1" applyFill="1" applyBorder="1" applyAlignment="1" applyProtection="1">
      <alignment horizontal="center" vertical="center"/>
      <protection locked="0"/>
    </xf>
    <xf numFmtId="0" fontId="11" fillId="0" borderId="133" xfId="17" applyFont="1" applyBorder="1" applyAlignment="1" applyProtection="1">
      <alignment horizontal="left" vertical="center" wrapText="1"/>
    </xf>
    <xf numFmtId="0" fontId="11" fillId="0" borderId="132" xfId="17" applyFont="1" applyBorder="1" applyAlignment="1" applyProtection="1">
      <alignment horizontal="left" vertical="center"/>
    </xf>
    <xf numFmtId="0" fontId="11" fillId="0" borderId="134" xfId="17" applyFont="1" applyBorder="1" applyAlignment="1" applyProtection="1">
      <alignment horizontal="left" vertical="center"/>
    </xf>
    <xf numFmtId="0" fontId="11" fillId="0" borderId="131" xfId="17" applyFont="1" applyBorder="1" applyAlignment="1" applyProtection="1">
      <alignment horizontal="left" vertical="center"/>
    </xf>
    <xf numFmtId="0" fontId="11" fillId="0" borderId="0" xfId="17" applyFont="1" applyBorder="1" applyAlignment="1" applyProtection="1">
      <alignment horizontal="left" vertical="center"/>
    </xf>
    <xf numFmtId="0" fontId="11" fillId="0" borderId="111" xfId="17" applyFont="1" applyBorder="1" applyAlignment="1" applyProtection="1">
      <alignment horizontal="left" vertical="center"/>
    </xf>
    <xf numFmtId="0" fontId="11" fillId="0" borderId="135" xfId="17" applyFont="1" applyBorder="1" applyAlignment="1" applyProtection="1">
      <alignment horizontal="left" vertical="center"/>
    </xf>
    <xf numFmtId="0" fontId="11" fillId="0" borderId="110" xfId="17" applyFont="1" applyBorder="1" applyAlignment="1" applyProtection="1">
      <alignment horizontal="left" vertical="center"/>
    </xf>
    <xf numFmtId="0" fontId="11" fillId="0" borderId="136" xfId="17" applyFont="1" applyBorder="1" applyAlignment="1" applyProtection="1">
      <alignment horizontal="left" vertical="center"/>
    </xf>
    <xf numFmtId="0" fontId="11" fillId="0" borderId="0" xfId="17" applyFont="1" applyAlignment="1" applyProtection="1">
      <alignment vertical="center" shrinkToFit="1"/>
    </xf>
    <xf numFmtId="0" fontId="11" fillId="0" borderId="0" xfId="17" applyFont="1" applyFill="1" applyAlignment="1" applyProtection="1">
      <alignment horizontal="left" vertical="center" shrinkToFit="1"/>
    </xf>
    <xf numFmtId="0" fontId="11" fillId="0" borderId="133" xfId="17" applyFont="1" applyBorder="1" applyAlignment="1" applyProtection="1">
      <alignment horizontal="center" vertical="center"/>
    </xf>
    <xf numFmtId="0" fontId="11" fillId="0" borderId="132" xfId="17" applyFont="1" applyBorder="1" applyAlignment="1" applyProtection="1">
      <alignment horizontal="center" vertical="center"/>
    </xf>
    <xf numFmtId="0" fontId="11" fillId="0" borderId="134" xfId="17" applyFont="1" applyBorder="1" applyAlignment="1" applyProtection="1">
      <alignment horizontal="center" vertical="center"/>
    </xf>
    <xf numFmtId="0" fontId="11" fillId="0" borderId="135" xfId="17" applyFont="1" applyBorder="1" applyAlignment="1" applyProtection="1">
      <alignment horizontal="center" vertical="center"/>
    </xf>
    <xf numFmtId="0" fontId="11" fillId="0" borderId="110" xfId="17" applyFont="1" applyBorder="1" applyAlignment="1" applyProtection="1">
      <alignment horizontal="center" vertical="center"/>
    </xf>
    <xf numFmtId="0" fontId="11" fillId="0" borderId="136" xfId="17" applyFont="1" applyBorder="1" applyAlignment="1" applyProtection="1">
      <alignment horizontal="center" vertical="center"/>
    </xf>
    <xf numFmtId="0" fontId="11" fillId="0" borderId="133" xfId="17" applyFont="1" applyBorder="1" applyAlignment="1" applyProtection="1">
      <alignment horizontal="center" vertical="center" wrapText="1"/>
    </xf>
    <xf numFmtId="0" fontId="11" fillId="0" borderId="101" xfId="17" applyFont="1" applyBorder="1" applyAlignment="1" applyProtection="1">
      <alignment horizontal="center" vertical="center"/>
    </xf>
    <xf numFmtId="0" fontId="11" fillId="0" borderId="101" xfId="17" applyFont="1" applyBorder="1" applyAlignment="1" applyProtection="1">
      <alignment horizontal="left" vertical="center" wrapText="1"/>
    </xf>
    <xf numFmtId="0" fontId="11" fillId="0" borderId="0" xfId="17" applyFont="1" applyAlignment="1" applyProtection="1">
      <alignment horizontal="left" vertical="center"/>
    </xf>
    <xf numFmtId="0" fontId="10" fillId="0" borderId="0" xfId="17" applyFont="1" applyAlignment="1" applyProtection="1">
      <alignment horizontal="center" vertical="center"/>
    </xf>
    <xf numFmtId="176" fontId="11" fillId="0" borderId="0" xfId="17" applyNumberFormat="1" applyFont="1" applyFill="1" applyAlignment="1" applyProtection="1">
      <alignment horizontal="distributed" vertical="justify"/>
    </xf>
    <xf numFmtId="0" fontId="11" fillId="0" borderId="0" xfId="17" applyFont="1" applyAlignment="1" applyProtection="1">
      <alignment horizontal="center" vertical="center"/>
    </xf>
    <xf numFmtId="0" fontId="11" fillId="0" borderId="0" xfId="17" applyFont="1" applyAlignment="1" applyProtection="1">
      <alignment horizontal="distributed" vertical="center"/>
    </xf>
    <xf numFmtId="0" fontId="15" fillId="0" borderId="0" xfId="17" applyFont="1" applyAlignment="1" applyProtection="1">
      <alignment horizontal="center" vertical="center"/>
    </xf>
    <xf numFmtId="56" fontId="54" fillId="8" borderId="101" xfId="0" applyNumberFormat="1" applyFont="1" applyFill="1" applyBorder="1" applyAlignment="1">
      <alignment horizontal="left" vertical="center"/>
    </xf>
    <xf numFmtId="49" fontId="54" fillId="2" borderId="102" xfId="0" applyNumberFormat="1" applyFont="1" applyFill="1" applyBorder="1" applyAlignment="1" applyProtection="1">
      <alignment horizontal="left" vertical="top" shrinkToFit="1"/>
      <protection locked="0"/>
    </xf>
    <xf numFmtId="49" fontId="54" fillId="2" borderId="103" xfId="0" applyNumberFormat="1" applyFont="1" applyFill="1" applyBorder="1" applyAlignment="1" applyProtection="1">
      <alignment horizontal="left" vertical="top" shrinkToFit="1"/>
      <protection locked="0"/>
    </xf>
    <xf numFmtId="49" fontId="54" fillId="2" borderId="107" xfId="0" applyNumberFormat="1" applyFont="1" applyFill="1" applyBorder="1" applyAlignment="1" applyProtection="1">
      <alignment horizontal="left" vertical="top" shrinkToFit="1"/>
      <protection locked="0"/>
    </xf>
    <xf numFmtId="56" fontId="54" fillId="0" borderId="101" xfId="0" applyNumberFormat="1" applyFont="1" applyFill="1" applyBorder="1" applyAlignment="1">
      <alignment horizontal="left" vertical="center" wrapText="1"/>
    </xf>
    <xf numFmtId="56" fontId="54" fillId="8" borderId="101" xfId="0" applyNumberFormat="1" applyFont="1" applyFill="1" applyBorder="1" applyAlignment="1">
      <alignment horizontal="left" vertical="center" wrapText="1"/>
    </xf>
    <xf numFmtId="56" fontId="54" fillId="2" borderId="102" xfId="0" applyNumberFormat="1" applyFont="1" applyFill="1" applyBorder="1" applyAlignment="1" applyProtection="1">
      <alignment horizontal="left" vertical="top" wrapText="1"/>
      <protection locked="0"/>
    </xf>
    <xf numFmtId="56" fontId="54" fillId="2" borderId="107" xfId="0" applyNumberFormat="1" applyFont="1" applyFill="1" applyBorder="1" applyAlignment="1" applyProtection="1">
      <alignment horizontal="left" vertical="top" wrapText="1"/>
      <protection locked="0"/>
    </xf>
    <xf numFmtId="0" fontId="54" fillId="7" borderId="0" xfId="0" applyFont="1" applyFill="1" applyAlignment="1">
      <alignment horizontal="left" vertical="center"/>
    </xf>
    <xf numFmtId="0" fontId="54" fillId="7" borderId="91" xfId="0" applyFont="1" applyFill="1" applyBorder="1" applyAlignment="1">
      <alignment horizontal="center" vertical="center"/>
    </xf>
    <xf numFmtId="0" fontId="54" fillId="7" borderId="91" xfId="0" applyFont="1" applyFill="1" applyBorder="1" applyAlignment="1">
      <alignment horizontal="center" vertical="center" shrinkToFit="1"/>
    </xf>
    <xf numFmtId="0" fontId="55" fillId="7" borderId="0" xfId="0" applyFont="1" applyFill="1" applyAlignment="1">
      <alignment horizontal="center" vertical="top"/>
    </xf>
    <xf numFmtId="56" fontId="54" fillId="7" borderId="0" xfId="0" applyNumberFormat="1" applyFont="1" applyFill="1" applyBorder="1" applyAlignment="1">
      <alignment horizontal="left" vertical="center"/>
    </xf>
    <xf numFmtId="56" fontId="71" fillId="8" borderId="101" xfId="0" applyNumberFormat="1" applyFont="1" applyFill="1" applyBorder="1" applyAlignment="1">
      <alignment horizontal="left" vertical="center" wrapText="1"/>
    </xf>
    <xf numFmtId="56" fontId="54" fillId="8" borderId="101" xfId="0" applyNumberFormat="1" applyFont="1" applyFill="1" applyBorder="1" applyAlignment="1" applyProtection="1">
      <alignment horizontal="left" vertical="top" shrinkToFit="1"/>
      <protection locked="0"/>
    </xf>
    <xf numFmtId="56" fontId="71" fillId="8" borderId="101" xfId="0" applyNumberFormat="1" applyFont="1" applyFill="1" applyBorder="1" applyAlignment="1" applyProtection="1">
      <alignment horizontal="center" vertical="center" wrapText="1"/>
      <protection locked="0"/>
    </xf>
    <xf numFmtId="56" fontId="54" fillId="2" borderId="101" xfId="0" applyNumberFormat="1" applyFont="1" applyFill="1" applyBorder="1" applyAlignment="1" applyProtection="1">
      <alignment horizontal="left" vertical="center" shrinkToFit="1"/>
      <protection locked="0"/>
    </xf>
    <xf numFmtId="56" fontId="54" fillId="2" borderId="93" xfId="0" applyNumberFormat="1" applyFont="1" applyFill="1" applyBorder="1" applyAlignment="1" applyProtection="1">
      <alignment horizontal="right" vertical="center"/>
      <protection locked="0"/>
    </xf>
    <xf numFmtId="56" fontId="54" fillId="2" borderId="94" xfId="0" applyNumberFormat="1" applyFont="1" applyFill="1" applyBorder="1" applyAlignment="1" applyProtection="1">
      <alignment horizontal="right" vertical="center"/>
      <protection locked="0"/>
    </xf>
    <xf numFmtId="56" fontId="54" fillId="3" borderId="102" xfId="0" applyNumberFormat="1" applyFont="1" applyFill="1" applyBorder="1" applyAlignment="1">
      <alignment horizontal="center" vertical="center" wrapText="1"/>
    </xf>
    <xf numFmtId="56" fontId="54" fillId="3" borderId="107" xfId="0" applyNumberFormat="1" applyFont="1" applyFill="1" applyBorder="1" applyAlignment="1">
      <alignment horizontal="center" vertical="center" wrapText="1"/>
    </xf>
    <xf numFmtId="56" fontId="54" fillId="3" borderId="102" xfId="0" applyNumberFormat="1" applyFont="1" applyFill="1" applyBorder="1" applyAlignment="1">
      <alignment horizontal="center" vertical="center"/>
    </xf>
    <xf numFmtId="56" fontId="54" fillId="3" borderId="107" xfId="0" applyNumberFormat="1" applyFont="1" applyFill="1" applyBorder="1" applyAlignment="1">
      <alignment horizontal="center" vertical="center"/>
    </xf>
    <xf numFmtId="56" fontId="54" fillId="3" borderId="93" xfId="0" applyNumberFormat="1" applyFont="1" applyFill="1" applyBorder="1" applyAlignment="1">
      <alignment horizontal="center" vertical="center" wrapText="1"/>
    </xf>
    <xf numFmtId="56" fontId="54" fillId="3" borderId="94" xfId="0" applyNumberFormat="1" applyFont="1" applyFill="1" applyBorder="1" applyAlignment="1">
      <alignment horizontal="center" vertical="center" wrapText="1"/>
    </xf>
    <xf numFmtId="56" fontId="54" fillId="7" borderId="102" xfId="0" applyNumberFormat="1" applyFont="1" applyFill="1" applyBorder="1" applyAlignment="1">
      <alignment horizontal="left" vertical="center" shrinkToFit="1"/>
    </xf>
    <xf numFmtId="56" fontId="54" fillId="7" borderId="103" xfId="0" applyNumberFormat="1" applyFont="1" applyFill="1" applyBorder="1" applyAlignment="1">
      <alignment horizontal="left" vertical="center" shrinkToFit="1"/>
    </xf>
    <xf numFmtId="56" fontId="54" fillId="7" borderId="107" xfId="0" applyNumberFormat="1" applyFont="1" applyFill="1" applyBorder="1" applyAlignment="1">
      <alignment horizontal="left" vertical="center" shrinkToFit="1"/>
    </xf>
    <xf numFmtId="0" fontId="54" fillId="8" borderId="101" xfId="0" applyNumberFormat="1" applyFont="1" applyFill="1" applyBorder="1" applyAlignment="1">
      <alignment horizontal="left" vertical="center" shrinkToFit="1"/>
    </xf>
    <xf numFmtId="0" fontId="54" fillId="8" borderId="101" xfId="0" applyNumberFormat="1" applyFont="1" applyFill="1" applyBorder="1" applyAlignment="1" applyProtection="1">
      <alignment horizontal="left" vertical="center"/>
      <protection locked="0"/>
    </xf>
    <xf numFmtId="0" fontId="84" fillId="11" borderId="102" xfId="16" applyFont="1" applyFill="1" applyBorder="1" applyAlignment="1" applyProtection="1">
      <alignment horizontal="left" vertical="center"/>
      <protection locked="0"/>
    </xf>
    <xf numFmtId="0" fontId="84" fillId="11" borderId="103" xfId="16" applyFont="1" applyFill="1" applyBorder="1" applyAlignment="1" applyProtection="1">
      <alignment horizontal="left" vertical="center"/>
      <protection locked="0"/>
    </xf>
    <xf numFmtId="0" fontId="84" fillId="11" borderId="107" xfId="16" applyFont="1" applyFill="1" applyBorder="1" applyAlignment="1" applyProtection="1">
      <alignment horizontal="left" vertical="center"/>
      <protection locked="0"/>
    </xf>
    <xf numFmtId="0" fontId="24" fillId="13" borderId="0" xfId="16" applyFont="1" applyFill="1" applyAlignment="1">
      <alignment horizontal="left" vertical="center"/>
    </xf>
    <xf numFmtId="0" fontId="24" fillId="0" borderId="0" xfId="16" applyFont="1" applyAlignment="1">
      <alignment horizontal="right" wrapText="1"/>
    </xf>
    <xf numFmtId="0" fontId="24" fillId="0" borderId="111" xfId="16" applyFont="1" applyBorder="1" applyAlignment="1">
      <alignment horizontal="right" wrapText="1"/>
    </xf>
    <xf numFmtId="0" fontId="24" fillId="0" borderId="0" xfId="16" applyFont="1" applyAlignment="1">
      <alignment horizontal="right" vertical="center"/>
    </xf>
    <xf numFmtId="0" fontId="24" fillId="0" borderId="0" xfId="16" applyFont="1" applyAlignment="1">
      <alignment horizontal="right" vertical="center" wrapText="1"/>
    </xf>
    <xf numFmtId="0" fontId="24" fillId="0" borderId="111" xfId="16" applyFont="1" applyBorder="1" applyAlignment="1">
      <alignment horizontal="right" vertical="center" wrapText="1"/>
    </xf>
    <xf numFmtId="0" fontId="24" fillId="12" borderId="102" xfId="16" applyFont="1" applyFill="1" applyBorder="1" applyAlignment="1" applyProtection="1">
      <alignment horizontal="left" vertical="center"/>
      <protection locked="0"/>
    </xf>
    <xf numFmtId="0" fontId="24" fillId="12" borderId="103" xfId="16" applyFont="1" applyFill="1" applyBorder="1" applyAlignment="1" applyProtection="1">
      <alignment horizontal="left" vertical="center"/>
      <protection locked="0"/>
    </xf>
    <xf numFmtId="0" fontId="24" fillId="12" borderId="107" xfId="16" applyFont="1" applyFill="1" applyBorder="1" applyAlignment="1" applyProtection="1">
      <alignment horizontal="left" vertical="center"/>
      <protection locked="0"/>
    </xf>
    <xf numFmtId="0" fontId="24" fillId="0" borderId="102" xfId="16" applyFont="1" applyBorder="1" applyAlignment="1">
      <alignment horizontal="left" vertical="center" wrapText="1"/>
    </xf>
    <xf numFmtId="0" fontId="24" fillId="0" borderId="103" xfId="16" applyFont="1" applyBorder="1" applyAlignment="1">
      <alignment horizontal="left" vertical="center" wrapText="1"/>
    </xf>
    <xf numFmtId="0" fontId="24" fillId="0" borderId="107" xfId="16" applyFont="1" applyBorder="1" applyAlignment="1">
      <alignment horizontal="left" vertical="center" wrapText="1"/>
    </xf>
    <xf numFmtId="0" fontId="24" fillId="12" borderId="102" xfId="16" applyFont="1" applyFill="1" applyBorder="1" applyAlignment="1" applyProtection="1">
      <alignment vertical="center" wrapText="1"/>
      <protection locked="0"/>
    </xf>
    <xf numFmtId="0" fontId="24" fillId="12" borderId="107" xfId="16" applyFont="1" applyFill="1" applyBorder="1" applyAlignment="1" applyProtection="1">
      <alignment vertical="center" wrapText="1"/>
      <protection locked="0"/>
    </xf>
    <xf numFmtId="0" fontId="23" fillId="0" borderId="102" xfId="16" applyFont="1" applyBorder="1" applyAlignment="1">
      <alignment horizontal="left" vertical="center" wrapText="1"/>
    </xf>
    <xf numFmtId="0" fontId="23" fillId="0" borderId="103" xfId="16" applyFont="1" applyBorder="1" applyAlignment="1">
      <alignment horizontal="left" vertical="center" wrapText="1"/>
    </xf>
    <xf numFmtId="0" fontId="23" fillId="0" borderId="107" xfId="16" applyFont="1" applyBorder="1" applyAlignment="1">
      <alignment horizontal="left" vertical="center" wrapText="1"/>
    </xf>
    <xf numFmtId="0" fontId="84" fillId="11" borderId="102" xfId="16" applyFont="1" applyFill="1" applyBorder="1" applyAlignment="1" applyProtection="1">
      <alignment horizontal="left" vertical="center" wrapText="1"/>
      <protection locked="0"/>
    </xf>
    <xf numFmtId="0" fontId="84" fillId="11" borderId="103" xfId="16" applyFont="1" applyFill="1" applyBorder="1" applyAlignment="1" applyProtection="1">
      <alignment horizontal="left" vertical="center" wrapText="1"/>
      <protection locked="0"/>
    </xf>
    <xf numFmtId="0" fontId="84" fillId="11" borderId="107" xfId="16" applyFont="1" applyFill="1" applyBorder="1" applyAlignment="1" applyProtection="1">
      <alignment horizontal="left" vertical="center" wrapText="1"/>
      <protection locked="0"/>
    </xf>
    <xf numFmtId="0" fontId="24" fillId="11" borderId="102" xfId="16" applyFont="1" applyFill="1" applyBorder="1" applyAlignment="1" applyProtection="1">
      <alignment horizontal="left" vertical="center"/>
      <protection locked="0"/>
    </xf>
    <xf numFmtId="0" fontId="24" fillId="11" borderId="103" xfId="16" applyFont="1" applyFill="1" applyBorder="1" applyAlignment="1" applyProtection="1">
      <alignment horizontal="left" vertical="center"/>
      <protection locked="0"/>
    </xf>
    <xf numFmtId="0" fontId="24" fillId="11" borderId="107" xfId="16" applyFont="1" applyFill="1" applyBorder="1" applyAlignment="1" applyProtection="1">
      <alignment horizontal="left" vertical="center"/>
      <protection locked="0"/>
    </xf>
    <xf numFmtId="0" fontId="37" fillId="0" borderId="102" xfId="16" applyFont="1" applyBorder="1" applyAlignment="1">
      <alignment horizontal="left" vertical="center" wrapText="1"/>
    </xf>
    <xf numFmtId="0" fontId="37" fillId="0" borderId="103" xfId="16" applyFont="1" applyBorder="1" applyAlignment="1">
      <alignment horizontal="left" vertical="center" wrapText="1"/>
    </xf>
    <xf numFmtId="0" fontId="37" fillId="0" borderId="107" xfId="16" applyFont="1" applyBorder="1" applyAlignment="1">
      <alignment horizontal="left" vertical="center" wrapText="1"/>
    </xf>
    <xf numFmtId="0" fontId="37" fillId="12" borderId="102" xfId="16" applyFont="1" applyFill="1" applyBorder="1" applyAlignment="1" applyProtection="1">
      <alignment vertical="center" wrapText="1"/>
      <protection locked="0"/>
    </xf>
    <xf numFmtId="0" fontId="37" fillId="12" borderId="107" xfId="16" applyFont="1" applyFill="1" applyBorder="1" applyAlignment="1" applyProtection="1">
      <alignment vertical="center" wrapText="1"/>
      <protection locked="0"/>
    </xf>
    <xf numFmtId="0" fontId="83" fillId="9" borderId="102" xfId="16" applyFont="1" applyFill="1" applyBorder="1" applyAlignment="1">
      <alignment horizontal="left" vertical="center"/>
    </xf>
    <xf numFmtId="0" fontId="83" fillId="9" borderId="103" xfId="16" applyFont="1" applyFill="1" applyBorder="1" applyAlignment="1">
      <alignment horizontal="left" vertical="center"/>
    </xf>
    <xf numFmtId="0" fontId="37" fillId="12" borderId="102" xfId="16" applyFont="1" applyFill="1" applyBorder="1" applyAlignment="1" applyProtection="1">
      <alignment horizontal="left" vertical="center" wrapText="1"/>
      <protection locked="0"/>
    </xf>
    <xf numFmtId="0" fontId="37" fillId="12" borderId="107" xfId="16" applyFont="1" applyFill="1" applyBorder="1" applyAlignment="1" applyProtection="1">
      <alignment horizontal="left" vertical="center" wrapText="1"/>
      <protection locked="0"/>
    </xf>
    <xf numFmtId="0" fontId="61" fillId="0" borderId="0" xfId="16" applyFont="1" applyAlignment="1">
      <alignment horizontal="left" vertical="center" wrapText="1"/>
    </xf>
    <xf numFmtId="0" fontId="61" fillId="0" borderId="111" xfId="16" applyFont="1" applyBorder="1" applyAlignment="1">
      <alignment horizontal="left" vertical="center" wrapText="1"/>
    </xf>
    <xf numFmtId="0" fontId="84" fillId="12" borderId="102" xfId="16" applyFont="1" applyFill="1" applyBorder="1" applyAlignment="1">
      <alignment horizontal="left" vertical="center"/>
    </xf>
    <xf numFmtId="0" fontId="84" fillId="12" borderId="103" xfId="16" applyFont="1" applyFill="1" applyBorder="1" applyAlignment="1">
      <alignment horizontal="left" vertical="center"/>
    </xf>
    <xf numFmtId="0" fontId="84" fillId="12" borderId="107" xfId="16" applyFont="1" applyFill="1" applyBorder="1" applyAlignment="1">
      <alignment horizontal="left" vertical="center"/>
    </xf>
    <xf numFmtId="0" fontId="81" fillId="0" borderId="0" xfId="16" applyFont="1" applyAlignment="1">
      <alignment horizontal="left" vertical="center"/>
    </xf>
    <xf numFmtId="0" fontId="30" fillId="7" borderId="0" xfId="1" applyFont="1" applyFill="1" applyBorder="1" applyAlignment="1" applyProtection="1">
      <alignment horizontal="center" vertical="center"/>
    </xf>
    <xf numFmtId="0" fontId="16" fillId="7" borderId="0" xfId="8" applyFont="1" applyFill="1" applyAlignment="1" applyProtection="1">
      <alignment horizontal="justify" vertical="center"/>
    </xf>
    <xf numFmtId="0" fontId="7" fillId="7" borderId="0" xfId="8" applyFont="1" applyFill="1" applyAlignment="1" applyProtection="1">
      <alignment vertical="center"/>
    </xf>
    <xf numFmtId="0" fontId="16" fillId="7" borderId="0" xfId="8" applyFont="1" applyFill="1" applyAlignment="1" applyProtection="1">
      <alignment horizontal="justify" vertical="top" wrapText="1"/>
    </xf>
    <xf numFmtId="0" fontId="7" fillId="7" borderId="0" xfId="8" applyFont="1" applyFill="1" applyAlignment="1" applyProtection="1">
      <alignment vertical="top"/>
    </xf>
    <xf numFmtId="0" fontId="33" fillId="7" borderId="0" xfId="8" applyFont="1" applyFill="1" applyAlignment="1" applyProtection="1">
      <alignment horizontal="justify" vertical="top" wrapText="1"/>
    </xf>
    <xf numFmtId="0" fontId="9" fillId="7" borderId="0" xfId="8" applyFont="1" applyFill="1" applyAlignment="1" applyProtection="1">
      <alignment vertical="top"/>
    </xf>
    <xf numFmtId="0" fontId="16" fillId="0" borderId="40" xfId="8" applyFont="1" applyBorder="1" applyAlignment="1" applyProtection="1">
      <alignment horizontal="center" shrinkToFit="1"/>
    </xf>
    <xf numFmtId="0" fontId="16" fillId="0" borderId="51" xfId="8" applyFont="1" applyBorder="1" applyAlignment="1" applyProtection="1">
      <alignment horizontal="center" shrinkToFit="1"/>
    </xf>
    <xf numFmtId="0" fontId="16" fillId="0" borderId="41" xfId="8" applyFont="1" applyBorder="1" applyAlignment="1" applyProtection="1">
      <alignment horizontal="center" shrinkToFit="1"/>
    </xf>
    <xf numFmtId="0" fontId="68" fillId="0" borderId="38" xfId="8" applyFont="1" applyBorder="1" applyAlignment="1" applyProtection="1">
      <alignment horizontal="left" vertical="top" wrapText="1"/>
    </xf>
    <xf numFmtId="0" fontId="7" fillId="0" borderId="38" xfId="8" applyFont="1" applyBorder="1" applyAlignment="1" applyProtection="1">
      <alignment vertical="center"/>
    </xf>
    <xf numFmtId="0" fontId="38" fillId="0" borderId="0" xfId="8" applyFont="1" applyAlignment="1" applyProtection="1">
      <alignment vertical="center" wrapText="1"/>
    </xf>
    <xf numFmtId="0" fontId="16" fillId="0" borderId="40" xfId="8" applyFont="1" applyBorder="1" applyAlignment="1" applyProtection="1">
      <alignment horizontal="center" vertical="center" wrapText="1"/>
    </xf>
    <xf numFmtId="0" fontId="34" fillId="0" borderId="37" xfId="8" applyFont="1" applyBorder="1" applyAlignment="1" applyProtection="1">
      <alignment horizontal="center" vertical="center" wrapText="1"/>
    </xf>
    <xf numFmtId="0" fontId="34" fillId="0" borderId="41" xfId="8" applyFont="1" applyBorder="1" applyAlignment="1" applyProtection="1">
      <alignment horizontal="center" vertical="center" wrapText="1"/>
    </xf>
    <xf numFmtId="0" fontId="68" fillId="0" borderId="40" xfId="8" applyFont="1" applyBorder="1" applyAlignment="1" applyProtection="1">
      <alignment horizontal="center" vertical="center" wrapText="1"/>
    </xf>
    <xf numFmtId="0" fontId="16" fillId="0" borderId="40" xfId="8" applyFont="1" applyBorder="1" applyAlignment="1" applyProtection="1">
      <alignment horizontal="justify" vertical="center" wrapText="1"/>
    </xf>
    <xf numFmtId="0" fontId="34" fillId="0" borderId="37" xfId="8" applyFont="1" applyBorder="1" applyAlignment="1" applyProtection="1">
      <alignment vertical="center" wrapText="1"/>
    </xf>
    <xf numFmtId="0" fontId="34" fillId="0" borderId="41" xfId="8" applyFont="1" applyBorder="1" applyAlignment="1" applyProtection="1">
      <alignment vertical="center" wrapText="1"/>
    </xf>
    <xf numFmtId="0" fontId="10" fillId="2" borderId="31" xfId="8" applyFont="1" applyFill="1" applyBorder="1" applyAlignment="1" applyProtection="1">
      <alignment horizontal="left" vertical="center" shrinkToFit="1"/>
      <protection locked="0"/>
    </xf>
    <xf numFmtId="0" fontId="10" fillId="2" borderId="32" xfId="8" applyFont="1" applyFill="1" applyBorder="1" applyAlignment="1" applyProtection="1">
      <alignment horizontal="left" vertical="center" shrinkToFit="1"/>
      <protection locked="0"/>
    </xf>
    <xf numFmtId="0" fontId="10" fillId="2" borderId="33" xfId="8" applyFont="1" applyFill="1" applyBorder="1" applyAlignment="1" applyProtection="1">
      <alignment horizontal="left" vertical="center" shrinkToFit="1"/>
      <protection locked="0"/>
    </xf>
    <xf numFmtId="0" fontId="16" fillId="0" borderId="53" xfId="8" applyFont="1" applyBorder="1" applyAlignment="1" applyProtection="1">
      <alignment horizontal="distributed"/>
    </xf>
    <xf numFmtId="0" fontId="16" fillId="0" borderId="54" xfId="8" applyFont="1" applyBorder="1" applyAlignment="1" applyProtection="1">
      <alignment horizontal="distributed"/>
    </xf>
    <xf numFmtId="0" fontId="16" fillId="0" borderId="120" xfId="8" applyFont="1" applyFill="1" applyBorder="1" applyAlignment="1" applyProtection="1">
      <alignment horizontal="left" vertical="center"/>
    </xf>
    <xf numFmtId="0" fontId="16" fillId="0" borderId="121" xfId="8" applyFont="1" applyFill="1" applyBorder="1" applyAlignment="1" applyProtection="1">
      <alignment horizontal="left" vertical="center"/>
    </xf>
    <xf numFmtId="0" fontId="16" fillId="0" borderId="122" xfId="8" applyFont="1" applyFill="1" applyBorder="1" applyAlignment="1" applyProtection="1">
      <alignment horizontal="left" vertical="center"/>
    </xf>
    <xf numFmtId="0" fontId="16" fillId="0" borderId="98" xfId="8" applyFont="1" applyFill="1" applyBorder="1" applyAlignment="1" applyProtection="1">
      <alignment horizontal="left" vertical="center"/>
    </xf>
    <xf numFmtId="0" fontId="16" fillId="0" borderId="99" xfId="8" applyFont="1" applyFill="1" applyBorder="1" applyAlignment="1" applyProtection="1">
      <alignment horizontal="left" vertical="center"/>
    </xf>
    <xf numFmtId="0" fontId="16" fillId="0" borderId="123" xfId="8" applyFont="1" applyFill="1" applyBorder="1" applyAlignment="1" applyProtection="1">
      <alignment horizontal="left" vertical="center"/>
    </xf>
    <xf numFmtId="0" fontId="16" fillId="0" borderId="12" xfId="8" applyFont="1" applyBorder="1" applyAlignment="1" applyProtection="1">
      <alignment horizontal="center" vertical="center" wrapText="1"/>
    </xf>
    <xf numFmtId="0" fontId="16" fillId="0" borderId="14" xfId="8" applyFont="1" applyBorder="1" applyAlignment="1" applyProtection="1">
      <alignment horizontal="center" vertical="center" wrapText="1"/>
    </xf>
    <xf numFmtId="0" fontId="16" fillId="0" borderId="15" xfId="8" applyFont="1" applyBorder="1" applyAlignment="1" applyProtection="1">
      <alignment horizontal="center" vertical="center" wrapText="1"/>
    </xf>
    <xf numFmtId="0" fontId="12" fillId="0" borderId="25" xfId="8" applyFont="1" applyFill="1" applyBorder="1" applyAlignment="1" applyProtection="1">
      <alignment horizontal="center" vertical="center" shrinkToFit="1"/>
    </xf>
    <xf numFmtId="0" fontId="12" fillId="0" borderId="26" xfId="8" applyFont="1" applyFill="1" applyBorder="1" applyAlignment="1" applyProtection="1">
      <alignment horizontal="center" vertical="center" shrinkToFit="1"/>
    </xf>
    <xf numFmtId="0" fontId="12" fillId="0" borderId="31" xfId="8" applyFont="1" applyFill="1" applyBorder="1" applyAlignment="1" applyProtection="1">
      <alignment horizontal="center" vertical="center" shrinkToFit="1"/>
    </xf>
    <xf numFmtId="0" fontId="12" fillId="0" borderId="32" xfId="8" applyFont="1" applyFill="1" applyBorder="1" applyAlignment="1" applyProtection="1">
      <alignment horizontal="center" vertical="center" shrinkToFit="1"/>
    </xf>
    <xf numFmtId="0" fontId="16" fillId="0" borderId="37" xfId="8" applyFont="1" applyBorder="1" applyAlignment="1" applyProtection="1">
      <alignment horizontal="center" shrinkToFit="1"/>
    </xf>
    <xf numFmtId="0" fontId="33" fillId="0" borderId="40" xfId="8" applyFont="1" applyBorder="1" applyAlignment="1" applyProtection="1">
      <alignment horizontal="center" vertical="center"/>
    </xf>
    <xf numFmtId="0" fontId="7" fillId="0" borderId="37" xfId="8" applyFont="1" applyBorder="1" applyAlignment="1" applyProtection="1">
      <alignment horizontal="center" vertical="center"/>
    </xf>
    <xf numFmtId="0" fontId="7" fillId="0" borderId="41" xfId="8" applyFont="1" applyBorder="1" applyAlignment="1" applyProtection="1">
      <alignment horizontal="center" vertical="center"/>
    </xf>
    <xf numFmtId="49" fontId="12" fillId="2" borderId="40" xfId="8" applyNumberFormat="1" applyFont="1" applyFill="1" applyBorder="1" applyAlignment="1" applyProtection="1">
      <alignment horizontal="center" vertical="center"/>
      <protection locked="0"/>
    </xf>
    <xf numFmtId="49" fontId="12" fillId="2" borderId="37" xfId="8" applyNumberFormat="1" applyFont="1" applyFill="1" applyBorder="1" applyAlignment="1" applyProtection="1">
      <alignment horizontal="center" vertical="center"/>
      <protection locked="0"/>
    </xf>
    <xf numFmtId="49" fontId="12" fillId="2" borderId="41" xfId="8" applyNumberFormat="1" applyFont="1" applyFill="1" applyBorder="1" applyAlignment="1" applyProtection="1">
      <alignment horizontal="center" vertical="center"/>
      <protection locked="0"/>
    </xf>
    <xf numFmtId="0" fontId="33" fillId="7" borderId="40" xfId="8" applyFont="1" applyFill="1" applyBorder="1" applyAlignment="1" applyProtection="1">
      <alignment horizontal="center" vertical="center"/>
    </xf>
    <xf numFmtId="0" fontId="33" fillId="7" borderId="37" xfId="8" applyFont="1" applyFill="1" applyBorder="1" applyAlignment="1" applyProtection="1">
      <alignment horizontal="center" vertical="center"/>
    </xf>
    <xf numFmtId="0" fontId="33" fillId="7" borderId="41" xfId="8" applyFont="1" applyFill="1" applyBorder="1" applyAlignment="1" applyProtection="1">
      <alignment horizontal="center" vertical="center"/>
    </xf>
    <xf numFmtId="0" fontId="11" fillId="2" borderId="40" xfId="9" applyNumberFormat="1" applyFont="1" applyFill="1" applyBorder="1" applyAlignment="1" applyProtection="1">
      <alignment horizontal="center" vertical="center" wrapText="1"/>
      <protection locked="0"/>
    </xf>
    <xf numFmtId="0" fontId="11" fillId="2" borderId="37" xfId="9" applyNumberFormat="1" applyFont="1" applyFill="1" applyBorder="1" applyAlignment="1" applyProtection="1">
      <alignment horizontal="center" vertical="center" wrapText="1"/>
      <protection locked="0"/>
    </xf>
    <xf numFmtId="0" fontId="11" fillId="2" borderId="51" xfId="9" applyNumberFormat="1" applyFont="1" applyFill="1" applyBorder="1" applyAlignment="1" applyProtection="1">
      <alignment horizontal="center" vertical="center" wrapText="1"/>
      <protection locked="0"/>
    </xf>
    <xf numFmtId="0" fontId="11" fillId="2" borderId="37" xfId="8" applyNumberFormat="1" applyFont="1" applyFill="1" applyBorder="1" applyAlignment="1" applyProtection="1">
      <alignment horizontal="center" vertical="center" wrapText="1"/>
      <protection locked="0"/>
    </xf>
    <xf numFmtId="0" fontId="11" fillId="2" borderId="41" xfId="8" applyNumberFormat="1" applyFont="1" applyFill="1" applyBorder="1" applyAlignment="1" applyProtection="1">
      <alignment horizontal="center" vertical="center" wrapText="1"/>
      <protection locked="0"/>
    </xf>
    <xf numFmtId="0" fontId="16" fillId="2" borderId="40" xfId="8" applyFont="1" applyFill="1" applyBorder="1" applyAlignment="1" applyProtection="1">
      <alignment horizontal="justify" vertical="center" wrapText="1"/>
      <protection locked="0"/>
    </xf>
    <xf numFmtId="0" fontId="34" fillId="2" borderId="37" xfId="8" applyFont="1" applyFill="1" applyBorder="1" applyAlignment="1" applyProtection="1">
      <alignment horizontal="justify" vertical="center" wrapText="1"/>
      <protection locked="0"/>
    </xf>
    <xf numFmtId="0" fontId="34" fillId="2" borderId="51" xfId="8" applyFont="1" applyFill="1" applyBorder="1" applyAlignment="1" applyProtection="1">
      <alignment horizontal="justify" vertical="center" wrapText="1"/>
      <protection locked="0"/>
    </xf>
    <xf numFmtId="0" fontId="34" fillId="2" borderId="41" xfId="8" applyFont="1" applyFill="1" applyBorder="1" applyAlignment="1" applyProtection="1">
      <alignment horizontal="justify" vertical="center" wrapText="1"/>
      <protection locked="0"/>
    </xf>
    <xf numFmtId="0" fontId="68" fillId="0" borderId="12" xfId="8" applyFont="1" applyBorder="1" applyAlignment="1" applyProtection="1">
      <alignment horizontal="center" vertical="center" wrapText="1"/>
    </xf>
    <xf numFmtId="0" fontId="7" fillId="0" borderId="14" xfId="8" applyFont="1" applyBorder="1" applyAlignment="1" applyProtection="1">
      <alignment horizontal="center" vertical="center" wrapText="1"/>
    </xf>
    <xf numFmtId="0" fontId="7" fillId="0" borderId="15" xfId="8" applyFont="1" applyBorder="1" applyAlignment="1" applyProtection="1">
      <alignment horizontal="center" vertical="center" wrapText="1"/>
    </xf>
    <xf numFmtId="0" fontId="33" fillId="7" borderId="25" xfId="8" applyFont="1" applyFill="1" applyBorder="1" applyAlignment="1" applyProtection="1">
      <alignment horizontal="center" wrapText="1"/>
    </xf>
    <xf numFmtId="0" fontId="9" fillId="7" borderId="26" xfId="8" applyFont="1" applyFill="1" applyBorder="1" applyAlignment="1" applyProtection="1">
      <alignment horizontal="center"/>
    </xf>
    <xf numFmtId="0" fontId="9" fillId="7" borderId="27" xfId="8" applyFont="1" applyFill="1" applyBorder="1" applyAlignment="1" applyProtection="1">
      <alignment horizontal="center"/>
    </xf>
    <xf numFmtId="0" fontId="9" fillId="7" borderId="38" xfId="8" applyFont="1" applyFill="1" applyBorder="1" applyAlignment="1" applyProtection="1">
      <alignment horizontal="center"/>
    </xf>
    <xf numFmtId="0" fontId="9" fillId="7" borderId="0" xfId="8" applyFont="1" applyFill="1" applyAlignment="1" applyProtection="1">
      <alignment horizontal="center"/>
    </xf>
    <xf numFmtId="0" fontId="9" fillId="7" borderId="39" xfId="8" applyFont="1" applyFill="1" applyBorder="1" applyAlignment="1" applyProtection="1">
      <alignment horizontal="center"/>
    </xf>
    <xf numFmtId="180" fontId="12" fillId="2" borderId="26" xfId="8" applyNumberFormat="1" applyFont="1" applyFill="1" applyBorder="1" applyAlignment="1" applyProtection="1">
      <alignment horizontal="left" vertical="top"/>
      <protection locked="0"/>
    </xf>
    <xf numFmtId="180" fontId="11" fillId="2" borderId="26" xfId="8" applyNumberFormat="1" applyFont="1" applyFill="1" applyBorder="1" applyAlignment="1" applyProtection="1">
      <alignment vertical="center"/>
      <protection locked="0"/>
    </xf>
    <xf numFmtId="0" fontId="18" fillId="2" borderId="35" xfId="8" applyFont="1" applyFill="1" applyBorder="1" applyAlignment="1" applyProtection="1">
      <alignment horizontal="center" vertical="center" shrinkToFit="1"/>
      <protection locked="0"/>
    </xf>
    <xf numFmtId="0" fontId="11" fillId="2" borderId="35" xfId="8" applyFont="1" applyFill="1" applyBorder="1" applyAlignment="1" applyProtection="1">
      <alignment horizontal="center" vertical="center" shrinkToFit="1"/>
      <protection locked="0"/>
    </xf>
    <xf numFmtId="0" fontId="9" fillId="7" borderId="38" xfId="8" applyFont="1" applyFill="1" applyBorder="1" applyAlignment="1" applyProtection="1">
      <alignment horizontal="distributed" vertical="top" indent="1"/>
    </xf>
    <xf numFmtId="0" fontId="9" fillId="7" borderId="0" xfId="8" applyFont="1" applyFill="1" applyAlignment="1" applyProtection="1">
      <alignment horizontal="distributed" vertical="top" indent="1"/>
    </xf>
    <xf numFmtId="0" fontId="9" fillId="7" borderId="39" xfId="8" applyFont="1" applyFill="1" applyBorder="1" applyAlignment="1" applyProtection="1">
      <alignment horizontal="distributed" vertical="top" indent="1"/>
    </xf>
    <xf numFmtId="0" fontId="9" fillId="7" borderId="31" xfId="8" applyFont="1" applyFill="1" applyBorder="1" applyAlignment="1" applyProtection="1">
      <alignment horizontal="distributed" vertical="top" indent="1"/>
    </xf>
    <xf numFmtId="0" fontId="9" fillId="7" borderId="32" xfId="8" applyFont="1" applyFill="1" applyBorder="1" applyAlignment="1" applyProtection="1">
      <alignment horizontal="distributed" vertical="top" indent="1"/>
    </xf>
    <xf numFmtId="0" fontId="9" fillId="7" borderId="33" xfId="8" applyFont="1" applyFill="1" applyBorder="1" applyAlignment="1" applyProtection="1">
      <alignment horizontal="distributed" vertical="top" indent="1"/>
    </xf>
    <xf numFmtId="0" fontId="11" fillId="2" borderId="28" xfId="8" applyFont="1" applyFill="1" applyBorder="1" applyAlignment="1" applyProtection="1">
      <alignment horizontal="left" vertical="top"/>
      <protection locked="0"/>
    </xf>
    <xf numFmtId="0" fontId="7" fillId="2" borderId="29" xfId="8" applyFont="1" applyFill="1" applyBorder="1" applyAlignment="1" applyProtection="1">
      <alignment vertical="center"/>
      <protection locked="0"/>
    </xf>
    <xf numFmtId="0" fontId="7" fillId="2" borderId="50" xfId="8" applyFont="1" applyFill="1" applyBorder="1" applyAlignment="1" applyProtection="1">
      <alignment vertical="center"/>
      <protection locked="0"/>
    </xf>
    <xf numFmtId="0" fontId="7" fillId="2" borderId="30" xfId="8" applyFont="1" applyFill="1" applyBorder="1" applyAlignment="1" applyProtection="1">
      <alignment vertical="center"/>
      <protection locked="0"/>
    </xf>
    <xf numFmtId="0" fontId="11" fillId="2" borderId="34" xfId="8" applyFont="1" applyFill="1" applyBorder="1" applyAlignment="1" applyProtection="1">
      <alignment horizontal="justify" vertical="center"/>
      <protection locked="0"/>
    </xf>
    <xf numFmtId="0" fontId="11" fillId="2" borderId="35" xfId="8" applyFont="1" applyFill="1" applyBorder="1" applyAlignment="1" applyProtection="1">
      <alignment vertical="center"/>
      <protection locked="0"/>
    </xf>
    <xf numFmtId="0" fontId="11" fillId="2" borderId="36" xfId="8" applyFont="1" applyFill="1" applyBorder="1" applyAlignment="1" applyProtection="1">
      <alignment vertical="center"/>
      <protection locked="0"/>
    </xf>
    <xf numFmtId="0" fontId="11" fillId="2" borderId="100" xfId="8" applyFont="1" applyFill="1" applyBorder="1" applyAlignment="1" applyProtection="1">
      <alignment horizontal="center" vertical="center" shrinkToFit="1"/>
      <protection locked="0"/>
    </xf>
    <xf numFmtId="0" fontId="67" fillId="7" borderId="0" xfId="8" applyFont="1" applyFill="1" applyAlignment="1" applyProtection="1">
      <alignment horizontal="justify" vertical="top" wrapText="1"/>
    </xf>
    <xf numFmtId="0" fontId="67" fillId="7" borderId="0" xfId="8" applyFont="1" applyFill="1" applyBorder="1" applyAlignment="1" applyProtection="1">
      <alignment horizontal="justify" vertical="top" wrapText="1"/>
    </xf>
    <xf numFmtId="0" fontId="33" fillId="0" borderId="24" xfId="8" applyFont="1" applyBorder="1" applyAlignment="1" applyProtection="1">
      <alignment horizontal="justify" vertical="center" wrapText="1"/>
    </xf>
    <xf numFmtId="0" fontId="33" fillId="0" borderId="24" xfId="8" applyFont="1" applyBorder="1" applyAlignment="1" applyProtection="1">
      <alignment vertical="center"/>
    </xf>
    <xf numFmtId="0" fontId="33" fillId="0" borderId="37" xfId="8" applyFont="1" applyBorder="1" applyAlignment="1" applyProtection="1">
      <alignment horizontal="justify" vertical="center" wrapText="1"/>
    </xf>
    <xf numFmtId="0" fontId="9" fillId="0" borderId="37" xfId="8" applyFont="1" applyBorder="1" applyAlignment="1" applyProtection="1">
      <alignment vertical="center"/>
    </xf>
    <xf numFmtId="0" fontId="9" fillId="0" borderId="51" xfId="8" applyFont="1" applyBorder="1" applyAlignment="1" applyProtection="1">
      <alignment vertical="center"/>
    </xf>
    <xf numFmtId="0" fontId="68" fillId="0" borderId="25" xfId="8" applyFont="1" applyBorder="1" applyAlignment="1" applyProtection="1">
      <alignment horizontal="center" vertical="center"/>
    </xf>
    <xf numFmtId="0" fontId="7" fillId="0" borderId="31" xfId="8" applyFont="1" applyBorder="1" applyAlignment="1" applyProtection="1">
      <alignment horizontal="center" vertical="center"/>
    </xf>
    <xf numFmtId="0" fontId="16" fillId="7" borderId="25" xfId="8" applyFont="1" applyFill="1" applyBorder="1" applyAlignment="1" applyProtection="1">
      <alignment horizontal="center" vertical="top" wrapText="1"/>
    </xf>
    <xf numFmtId="0" fontId="7" fillId="7" borderId="26" xfId="8" applyFont="1" applyFill="1" applyBorder="1" applyAlignment="1" applyProtection="1">
      <alignment horizontal="center" vertical="center"/>
    </xf>
    <xf numFmtId="0" fontId="7" fillId="7" borderId="27" xfId="8" applyFont="1" applyFill="1" applyBorder="1" applyAlignment="1" applyProtection="1">
      <alignment horizontal="center" vertical="center"/>
    </xf>
    <xf numFmtId="0" fontId="18" fillId="2" borderId="28" xfId="8" applyFont="1" applyFill="1" applyBorder="1" applyAlignment="1" applyProtection="1">
      <alignment vertical="center" shrinkToFit="1"/>
      <protection locked="0"/>
    </xf>
    <xf numFmtId="0" fontId="18" fillId="2" borderId="29" xfId="8" applyFont="1" applyFill="1" applyBorder="1" applyAlignment="1" applyProtection="1">
      <alignment vertical="center" shrinkToFit="1"/>
      <protection locked="0"/>
    </xf>
    <xf numFmtId="0" fontId="18" fillId="2" borderId="50" xfId="8" applyFont="1" applyFill="1" applyBorder="1" applyAlignment="1" applyProtection="1">
      <alignment vertical="center" shrinkToFit="1"/>
      <protection locked="0"/>
    </xf>
    <xf numFmtId="0" fontId="18" fillId="2" borderId="30" xfId="8" applyFont="1" applyFill="1" applyBorder="1" applyAlignment="1" applyProtection="1">
      <alignment vertical="center" shrinkToFit="1"/>
      <protection locked="0"/>
    </xf>
    <xf numFmtId="0" fontId="68" fillId="7" borderId="31" xfId="8" applyFont="1" applyFill="1" applyBorder="1" applyAlignment="1" applyProtection="1">
      <alignment horizontal="center" vertical="center"/>
    </xf>
    <xf numFmtId="0" fontId="7" fillId="7" borderId="32" xfId="8" applyFont="1" applyFill="1" applyBorder="1" applyAlignment="1" applyProtection="1">
      <alignment horizontal="center" vertical="center"/>
    </xf>
    <xf numFmtId="0" fontId="7" fillId="7" borderId="33" xfId="8" applyFont="1" applyFill="1" applyBorder="1" applyAlignment="1" applyProtection="1">
      <alignment horizontal="center" vertical="center"/>
    </xf>
    <xf numFmtId="0" fontId="12" fillId="2" borderId="34" xfId="8" applyFont="1" applyFill="1" applyBorder="1" applyAlignment="1" applyProtection="1">
      <alignment vertical="center" shrinkToFit="1"/>
      <protection locked="0"/>
    </xf>
    <xf numFmtId="0" fontId="12" fillId="2" borderId="35" xfId="8" applyFont="1" applyFill="1" applyBorder="1" applyAlignment="1" applyProtection="1">
      <alignment vertical="center" shrinkToFit="1"/>
      <protection locked="0"/>
    </xf>
    <xf numFmtId="0" fontId="12" fillId="2" borderId="36" xfId="8" applyFont="1" applyFill="1" applyBorder="1" applyAlignment="1" applyProtection="1">
      <alignment vertical="center" shrinkToFit="1"/>
      <protection locked="0"/>
    </xf>
    <xf numFmtId="0" fontId="11" fillId="2" borderId="0" xfId="8" applyFont="1" applyFill="1" applyBorder="1" applyAlignment="1" applyProtection="1">
      <alignment horizontal="left" shrinkToFit="1"/>
      <protection locked="0"/>
    </xf>
    <xf numFmtId="0" fontId="11" fillId="2" borderId="20" xfId="8" applyFont="1" applyFill="1" applyBorder="1" applyAlignment="1" applyProtection="1">
      <alignment horizontal="left" shrinkToFit="1"/>
      <protection locked="0"/>
    </xf>
    <xf numFmtId="0" fontId="11" fillId="2" borderId="0" xfId="8" applyFont="1" applyFill="1" applyBorder="1" applyAlignment="1" applyProtection="1">
      <alignment horizontal="left" vertical="center" shrinkToFit="1"/>
      <protection locked="0"/>
    </xf>
    <xf numFmtId="0" fontId="11" fillId="2" borderId="20" xfId="8" applyFont="1" applyFill="1" applyBorder="1" applyAlignment="1" applyProtection="1">
      <alignment horizontal="left" vertical="center" shrinkToFit="1"/>
      <protection locked="0"/>
    </xf>
    <xf numFmtId="0" fontId="62" fillId="7" borderId="0" xfId="8" applyFont="1" applyFill="1" applyAlignment="1" applyProtection="1">
      <alignment horizontal="justify" vertical="center"/>
    </xf>
    <xf numFmtId="0" fontId="13" fillId="7" borderId="0" xfId="8" applyFont="1" applyFill="1" applyAlignment="1" applyProtection="1">
      <alignment horizontal="center" vertical="center"/>
    </xf>
    <xf numFmtId="0" fontId="63" fillId="7" borderId="0" xfId="8" applyFont="1" applyFill="1" applyAlignment="1" applyProtection="1">
      <alignment horizontal="justify" vertical="center"/>
    </xf>
    <xf numFmtId="0" fontId="16" fillId="0" borderId="12" xfId="8" applyFont="1" applyBorder="1" applyAlignment="1" applyProtection="1">
      <alignment horizontal="center" vertical="center" textRotation="255" wrapText="1"/>
    </xf>
    <xf numFmtId="0" fontId="7" fillId="0" borderId="14" xfId="8" applyFont="1" applyBorder="1" applyAlignment="1" applyProtection="1">
      <alignment horizontal="center" vertical="center" textRotation="255" wrapText="1"/>
    </xf>
    <xf numFmtId="0" fontId="7" fillId="0" borderId="15" xfId="8" applyFont="1" applyBorder="1" applyAlignment="1" applyProtection="1">
      <alignment horizontal="center" vertical="center" textRotation="255" wrapText="1"/>
    </xf>
    <xf numFmtId="0" fontId="33" fillId="0" borderId="13" xfId="8" applyFont="1" applyBorder="1" applyAlignment="1" applyProtection="1">
      <alignment horizontal="left" vertical="center" wrapText="1"/>
    </xf>
    <xf numFmtId="0" fontId="7" fillId="2" borderId="102" xfId="8" applyFont="1" applyFill="1" applyBorder="1" applyAlignment="1" applyProtection="1">
      <alignment horizontal="center" vertical="center"/>
      <protection locked="0"/>
    </xf>
    <xf numFmtId="0" fontId="7" fillId="2" borderId="103" xfId="8" applyFont="1" applyFill="1" applyBorder="1" applyAlignment="1" applyProtection="1">
      <alignment horizontal="center" vertical="center"/>
      <protection locked="0"/>
    </xf>
    <xf numFmtId="0" fontId="7" fillId="2" borderId="107" xfId="8" applyFont="1" applyFill="1" applyBorder="1" applyAlignment="1" applyProtection="1">
      <alignment horizontal="center" vertical="center"/>
      <protection locked="0"/>
    </xf>
    <xf numFmtId="0" fontId="15" fillId="7" borderId="13" xfId="8" applyFont="1" applyFill="1" applyBorder="1" applyAlignment="1" applyProtection="1">
      <alignment horizontal="left" vertical="center" wrapText="1"/>
      <protection locked="0"/>
    </xf>
    <xf numFmtId="0" fontId="15" fillId="7" borderId="49" xfId="8" applyFont="1" applyFill="1" applyBorder="1" applyAlignment="1" applyProtection="1">
      <alignment horizontal="left" vertical="center" wrapText="1"/>
      <protection locked="0"/>
    </xf>
    <xf numFmtId="0" fontId="15" fillId="7" borderId="13" xfId="8" applyFont="1" applyFill="1" applyBorder="1" applyAlignment="1" applyProtection="1">
      <alignment horizontal="left" vertical="center"/>
      <protection locked="0"/>
    </xf>
    <xf numFmtId="0" fontId="46" fillId="7" borderId="0" xfId="8" applyFont="1" applyFill="1" applyAlignment="1" applyProtection="1">
      <alignment horizontal="justify" vertical="top" wrapText="1"/>
    </xf>
    <xf numFmtId="0" fontId="46" fillId="7" borderId="0" xfId="8" applyFont="1" applyFill="1" applyBorder="1" applyAlignment="1" applyProtection="1">
      <alignment horizontal="justify" vertical="top" wrapText="1"/>
    </xf>
    <xf numFmtId="0" fontId="73" fillId="7" borderId="0" xfId="8" applyFont="1" applyFill="1" applyAlignment="1" applyProtection="1">
      <alignment horizontal="justify" vertical="top" wrapText="1"/>
    </xf>
    <xf numFmtId="0" fontId="73" fillId="7" borderId="0" xfId="8" applyFont="1" applyFill="1" applyBorder="1" applyAlignment="1" applyProtection="1">
      <alignment horizontal="justify" vertical="top" wrapText="1"/>
    </xf>
    <xf numFmtId="0" fontId="10" fillId="7" borderId="117" xfId="8" applyFont="1" applyFill="1" applyBorder="1" applyAlignment="1" applyProtection="1">
      <alignment horizontal="center" vertical="center" wrapText="1"/>
    </xf>
    <xf numFmtId="0" fontId="10" fillId="7" borderId="118" xfId="8" applyFont="1" applyFill="1" applyBorder="1" applyAlignment="1" applyProtection="1">
      <alignment horizontal="center" vertical="center" wrapText="1"/>
    </xf>
    <xf numFmtId="0" fontId="10" fillId="7" borderId="119" xfId="8" applyFont="1" applyFill="1" applyBorder="1" applyAlignment="1" applyProtection="1">
      <alignment horizontal="center" vertical="center" wrapText="1"/>
    </xf>
  </cellXfs>
  <cellStyles count="18">
    <cellStyle name="ハイパーリンク" xfId="13" builtinId="8"/>
    <cellStyle name="ハイパーリンク 2" xfId="9"/>
    <cellStyle name="桁区切り" xfId="12" builtinId="6"/>
    <cellStyle name="桁区切り 2" xfId="2"/>
    <cellStyle name="標準" xfId="0" builtinId="0"/>
    <cellStyle name="標準 10" xfId="14"/>
    <cellStyle name="標準 11" xfId="16"/>
    <cellStyle name="標準 2" xfId="1"/>
    <cellStyle name="標準 2 2" xfId="15"/>
    <cellStyle name="標準 3" xfId="3"/>
    <cellStyle name="標準 4" xfId="4"/>
    <cellStyle name="標準 5" xfId="6"/>
    <cellStyle name="標準 6" xfId="7"/>
    <cellStyle name="標準 7" xfId="8"/>
    <cellStyle name="標準 8" xfId="10"/>
    <cellStyle name="標準 9" xfId="11"/>
    <cellStyle name="標準_○H23交付要綱様式（昨年度様式を含む）" xfId="17"/>
    <cellStyle name="未定義" xfId="5"/>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s>
  <tableStyles count="0" defaultTableStyle="TableStyleMedium9" defaultPivotStyle="PivotStyleLight16"/>
  <colors>
    <mruColors>
      <color rgb="FFFFFFCC"/>
      <color rgb="FFFFFF99"/>
      <color rgb="FFFFFF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R$15" noThreeD="1"/>
</file>

<file path=xl/ctrlProps/ctrlProp10.xml><?xml version="1.0" encoding="utf-8"?>
<formControlPr xmlns="http://schemas.microsoft.com/office/spreadsheetml/2009/9/main" objectType="CheckBox" fmlaLink="$R$19" noThreeD="1"/>
</file>

<file path=xl/ctrlProps/ctrlProp11.xml><?xml version="1.0" encoding="utf-8"?>
<formControlPr xmlns="http://schemas.microsoft.com/office/spreadsheetml/2009/9/main" objectType="CheckBox" fmlaLink="$R$22" noThreeD="1"/>
</file>

<file path=xl/ctrlProps/ctrlProp12.xml><?xml version="1.0" encoding="utf-8"?>
<formControlPr xmlns="http://schemas.microsoft.com/office/spreadsheetml/2009/9/main" objectType="CheckBox" fmlaLink="$R$14" noThreeD="1"/>
</file>

<file path=xl/ctrlProps/ctrlProp13.xml><?xml version="1.0" encoding="utf-8"?>
<formControlPr xmlns="http://schemas.microsoft.com/office/spreadsheetml/2009/9/main" objectType="CheckBox" fmlaLink="$R$13" noThreeD="1"/>
</file>

<file path=xl/ctrlProps/ctrlProp2.xml><?xml version="1.0" encoding="utf-8"?>
<formControlPr xmlns="http://schemas.microsoft.com/office/spreadsheetml/2009/9/main" objectType="CheckBox" fmlaLink="$R$16" noThreeD="1"/>
</file>

<file path=xl/ctrlProps/ctrlProp3.xml><?xml version="1.0" encoding="utf-8"?>
<formControlPr xmlns="http://schemas.microsoft.com/office/spreadsheetml/2009/9/main" objectType="CheckBox" fmlaLink="$R$17" noThreeD="1"/>
</file>

<file path=xl/ctrlProps/ctrlProp4.xml><?xml version="1.0" encoding="utf-8"?>
<formControlPr xmlns="http://schemas.microsoft.com/office/spreadsheetml/2009/9/main" objectType="CheckBox" fmlaLink="$R$18" noThreeD="1"/>
</file>

<file path=xl/ctrlProps/ctrlProp5.xml><?xml version="1.0" encoding="utf-8"?>
<formControlPr xmlns="http://schemas.microsoft.com/office/spreadsheetml/2009/9/main" objectType="CheckBox" fmlaLink="$R$20" noThreeD="1"/>
</file>

<file path=xl/ctrlProps/ctrlProp6.xml><?xml version="1.0" encoding="utf-8"?>
<formControlPr xmlns="http://schemas.microsoft.com/office/spreadsheetml/2009/9/main" objectType="CheckBox" fmlaLink="$R$2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16</xdr:col>
      <xdr:colOff>190500</xdr:colOff>
      <xdr:row>1</xdr:row>
      <xdr:rowOff>47218</xdr:rowOff>
    </xdr:from>
    <xdr:to>
      <xdr:col>20</xdr:col>
      <xdr:colOff>444500</xdr:colOff>
      <xdr:row>6</xdr:row>
      <xdr:rowOff>131885</xdr:rowOff>
    </xdr:to>
    <xdr:sp macro="" textlink="">
      <xdr:nvSpPr>
        <xdr:cNvPr id="2" name="テキスト ボックス 1"/>
        <xdr:cNvSpPr txBox="1"/>
      </xdr:nvSpPr>
      <xdr:spPr>
        <a:xfrm>
          <a:off x="7077808" y="267026"/>
          <a:ext cx="3008923" cy="1278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13</xdr:row>
          <xdr:rowOff>28575</xdr:rowOff>
        </xdr:from>
        <xdr:to>
          <xdr:col>1</xdr:col>
          <xdr:colOff>552450</xdr:colOff>
          <xdr:row>13</xdr:row>
          <xdr:rowOff>276225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38100</xdr:rowOff>
        </xdr:from>
        <xdr:to>
          <xdr:col>1</xdr:col>
          <xdr:colOff>552450</xdr:colOff>
          <xdr:row>14</xdr:row>
          <xdr:rowOff>257175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28575</xdr:rowOff>
        </xdr:from>
        <xdr:to>
          <xdr:col>1</xdr:col>
          <xdr:colOff>571500</xdr:colOff>
          <xdr:row>15</xdr:row>
          <xdr:rowOff>276225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19050</xdr:rowOff>
        </xdr:from>
        <xdr:to>
          <xdr:col>1</xdr:col>
          <xdr:colOff>523875</xdr:colOff>
          <xdr:row>16</xdr:row>
          <xdr:rowOff>266700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28575</xdr:rowOff>
        </xdr:from>
        <xdr:to>
          <xdr:col>1</xdr:col>
          <xdr:colOff>561975</xdr:colOff>
          <xdr:row>17</xdr:row>
          <xdr:rowOff>266700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19</xdr:row>
          <xdr:rowOff>85725</xdr:rowOff>
        </xdr:from>
        <xdr:to>
          <xdr:col>1</xdr:col>
          <xdr:colOff>571500</xdr:colOff>
          <xdr:row>19</xdr:row>
          <xdr:rowOff>352425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561975</xdr:colOff>
          <xdr:row>20</xdr:row>
          <xdr:rowOff>257175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28575</xdr:rowOff>
        </xdr:from>
        <xdr:to>
          <xdr:col>1</xdr:col>
          <xdr:colOff>571500</xdr:colOff>
          <xdr:row>23</xdr:row>
          <xdr:rowOff>276225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xdr:row>
          <xdr:rowOff>19050</xdr:rowOff>
        </xdr:from>
        <xdr:to>
          <xdr:col>1</xdr:col>
          <xdr:colOff>571500</xdr:colOff>
          <xdr:row>25</xdr:row>
          <xdr:rowOff>276225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19050</xdr:rowOff>
        </xdr:from>
        <xdr:to>
          <xdr:col>1</xdr:col>
          <xdr:colOff>561975</xdr:colOff>
          <xdr:row>24</xdr:row>
          <xdr:rowOff>266700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19050</xdr:rowOff>
        </xdr:from>
        <xdr:to>
          <xdr:col>1</xdr:col>
          <xdr:colOff>561975</xdr:colOff>
          <xdr:row>18</xdr:row>
          <xdr:rowOff>276225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9525</xdr:rowOff>
        </xdr:from>
        <xdr:to>
          <xdr:col>1</xdr:col>
          <xdr:colOff>561975</xdr:colOff>
          <xdr:row>21</xdr:row>
          <xdr:rowOff>257175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28575</xdr:rowOff>
        </xdr:from>
        <xdr:to>
          <xdr:col>1</xdr:col>
          <xdr:colOff>552450</xdr:colOff>
          <xdr:row>12</xdr:row>
          <xdr:rowOff>276225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419099</xdr:colOff>
      <xdr:row>2</xdr:row>
      <xdr:rowOff>123825</xdr:rowOff>
    </xdr:from>
    <xdr:to>
      <xdr:col>13</xdr:col>
      <xdr:colOff>676275</xdr:colOff>
      <xdr:row>8</xdr:row>
      <xdr:rowOff>47625</xdr:rowOff>
    </xdr:to>
    <xdr:sp macro="" textlink="">
      <xdr:nvSpPr>
        <xdr:cNvPr id="2" name="テキスト ボックス 1"/>
        <xdr:cNvSpPr txBox="1"/>
      </xdr:nvSpPr>
      <xdr:spPr>
        <a:xfrm>
          <a:off x="7172324" y="476250"/>
          <a:ext cx="3000376"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751416</xdr:colOff>
      <xdr:row>1</xdr:row>
      <xdr:rowOff>201084</xdr:rowOff>
    </xdr:from>
    <xdr:to>
      <xdr:col>12</xdr:col>
      <xdr:colOff>116416</xdr:colOff>
      <xdr:row>6</xdr:row>
      <xdr:rowOff>275168</xdr:rowOff>
    </xdr:to>
    <xdr:sp macro="" textlink="">
      <xdr:nvSpPr>
        <xdr:cNvPr id="2" name="テキスト ボックス 1"/>
        <xdr:cNvSpPr txBox="1"/>
      </xdr:nvSpPr>
      <xdr:spPr>
        <a:xfrm>
          <a:off x="12086166" y="444501"/>
          <a:ext cx="2296583"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0</xdr:row>
      <xdr:rowOff>104774</xdr:rowOff>
    </xdr:from>
    <xdr:to>
      <xdr:col>8</xdr:col>
      <xdr:colOff>666750</xdr:colOff>
      <xdr:row>4</xdr:row>
      <xdr:rowOff>180974</xdr:rowOff>
    </xdr:to>
    <xdr:sp macro="" textlink="">
      <xdr:nvSpPr>
        <xdr:cNvPr id="2" name="テキスト ボックス 1"/>
        <xdr:cNvSpPr txBox="1"/>
      </xdr:nvSpPr>
      <xdr:spPr>
        <a:xfrm>
          <a:off x="10239375" y="104774"/>
          <a:ext cx="206692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113529</xdr:colOff>
      <xdr:row>0</xdr:row>
      <xdr:rowOff>69273</xdr:rowOff>
    </xdr:from>
    <xdr:to>
      <xdr:col>22</xdr:col>
      <xdr:colOff>484907</xdr:colOff>
      <xdr:row>7</xdr:row>
      <xdr:rowOff>25977</xdr:rowOff>
    </xdr:to>
    <xdr:sp macro="" textlink="">
      <xdr:nvSpPr>
        <xdr:cNvPr id="2" name="テキスト ボックス 1"/>
        <xdr:cNvSpPr txBox="1"/>
      </xdr:nvSpPr>
      <xdr:spPr>
        <a:xfrm>
          <a:off x="7291915" y="69273"/>
          <a:ext cx="2423583" cy="1489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介護ロボットは、税抜価格</a:t>
          </a:r>
          <a:r>
            <a:rPr kumimoji="1" lang="ja-JP" altLang="ja-JP" sz="1600">
              <a:solidFill>
                <a:schemeClr val="dk1"/>
              </a:solidFill>
              <a:effectLst/>
              <a:latin typeface="+mn-lt"/>
              <a:ea typeface="+mn-ea"/>
              <a:cs typeface="+mn-cs"/>
            </a:rPr>
            <a:t>で入力してください。</a:t>
          </a:r>
          <a:endParaRPr kumimoji="1" lang="en-US" altLang="ja-JP" sz="1600"/>
        </a:p>
        <a:p>
          <a:r>
            <a:rPr kumimoji="1" lang="ja-JP" altLang="en-US" sz="1600"/>
            <a:t>通信環境整備は、税込価格か税抜価格か分かるように入力してください。</a:t>
          </a:r>
        </a:p>
      </xdr:txBody>
    </xdr:sp>
    <xdr:clientData/>
  </xdr:twoCellAnchor>
  <xdr:twoCellAnchor>
    <xdr:from>
      <xdr:col>19</xdr:col>
      <xdr:colOff>112568</xdr:colOff>
      <xdr:row>7</xdr:row>
      <xdr:rowOff>69273</xdr:rowOff>
    </xdr:from>
    <xdr:to>
      <xdr:col>22</xdr:col>
      <xdr:colOff>545523</xdr:colOff>
      <xdr:row>14</xdr:row>
      <xdr:rowOff>129887</xdr:rowOff>
    </xdr:to>
    <xdr:sp macro="" textlink="">
      <xdr:nvSpPr>
        <xdr:cNvPr id="3" name="テキスト ボックス 2"/>
        <xdr:cNvSpPr txBox="1"/>
      </xdr:nvSpPr>
      <xdr:spPr>
        <a:xfrm>
          <a:off x="7290954" y="1601932"/>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95250</xdr:colOff>
      <xdr:row>1</xdr:row>
      <xdr:rowOff>0</xdr:rowOff>
    </xdr:from>
    <xdr:to>
      <xdr:col>50</xdr:col>
      <xdr:colOff>42333</xdr:colOff>
      <xdr:row>9</xdr:row>
      <xdr:rowOff>60613</xdr:rowOff>
    </xdr:to>
    <xdr:sp macro="" textlink="">
      <xdr:nvSpPr>
        <xdr:cNvPr id="2" name="テキスト ボックス 1"/>
        <xdr:cNvSpPr txBox="1"/>
      </xdr:nvSpPr>
      <xdr:spPr>
        <a:xfrm>
          <a:off x="7524750" y="171450"/>
          <a:ext cx="2423583" cy="1489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黄色のセルのみ入力をお願いします。</a:t>
          </a:r>
          <a:endParaRPr lang="ja-JP" altLang="ja-JP" sz="2400">
            <a:effectLst/>
          </a:endParaRPr>
        </a:p>
        <a:p>
          <a:r>
            <a:rPr kumimoji="1" lang="ja-JP" altLang="ja-JP" sz="1600">
              <a:solidFill>
                <a:schemeClr val="dk1"/>
              </a:solidFill>
              <a:effectLst/>
              <a:latin typeface="+mn-lt"/>
              <a:ea typeface="+mn-ea"/>
              <a:cs typeface="+mn-cs"/>
            </a:rPr>
            <a:t>黄色のセル以外は自動入力です。</a:t>
          </a:r>
          <a:endParaRPr lang="ja-JP" altLang="ja-JP" sz="1600">
            <a:effectLst/>
          </a:endParaRPr>
        </a:p>
        <a:p>
          <a:endParaRPr kumimoji="1" lang="ja-JP" altLang="en-U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78441</xdr:colOff>
      <xdr:row>1</xdr:row>
      <xdr:rowOff>273329</xdr:rowOff>
    </xdr:from>
    <xdr:to>
      <xdr:col>20</xdr:col>
      <xdr:colOff>232922</xdr:colOff>
      <xdr:row>7</xdr:row>
      <xdr:rowOff>11206</xdr:rowOff>
    </xdr:to>
    <xdr:sp macro="" textlink="">
      <xdr:nvSpPr>
        <xdr:cNvPr id="2" name="テキスト ボックス 1"/>
        <xdr:cNvSpPr txBox="1"/>
      </xdr:nvSpPr>
      <xdr:spPr>
        <a:xfrm>
          <a:off x="16730382" y="508653"/>
          <a:ext cx="2059481" cy="1474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600" b="1">
              <a:solidFill>
                <a:schemeClr val="dk1"/>
              </a:solidFill>
              <a:effectLst/>
              <a:latin typeface="+mn-lt"/>
              <a:ea typeface="+mn-ea"/>
              <a:cs typeface="+mn-cs"/>
            </a:rPr>
            <a:t>黄色のセルのみ入力をお願いします。</a:t>
          </a:r>
          <a:endParaRPr lang="ja-JP" altLang="ja-JP" sz="16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291353</xdr:colOff>
      <xdr:row>1</xdr:row>
      <xdr:rowOff>33618</xdr:rowOff>
    </xdr:from>
    <xdr:to>
      <xdr:col>11</xdr:col>
      <xdr:colOff>339678</xdr:colOff>
      <xdr:row>8</xdr:row>
      <xdr:rowOff>118876</xdr:rowOff>
    </xdr:to>
    <xdr:sp macro="" textlink="">
      <xdr:nvSpPr>
        <xdr:cNvPr id="2" name="テキスト ボックス 1"/>
        <xdr:cNvSpPr txBox="1"/>
      </xdr:nvSpPr>
      <xdr:spPr>
        <a:xfrm>
          <a:off x="9681882" y="212912"/>
          <a:ext cx="3410090" cy="1474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600" b="1">
              <a:solidFill>
                <a:schemeClr val="dk1"/>
              </a:solidFill>
              <a:effectLst/>
              <a:latin typeface="+mn-lt"/>
              <a:ea typeface="+mn-ea"/>
              <a:cs typeface="+mn-cs"/>
            </a:rPr>
            <a:t>色付き</a:t>
          </a:r>
          <a:r>
            <a:rPr kumimoji="1" lang="ja-JP" altLang="ja-JP" sz="1600" b="1">
              <a:solidFill>
                <a:schemeClr val="dk1"/>
              </a:solidFill>
              <a:effectLst/>
              <a:latin typeface="+mn-lt"/>
              <a:ea typeface="+mn-ea"/>
              <a:cs typeface="+mn-cs"/>
            </a:rPr>
            <a:t>のセルのみ入力をお願いします。</a:t>
          </a:r>
          <a:endParaRPr lang="ja-JP" altLang="ja-JP" sz="1600" b="1">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127000</xdr:colOff>
      <xdr:row>0</xdr:row>
      <xdr:rowOff>152399</xdr:rowOff>
    </xdr:from>
    <xdr:to>
      <xdr:col>9</xdr:col>
      <xdr:colOff>489857</xdr:colOff>
      <xdr:row>2</xdr:row>
      <xdr:rowOff>462642</xdr:rowOff>
    </xdr:to>
    <xdr:sp macro="" textlink="">
      <xdr:nvSpPr>
        <xdr:cNvPr id="2" name="正方形/長方形 1"/>
        <xdr:cNvSpPr/>
      </xdr:nvSpPr>
      <xdr:spPr>
        <a:xfrm>
          <a:off x="11080750" y="152399"/>
          <a:ext cx="3084286" cy="1099457"/>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5</xdr:col>
      <xdr:colOff>149679</xdr:colOff>
      <xdr:row>4</xdr:row>
      <xdr:rowOff>0</xdr:rowOff>
    </xdr:from>
    <xdr:to>
      <xdr:col>10</xdr:col>
      <xdr:colOff>91168</xdr:colOff>
      <xdr:row>5</xdr:row>
      <xdr:rowOff>204107</xdr:rowOff>
    </xdr:to>
    <xdr:sp macro="" textlink="">
      <xdr:nvSpPr>
        <xdr:cNvPr id="3" name="テキスト ボックス 2"/>
        <xdr:cNvSpPr txBox="1"/>
      </xdr:nvSpPr>
      <xdr:spPr>
        <a:xfrm>
          <a:off x="11103429" y="1469571"/>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7"/>
  <sheetViews>
    <sheetView showGridLines="0" tabSelected="1" view="pageBreakPreview" zoomScale="85" zoomScaleNormal="90" zoomScaleSheetLayoutView="85" workbookViewId="0">
      <selection activeCell="A2" sqref="A2:D2"/>
    </sheetView>
  </sheetViews>
  <sheetFormatPr defaultRowHeight="13.5"/>
  <cols>
    <col min="1" max="1" width="27.75" style="23" customWidth="1"/>
    <col min="2" max="2" width="19.875" style="24" customWidth="1"/>
    <col min="3" max="3" width="66.5" style="24" customWidth="1"/>
    <col min="4" max="4" width="81.625" style="10" customWidth="1"/>
    <col min="5" max="16384" width="9" style="10"/>
  </cols>
  <sheetData>
    <row r="1" spans="1:4" ht="30" customHeight="1" thickBot="1">
      <c r="A1" s="383" t="s">
        <v>236</v>
      </c>
      <c r="B1" s="383"/>
      <c r="C1" s="383"/>
      <c r="D1" s="383"/>
    </row>
    <row r="2" spans="1:4" ht="18" thickTop="1">
      <c r="A2" s="384" t="s">
        <v>600</v>
      </c>
      <c r="B2" s="384"/>
      <c r="C2" s="384"/>
      <c r="D2" s="384"/>
    </row>
    <row r="3" spans="1:4" ht="181.5" customHeight="1">
      <c r="A3" s="384" t="s">
        <v>599</v>
      </c>
      <c r="B3" s="384"/>
      <c r="C3" s="384"/>
      <c r="D3" s="384"/>
    </row>
    <row r="4" spans="1:4" s="11" customFormat="1" ht="8.1" customHeight="1">
      <c r="A4" s="385"/>
      <c r="B4" s="385"/>
      <c r="C4" s="385"/>
    </row>
    <row r="5" spans="1:4" s="15" customFormat="1" ht="27">
      <c r="A5" s="12" t="s">
        <v>126</v>
      </c>
      <c r="B5" s="13" t="s">
        <v>127</v>
      </c>
      <c r="C5" s="14" t="s">
        <v>128</v>
      </c>
      <c r="D5" s="12" t="s">
        <v>573</v>
      </c>
    </row>
    <row r="6" spans="1:4" ht="54.75" customHeight="1">
      <c r="A6" s="272" t="s">
        <v>129</v>
      </c>
      <c r="B6" s="16" t="s">
        <v>130</v>
      </c>
      <c r="C6" s="17" t="s">
        <v>131</v>
      </c>
      <c r="D6" s="19" t="s">
        <v>574</v>
      </c>
    </row>
    <row r="7" spans="1:4" ht="54.75" customHeight="1">
      <c r="A7" s="273" t="s">
        <v>564</v>
      </c>
      <c r="B7" s="18" t="s">
        <v>132</v>
      </c>
      <c r="C7" s="25" t="s">
        <v>134</v>
      </c>
      <c r="D7" s="377"/>
    </row>
    <row r="8" spans="1:4" ht="54.75" customHeight="1">
      <c r="A8" s="274" t="s">
        <v>565</v>
      </c>
      <c r="B8" s="18" t="s">
        <v>541</v>
      </c>
      <c r="C8" s="21" t="s">
        <v>146</v>
      </c>
      <c r="D8" s="22" t="s">
        <v>575</v>
      </c>
    </row>
    <row r="9" spans="1:4" ht="54.75" customHeight="1">
      <c r="A9" s="274" t="s">
        <v>566</v>
      </c>
      <c r="B9" s="18" t="s">
        <v>135</v>
      </c>
      <c r="C9" s="21" t="s">
        <v>136</v>
      </c>
      <c r="D9" s="276" t="s">
        <v>576</v>
      </c>
    </row>
    <row r="10" spans="1:4" ht="54.75" customHeight="1">
      <c r="A10" s="274" t="s">
        <v>567</v>
      </c>
      <c r="B10" s="18" t="s">
        <v>583</v>
      </c>
      <c r="C10" s="21" t="s">
        <v>137</v>
      </c>
      <c r="D10" s="22" t="s">
        <v>577</v>
      </c>
    </row>
    <row r="11" spans="1:4" ht="54.75" customHeight="1">
      <c r="A11" s="274" t="s">
        <v>568</v>
      </c>
      <c r="B11" s="18" t="s">
        <v>139</v>
      </c>
      <c r="C11" s="21" t="s">
        <v>137</v>
      </c>
      <c r="D11" s="22" t="s">
        <v>578</v>
      </c>
    </row>
    <row r="12" spans="1:4" ht="54.75" customHeight="1">
      <c r="A12" s="274" t="s">
        <v>569</v>
      </c>
      <c r="B12" s="18" t="s">
        <v>584</v>
      </c>
      <c r="C12" s="20" t="s">
        <v>138</v>
      </c>
      <c r="D12" s="22"/>
    </row>
    <row r="13" spans="1:4" ht="69.75" customHeight="1">
      <c r="A13" s="274" t="s">
        <v>570</v>
      </c>
      <c r="B13" s="18" t="s">
        <v>133</v>
      </c>
      <c r="C13" s="20" t="s">
        <v>140</v>
      </c>
      <c r="D13" s="22"/>
    </row>
    <row r="14" spans="1:4" ht="54.75" customHeight="1">
      <c r="A14" s="274" t="s">
        <v>571</v>
      </c>
      <c r="B14" s="18" t="s">
        <v>141</v>
      </c>
      <c r="C14" s="20" t="s">
        <v>142</v>
      </c>
      <c r="D14" s="22"/>
    </row>
    <row r="15" spans="1:4" ht="54.75" customHeight="1">
      <c r="A15" s="275" t="s">
        <v>581</v>
      </c>
      <c r="B15" s="261" t="s">
        <v>585</v>
      </c>
      <c r="C15" s="262" t="s">
        <v>542</v>
      </c>
      <c r="D15" s="263"/>
    </row>
    <row r="16" spans="1:4" ht="54.75" customHeight="1">
      <c r="A16" s="274" t="s">
        <v>582</v>
      </c>
      <c r="B16" s="18" t="s">
        <v>144</v>
      </c>
      <c r="C16" s="20" t="s">
        <v>143</v>
      </c>
      <c r="D16" s="276" t="s">
        <v>579</v>
      </c>
    </row>
    <row r="17" spans="1:4" ht="68.25" customHeight="1">
      <c r="A17" s="274" t="s">
        <v>572</v>
      </c>
      <c r="B17" s="18" t="s">
        <v>145</v>
      </c>
      <c r="C17" s="20" t="s">
        <v>147</v>
      </c>
      <c r="D17" s="277" t="s">
        <v>580</v>
      </c>
    </row>
  </sheetData>
  <sheetProtection algorithmName="SHA-512" hashValue="e39XjWjjLYsZPsGfqfu1wvx+o6JNfQL2XTxivDwImN2/sYHYzL0jQkVnjaNu6szDA8LPYyOrfJQ0poF8Kn8ODQ==" saltValue="EknKwCdYE2bmjr/SzRDlWg==" spinCount="100000" sheet="1" objects="1" scenarios="1" selectLockedCells="1" selectUnlockedCells="1"/>
  <mergeCells count="4">
    <mergeCell ref="A1:D1"/>
    <mergeCell ref="A2:D2"/>
    <mergeCell ref="A4:C4"/>
    <mergeCell ref="A3:D3"/>
  </mergeCells>
  <phoneticPr fontId="8"/>
  <printOptions horizontalCentered="1"/>
  <pageMargins left="0.70866141732283472" right="0.70866141732283472" top="0.35433070866141736" bottom="0.35433070866141736" header="0.31496062992125984" footer="0.31496062992125984"/>
  <pageSetup paperSize="9" scale="4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showGridLines="0" view="pageBreakPreview" zoomScale="85" zoomScaleNormal="100" zoomScaleSheetLayoutView="85" workbookViewId="0">
      <selection activeCell="C14" sqref="C14:F14"/>
    </sheetView>
  </sheetViews>
  <sheetFormatPr defaultColWidth="8.75" defaultRowHeight="14.25"/>
  <cols>
    <col min="1" max="1" width="8.75" style="219"/>
    <col min="2" max="2" width="37.125" style="219" customWidth="1"/>
    <col min="3" max="3" width="4.875" style="219" customWidth="1"/>
    <col min="4" max="4" width="33.875" style="219" customWidth="1"/>
    <col min="5" max="5" width="4.875" style="219" customWidth="1"/>
    <col min="6" max="6" width="33.875" style="219" customWidth="1"/>
    <col min="7" max="16384" width="8.75" style="219"/>
  </cols>
  <sheetData>
    <row r="1" spans="1:6">
      <c r="A1" s="214"/>
      <c r="B1" s="215" t="s">
        <v>325</v>
      </c>
      <c r="C1" s="216"/>
      <c r="D1" s="217"/>
      <c r="E1" s="218"/>
    </row>
    <row r="2" spans="1:6">
      <c r="A2" s="220"/>
      <c r="B2" s="215" t="s">
        <v>326</v>
      </c>
      <c r="C2" s="216"/>
      <c r="D2" s="217"/>
      <c r="E2" s="218"/>
    </row>
    <row r="3" spans="1:6">
      <c r="A3" s="221"/>
      <c r="B3" s="215" t="s">
        <v>327</v>
      </c>
      <c r="C3" s="216"/>
      <c r="D3" s="217"/>
      <c r="E3" s="218"/>
    </row>
    <row r="4" spans="1:6" ht="13.5" customHeight="1">
      <c r="A4" s="222" t="s">
        <v>500</v>
      </c>
      <c r="B4" s="218"/>
      <c r="C4" s="218"/>
      <c r="E4" s="218"/>
    </row>
    <row r="5" spans="1:6" ht="22.5" customHeight="1">
      <c r="A5" s="223" t="s">
        <v>534</v>
      </c>
      <c r="B5" s="224" t="s">
        <v>328</v>
      </c>
      <c r="C5" s="225"/>
      <c r="D5" s="629" t="s">
        <v>329</v>
      </c>
      <c r="E5" s="218"/>
    </row>
    <row r="6" spans="1:6" ht="22.5" customHeight="1">
      <c r="A6" s="223" t="s">
        <v>535</v>
      </c>
      <c r="B6" s="224" t="s">
        <v>330</v>
      </c>
      <c r="C6" s="225"/>
      <c r="D6" s="629"/>
      <c r="E6" s="218"/>
    </row>
    <row r="7" spans="1:6" ht="8.25" customHeight="1">
      <c r="A7" s="218"/>
      <c r="B7" s="218"/>
      <c r="C7" s="218"/>
      <c r="E7" s="218"/>
    </row>
    <row r="8" spans="1:6">
      <c r="A8" s="620" t="s">
        <v>331</v>
      </c>
      <c r="B8" s="621"/>
      <c r="C8" s="621"/>
      <c r="D8" s="621"/>
      <c r="E8" s="288"/>
      <c r="F8" s="226"/>
    </row>
    <row r="9" spans="1:6">
      <c r="A9" s="227"/>
      <c r="B9" s="227"/>
      <c r="C9" s="227"/>
      <c r="D9" s="227"/>
      <c r="E9" s="227"/>
      <c r="F9" s="227"/>
    </row>
    <row r="10" spans="1:6">
      <c r="A10" s="228" t="s">
        <v>501</v>
      </c>
      <c r="B10" s="229" t="s">
        <v>74</v>
      </c>
      <c r="C10" s="626">
        <f>A_基本情報入力シート!D10</f>
        <v>0</v>
      </c>
      <c r="D10" s="627"/>
      <c r="E10" s="627"/>
      <c r="F10" s="628"/>
    </row>
    <row r="11" spans="1:6">
      <c r="A11" s="228" t="s">
        <v>332</v>
      </c>
      <c r="B11" s="229" t="s">
        <v>333</v>
      </c>
      <c r="C11" s="626">
        <f>A_基本情報入力シート!D9</f>
        <v>0</v>
      </c>
      <c r="D11" s="627"/>
      <c r="E11" s="627"/>
      <c r="F11" s="628"/>
    </row>
    <row r="12" spans="1:6">
      <c r="A12" s="228" t="s">
        <v>334</v>
      </c>
      <c r="B12" s="229" t="s">
        <v>335</v>
      </c>
      <c r="C12" s="626" t="s">
        <v>491</v>
      </c>
      <c r="D12" s="627"/>
      <c r="E12" s="627"/>
      <c r="F12" s="628"/>
    </row>
    <row r="13" spans="1:6">
      <c r="A13" s="228" t="s">
        <v>336</v>
      </c>
      <c r="B13" s="230" t="s">
        <v>337</v>
      </c>
      <c r="C13" s="626" t="str">
        <f>A_基本情報入力シート!D12&amp;A_基本情報入力シート!D13</f>
        <v/>
      </c>
      <c r="D13" s="627"/>
      <c r="E13" s="627"/>
      <c r="F13" s="628"/>
    </row>
    <row r="14" spans="1:6">
      <c r="A14" s="228" t="s">
        <v>338</v>
      </c>
      <c r="B14" s="230" t="s">
        <v>339</v>
      </c>
      <c r="C14" s="589"/>
      <c r="D14" s="590"/>
      <c r="E14" s="590"/>
      <c r="F14" s="591"/>
    </row>
    <row r="15" spans="1:6">
      <c r="A15" s="228" t="s">
        <v>340</v>
      </c>
      <c r="B15" s="230" t="s">
        <v>341</v>
      </c>
      <c r="C15" s="589"/>
      <c r="D15" s="590"/>
      <c r="E15" s="590"/>
      <c r="F15" s="591"/>
    </row>
    <row r="16" spans="1:6">
      <c r="A16" s="228" t="s">
        <v>342</v>
      </c>
      <c r="B16" s="230" t="s">
        <v>343</v>
      </c>
      <c r="C16" s="589"/>
      <c r="D16" s="590"/>
      <c r="E16" s="590"/>
      <c r="F16" s="591"/>
    </row>
    <row r="17" spans="1:9" ht="7.5" customHeight="1">
      <c r="A17" s="231"/>
      <c r="B17" s="231"/>
      <c r="C17" s="231"/>
      <c r="D17" s="231"/>
      <c r="E17" s="231"/>
      <c r="F17" s="231"/>
    </row>
    <row r="18" spans="1:9">
      <c r="A18" s="620" t="s">
        <v>344</v>
      </c>
      <c r="B18" s="621"/>
      <c r="C18" s="621"/>
      <c r="D18" s="621"/>
      <c r="E18" s="288"/>
      <c r="F18" s="226"/>
    </row>
    <row r="19" spans="1:9">
      <c r="A19" s="232" t="s">
        <v>345</v>
      </c>
      <c r="B19" s="232"/>
      <c r="C19" s="232"/>
      <c r="D19" s="232"/>
      <c r="E19" s="233"/>
      <c r="F19" s="233"/>
    </row>
    <row r="20" spans="1:9">
      <c r="A20" s="232"/>
      <c r="B20" s="234" t="s">
        <v>346</v>
      </c>
      <c r="C20" s="331"/>
      <c r="D20" s="235" t="s">
        <v>347</v>
      </c>
      <c r="E20" s="332"/>
      <c r="F20" s="236" t="s">
        <v>348</v>
      </c>
    </row>
    <row r="21" spans="1:9">
      <c r="A21" s="232"/>
      <c r="B21" s="237"/>
      <c r="C21" s="331"/>
      <c r="D21" s="235" t="s">
        <v>349</v>
      </c>
      <c r="E21" s="332"/>
      <c r="F21" s="236" t="s">
        <v>350</v>
      </c>
    </row>
    <row r="22" spans="1:9">
      <c r="A22" s="232"/>
      <c r="B22" s="237"/>
      <c r="C22" s="331"/>
      <c r="D22" s="235" t="s">
        <v>351</v>
      </c>
      <c r="E22" s="332"/>
      <c r="F22" s="236" t="s">
        <v>352</v>
      </c>
    </row>
    <row r="23" spans="1:9">
      <c r="A23" s="232"/>
      <c r="B23" s="237"/>
      <c r="C23" s="331"/>
      <c r="D23" s="235" t="s">
        <v>353</v>
      </c>
      <c r="E23" s="332"/>
      <c r="F23" s="236"/>
    </row>
    <row r="24" spans="1:9">
      <c r="A24" s="232"/>
      <c r="B24" s="237"/>
      <c r="C24" s="331"/>
      <c r="D24" s="235" t="s">
        <v>354</v>
      </c>
      <c r="E24" s="622" t="s">
        <v>355</v>
      </c>
      <c r="F24" s="623"/>
    </row>
    <row r="25" spans="1:9">
      <c r="A25" s="232" t="s">
        <v>356</v>
      </c>
      <c r="B25" s="232"/>
      <c r="C25" s="238"/>
      <c r="D25" s="233"/>
      <c r="E25" s="232"/>
      <c r="F25" s="233"/>
    </row>
    <row r="26" spans="1:9">
      <c r="B26" s="234" t="s">
        <v>346</v>
      </c>
      <c r="C26" s="331"/>
      <c r="D26" s="239" t="s">
        <v>357</v>
      </c>
      <c r="E26" s="333"/>
      <c r="F26" s="236" t="s">
        <v>502</v>
      </c>
      <c r="I26" s="240"/>
    </row>
    <row r="27" spans="1:9" ht="14.25" customHeight="1">
      <c r="A27" s="624" t="s">
        <v>358</v>
      </c>
      <c r="B27" s="625"/>
      <c r="C27" s="331"/>
      <c r="D27" s="239" t="s">
        <v>359</v>
      </c>
      <c r="E27" s="333"/>
      <c r="F27" s="236" t="s">
        <v>503</v>
      </c>
    </row>
    <row r="28" spans="1:9">
      <c r="A28" s="624"/>
      <c r="B28" s="625"/>
      <c r="C28" s="331"/>
      <c r="D28" s="241" t="s">
        <v>360</v>
      </c>
      <c r="E28" s="333"/>
      <c r="F28" s="236" t="s">
        <v>504</v>
      </c>
    </row>
    <row r="29" spans="1:9">
      <c r="A29" s="232"/>
      <c r="B29" s="234"/>
      <c r="C29" s="331"/>
      <c r="D29" s="239" t="s">
        <v>361</v>
      </c>
      <c r="E29" s="333"/>
      <c r="F29" s="236" t="s">
        <v>362</v>
      </c>
    </row>
    <row r="30" spans="1:9">
      <c r="A30" s="232"/>
      <c r="B30" s="234"/>
      <c r="C30" s="332"/>
      <c r="D30" s="236" t="s">
        <v>354</v>
      </c>
      <c r="E30" s="618" t="s">
        <v>355</v>
      </c>
      <c r="F30" s="619"/>
    </row>
    <row r="31" spans="1:9">
      <c r="A31" s="232" t="s">
        <v>363</v>
      </c>
      <c r="B31" s="232"/>
      <c r="C31" s="238"/>
      <c r="D31" s="233"/>
      <c r="E31" s="232"/>
      <c r="F31" s="233"/>
    </row>
    <row r="32" spans="1:9">
      <c r="A32" s="232"/>
      <c r="B32" s="234" t="s">
        <v>346</v>
      </c>
      <c r="C32" s="331"/>
      <c r="D32" s="615" t="s">
        <v>364</v>
      </c>
      <c r="E32" s="616"/>
      <c r="F32" s="617"/>
    </row>
    <row r="33" spans="1:6">
      <c r="A33" s="232"/>
      <c r="B33" s="234"/>
      <c r="C33" s="331"/>
      <c r="D33" s="615" t="s">
        <v>505</v>
      </c>
      <c r="E33" s="616"/>
      <c r="F33" s="617"/>
    </row>
    <row r="34" spans="1:6">
      <c r="A34" s="232"/>
      <c r="B34" s="234"/>
      <c r="C34" s="331"/>
      <c r="D34" s="615" t="s">
        <v>499</v>
      </c>
      <c r="E34" s="616"/>
      <c r="F34" s="617"/>
    </row>
    <row r="35" spans="1:6">
      <c r="A35" s="232"/>
      <c r="B35" s="234"/>
      <c r="C35" s="331"/>
      <c r="D35" s="615" t="s">
        <v>506</v>
      </c>
      <c r="E35" s="616"/>
      <c r="F35" s="617"/>
    </row>
    <row r="36" spans="1:6">
      <c r="A36" s="232"/>
      <c r="B36" s="234"/>
      <c r="C36" s="331"/>
      <c r="D36" s="615" t="s">
        <v>507</v>
      </c>
      <c r="E36" s="616"/>
      <c r="F36" s="617"/>
    </row>
    <row r="37" spans="1:6">
      <c r="A37" s="232"/>
      <c r="B37" s="234"/>
      <c r="C37" s="331"/>
      <c r="D37" s="615" t="s">
        <v>365</v>
      </c>
      <c r="E37" s="616"/>
      <c r="F37" s="617"/>
    </row>
    <row r="38" spans="1:6">
      <c r="A38" s="232"/>
      <c r="B38" s="237"/>
      <c r="C38" s="334"/>
      <c r="D38" s="348" t="s">
        <v>354</v>
      </c>
      <c r="E38" s="618" t="s">
        <v>355</v>
      </c>
      <c r="F38" s="619"/>
    </row>
    <row r="39" spans="1:6">
      <c r="A39" s="232" t="s">
        <v>366</v>
      </c>
      <c r="B39" s="232"/>
      <c r="C39" s="238"/>
      <c r="D39" s="233"/>
      <c r="E39" s="232"/>
      <c r="F39" s="233"/>
    </row>
    <row r="40" spans="1:6" ht="30" customHeight="1">
      <c r="A40" s="232"/>
      <c r="B40" s="234" t="s">
        <v>346</v>
      </c>
      <c r="C40" s="332"/>
      <c r="D40" s="615" t="s">
        <v>367</v>
      </c>
      <c r="E40" s="616"/>
      <c r="F40" s="617"/>
    </row>
    <row r="41" spans="1:6" ht="26.25" customHeight="1">
      <c r="A41" s="232"/>
      <c r="B41" s="234"/>
      <c r="C41" s="331"/>
      <c r="D41" s="615" t="s">
        <v>368</v>
      </c>
      <c r="E41" s="616"/>
      <c r="F41" s="617"/>
    </row>
    <row r="42" spans="1:6">
      <c r="A42" s="232"/>
      <c r="B42" s="234"/>
      <c r="C42" s="332"/>
      <c r="D42" s="615" t="s">
        <v>369</v>
      </c>
      <c r="E42" s="616"/>
      <c r="F42" s="617"/>
    </row>
    <row r="43" spans="1:6">
      <c r="A43" s="232"/>
      <c r="B43" s="237"/>
      <c r="C43" s="334"/>
      <c r="D43" s="236" t="s">
        <v>354</v>
      </c>
      <c r="E43" s="618" t="s">
        <v>355</v>
      </c>
      <c r="F43" s="619"/>
    </row>
    <row r="44" spans="1:6">
      <c r="A44" s="232" t="s">
        <v>370</v>
      </c>
      <c r="B44" s="232"/>
      <c r="C44" s="238"/>
      <c r="D44" s="232"/>
      <c r="E44" s="233"/>
      <c r="F44" s="232"/>
    </row>
    <row r="45" spans="1:6">
      <c r="A45" s="232"/>
      <c r="B45" s="234" t="s">
        <v>346</v>
      </c>
      <c r="C45" s="331"/>
      <c r="D45" s="615" t="s">
        <v>371</v>
      </c>
      <c r="E45" s="616"/>
      <c r="F45" s="617"/>
    </row>
    <row r="46" spans="1:6">
      <c r="A46" s="232"/>
      <c r="B46" s="237"/>
      <c r="C46" s="331"/>
      <c r="D46" s="615" t="s">
        <v>508</v>
      </c>
      <c r="E46" s="616"/>
      <c r="F46" s="617"/>
    </row>
    <row r="47" spans="1:6">
      <c r="A47" s="232"/>
      <c r="B47" s="237"/>
      <c r="C47" s="331"/>
      <c r="D47" s="615" t="s">
        <v>509</v>
      </c>
      <c r="E47" s="616"/>
      <c r="F47" s="617"/>
    </row>
    <row r="48" spans="1:6">
      <c r="A48" s="232"/>
      <c r="B48" s="237"/>
      <c r="C48" s="331"/>
      <c r="D48" s="615" t="s">
        <v>510</v>
      </c>
      <c r="E48" s="616"/>
      <c r="F48" s="617"/>
    </row>
    <row r="49" spans="1:6">
      <c r="A49" s="232"/>
      <c r="B49" s="237"/>
      <c r="C49" s="331"/>
      <c r="D49" s="615" t="s">
        <v>511</v>
      </c>
      <c r="E49" s="616"/>
      <c r="F49" s="617"/>
    </row>
    <row r="50" spans="1:6">
      <c r="B50" s="242"/>
      <c r="C50" s="331"/>
      <c r="D50" s="601" t="s">
        <v>512</v>
      </c>
      <c r="E50" s="602"/>
      <c r="F50" s="603"/>
    </row>
    <row r="51" spans="1:6">
      <c r="B51" s="242"/>
      <c r="C51" s="331"/>
      <c r="D51" s="601" t="s">
        <v>513</v>
      </c>
      <c r="E51" s="602"/>
      <c r="F51" s="603"/>
    </row>
    <row r="52" spans="1:6">
      <c r="B52" s="243"/>
      <c r="C52" s="335"/>
      <c r="D52" s="244" t="s">
        <v>354</v>
      </c>
      <c r="E52" s="604" t="s">
        <v>355</v>
      </c>
      <c r="F52" s="605"/>
    </row>
    <row r="53" spans="1:6">
      <c r="A53" s="219" t="s">
        <v>372</v>
      </c>
      <c r="C53" s="245"/>
      <c r="D53" s="227"/>
      <c r="F53" s="227"/>
    </row>
    <row r="54" spans="1:6">
      <c r="B54" s="290" t="s">
        <v>346</v>
      </c>
      <c r="C54" s="331"/>
      <c r="D54" s="606" t="s">
        <v>373</v>
      </c>
      <c r="E54" s="607"/>
      <c r="F54" s="608"/>
    </row>
    <row r="55" spans="1:6">
      <c r="B55" s="242"/>
      <c r="C55" s="331"/>
      <c r="D55" s="601" t="s">
        <v>374</v>
      </c>
      <c r="E55" s="602"/>
      <c r="F55" s="603"/>
    </row>
    <row r="56" spans="1:6">
      <c r="B56" s="242"/>
      <c r="C56" s="331"/>
      <c r="D56" s="601" t="s">
        <v>375</v>
      </c>
      <c r="E56" s="602"/>
      <c r="F56" s="603"/>
    </row>
    <row r="57" spans="1:6">
      <c r="B57" s="242"/>
      <c r="C57" s="331"/>
      <c r="D57" s="601" t="s">
        <v>376</v>
      </c>
      <c r="E57" s="602"/>
      <c r="F57" s="603"/>
    </row>
    <row r="58" spans="1:6" ht="14.25" customHeight="1">
      <c r="C58" s="336"/>
      <c r="D58" s="244" t="s">
        <v>354</v>
      </c>
      <c r="E58" s="604" t="s">
        <v>355</v>
      </c>
      <c r="F58" s="605"/>
    </row>
    <row r="59" spans="1:6" ht="14.25" customHeight="1">
      <c r="B59" s="291" t="s">
        <v>377</v>
      </c>
      <c r="C59" s="609"/>
      <c r="D59" s="610"/>
      <c r="E59" s="610"/>
      <c r="F59" s="611"/>
    </row>
    <row r="60" spans="1:6">
      <c r="A60" s="219" t="s">
        <v>378</v>
      </c>
    </row>
    <row r="61" spans="1:6">
      <c r="B61" s="289" t="s">
        <v>379</v>
      </c>
      <c r="C61" s="589"/>
      <c r="D61" s="590"/>
      <c r="E61" s="590"/>
      <c r="F61" s="591"/>
    </row>
    <row r="62" spans="1:6">
      <c r="A62" s="596" t="s">
        <v>380</v>
      </c>
      <c r="B62" s="597"/>
      <c r="C62" s="612"/>
      <c r="D62" s="613"/>
      <c r="E62" s="613"/>
      <c r="F62" s="614"/>
    </row>
    <row r="63" spans="1:6">
      <c r="A63" s="596" t="s">
        <v>381</v>
      </c>
      <c r="B63" s="597"/>
      <c r="C63" s="598" t="s">
        <v>514</v>
      </c>
      <c r="D63" s="599"/>
      <c r="E63" s="599"/>
      <c r="F63" s="600"/>
    </row>
    <row r="64" spans="1:6" ht="13.15" customHeight="1">
      <c r="A64" s="219" t="s">
        <v>382</v>
      </c>
      <c r="D64" s="227"/>
      <c r="F64" s="227"/>
    </row>
    <row r="65" spans="1:6">
      <c r="B65" s="289" t="s">
        <v>383</v>
      </c>
      <c r="C65" s="589"/>
      <c r="D65" s="590"/>
      <c r="E65" s="590"/>
      <c r="F65" s="591"/>
    </row>
    <row r="66" spans="1:6" ht="12.75" customHeight="1">
      <c r="A66" s="592" t="s">
        <v>384</v>
      </c>
      <c r="B66" s="592"/>
      <c r="C66" s="337"/>
      <c r="D66" s="246" t="s">
        <v>515</v>
      </c>
      <c r="E66" s="338"/>
      <c r="F66" s="244" t="s">
        <v>385</v>
      </c>
    </row>
    <row r="67" spans="1:6" ht="13.5" customHeight="1">
      <c r="A67" s="247" t="s">
        <v>386</v>
      </c>
    </row>
    <row r="68" spans="1:6" ht="18.75" customHeight="1">
      <c r="A68" s="593" t="s">
        <v>387</v>
      </c>
      <c r="B68" s="594"/>
      <c r="C68" s="589"/>
      <c r="D68" s="590"/>
      <c r="E68" s="590"/>
      <c r="F68" s="591"/>
    </row>
    <row r="69" spans="1:6">
      <c r="A69" s="595" t="s">
        <v>388</v>
      </c>
      <c r="B69" s="595"/>
      <c r="C69" s="589"/>
      <c r="D69" s="590"/>
      <c r="E69" s="590"/>
      <c r="F69" s="591"/>
    </row>
  </sheetData>
  <sheetProtection algorithmName="SHA-512" hashValue="40KWzZO8QvQ7Cg7vzbhoJlo718ukSDAb1bZc7aNs/TUKYPEKPivU+L29cHI6QgYLYE97V+XAzQON2LDcL0flnw==" saltValue="Ragdl5yuAs4Ny/vydk4RjQ==" spinCount="100000" sheet="1" objects="1" scenarios="1" selectLockedCells="1"/>
  <mergeCells count="49">
    <mergeCell ref="C13:F13"/>
    <mergeCell ref="D5:D6"/>
    <mergeCell ref="A8:D8"/>
    <mergeCell ref="C10:F10"/>
    <mergeCell ref="C11:F11"/>
    <mergeCell ref="C12:F12"/>
    <mergeCell ref="D36:F36"/>
    <mergeCell ref="C14:F14"/>
    <mergeCell ref="C15:F15"/>
    <mergeCell ref="C16:F16"/>
    <mergeCell ref="A18:D18"/>
    <mergeCell ref="E24:F24"/>
    <mergeCell ref="A27:B28"/>
    <mergeCell ref="E30:F30"/>
    <mergeCell ref="D32:F32"/>
    <mergeCell ref="D33:F33"/>
    <mergeCell ref="D34:F34"/>
    <mergeCell ref="D35:F35"/>
    <mergeCell ref="D50:F50"/>
    <mergeCell ref="D37:F37"/>
    <mergeCell ref="E38:F38"/>
    <mergeCell ref="D40:F40"/>
    <mergeCell ref="D41:F41"/>
    <mergeCell ref="D42:F42"/>
    <mergeCell ref="E43:F43"/>
    <mergeCell ref="D45:F45"/>
    <mergeCell ref="D46:F46"/>
    <mergeCell ref="D47:F47"/>
    <mergeCell ref="D48:F48"/>
    <mergeCell ref="D49:F49"/>
    <mergeCell ref="A63:B63"/>
    <mergeCell ref="C63:F63"/>
    <mergeCell ref="D51:F51"/>
    <mergeCell ref="E52:F52"/>
    <mergeCell ref="D54:F54"/>
    <mergeCell ref="D55:F55"/>
    <mergeCell ref="D56:F56"/>
    <mergeCell ref="D57:F57"/>
    <mergeCell ref="E58:F58"/>
    <mergeCell ref="C59:F59"/>
    <mergeCell ref="C61:F61"/>
    <mergeCell ref="A62:B62"/>
    <mergeCell ref="C62:F62"/>
    <mergeCell ref="C65:F65"/>
    <mergeCell ref="A66:B66"/>
    <mergeCell ref="A68:B68"/>
    <mergeCell ref="C68:F68"/>
    <mergeCell ref="A69:B69"/>
    <mergeCell ref="C69:F69"/>
  </mergeCells>
  <phoneticPr fontId="8"/>
  <pageMargins left="0" right="0" top="0" bottom="0" header="0.31496062992125984" footer="0.31496062992125984"/>
  <pageSetup paperSize="9" scale="87"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'（非表示シート）データセット'!$N$6:$N$17</xm:f>
          </x14:formula1>
          <xm:sqref>C59:F59</xm:sqref>
        </x14:dataValidation>
        <x14:dataValidation type="list" allowBlank="1" showInputMessage="1" showErrorMessage="1">
          <x14:formula1>
            <xm:f>'（非表示シート）データセット'!$M$2:$M$3</xm:f>
          </x14:formula1>
          <xm:sqref>C65:F65</xm:sqref>
        </x14:dataValidation>
        <x14:dataValidation type="list" allowBlank="1" showInputMessage="1" showErrorMessage="1">
          <x14:formula1>
            <xm:f>'（非表示シート）データセット'!$G$9:$G$12</xm:f>
          </x14:formula1>
          <xm:sqref>C62:F62</xm:sqref>
        </x14:dataValidation>
        <x14:dataValidation type="list" allowBlank="1" showInputMessage="1" showErrorMessage="1">
          <x14:formula1>
            <xm:f>'（非表示シート）データセット'!$I$4:$I$5</xm:f>
          </x14:formula1>
          <xm:sqref>C69:F69</xm:sqref>
        </x14:dataValidation>
        <x14:dataValidation type="list" allowBlank="1" showInputMessage="1" showErrorMessage="1">
          <x14:formula1>
            <xm:f>'（非表示シート）データセット'!$B$5:$B$7</xm:f>
          </x14:formula1>
          <xm:sqref>C26:C30 E26:E29</xm:sqref>
        </x14:dataValidation>
        <x14:dataValidation type="list" allowBlank="1" showInputMessage="1" showErrorMessage="1">
          <x14:formula1>
            <xm:f>'（非表示シート）データセット'!$E$2:$E$12</xm:f>
          </x14:formula1>
          <xm:sqref>C16</xm:sqref>
        </x14:dataValidation>
        <x14:dataValidation type="list" allowBlank="1" showInputMessage="1" showErrorMessage="1">
          <x14:formula1>
            <xm:f>'（非表示シート）データセット'!$D$2:$D$5</xm:f>
          </x14:formula1>
          <xm:sqref>C15</xm:sqref>
        </x14:dataValidation>
        <x14:dataValidation type="list" allowBlank="1" showInputMessage="1" showErrorMessage="1">
          <x14:formula1>
            <xm:f>'（非表示シート）データセット'!$C$2:$C$36</xm:f>
          </x14:formula1>
          <xm:sqref>C14</xm:sqref>
        </x14:dataValidation>
        <x14:dataValidation type="list" allowBlank="1" showInputMessage="1" showErrorMessage="1">
          <x14:formula1>
            <xm:f>'（非表示シート）データセット'!$B$2:$B$3</xm:f>
          </x14:formula1>
          <xm:sqref>C20:C24 C45:C52 E66 A5:A6 E40:E42 E54:E57 E45:E51 C40:C43 E20:E23 C66 C54:C58 C32:C38</xm:sqref>
        </x14:dataValidation>
        <x14:dataValidation type="list" allowBlank="1" showInputMessage="1" showErrorMessage="1">
          <x14:formula1>
            <xm:f>'（非表示シート）データセット'!$A$2:$A$48</xm:f>
          </x14:formula1>
          <xm:sqref>C12</xm:sqref>
        </x14:dataValidation>
        <x14:dataValidation type="list" allowBlank="1" showInputMessage="1" showErrorMessage="1">
          <x14:formula1>
            <xm:f>'（非表示シート）データセット'!$F$2:$F$5</xm:f>
          </x14:formula1>
          <xm:sqref>C61:F61</xm:sqref>
        </x14:dataValidation>
        <x14:dataValidation type="list" allowBlank="1" showInputMessage="1" showErrorMessage="1">
          <x14:formula1>
            <xm:f>'（非表示シート）データセット'!$G$2:$G$3</xm:f>
          </x14:formula1>
          <xm:sqref>C68:F68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70" zoomScaleNormal="70" zoomScaleSheetLayoutView="70" workbookViewId="0">
      <selection activeCell="F2" sqref="F2"/>
    </sheetView>
  </sheetViews>
  <sheetFormatPr defaultRowHeight="13.5"/>
  <cols>
    <col min="1" max="1" width="1.875" style="353" customWidth="1"/>
    <col min="2" max="3" width="20.25" style="364" customWidth="1"/>
    <col min="4" max="4" width="62.875" style="364" customWidth="1"/>
    <col min="5" max="5" width="38.5" style="364" customWidth="1"/>
    <col min="6" max="16384" width="9" style="364"/>
  </cols>
  <sheetData>
    <row r="1" spans="1:8" s="353" customFormat="1" ht="27.75" customHeight="1">
      <c r="A1" s="365" t="s">
        <v>70</v>
      </c>
      <c r="B1" s="366"/>
      <c r="C1" s="366"/>
      <c r="D1" s="366"/>
      <c r="E1" s="367"/>
    </row>
    <row r="2" spans="1:8" s="354" customFormat="1" ht="34.5" customHeight="1">
      <c r="A2" s="368"/>
      <c r="B2" s="630" t="s">
        <v>71</v>
      </c>
      <c r="C2" s="630"/>
      <c r="D2" s="630"/>
      <c r="E2" s="630"/>
    </row>
    <row r="3" spans="1:8" s="355" customFormat="1" ht="36.75" customHeight="1">
      <c r="A3" s="369"/>
      <c r="B3" s="370" t="s">
        <v>72</v>
      </c>
      <c r="C3" s="370"/>
      <c r="D3" s="371">
        <f>A_基本情報入力シート!D3</f>
        <v>0</v>
      </c>
      <c r="E3" s="372"/>
      <c r="H3" s="356"/>
    </row>
    <row r="4" spans="1:8" s="355" customFormat="1" ht="17.25" customHeight="1">
      <c r="A4" s="369"/>
      <c r="B4" s="373"/>
      <c r="C4" s="373"/>
      <c r="D4" s="372"/>
      <c r="E4" s="372"/>
      <c r="H4" s="356"/>
    </row>
    <row r="5" spans="1:8" s="358" customFormat="1" ht="36.75" customHeight="1">
      <c r="A5" s="374"/>
      <c r="B5" s="375" t="s">
        <v>73</v>
      </c>
      <c r="C5" s="375" t="s">
        <v>74</v>
      </c>
      <c r="D5" s="376" t="s">
        <v>75</v>
      </c>
      <c r="E5" s="376" t="s">
        <v>76</v>
      </c>
      <c r="H5" s="359"/>
    </row>
    <row r="6" spans="1:8" s="358" customFormat="1" ht="36.75" customHeight="1">
      <c r="A6" s="357"/>
      <c r="B6" s="360">
        <v>1</v>
      </c>
      <c r="C6" s="53"/>
      <c r="D6" s="278"/>
      <c r="E6" s="54"/>
      <c r="H6" s="359"/>
    </row>
    <row r="7" spans="1:8" s="358" customFormat="1" ht="36.75" customHeight="1">
      <c r="A7" s="357"/>
      <c r="B7" s="361">
        <v>2</v>
      </c>
      <c r="C7" s="55"/>
      <c r="D7" s="56"/>
      <c r="E7" s="57"/>
      <c r="H7" s="359"/>
    </row>
    <row r="8" spans="1:8" s="358" customFormat="1" ht="36.75" customHeight="1">
      <c r="A8" s="357"/>
      <c r="B8" s="361">
        <v>3</v>
      </c>
      <c r="C8" s="55"/>
      <c r="D8" s="56"/>
      <c r="E8" s="57"/>
      <c r="H8" s="359"/>
    </row>
    <row r="9" spans="1:8" s="358" customFormat="1" ht="36.75" customHeight="1">
      <c r="A9" s="357"/>
      <c r="B9" s="361">
        <v>4</v>
      </c>
      <c r="C9" s="55"/>
      <c r="D9" s="56"/>
      <c r="E9" s="57"/>
      <c r="H9" s="359"/>
    </row>
    <row r="10" spans="1:8" s="358" customFormat="1" ht="36.75" customHeight="1">
      <c r="A10" s="357"/>
      <c r="B10" s="361">
        <v>5</v>
      </c>
      <c r="C10" s="55"/>
      <c r="D10" s="56"/>
      <c r="E10" s="57"/>
      <c r="H10" s="359"/>
    </row>
    <row r="11" spans="1:8" s="358" customFormat="1" ht="36.75" customHeight="1">
      <c r="A11" s="357"/>
      <c r="B11" s="361">
        <v>6</v>
      </c>
      <c r="C11" s="55"/>
      <c r="D11" s="56"/>
      <c r="E11" s="57"/>
      <c r="H11" s="359"/>
    </row>
    <row r="12" spans="1:8" s="358" customFormat="1" ht="36.75" customHeight="1">
      <c r="A12" s="357"/>
      <c r="B12" s="361">
        <v>7</v>
      </c>
      <c r="C12" s="55"/>
      <c r="D12" s="56"/>
      <c r="E12" s="57"/>
      <c r="H12" s="359"/>
    </row>
    <row r="13" spans="1:8" s="358" customFormat="1" ht="36.75" customHeight="1">
      <c r="A13" s="357"/>
      <c r="B13" s="361">
        <v>8</v>
      </c>
      <c r="C13" s="55"/>
      <c r="D13" s="56"/>
      <c r="E13" s="57"/>
      <c r="H13" s="359"/>
    </row>
    <row r="14" spans="1:8" s="358" customFormat="1" ht="36.75" customHeight="1">
      <c r="A14" s="357"/>
      <c r="B14" s="361">
        <v>9</v>
      </c>
      <c r="C14" s="55"/>
      <c r="D14" s="56"/>
      <c r="E14" s="57"/>
      <c r="H14" s="359"/>
    </row>
    <row r="15" spans="1:8" s="358" customFormat="1" ht="37.5" customHeight="1">
      <c r="A15" s="357"/>
      <c r="B15" s="362">
        <v>10</v>
      </c>
      <c r="C15" s="58"/>
      <c r="D15" s="59"/>
      <c r="E15" s="60"/>
      <c r="H15" s="359"/>
    </row>
    <row r="16" spans="1:8" s="353" customFormat="1" ht="37.5" customHeight="1">
      <c r="B16" s="363" t="s">
        <v>77</v>
      </c>
      <c r="C16" s="363"/>
    </row>
  </sheetData>
  <sheetProtection algorithmName="SHA-512" hashValue="2yDsNe51a5gqWwiSiDIzr7KHWgRjywRMY4tU1XmISar2UkmkrZ7cz91zlV8UgBoGtPRXtMxOT+2cT3PWwKRxIA==" saltValue="WtlFFOrpCMCY+/ZGTiuH2w==" spinCount="100000" sheet="1" objects="1" scenarios="1" insertRows="0" deleteRows="0" selectLockedCells="1"/>
  <mergeCells count="1">
    <mergeCell ref="B2:E2"/>
  </mergeCells>
  <phoneticPr fontId="8"/>
  <printOptions horizontalCentered="1"/>
  <pageMargins left="0.70866141732283472" right="0.70866141732283472" top="0.35433070866141736" bottom="0.35433070866141736" header="0.31496062992125984" footer="0.31496062992125984"/>
  <pageSetup paperSize="9" scale="62" orientation="portrait" blackAndWhite="1"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activeCell="L2" sqref="L2:N2"/>
    </sheetView>
  </sheetViews>
  <sheetFormatPr defaultRowHeight="13.5"/>
  <cols>
    <col min="1" max="1" width="2.75" style="136" customWidth="1"/>
    <col min="2" max="9" width="3.625" style="136" customWidth="1"/>
    <col min="10" max="10" width="9" style="136"/>
    <col min="11" max="11" width="3.25" style="136" customWidth="1"/>
    <col min="12" max="12" width="9" style="136"/>
    <col min="13" max="13" width="9" style="136" customWidth="1"/>
    <col min="14" max="20" width="3.875" style="136" customWidth="1"/>
    <col min="21" max="21" width="13.75" style="136" customWidth="1"/>
    <col min="22" max="16384" width="9" style="136"/>
  </cols>
  <sheetData>
    <row r="1" spans="1:22" s="134" customFormat="1">
      <c r="A1" s="740" t="s">
        <v>148</v>
      </c>
      <c r="B1" s="632"/>
      <c r="C1" s="632"/>
      <c r="D1" s="632"/>
      <c r="E1" s="632"/>
      <c r="F1" s="632"/>
      <c r="G1" s="632"/>
      <c r="H1" s="632"/>
      <c r="I1" s="632"/>
    </row>
    <row r="2" spans="1:22" s="134" customFormat="1" ht="34.5" customHeight="1">
      <c r="A2" s="741" t="s">
        <v>288</v>
      </c>
      <c r="B2" s="632"/>
      <c r="C2" s="632"/>
      <c r="D2" s="632"/>
      <c r="E2" s="632"/>
      <c r="F2" s="632"/>
      <c r="G2" s="632"/>
      <c r="H2" s="632"/>
      <c r="I2" s="632"/>
      <c r="J2" s="632"/>
      <c r="K2" s="632"/>
      <c r="L2" s="747" t="s">
        <v>318</v>
      </c>
      <c r="M2" s="748"/>
      <c r="N2" s="749"/>
      <c r="O2" s="292"/>
      <c r="P2" s="292"/>
      <c r="Q2" s="292"/>
      <c r="R2" s="292"/>
      <c r="S2" s="292"/>
      <c r="T2" s="292"/>
      <c r="U2" s="292"/>
    </row>
    <row r="3" spans="1:22" s="134" customFormat="1" ht="14.25" thickBot="1">
      <c r="A3" s="742" t="s">
        <v>226</v>
      </c>
      <c r="B3" s="632"/>
      <c r="C3" s="632"/>
      <c r="D3" s="632"/>
      <c r="E3" s="632"/>
      <c r="F3" s="632"/>
      <c r="G3" s="632"/>
      <c r="H3" s="632"/>
      <c r="I3" s="632"/>
      <c r="J3" s="632"/>
    </row>
    <row r="4" spans="1:22" ht="32.25" customHeight="1" thickBot="1">
      <c r="A4" s="122"/>
      <c r="B4" s="757" t="str">
        <f>IF(A_基本情報入力シート!D26="","",A_基本情報入力シート!D26)</f>
        <v/>
      </c>
      <c r="C4" s="758"/>
      <c r="D4" s="758"/>
      <c r="E4" s="758"/>
      <c r="F4" s="758"/>
      <c r="G4" s="758"/>
      <c r="H4" s="758"/>
      <c r="I4" s="759"/>
      <c r="J4" s="135"/>
      <c r="K4" s="743" t="s">
        <v>79</v>
      </c>
      <c r="L4" s="746" t="str">
        <f>IF(L2="新規","新規","")</f>
        <v>新規</v>
      </c>
      <c r="M4" s="750" t="s">
        <v>319</v>
      </c>
      <c r="N4" s="750"/>
      <c r="O4" s="750"/>
      <c r="P4" s="750"/>
      <c r="Q4" s="750"/>
      <c r="R4" s="750"/>
      <c r="S4" s="751"/>
      <c r="T4" s="752"/>
      <c r="U4" s="752"/>
    </row>
    <row r="5" spans="1:22" ht="19.5" customHeight="1">
      <c r="A5" s="122"/>
      <c r="B5" s="123"/>
      <c r="C5" s="123"/>
      <c r="D5" s="123"/>
      <c r="E5" s="123"/>
      <c r="F5" s="123"/>
      <c r="G5" s="123"/>
      <c r="H5" s="123"/>
      <c r="I5" s="123"/>
      <c r="J5" s="135"/>
      <c r="K5" s="744"/>
      <c r="L5" s="746"/>
      <c r="M5" s="750"/>
      <c r="N5" s="750"/>
      <c r="O5" s="750"/>
      <c r="P5" s="750"/>
      <c r="Q5" s="750"/>
      <c r="R5" s="750"/>
      <c r="S5" s="751"/>
      <c r="T5" s="752"/>
      <c r="U5" s="752"/>
    </row>
    <row r="6" spans="1:22" ht="46.5" customHeight="1">
      <c r="A6" s="753" t="s">
        <v>227</v>
      </c>
      <c r="B6" s="753"/>
      <c r="C6" s="753"/>
      <c r="D6" s="753"/>
      <c r="E6" s="753"/>
      <c r="F6" s="753"/>
      <c r="G6" s="753"/>
      <c r="H6" s="753"/>
      <c r="I6" s="753"/>
      <c r="J6" s="754"/>
      <c r="K6" s="744"/>
      <c r="L6" s="293" t="str">
        <f>IF(L2="変更","変更","")</f>
        <v/>
      </c>
      <c r="M6" s="750"/>
      <c r="N6" s="750"/>
      <c r="O6" s="750"/>
      <c r="P6" s="750"/>
      <c r="Q6" s="750"/>
      <c r="R6" s="750"/>
      <c r="S6" s="751"/>
      <c r="T6" s="752"/>
      <c r="U6" s="752"/>
    </row>
    <row r="7" spans="1:22" ht="60" customHeight="1">
      <c r="A7" s="755" t="s">
        <v>80</v>
      </c>
      <c r="B7" s="755"/>
      <c r="C7" s="755"/>
      <c r="D7" s="755"/>
      <c r="E7" s="755"/>
      <c r="F7" s="755"/>
      <c r="G7" s="755"/>
      <c r="H7" s="755"/>
      <c r="I7" s="755"/>
      <c r="J7" s="756"/>
      <c r="K7" s="745"/>
      <c r="L7" s="293" t="str">
        <f>IF(L2="取消","取消","")</f>
        <v/>
      </c>
      <c r="M7" s="750"/>
      <c r="N7" s="750"/>
      <c r="O7" s="750"/>
      <c r="P7" s="750"/>
      <c r="Q7" s="750"/>
      <c r="R7" s="750"/>
      <c r="S7" s="751"/>
      <c r="T7" s="752"/>
      <c r="U7" s="752"/>
    </row>
    <row r="8" spans="1:22" ht="15" thickBot="1">
      <c r="A8" s="714"/>
      <c r="B8" s="714"/>
      <c r="C8" s="714"/>
      <c r="D8" s="714"/>
      <c r="E8" s="714"/>
      <c r="F8" s="714"/>
      <c r="G8" s="714"/>
      <c r="H8" s="714"/>
      <c r="I8" s="714"/>
      <c r="J8" s="715"/>
      <c r="K8" s="137"/>
      <c r="L8" s="134"/>
      <c r="M8" s="134"/>
      <c r="N8" s="134"/>
      <c r="O8" s="134"/>
      <c r="P8" s="134"/>
      <c r="Q8" s="134"/>
      <c r="R8" s="134"/>
      <c r="S8" s="134"/>
      <c r="T8" s="134"/>
      <c r="U8" s="134"/>
    </row>
    <row r="9" spans="1:22" s="140" customFormat="1" ht="24.75" customHeight="1" thickTop="1">
      <c r="A9" s="138" t="s">
        <v>228</v>
      </c>
      <c r="B9" s="139"/>
      <c r="C9" s="139"/>
      <c r="D9" s="139"/>
      <c r="E9" s="139"/>
      <c r="F9" s="139"/>
      <c r="G9" s="139"/>
      <c r="H9" s="139"/>
      <c r="I9" s="139"/>
      <c r="J9" s="139"/>
      <c r="K9" s="139"/>
      <c r="L9" s="139"/>
      <c r="M9" s="139"/>
      <c r="N9" s="139"/>
      <c r="O9" s="139"/>
      <c r="P9" s="139"/>
      <c r="Q9" s="139"/>
      <c r="R9" s="139"/>
      <c r="S9" s="139"/>
      <c r="T9" s="206" t="s">
        <v>284</v>
      </c>
      <c r="U9" s="339">
        <f>A_基本情報入力シート!D33</f>
        <v>0</v>
      </c>
      <c r="V9" s="124"/>
    </row>
    <row r="10" spans="1:22" ht="20.25" customHeight="1">
      <c r="A10" s="141"/>
      <c r="B10" s="292"/>
      <c r="C10" s="292"/>
      <c r="D10" s="292"/>
      <c r="E10" s="292"/>
      <c r="F10" s="125" t="s">
        <v>81</v>
      </c>
      <c r="G10" s="738"/>
      <c r="H10" s="738"/>
      <c r="I10" s="738"/>
      <c r="J10" s="738"/>
      <c r="K10" s="738"/>
      <c r="L10" s="738"/>
      <c r="M10" s="738"/>
      <c r="N10" s="738"/>
      <c r="O10" s="738"/>
      <c r="P10" s="738"/>
      <c r="Q10" s="738"/>
      <c r="R10" s="738"/>
      <c r="S10" s="738"/>
      <c r="T10" s="738"/>
      <c r="U10" s="739"/>
      <c r="V10" s="143"/>
    </row>
    <row r="11" spans="1:22" s="140" customFormat="1" ht="21.75" customHeight="1">
      <c r="A11" s="144"/>
      <c r="B11" s="145"/>
      <c r="C11" s="145"/>
      <c r="D11" s="145"/>
      <c r="E11" s="145"/>
      <c r="F11" s="126" t="s">
        <v>82</v>
      </c>
      <c r="G11" s="736"/>
      <c r="H11" s="736"/>
      <c r="I11" s="736"/>
      <c r="J11" s="736"/>
      <c r="K11" s="736"/>
      <c r="L11" s="736"/>
      <c r="M11" s="736"/>
      <c r="N11" s="736"/>
      <c r="O11" s="736"/>
      <c r="P11" s="736"/>
      <c r="Q11" s="736"/>
      <c r="R11" s="736"/>
      <c r="S11" s="736"/>
      <c r="T11" s="736"/>
      <c r="U11" s="737"/>
      <c r="V11" s="127"/>
    </row>
    <row r="12" spans="1:22" ht="22.5" customHeight="1" thickBot="1">
      <c r="A12" s="146"/>
      <c r="B12" s="147"/>
      <c r="C12" s="147"/>
      <c r="D12" s="147"/>
      <c r="E12" s="147"/>
      <c r="F12" s="128" t="s">
        <v>83</v>
      </c>
      <c r="G12" s="147"/>
      <c r="H12" s="147"/>
      <c r="I12" s="147"/>
      <c r="J12" s="148"/>
      <c r="K12" s="148"/>
      <c r="L12" s="148"/>
      <c r="M12" s="148"/>
      <c r="N12" s="148"/>
      <c r="O12" s="148"/>
      <c r="P12" s="148"/>
      <c r="Q12" s="148"/>
      <c r="R12" s="148"/>
      <c r="S12" s="148"/>
      <c r="T12" s="148"/>
      <c r="U12" s="149"/>
      <c r="V12" s="143"/>
    </row>
    <row r="13" spans="1:22" s="140" customFormat="1" ht="48.75" customHeight="1" thickTop="1">
      <c r="A13" s="716" t="s">
        <v>84</v>
      </c>
      <c r="B13" s="717"/>
      <c r="C13" s="717"/>
      <c r="D13" s="717"/>
      <c r="E13" s="717"/>
      <c r="F13" s="717"/>
      <c r="G13" s="717"/>
      <c r="H13" s="717"/>
      <c r="I13" s="717"/>
      <c r="J13" s="717"/>
      <c r="K13" s="717"/>
      <c r="L13" s="717"/>
      <c r="M13" s="717"/>
      <c r="N13" s="717"/>
      <c r="O13" s="717"/>
      <c r="P13" s="717"/>
      <c r="Q13" s="717"/>
      <c r="R13" s="717"/>
      <c r="S13" s="717"/>
      <c r="T13" s="717"/>
      <c r="U13" s="717"/>
    </row>
    <row r="14" spans="1:22">
      <c r="A14" s="721">
        <v>1</v>
      </c>
      <c r="B14" s="723" t="s">
        <v>85</v>
      </c>
      <c r="C14" s="724"/>
      <c r="D14" s="725"/>
      <c r="E14" s="726"/>
      <c r="F14" s="727"/>
      <c r="G14" s="727"/>
      <c r="H14" s="727"/>
      <c r="I14" s="727"/>
      <c r="J14" s="727"/>
      <c r="K14" s="727"/>
      <c r="L14" s="727"/>
      <c r="M14" s="727"/>
      <c r="N14" s="727"/>
      <c r="O14" s="727"/>
      <c r="P14" s="727"/>
      <c r="Q14" s="727"/>
      <c r="R14" s="727"/>
      <c r="S14" s="728"/>
      <c r="T14" s="727"/>
      <c r="U14" s="729"/>
      <c r="V14" s="143"/>
    </row>
    <row r="15" spans="1:22" ht="47.25" customHeight="1">
      <c r="A15" s="722"/>
      <c r="B15" s="730" t="s">
        <v>229</v>
      </c>
      <c r="C15" s="731"/>
      <c r="D15" s="732"/>
      <c r="E15" s="733"/>
      <c r="F15" s="734"/>
      <c r="G15" s="734"/>
      <c r="H15" s="734"/>
      <c r="I15" s="734"/>
      <c r="J15" s="734"/>
      <c r="K15" s="734"/>
      <c r="L15" s="734"/>
      <c r="M15" s="734"/>
      <c r="N15" s="734"/>
      <c r="O15" s="734"/>
      <c r="P15" s="734"/>
      <c r="Q15" s="734"/>
      <c r="R15" s="734"/>
      <c r="S15" s="734"/>
      <c r="T15" s="734"/>
      <c r="U15" s="735"/>
      <c r="V15" s="143"/>
    </row>
    <row r="16" spans="1:22" ht="32.25" customHeight="1">
      <c r="A16" s="718" t="s">
        <v>86</v>
      </c>
      <c r="B16" s="719"/>
      <c r="C16" s="719"/>
      <c r="D16" s="719"/>
      <c r="E16" s="719"/>
      <c r="F16" s="719"/>
      <c r="G16" s="719"/>
      <c r="H16" s="719"/>
      <c r="I16" s="719"/>
      <c r="J16" s="719"/>
      <c r="K16" s="719"/>
      <c r="L16" s="719"/>
      <c r="M16" s="719"/>
      <c r="N16" s="719"/>
      <c r="O16" s="719"/>
      <c r="P16" s="719"/>
      <c r="Q16" s="719"/>
      <c r="R16" s="719"/>
      <c r="S16" s="720"/>
      <c r="T16" s="719"/>
      <c r="U16" s="719"/>
    </row>
    <row r="17" spans="1:26" ht="14.25">
      <c r="A17" s="687">
        <v>2</v>
      </c>
      <c r="B17" s="690" t="s">
        <v>87</v>
      </c>
      <c r="C17" s="691"/>
      <c r="D17" s="692"/>
      <c r="E17" s="129" t="s">
        <v>88</v>
      </c>
      <c r="F17" s="696"/>
      <c r="G17" s="697"/>
      <c r="H17" s="697"/>
      <c r="I17" s="164"/>
      <c r="J17" s="713"/>
      <c r="K17" s="713"/>
      <c r="L17" s="164"/>
      <c r="M17" s="713"/>
      <c r="N17" s="713"/>
      <c r="O17" s="164"/>
      <c r="P17" s="713"/>
      <c r="Q17" s="713"/>
      <c r="R17" s="713"/>
      <c r="S17" s="713"/>
      <c r="T17" s="164"/>
      <c r="U17" s="165"/>
    </row>
    <row r="18" spans="1:26" ht="28.5" customHeight="1">
      <c r="A18" s="688"/>
      <c r="B18" s="693"/>
      <c r="C18" s="694"/>
      <c r="D18" s="695"/>
      <c r="E18" s="162"/>
      <c r="F18" s="163"/>
      <c r="G18" s="163"/>
      <c r="H18" s="163"/>
      <c r="I18" s="163"/>
      <c r="J18" s="698"/>
      <c r="K18" s="698"/>
      <c r="L18" s="345" t="s">
        <v>285</v>
      </c>
      <c r="M18" s="699"/>
      <c r="N18" s="699"/>
      <c r="O18" s="346" t="s">
        <v>286</v>
      </c>
      <c r="P18" s="698"/>
      <c r="Q18" s="698"/>
      <c r="R18" s="698"/>
      <c r="S18" s="698"/>
      <c r="T18" s="347" t="s">
        <v>287</v>
      </c>
      <c r="U18" s="161"/>
    </row>
    <row r="19" spans="1:26">
      <c r="A19" s="688"/>
      <c r="B19" s="700" t="s">
        <v>89</v>
      </c>
      <c r="C19" s="701"/>
      <c r="D19" s="702"/>
      <c r="E19" s="706"/>
      <c r="F19" s="707"/>
      <c r="G19" s="707"/>
      <c r="H19" s="707"/>
      <c r="I19" s="707"/>
      <c r="J19" s="707"/>
      <c r="K19" s="707"/>
      <c r="L19" s="707"/>
      <c r="M19" s="707"/>
      <c r="N19" s="707"/>
      <c r="O19" s="707"/>
      <c r="P19" s="707"/>
      <c r="Q19" s="707"/>
      <c r="R19" s="707"/>
      <c r="S19" s="708"/>
      <c r="T19" s="707"/>
      <c r="U19" s="709"/>
    </row>
    <row r="20" spans="1:26" ht="23.25" customHeight="1">
      <c r="A20" s="689"/>
      <c r="B20" s="703"/>
      <c r="C20" s="704"/>
      <c r="D20" s="705"/>
      <c r="E20" s="710"/>
      <c r="F20" s="711"/>
      <c r="G20" s="711"/>
      <c r="H20" s="711"/>
      <c r="I20" s="711"/>
      <c r="J20" s="711"/>
      <c r="K20" s="711"/>
      <c r="L20" s="711"/>
      <c r="M20" s="711"/>
      <c r="N20" s="711"/>
      <c r="O20" s="711"/>
      <c r="P20" s="711"/>
      <c r="Q20" s="711"/>
      <c r="R20" s="711"/>
      <c r="S20" s="711"/>
      <c r="T20" s="711"/>
      <c r="U20" s="712"/>
    </row>
    <row r="21" spans="1:26" ht="19.5" customHeight="1">
      <c r="A21" s="207">
        <v>3</v>
      </c>
      <c r="B21" s="669" t="s">
        <v>50</v>
      </c>
      <c r="C21" s="670"/>
      <c r="D21" s="671"/>
      <c r="E21" s="672"/>
      <c r="F21" s="673"/>
      <c r="G21" s="673"/>
      <c r="H21" s="673"/>
      <c r="I21" s="673"/>
      <c r="J21" s="674"/>
      <c r="K21" s="675" t="s">
        <v>90</v>
      </c>
      <c r="L21" s="676"/>
      <c r="M21" s="677"/>
      <c r="N21" s="678"/>
      <c r="O21" s="679"/>
      <c r="P21" s="679"/>
      <c r="Q21" s="679"/>
      <c r="R21" s="679"/>
      <c r="S21" s="680"/>
      <c r="T21" s="681"/>
      <c r="U21" s="682"/>
    </row>
    <row r="22" spans="1:26" s="134" customFormat="1">
      <c r="A22" s="294"/>
      <c r="B22" s="150"/>
      <c r="C22" s="150"/>
      <c r="D22" s="150"/>
      <c r="K22" s="151"/>
      <c r="L22" s="151"/>
      <c r="M22" s="151"/>
      <c r="N22" s="151"/>
      <c r="O22" s="151"/>
      <c r="P22" s="151"/>
      <c r="Q22" s="151"/>
      <c r="R22" s="151"/>
      <c r="S22" s="151"/>
    </row>
    <row r="23" spans="1:26" ht="39.75" customHeight="1">
      <c r="A23" s="152">
        <v>4</v>
      </c>
      <c r="B23" s="646" t="s">
        <v>230</v>
      </c>
      <c r="C23" s="644"/>
      <c r="D23" s="645"/>
      <c r="E23" s="683" t="s">
        <v>320</v>
      </c>
      <c r="F23" s="684"/>
      <c r="G23" s="684"/>
      <c r="H23" s="684"/>
      <c r="I23" s="684"/>
      <c r="J23" s="684"/>
      <c r="K23" s="684"/>
      <c r="L23" s="684"/>
      <c r="M23" s="684"/>
      <c r="N23" s="684"/>
      <c r="O23" s="684"/>
      <c r="P23" s="684"/>
      <c r="Q23" s="684"/>
      <c r="R23" s="684"/>
      <c r="S23" s="685"/>
      <c r="T23" s="686"/>
      <c r="U23" s="153"/>
      <c r="V23" s="130"/>
      <c r="W23" s="131"/>
      <c r="X23" s="154"/>
    </row>
    <row r="24" spans="1:26" ht="26.25" customHeight="1">
      <c r="A24" s="661">
        <v>5</v>
      </c>
      <c r="B24" s="643" t="s">
        <v>91</v>
      </c>
      <c r="C24" s="644"/>
      <c r="D24" s="645"/>
      <c r="E24" s="664">
        <f>A_基本情報入力シート!D27</f>
        <v>0</v>
      </c>
      <c r="F24" s="665"/>
      <c r="G24" s="665"/>
      <c r="H24" s="665"/>
      <c r="I24" s="665"/>
      <c r="J24" s="155"/>
      <c r="K24" s="665">
        <f>A_基本情報入力シート!D28</f>
        <v>0</v>
      </c>
      <c r="L24" s="665"/>
      <c r="M24" s="156"/>
      <c r="N24" s="637" t="s">
        <v>92</v>
      </c>
      <c r="O24" s="668"/>
      <c r="P24" s="668"/>
      <c r="Q24" s="639"/>
      <c r="R24" s="637" t="s">
        <v>93</v>
      </c>
      <c r="S24" s="638"/>
      <c r="T24" s="639"/>
      <c r="U24" s="640" t="s">
        <v>231</v>
      </c>
      <c r="V24" s="642"/>
    </row>
    <row r="25" spans="1:26" ht="33.75" customHeight="1">
      <c r="A25" s="662"/>
      <c r="B25" s="643"/>
      <c r="C25" s="644"/>
      <c r="D25" s="645"/>
      <c r="E25" s="666"/>
      <c r="F25" s="667"/>
      <c r="G25" s="667"/>
      <c r="H25" s="667"/>
      <c r="I25" s="667"/>
      <c r="J25" s="340"/>
      <c r="K25" s="667"/>
      <c r="L25" s="667"/>
      <c r="M25" s="132"/>
      <c r="N25" s="166"/>
      <c r="O25" s="66"/>
      <c r="P25" s="66"/>
      <c r="Q25" s="167"/>
      <c r="R25" s="166"/>
      <c r="S25" s="168"/>
      <c r="T25" s="67"/>
      <c r="U25" s="641"/>
      <c r="V25" s="642"/>
    </row>
    <row r="26" spans="1:26" ht="21" customHeight="1">
      <c r="A26" s="662"/>
      <c r="B26" s="643" t="s">
        <v>94</v>
      </c>
      <c r="C26" s="644"/>
      <c r="D26" s="645"/>
      <c r="E26" s="655">
        <f>A_基本情報入力シート!D29</f>
        <v>0</v>
      </c>
      <c r="F26" s="656"/>
      <c r="G26" s="656"/>
      <c r="H26" s="656"/>
      <c r="I26" s="656"/>
      <c r="J26" s="656"/>
      <c r="K26" s="656"/>
      <c r="L26" s="656"/>
      <c r="M26" s="657"/>
      <c r="N26" s="653" t="s">
        <v>149</v>
      </c>
      <c r="O26" s="653"/>
      <c r="P26" s="653"/>
      <c r="Q26" s="653"/>
      <c r="R26" s="653"/>
      <c r="S26" s="653"/>
      <c r="T26" s="654"/>
      <c r="U26" s="641"/>
    </row>
    <row r="27" spans="1:26" ht="27.75" customHeight="1">
      <c r="A27" s="662"/>
      <c r="B27" s="646"/>
      <c r="C27" s="644"/>
      <c r="D27" s="645"/>
      <c r="E27" s="658"/>
      <c r="F27" s="659"/>
      <c r="G27" s="659"/>
      <c r="H27" s="659"/>
      <c r="I27" s="659"/>
      <c r="J27" s="659"/>
      <c r="K27" s="659"/>
      <c r="L27" s="659"/>
      <c r="M27" s="660"/>
      <c r="N27" s="341" t="str">
        <f>LEFT(A_基本情報入力シート!F30,1)</f>
        <v>0</v>
      </c>
      <c r="O27" s="342" t="str">
        <f>MID(A_基本情報入力シート!F30,2,1)</f>
        <v>0</v>
      </c>
      <c r="P27" s="342" t="str">
        <f>MID(A_基本情報入力シート!F30,3,1)</f>
        <v>0</v>
      </c>
      <c r="Q27" s="342" t="str">
        <f>MID(A_基本情報入力シート!F30,4,1)</f>
        <v>0</v>
      </c>
      <c r="R27" s="342" t="str">
        <f>MID(A_基本情報入力シート!F30,5,1)</f>
        <v>0</v>
      </c>
      <c r="S27" s="343" t="str">
        <f>MID(A_基本情報入力シート!F30,6,1)</f>
        <v>0</v>
      </c>
      <c r="T27" s="344" t="str">
        <f>RIGHT(A_基本情報入力シート!F30,1)</f>
        <v>0</v>
      </c>
      <c r="U27" s="641"/>
    </row>
    <row r="28" spans="1:26" ht="34.5" customHeight="1">
      <c r="A28" s="663"/>
      <c r="B28" s="647" t="s">
        <v>95</v>
      </c>
      <c r="C28" s="648"/>
      <c r="D28" s="649"/>
      <c r="E28" s="650"/>
      <c r="F28" s="651"/>
      <c r="G28" s="651"/>
      <c r="H28" s="651"/>
      <c r="I28" s="651"/>
      <c r="J28" s="651"/>
      <c r="K28" s="651"/>
      <c r="L28" s="651"/>
      <c r="M28" s="651"/>
      <c r="N28" s="651"/>
      <c r="O28" s="651"/>
      <c r="P28" s="651"/>
      <c r="Q28" s="651"/>
      <c r="R28" s="651"/>
      <c r="S28" s="651"/>
      <c r="T28" s="652"/>
      <c r="U28" s="641"/>
    </row>
    <row r="29" spans="1:26" s="134" customFormat="1" ht="21" customHeight="1">
      <c r="A29" s="631" t="s">
        <v>96</v>
      </c>
      <c r="B29" s="632"/>
      <c r="C29" s="632"/>
      <c r="D29" s="632"/>
      <c r="E29" s="632"/>
      <c r="F29" s="632"/>
      <c r="G29" s="632"/>
      <c r="H29" s="632"/>
      <c r="I29" s="632"/>
      <c r="J29" s="632"/>
      <c r="K29" s="632"/>
      <c r="L29" s="632"/>
      <c r="M29" s="632"/>
      <c r="N29" s="632"/>
      <c r="O29" s="632"/>
      <c r="P29" s="632"/>
      <c r="Q29" s="632"/>
      <c r="R29" s="632"/>
      <c r="S29" s="632"/>
      <c r="T29" s="632"/>
      <c r="U29" s="632"/>
    </row>
    <row r="30" spans="1:26" s="134" customFormat="1" ht="48" customHeight="1">
      <c r="B30" s="633" t="s">
        <v>97</v>
      </c>
      <c r="C30" s="634"/>
      <c r="D30" s="634"/>
      <c r="E30" s="634"/>
      <c r="F30" s="634"/>
      <c r="G30" s="634"/>
      <c r="H30" s="634"/>
      <c r="I30" s="634"/>
      <c r="J30" s="634"/>
      <c r="K30" s="634"/>
      <c r="L30" s="634"/>
      <c r="M30" s="634"/>
      <c r="N30" s="634"/>
      <c r="O30" s="634"/>
      <c r="P30" s="634"/>
      <c r="Q30" s="634"/>
      <c r="R30" s="634"/>
      <c r="S30" s="634"/>
      <c r="T30" s="634"/>
      <c r="U30" s="634"/>
    </row>
    <row r="31" spans="1:26" s="134" customFormat="1" ht="17.25" customHeight="1">
      <c r="B31" s="635" t="s">
        <v>98</v>
      </c>
      <c r="C31" s="636"/>
      <c r="D31" s="636"/>
      <c r="E31" s="636"/>
      <c r="F31" s="636"/>
      <c r="G31" s="635" t="s">
        <v>99</v>
      </c>
      <c r="H31" s="636"/>
      <c r="I31" s="636"/>
      <c r="J31" s="636"/>
      <c r="K31" s="636"/>
      <c r="L31" s="636"/>
      <c r="M31" s="636"/>
      <c r="N31" s="636"/>
      <c r="O31" s="636"/>
      <c r="P31" s="636"/>
      <c r="Q31" s="636"/>
      <c r="R31" s="636"/>
      <c r="S31" s="636"/>
      <c r="T31" s="636"/>
      <c r="U31" s="636"/>
      <c r="V31" s="142"/>
      <c r="W31" s="157"/>
      <c r="X31" s="142"/>
      <c r="Y31" s="142"/>
      <c r="Z31" s="142"/>
    </row>
    <row r="32" spans="1:26" s="134" customFormat="1" ht="9.75" customHeight="1">
      <c r="B32" s="295"/>
      <c r="C32" s="295"/>
      <c r="D32" s="295"/>
      <c r="E32" s="295"/>
      <c r="F32" s="295"/>
      <c r="G32" s="636"/>
      <c r="H32" s="636"/>
      <c r="I32" s="636"/>
      <c r="J32" s="636"/>
      <c r="K32" s="636"/>
      <c r="L32" s="636"/>
      <c r="M32" s="636"/>
      <c r="N32" s="636"/>
      <c r="O32" s="636"/>
      <c r="P32" s="636"/>
      <c r="Q32" s="636"/>
      <c r="R32" s="636"/>
      <c r="S32" s="636"/>
      <c r="T32" s="636"/>
      <c r="U32" s="636"/>
    </row>
    <row r="33" spans="2:21" s="134" customFormat="1">
      <c r="B33" s="635" t="s">
        <v>100</v>
      </c>
      <c r="C33" s="636"/>
      <c r="D33" s="636"/>
      <c r="E33" s="636"/>
      <c r="F33" s="636"/>
      <c r="G33" s="635" t="s">
        <v>101</v>
      </c>
      <c r="H33" s="636"/>
      <c r="I33" s="636"/>
      <c r="J33" s="636"/>
      <c r="K33" s="636"/>
      <c r="L33" s="636"/>
      <c r="M33" s="636"/>
      <c r="N33" s="636"/>
      <c r="O33" s="636"/>
      <c r="P33" s="636"/>
      <c r="Q33" s="636"/>
      <c r="R33" s="636"/>
      <c r="S33" s="636"/>
      <c r="T33" s="636"/>
      <c r="U33" s="636"/>
    </row>
    <row r="34" spans="2:21" s="134" customFormat="1">
      <c r="B34" s="133"/>
      <c r="C34" s="133"/>
      <c r="D34" s="133"/>
      <c r="E34" s="133"/>
      <c r="F34" s="133"/>
      <c r="G34" s="636"/>
      <c r="H34" s="636"/>
      <c r="I34" s="636"/>
      <c r="J34" s="636"/>
      <c r="K34" s="636"/>
      <c r="L34" s="636"/>
      <c r="M34" s="636"/>
      <c r="N34" s="636"/>
      <c r="O34" s="636"/>
      <c r="P34" s="636"/>
      <c r="Q34" s="636"/>
      <c r="R34" s="636"/>
      <c r="S34" s="636"/>
      <c r="T34" s="636"/>
      <c r="U34" s="636"/>
    </row>
    <row r="35" spans="2:21" s="134" customFormat="1"/>
  </sheetData>
  <sheetProtection algorithmName="SHA-512" hashValue="JGT+ZIkX/A/Nazs51IrnbbvgLiL7vfEUwrVHcHr/M6Qnbbax2bZqgl3en1s7DQqfFjknJuZw97bjUC6ZJ+ywbw==" saltValue="i1nL27XY4vqp3e+jxyumdQ==" spinCount="100000" sheet="1" objects="1" scenarios="1" selectLockedCells="1"/>
  <mergeCells count="59">
    <mergeCell ref="A1:I1"/>
    <mergeCell ref="A2:K2"/>
    <mergeCell ref="A3:J3"/>
    <mergeCell ref="K4:K7"/>
    <mergeCell ref="L4:L5"/>
    <mergeCell ref="L2:N2"/>
    <mergeCell ref="M4:U5"/>
    <mergeCell ref="A6:J6"/>
    <mergeCell ref="M6:U6"/>
    <mergeCell ref="A7:J7"/>
    <mergeCell ref="M7:U7"/>
    <mergeCell ref="B4:I4"/>
    <mergeCell ref="A8:J8"/>
    <mergeCell ref="A13:U13"/>
    <mergeCell ref="A16:U16"/>
    <mergeCell ref="A14:A15"/>
    <mergeCell ref="B14:D14"/>
    <mergeCell ref="E14:U14"/>
    <mergeCell ref="B15:D15"/>
    <mergeCell ref="E15:U15"/>
    <mergeCell ref="G11:U11"/>
    <mergeCell ref="G10:U10"/>
    <mergeCell ref="A17:A20"/>
    <mergeCell ref="B17:D18"/>
    <mergeCell ref="F17:H17"/>
    <mergeCell ref="J18:K18"/>
    <mergeCell ref="M18:N18"/>
    <mergeCell ref="B19:D20"/>
    <mergeCell ref="E19:U19"/>
    <mergeCell ref="E20:U20"/>
    <mergeCell ref="P18:S18"/>
    <mergeCell ref="J17:K17"/>
    <mergeCell ref="M17:N17"/>
    <mergeCell ref="P17:S17"/>
    <mergeCell ref="B21:D21"/>
    <mergeCell ref="E21:J21"/>
    <mergeCell ref="K21:M21"/>
    <mergeCell ref="N21:U21"/>
    <mergeCell ref="B23:D23"/>
    <mergeCell ref="E23:T23"/>
    <mergeCell ref="A24:A28"/>
    <mergeCell ref="B24:D25"/>
    <mergeCell ref="E24:I25"/>
    <mergeCell ref="K24:L25"/>
    <mergeCell ref="N24:Q24"/>
    <mergeCell ref="R24:T24"/>
    <mergeCell ref="U24:U28"/>
    <mergeCell ref="V24:V25"/>
    <mergeCell ref="B26:D27"/>
    <mergeCell ref="B28:D28"/>
    <mergeCell ref="E28:T28"/>
    <mergeCell ref="N26:T26"/>
    <mergeCell ref="E26:M27"/>
    <mergeCell ref="A29:U29"/>
    <mergeCell ref="B30:U30"/>
    <mergeCell ref="B31:F31"/>
    <mergeCell ref="G31:U32"/>
    <mergeCell ref="B33:F33"/>
    <mergeCell ref="G33:U34"/>
  </mergeCells>
  <phoneticPr fontId="8"/>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type="list" allowBlank="1" showInputMessage="1" showErrorMessage="1" sqref="L2:N2">
      <formula1>"新規,変更,取消"</formula1>
    </dataValidation>
    <dataValidation type="list" allowBlank="1" showInputMessage="1" showErrorMessage="1" sqref="M4:U5">
      <formula1>"新規取引,法人化による新規"</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L18">
      <formula1>"都,道,府,県"</formula1>
    </dataValidation>
    <dataValidation type="list" allowBlank="1" showInputMessage="1" showErrorMessage="1" sqref="O18">
      <formula1>"市,群"</formula1>
    </dataValidation>
    <dataValidation type="list" allowBlank="1" showInputMessage="1" showErrorMessage="1" sqref="T18">
      <formula1>"区,町,村"</formula1>
    </dataValidation>
    <dataValidation type="list" allowBlank="1" showInputMessage="1" showErrorMessage="1" sqref="E23:T23">
      <formula1>"口座振替（口座に自動入金）,隔地払（送金払）（振替口座がない場合に選択）"</formula1>
    </dataValidation>
  </dataValidation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zoomScale="145" zoomScaleNormal="100" zoomScaleSheetLayoutView="145" workbookViewId="0">
      <selection activeCell="A2" sqref="A2:K2"/>
    </sheetView>
  </sheetViews>
  <sheetFormatPr defaultRowHeight="13.5"/>
  <cols>
    <col min="1" max="1" width="41.625" style="212" customWidth="1"/>
    <col min="2" max="2" width="35.375" style="252" bestFit="1" customWidth="1"/>
    <col min="3" max="16384" width="9" style="211"/>
  </cols>
  <sheetData>
    <row r="1" spans="1:2">
      <c r="A1" s="253" t="s">
        <v>537</v>
      </c>
      <c r="B1" s="254" t="s">
        <v>324</v>
      </c>
    </row>
    <row r="2" spans="1:2">
      <c r="A2" s="255" t="s">
        <v>290</v>
      </c>
      <c r="B2" s="254" t="s">
        <v>540</v>
      </c>
    </row>
    <row r="3" spans="1:2">
      <c r="A3" s="255" t="s">
        <v>291</v>
      </c>
      <c r="B3" s="254" t="s">
        <v>539</v>
      </c>
    </row>
    <row r="4" spans="1:2">
      <c r="A4" s="255" t="s">
        <v>292</v>
      </c>
      <c r="B4" s="254" t="s">
        <v>539</v>
      </c>
    </row>
    <row r="5" spans="1:2">
      <c r="A5" s="255" t="s">
        <v>293</v>
      </c>
      <c r="B5" s="254" t="s">
        <v>539</v>
      </c>
    </row>
    <row r="6" spans="1:2">
      <c r="A6" s="255" t="s">
        <v>294</v>
      </c>
      <c r="B6" s="254" t="s">
        <v>539</v>
      </c>
    </row>
    <row r="7" spans="1:2">
      <c r="A7" s="255" t="s">
        <v>295</v>
      </c>
      <c r="B7" s="254" t="s">
        <v>539</v>
      </c>
    </row>
    <row r="8" spans="1:2">
      <c r="A8" s="255" t="s">
        <v>296</v>
      </c>
      <c r="B8" s="254" t="s">
        <v>539</v>
      </c>
    </row>
    <row r="9" spans="1:2">
      <c r="A9" s="256" t="s">
        <v>297</v>
      </c>
      <c r="B9" s="254" t="s">
        <v>538</v>
      </c>
    </row>
    <row r="10" spans="1:2">
      <c r="A10" s="256" t="s">
        <v>298</v>
      </c>
      <c r="B10" s="254" t="s">
        <v>538</v>
      </c>
    </row>
    <row r="11" spans="1:2">
      <c r="A11" s="255" t="s">
        <v>299</v>
      </c>
      <c r="B11" s="254" t="s">
        <v>539</v>
      </c>
    </row>
    <row r="12" spans="1:2">
      <c r="A12" s="255" t="s">
        <v>300</v>
      </c>
      <c r="B12" s="254" t="s">
        <v>539</v>
      </c>
    </row>
    <row r="13" spans="1:2">
      <c r="A13" s="255" t="s">
        <v>301</v>
      </c>
      <c r="B13" s="254" t="s">
        <v>539</v>
      </c>
    </row>
    <row r="14" spans="1:2">
      <c r="A14" s="255" t="s">
        <v>302</v>
      </c>
      <c r="B14" s="254" t="s">
        <v>539</v>
      </c>
    </row>
    <row r="15" spans="1:2">
      <c r="A15" s="255" t="s">
        <v>303</v>
      </c>
      <c r="B15" s="254" t="s">
        <v>539</v>
      </c>
    </row>
    <row r="16" spans="1:2">
      <c r="A16" s="256" t="s">
        <v>304</v>
      </c>
      <c r="B16" s="254" t="s">
        <v>538</v>
      </c>
    </row>
    <row r="17" spans="1:2">
      <c r="A17" s="256" t="s">
        <v>305</v>
      </c>
      <c r="B17" s="254" t="s">
        <v>538</v>
      </c>
    </row>
    <row r="18" spans="1:2">
      <c r="A18" s="256" t="s">
        <v>306</v>
      </c>
      <c r="B18" s="254" t="s">
        <v>538</v>
      </c>
    </row>
    <row r="19" spans="1:2">
      <c r="A19" s="257" t="s">
        <v>307</v>
      </c>
      <c r="B19" s="254" t="s">
        <v>538</v>
      </c>
    </row>
    <row r="20" spans="1:2">
      <c r="A20" s="256" t="s">
        <v>308</v>
      </c>
      <c r="B20" s="254" t="s">
        <v>538</v>
      </c>
    </row>
    <row r="21" spans="1:2">
      <c r="A21" s="256" t="s">
        <v>309</v>
      </c>
      <c r="B21" s="254" t="s">
        <v>538</v>
      </c>
    </row>
    <row r="22" spans="1:2">
      <c r="A22" s="256" t="s">
        <v>310</v>
      </c>
      <c r="B22" s="254" t="s">
        <v>538</v>
      </c>
    </row>
    <row r="23" spans="1:2">
      <c r="A23" s="256" t="s">
        <v>311</v>
      </c>
      <c r="B23" s="254" t="s">
        <v>538</v>
      </c>
    </row>
    <row r="24" spans="1:2">
      <c r="A24" s="255" t="s">
        <v>312</v>
      </c>
      <c r="B24" s="254" t="s">
        <v>539</v>
      </c>
    </row>
    <row r="25" spans="1:2">
      <c r="A25" s="255" t="s">
        <v>313</v>
      </c>
      <c r="B25" s="254" t="s">
        <v>539</v>
      </c>
    </row>
    <row r="26" spans="1:2">
      <c r="A26" s="256" t="s">
        <v>314</v>
      </c>
      <c r="B26" s="254" t="s">
        <v>538</v>
      </c>
    </row>
    <row r="27" spans="1:2">
      <c r="A27" s="256" t="s">
        <v>315</v>
      </c>
      <c r="B27" s="254" t="s">
        <v>538</v>
      </c>
    </row>
    <row r="28" spans="1:2">
      <c r="A28" s="256" t="s">
        <v>316</v>
      </c>
      <c r="B28" s="254" t="s">
        <v>538</v>
      </c>
    </row>
    <row r="29" spans="1:2">
      <c r="A29" s="255" t="s">
        <v>317</v>
      </c>
      <c r="B29" s="254" t="s">
        <v>539</v>
      </c>
    </row>
    <row r="30" spans="1:2">
      <c r="A30" s="258" t="s">
        <v>323</v>
      </c>
      <c r="B30" s="254" t="s">
        <v>538</v>
      </c>
    </row>
    <row r="32" spans="1:2">
      <c r="A32" s="213" t="s">
        <v>324</v>
      </c>
      <c r="B32" s="251"/>
    </row>
  </sheetData>
  <phoneticPr fontId="8"/>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A2" sqref="A2:K2"/>
    </sheetView>
  </sheetViews>
  <sheetFormatPr defaultRowHeight="13.5"/>
  <cols>
    <col min="1" max="1" width="13.125" style="250" customWidth="1"/>
    <col min="2" max="2" width="9" style="249"/>
    <col min="3" max="3" width="53.625" style="249" customWidth="1"/>
    <col min="4" max="4" width="9.25" style="249" bestFit="1" customWidth="1"/>
    <col min="5" max="5" width="12.375" style="249" bestFit="1" customWidth="1"/>
    <col min="6" max="16384" width="9" style="249"/>
  </cols>
  <sheetData>
    <row r="1" spans="1:14">
      <c r="A1" s="248" t="s">
        <v>389</v>
      </c>
      <c r="B1" s="249" t="s">
        <v>390</v>
      </c>
      <c r="C1" s="248" t="s">
        <v>339</v>
      </c>
      <c r="D1" s="249" t="s">
        <v>391</v>
      </c>
      <c r="E1" s="249" t="s">
        <v>392</v>
      </c>
      <c r="F1" s="249" t="s">
        <v>516</v>
      </c>
      <c r="G1" s="249" t="s">
        <v>517</v>
      </c>
    </row>
    <row r="2" spans="1:14">
      <c r="A2" s="248" t="s">
        <v>393</v>
      </c>
      <c r="B2" s="249" t="s">
        <v>518</v>
      </c>
      <c r="C2" s="248" t="s">
        <v>394</v>
      </c>
      <c r="D2" s="248" t="s">
        <v>395</v>
      </c>
      <c r="E2" s="248" t="s">
        <v>395</v>
      </c>
      <c r="F2" s="248" t="s">
        <v>396</v>
      </c>
      <c r="G2" s="249" t="s">
        <v>397</v>
      </c>
      <c r="M2" s="249" t="s">
        <v>398</v>
      </c>
    </row>
    <row r="3" spans="1:14">
      <c r="A3" s="248" t="s">
        <v>399</v>
      </c>
      <c r="B3" s="249" t="s">
        <v>519</v>
      </c>
      <c r="C3" s="248" t="s">
        <v>400</v>
      </c>
      <c r="D3" s="248" t="s">
        <v>401</v>
      </c>
      <c r="E3" s="248" t="s">
        <v>401</v>
      </c>
      <c r="F3" s="248" t="s">
        <v>402</v>
      </c>
      <c r="G3" s="248" t="s">
        <v>403</v>
      </c>
      <c r="M3" s="249" t="s">
        <v>404</v>
      </c>
    </row>
    <row r="4" spans="1:14">
      <c r="A4" s="248" t="s">
        <v>405</v>
      </c>
      <c r="C4" s="248" t="s">
        <v>406</v>
      </c>
      <c r="D4" s="248" t="s">
        <v>407</v>
      </c>
      <c r="E4" s="248" t="s">
        <v>407</v>
      </c>
      <c r="F4" s="248" t="s">
        <v>408</v>
      </c>
      <c r="I4" s="248" t="s">
        <v>409</v>
      </c>
    </row>
    <row r="5" spans="1:14">
      <c r="A5" s="248" t="s">
        <v>410</v>
      </c>
      <c r="B5" s="249" t="s">
        <v>520</v>
      </c>
      <c r="C5" s="248" t="s">
        <v>411</v>
      </c>
      <c r="D5" s="248" t="s">
        <v>521</v>
      </c>
      <c r="E5" s="248" t="s">
        <v>412</v>
      </c>
      <c r="F5" s="248"/>
      <c r="I5" s="249" t="s">
        <v>409</v>
      </c>
    </row>
    <row r="6" spans="1:14">
      <c r="A6" s="248" t="s">
        <v>413</v>
      </c>
      <c r="B6" s="249" t="s">
        <v>518</v>
      </c>
      <c r="C6" s="248" t="s">
        <v>414</v>
      </c>
      <c r="E6" s="248" t="s">
        <v>415</v>
      </c>
      <c r="G6" s="248" t="s">
        <v>416</v>
      </c>
      <c r="N6" s="249" t="s">
        <v>522</v>
      </c>
    </row>
    <row r="7" spans="1:14">
      <c r="A7" s="248" t="s">
        <v>417</v>
      </c>
      <c r="B7" s="249" t="s">
        <v>523</v>
      </c>
      <c r="C7" s="248" t="s">
        <v>418</v>
      </c>
      <c r="E7" s="248" t="s">
        <v>419</v>
      </c>
      <c r="G7" s="248" t="s">
        <v>420</v>
      </c>
      <c r="N7" s="249" t="s">
        <v>524</v>
      </c>
    </row>
    <row r="8" spans="1:14">
      <c r="A8" s="248" t="s">
        <v>421</v>
      </c>
      <c r="C8" s="248" t="s">
        <v>422</v>
      </c>
      <c r="E8" s="248" t="s">
        <v>423</v>
      </c>
      <c r="N8" s="249" t="s">
        <v>525</v>
      </c>
    </row>
    <row r="9" spans="1:14">
      <c r="A9" s="248" t="s">
        <v>424</v>
      </c>
      <c r="C9" s="248" t="s">
        <v>425</v>
      </c>
      <c r="E9" s="248" t="s">
        <v>426</v>
      </c>
      <c r="G9" s="249" t="s">
        <v>427</v>
      </c>
      <c r="N9" s="249" t="s">
        <v>526</v>
      </c>
    </row>
    <row r="10" spans="1:14">
      <c r="A10" s="248" t="s">
        <v>428</v>
      </c>
      <c r="C10" s="248" t="s">
        <v>429</v>
      </c>
      <c r="E10" s="248" t="s">
        <v>430</v>
      </c>
      <c r="G10" s="249" t="s">
        <v>431</v>
      </c>
      <c r="N10" s="249" t="s">
        <v>527</v>
      </c>
    </row>
    <row r="11" spans="1:14">
      <c r="A11" s="248" t="s">
        <v>432</v>
      </c>
      <c r="C11" s="248" t="s">
        <v>433</v>
      </c>
      <c r="E11" s="248" t="s">
        <v>434</v>
      </c>
      <c r="G11" s="249" t="s">
        <v>435</v>
      </c>
      <c r="N11" s="249" t="s">
        <v>528</v>
      </c>
    </row>
    <row r="12" spans="1:14">
      <c r="A12" s="248" t="s">
        <v>436</v>
      </c>
      <c r="C12" s="248" t="s">
        <v>437</v>
      </c>
      <c r="E12" s="248" t="s">
        <v>438</v>
      </c>
      <c r="N12" s="249" t="s">
        <v>529</v>
      </c>
    </row>
    <row r="13" spans="1:14">
      <c r="A13" s="248" t="s">
        <v>439</v>
      </c>
      <c r="C13" s="248" t="s">
        <v>440</v>
      </c>
      <c r="N13" s="249" t="s">
        <v>530</v>
      </c>
    </row>
    <row r="14" spans="1:14">
      <c r="A14" s="248" t="s">
        <v>441</v>
      </c>
      <c r="C14" s="248" t="s">
        <v>442</v>
      </c>
      <c r="N14" s="249" t="s">
        <v>531</v>
      </c>
    </row>
    <row r="15" spans="1:14">
      <c r="A15" s="248" t="s">
        <v>443</v>
      </c>
      <c r="C15" s="248" t="s">
        <v>444</v>
      </c>
      <c r="N15" s="249" t="s">
        <v>532</v>
      </c>
    </row>
    <row r="16" spans="1:14">
      <c r="A16" s="248" t="s">
        <v>445</v>
      </c>
      <c r="C16" s="248" t="s">
        <v>446</v>
      </c>
      <c r="N16" s="249" t="s">
        <v>533</v>
      </c>
    </row>
    <row r="17" spans="1:3">
      <c r="A17" s="248" t="s">
        <v>447</v>
      </c>
      <c r="C17" s="248" t="s">
        <v>448</v>
      </c>
    </row>
    <row r="18" spans="1:3">
      <c r="A18" s="248" t="s">
        <v>449</v>
      </c>
      <c r="C18" s="248" t="s">
        <v>450</v>
      </c>
    </row>
    <row r="19" spans="1:3">
      <c r="A19" s="248" t="s">
        <v>451</v>
      </c>
      <c r="C19" s="248" t="s">
        <v>452</v>
      </c>
    </row>
    <row r="20" spans="1:3">
      <c r="A20" s="248" t="s">
        <v>453</v>
      </c>
      <c r="C20" s="248" t="s">
        <v>454</v>
      </c>
    </row>
    <row r="21" spans="1:3">
      <c r="A21" s="248" t="s">
        <v>455</v>
      </c>
      <c r="C21" s="248" t="s">
        <v>456</v>
      </c>
    </row>
    <row r="22" spans="1:3">
      <c r="A22" s="248" t="s">
        <v>457</v>
      </c>
      <c r="C22" s="248" t="s">
        <v>458</v>
      </c>
    </row>
    <row r="23" spans="1:3">
      <c r="A23" s="248" t="s">
        <v>459</v>
      </c>
      <c r="C23" s="248" t="s">
        <v>460</v>
      </c>
    </row>
    <row r="24" spans="1:3">
      <c r="A24" s="248" t="s">
        <v>461</v>
      </c>
      <c r="C24" s="248" t="s">
        <v>462</v>
      </c>
    </row>
    <row r="25" spans="1:3">
      <c r="A25" s="248" t="s">
        <v>463</v>
      </c>
      <c r="C25" s="248" t="s">
        <v>464</v>
      </c>
    </row>
    <row r="26" spans="1:3">
      <c r="A26" s="248" t="s">
        <v>465</v>
      </c>
      <c r="C26" s="248" t="s">
        <v>466</v>
      </c>
    </row>
    <row r="27" spans="1:3">
      <c r="A27" s="248" t="s">
        <v>467</v>
      </c>
      <c r="C27" s="248" t="s">
        <v>468</v>
      </c>
    </row>
    <row r="28" spans="1:3">
      <c r="A28" s="248" t="s">
        <v>469</v>
      </c>
      <c r="C28" s="248" t="s">
        <v>470</v>
      </c>
    </row>
    <row r="29" spans="1:3">
      <c r="A29" s="248" t="s">
        <v>471</v>
      </c>
      <c r="C29" s="248" t="s">
        <v>472</v>
      </c>
    </row>
    <row r="30" spans="1:3">
      <c r="A30" s="248" t="s">
        <v>473</v>
      </c>
      <c r="C30" s="248" t="s">
        <v>474</v>
      </c>
    </row>
    <row r="31" spans="1:3">
      <c r="A31" s="248" t="s">
        <v>475</v>
      </c>
      <c r="C31" s="248" t="s">
        <v>476</v>
      </c>
    </row>
    <row r="32" spans="1:3">
      <c r="A32" s="248" t="s">
        <v>477</v>
      </c>
      <c r="C32" s="248" t="s">
        <v>478</v>
      </c>
    </row>
    <row r="33" spans="1:3">
      <c r="A33" s="248" t="s">
        <v>479</v>
      </c>
      <c r="C33" s="248" t="s">
        <v>480</v>
      </c>
    </row>
    <row r="34" spans="1:3">
      <c r="A34" s="248" t="s">
        <v>481</v>
      </c>
      <c r="C34" s="248" t="s">
        <v>482</v>
      </c>
    </row>
    <row r="35" spans="1:3">
      <c r="A35" s="248" t="s">
        <v>483</v>
      </c>
      <c r="C35" s="248" t="s">
        <v>484</v>
      </c>
    </row>
    <row r="36" spans="1:3">
      <c r="A36" s="248" t="s">
        <v>485</v>
      </c>
      <c r="C36" s="248" t="s">
        <v>486</v>
      </c>
    </row>
    <row r="37" spans="1:3">
      <c r="A37" s="248" t="s">
        <v>487</v>
      </c>
    </row>
    <row r="38" spans="1:3">
      <c r="A38" s="248" t="s">
        <v>488</v>
      </c>
    </row>
    <row r="39" spans="1:3">
      <c r="A39" s="248" t="s">
        <v>489</v>
      </c>
    </row>
    <row r="40" spans="1:3">
      <c r="A40" s="248" t="s">
        <v>490</v>
      </c>
    </row>
    <row r="41" spans="1:3">
      <c r="A41" s="248" t="s">
        <v>491</v>
      </c>
    </row>
    <row r="42" spans="1:3">
      <c r="A42" s="248" t="s">
        <v>492</v>
      </c>
    </row>
    <row r="43" spans="1:3">
      <c r="A43" s="248" t="s">
        <v>493</v>
      </c>
    </row>
    <row r="44" spans="1:3">
      <c r="A44" s="248" t="s">
        <v>494</v>
      </c>
    </row>
    <row r="45" spans="1:3">
      <c r="A45" s="248" t="s">
        <v>495</v>
      </c>
    </row>
    <row r="46" spans="1:3">
      <c r="A46" s="248" t="s">
        <v>496</v>
      </c>
    </row>
    <row r="47" spans="1:3">
      <c r="A47" s="248" t="s">
        <v>497</v>
      </c>
    </row>
    <row r="48" spans="1:3">
      <c r="A48" s="248" t="s">
        <v>498</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zoomScaleNormal="100" zoomScaleSheetLayoutView="100" workbookViewId="0">
      <selection activeCell="D3" sqref="D3"/>
    </sheetView>
  </sheetViews>
  <sheetFormatPr defaultRowHeight="18.75" customHeight="1"/>
  <cols>
    <col min="1" max="1" width="7.5" style="71" customWidth="1"/>
    <col min="2" max="2" width="25.125" customWidth="1"/>
    <col min="3" max="3" width="31.875" customWidth="1"/>
    <col min="4" max="4" width="42.75" style="160" customWidth="1"/>
    <col min="5" max="5" width="43.625" style="160" customWidth="1"/>
    <col min="6" max="6" width="9" customWidth="1"/>
  </cols>
  <sheetData>
    <row r="1" spans="1:5" s="71" customFormat="1" ht="18.75" customHeight="1">
      <c r="A1" s="69" t="s">
        <v>55</v>
      </c>
      <c r="B1" s="70"/>
      <c r="C1" s="70"/>
      <c r="D1" s="158"/>
      <c r="E1" s="158"/>
    </row>
    <row r="2" spans="1:5" s="71" customFormat="1" ht="18.75" customHeight="1" thickBot="1">
      <c r="A2" s="70"/>
      <c r="B2" s="72" t="s">
        <v>41</v>
      </c>
      <c r="C2" s="70"/>
      <c r="D2" s="158"/>
      <c r="E2" s="158"/>
    </row>
    <row r="3" spans="1:5" ht="18.75" customHeight="1" thickBot="1">
      <c r="A3" s="70"/>
      <c r="B3" s="5" t="s">
        <v>42</v>
      </c>
      <c r="C3" s="6" t="s">
        <v>3</v>
      </c>
      <c r="D3" s="378"/>
      <c r="E3" s="395" t="s">
        <v>587</v>
      </c>
    </row>
    <row r="4" spans="1:5" ht="18.75" customHeight="1" thickBot="1">
      <c r="A4" s="70"/>
      <c r="B4" s="389" t="s">
        <v>43</v>
      </c>
      <c r="C4" s="7" t="s">
        <v>56</v>
      </c>
      <c r="D4" s="198"/>
      <c r="E4" s="395"/>
    </row>
    <row r="5" spans="1:5" ht="18.75" customHeight="1" thickBot="1">
      <c r="A5" s="70"/>
      <c r="B5" s="389"/>
      <c r="C5" s="7" t="s">
        <v>232</v>
      </c>
      <c r="D5" s="200"/>
      <c r="E5" s="395"/>
    </row>
    <row r="6" spans="1:5" ht="18.75" customHeight="1" thickBot="1">
      <c r="A6" s="70"/>
      <c r="B6" s="389"/>
      <c r="C6" s="7" t="s">
        <v>45</v>
      </c>
      <c r="D6" s="200"/>
      <c r="E6" s="395"/>
    </row>
    <row r="7" spans="1:5" ht="18.75" customHeight="1" thickBot="1">
      <c r="A7" s="70"/>
      <c r="B7" s="389" t="s">
        <v>46</v>
      </c>
      <c r="C7" s="7" t="s">
        <v>47</v>
      </c>
      <c r="D7" s="198"/>
      <c r="E7" s="395"/>
    </row>
    <row r="8" spans="1:5" ht="18.75" customHeight="1" thickBot="1">
      <c r="A8" s="70"/>
      <c r="B8" s="389"/>
      <c r="C8" s="7" t="s">
        <v>48</v>
      </c>
      <c r="D8" s="198"/>
      <c r="E8" s="395"/>
    </row>
    <row r="9" spans="1:5" ht="18.75" customHeight="1" thickBot="1">
      <c r="A9" s="70"/>
      <c r="B9" s="279" t="s">
        <v>57</v>
      </c>
      <c r="C9" s="7" t="s">
        <v>3</v>
      </c>
      <c r="D9" s="200"/>
      <c r="E9" s="395" t="s">
        <v>588</v>
      </c>
    </row>
    <row r="10" spans="1:5" ht="37.5" customHeight="1" thickBot="1">
      <c r="A10" s="70"/>
      <c r="B10" s="8" t="s">
        <v>54</v>
      </c>
      <c r="C10" s="7" t="s">
        <v>58</v>
      </c>
      <c r="D10" s="198"/>
      <c r="E10" s="395"/>
    </row>
    <row r="11" spans="1:5" ht="18.75" customHeight="1" thickBot="1">
      <c r="A11" s="70"/>
      <c r="B11" s="389" t="s">
        <v>53</v>
      </c>
      <c r="C11" s="7" t="s">
        <v>59</v>
      </c>
      <c r="D11" s="198"/>
      <c r="E11" s="395"/>
    </row>
    <row r="12" spans="1:5" ht="18.75" customHeight="1" thickBot="1">
      <c r="A12" s="70"/>
      <c r="B12" s="389"/>
      <c r="C12" s="7" t="s">
        <v>44</v>
      </c>
      <c r="D12" s="200"/>
      <c r="E12" s="395"/>
    </row>
    <row r="13" spans="1:5" ht="18.75" customHeight="1" thickBot="1">
      <c r="A13" s="70"/>
      <c r="B13" s="389"/>
      <c r="C13" s="7" t="s">
        <v>45</v>
      </c>
      <c r="D13" s="200"/>
      <c r="E13" s="395"/>
    </row>
    <row r="14" spans="1:5" ht="18.75" customHeight="1" thickBot="1">
      <c r="A14" s="70"/>
      <c r="B14" s="279" t="s">
        <v>62</v>
      </c>
      <c r="C14" s="7" t="s">
        <v>63</v>
      </c>
      <c r="D14" s="200"/>
      <c r="E14" s="395"/>
    </row>
    <row r="15" spans="1:5" ht="18.75" customHeight="1" thickBot="1">
      <c r="A15" s="70"/>
      <c r="B15" s="390" t="s">
        <v>60</v>
      </c>
      <c r="C15" s="7" t="s">
        <v>69</v>
      </c>
      <c r="D15" s="198"/>
      <c r="E15" s="396" t="s">
        <v>589</v>
      </c>
    </row>
    <row r="16" spans="1:5" ht="18.75" customHeight="1" thickBot="1">
      <c r="A16" s="70"/>
      <c r="B16" s="391"/>
      <c r="C16" s="208" t="s">
        <v>289</v>
      </c>
      <c r="D16" s="209"/>
      <c r="E16" s="395"/>
    </row>
    <row r="17" spans="1:6" ht="18.75" customHeight="1" thickBot="1">
      <c r="A17" s="70"/>
      <c r="B17" s="390"/>
      <c r="C17" s="7" t="s">
        <v>48</v>
      </c>
      <c r="D17" s="198"/>
      <c r="E17" s="395"/>
    </row>
    <row r="18" spans="1:6" ht="18.75" customHeight="1" thickBot="1">
      <c r="A18" s="70"/>
      <c r="B18" s="389" t="s">
        <v>49</v>
      </c>
      <c r="C18" s="7" t="s">
        <v>50</v>
      </c>
      <c r="D18" s="198"/>
      <c r="E18" s="396" t="s">
        <v>596</v>
      </c>
    </row>
    <row r="19" spans="1:6" ht="18.75" customHeight="1" thickBot="1">
      <c r="A19" s="70"/>
      <c r="B19" s="389"/>
      <c r="C19" s="7" t="s">
        <v>51</v>
      </c>
      <c r="D19" s="198"/>
      <c r="E19" s="395"/>
    </row>
    <row r="20" spans="1:6" ht="18.75" customHeight="1" thickBot="1">
      <c r="A20" s="70"/>
      <c r="B20" s="389"/>
      <c r="C20" s="7" t="s">
        <v>52</v>
      </c>
      <c r="D20" s="379"/>
      <c r="E20" s="395"/>
    </row>
    <row r="21" spans="1:6" ht="18.75" customHeight="1" thickBot="1">
      <c r="A21" s="70"/>
      <c r="B21" s="392" t="s">
        <v>61</v>
      </c>
      <c r="C21" s="177" t="s">
        <v>234</v>
      </c>
      <c r="D21" s="380"/>
      <c r="E21" s="395"/>
    </row>
    <row r="22" spans="1:6" ht="18.75" customHeight="1" thickBot="1">
      <c r="B22" s="393"/>
      <c r="C22" s="9" t="s">
        <v>56</v>
      </c>
      <c r="D22" s="198"/>
      <c r="E22" s="395"/>
    </row>
    <row r="23" spans="1:6" ht="18.75" customHeight="1" thickBot="1">
      <c r="B23" s="393"/>
      <c r="C23" s="26" t="s">
        <v>44</v>
      </c>
      <c r="D23" s="381"/>
      <c r="E23" s="395"/>
    </row>
    <row r="24" spans="1:6" ht="18.75" customHeight="1" thickBot="1">
      <c r="B24" s="394"/>
      <c r="C24" s="121" t="s">
        <v>45</v>
      </c>
      <c r="D24" s="381"/>
      <c r="E24" s="395"/>
    </row>
    <row r="25" spans="1:6" ht="48" customHeight="1" thickBot="1">
      <c r="B25" s="386" t="s">
        <v>102</v>
      </c>
      <c r="C25" s="196" t="s">
        <v>103</v>
      </c>
      <c r="D25" s="200"/>
      <c r="E25" s="298" t="s">
        <v>594</v>
      </c>
    </row>
    <row r="26" spans="1:6" ht="76.5" customHeight="1" thickBot="1">
      <c r="B26" s="387"/>
      <c r="C26" s="197" t="s">
        <v>104</v>
      </c>
      <c r="D26" s="201"/>
      <c r="E26" s="298" t="s">
        <v>595</v>
      </c>
    </row>
    <row r="27" spans="1:6" ht="18.75" customHeight="1" thickBot="1">
      <c r="B27" s="387"/>
      <c r="C27" s="197" t="s">
        <v>280</v>
      </c>
      <c r="D27" s="198"/>
      <c r="E27" s="397" t="s">
        <v>593</v>
      </c>
    </row>
    <row r="28" spans="1:6" ht="18.75" customHeight="1" thickBot="1">
      <c r="B28" s="387"/>
      <c r="C28" s="197" t="s">
        <v>281</v>
      </c>
      <c r="D28" s="198"/>
      <c r="E28" s="397"/>
    </row>
    <row r="29" spans="1:6" ht="18.75" customHeight="1" thickBot="1">
      <c r="B29" s="387"/>
      <c r="C29" s="202" t="s">
        <v>282</v>
      </c>
      <c r="D29" s="203"/>
      <c r="E29" s="397"/>
    </row>
    <row r="30" spans="1:6" ht="18.75" customHeight="1" thickBot="1">
      <c r="B30" s="388"/>
      <c r="C30" s="204" t="s">
        <v>283</v>
      </c>
      <c r="D30" s="205"/>
      <c r="E30" s="397"/>
      <c r="F30" s="268" t="str">
        <f>TEXT(D30,"0000000")</f>
        <v>0000000</v>
      </c>
    </row>
    <row r="31" spans="1:6" s="71" customFormat="1" ht="18.75" customHeight="1">
      <c r="D31" s="159"/>
      <c r="E31" s="299"/>
    </row>
    <row r="32" spans="1:6" s="71" customFormat="1" ht="18.75" customHeight="1" thickBot="1">
      <c r="A32" s="69" t="s">
        <v>66</v>
      </c>
      <c r="D32" s="159"/>
      <c r="E32" s="299"/>
    </row>
    <row r="33" spans="2:5" ht="18.75" customHeight="1" thickBot="1">
      <c r="B33" s="28" t="s">
        <v>64</v>
      </c>
      <c r="C33" s="27" t="s">
        <v>65</v>
      </c>
      <c r="D33" s="199"/>
      <c r="E33" s="300" t="s">
        <v>590</v>
      </c>
    </row>
    <row r="34" spans="2:5" ht="49.5" customHeight="1" thickBot="1">
      <c r="B34" s="29" t="s">
        <v>67</v>
      </c>
      <c r="C34" s="26" t="s">
        <v>68</v>
      </c>
      <c r="D34" s="381"/>
      <c r="E34" s="301" t="s">
        <v>591</v>
      </c>
    </row>
    <row r="35" spans="2:5" ht="18.75" customHeight="1" thickBot="1">
      <c r="B35" s="269" t="s">
        <v>150</v>
      </c>
      <c r="C35" s="270" t="s">
        <v>78</v>
      </c>
      <c r="D35" s="271"/>
      <c r="E35" s="302" t="s">
        <v>592</v>
      </c>
    </row>
  </sheetData>
  <sheetProtection algorithmName="SHA-512" hashValue="VzchJ/vOWXZ+eoAAHYBRbd6cH1062vOBRM4IB/ygIUfAwbPVIUYBEOxIembskYkL8NMXCD/FxU6UhiayWAyyyA==" saltValue="xFWlXwH02AbfDIsfG02kWg==" spinCount="100000" sheet="1" objects="1" scenarios="1" selectLockedCells="1"/>
  <mergeCells count="12">
    <mergeCell ref="E3:E8"/>
    <mergeCell ref="E9:E14"/>
    <mergeCell ref="E15:E17"/>
    <mergeCell ref="E18:E24"/>
    <mergeCell ref="E27:E30"/>
    <mergeCell ref="B25:B30"/>
    <mergeCell ref="B4:B6"/>
    <mergeCell ref="B7:B8"/>
    <mergeCell ref="B11:B13"/>
    <mergeCell ref="B18:B20"/>
    <mergeCell ref="B15:B17"/>
    <mergeCell ref="B21:B24"/>
  </mergeCells>
  <phoneticPr fontId="8"/>
  <conditionalFormatting sqref="D26">
    <cfRule type="expression" dxfId="12" priority="4">
      <formula>$D$25="県に口座登録をしている"</formula>
    </cfRule>
  </conditionalFormatting>
  <dataValidations xWindow="860" yWindow="732" count="6">
    <dataValidation type="list" allowBlank="1" showInputMessage="1" showErrorMessage="1" sqref="D25">
      <formula1>"県に口座登録をしている,県に口座登録をしていない,わからない"</formula1>
    </dataValidation>
    <dataValidation type="list" allowBlank="1" showInputMessage="1" showErrorMessage="1" sqref="D29">
      <formula1>"普通預金,当座預金"</formula1>
    </dataValidation>
    <dataValidation imeMode="halfAlpha" allowBlank="1" showInputMessage="1" showErrorMessage="1" sqref="E18 D11 D4 D10 D18:D20 D22"/>
    <dataValidation type="whole" imeMode="halfAlpha" allowBlank="1" showInputMessage="1" showErrorMessage="1" error="数字のみ入力してください。" sqref="D35">
      <formula1>1</formula1>
      <formula2>1000</formula2>
    </dataValidation>
    <dataValidation type="date" allowBlank="1" showInputMessage="1" showErrorMessage="1" error="日付が不正です。" sqref="D33">
      <formula1>45509</formula1>
      <formula2>45562</formula2>
    </dataValidation>
    <dataValidation imeMode="fullKatakana" allowBlank="1" showInputMessage="1" showErrorMessage="1" sqref="D16"/>
  </dataValidations>
  <printOptions horizontalCentered="1"/>
  <pageMargins left="0.70866141732283472" right="0.70866141732283472" top="0.74803149606299213" bottom="0.35433070866141736" header="0.31496062992125984" footer="0.31496062992125984"/>
  <pageSetup paperSize="9" scale="59" orientation="portrait" horizontalDpi="1200" verticalDpi="1200" r:id="rId1"/>
  <headerFooter>
    <oddHeader>&amp;C&amp;18基本情報入力シート</oddHeader>
  </headerFooter>
  <extLst>
    <ext xmlns:x14="http://schemas.microsoft.com/office/spreadsheetml/2009/9/main" uri="{CCE6A557-97BC-4b89-ADB6-D9C93CAAB3DF}">
      <x14:dataValidations xmlns:xm="http://schemas.microsoft.com/office/excel/2006/main" xWindow="860" yWindow="732" count="1">
        <x14:dataValidation type="list" allowBlank="1" showInputMessage="1" showErrorMessage="1">
          <x14:formula1>
            <xm:f>'（非表示シート）サービス一覧'!$A$2:$A$30</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5"/>
  <sheetViews>
    <sheetView view="pageBreakPreview" zoomScale="130" zoomScaleNormal="100" zoomScaleSheetLayoutView="130" workbookViewId="0">
      <selection activeCell="A2" sqref="A2"/>
    </sheetView>
  </sheetViews>
  <sheetFormatPr defaultRowHeight="27" customHeight="1"/>
  <cols>
    <col min="1" max="1" width="4.625" style="74" customWidth="1"/>
    <col min="2" max="6" width="9" style="30"/>
    <col min="7" max="7" width="9" style="30" customWidth="1"/>
    <col min="8" max="15" width="3.375" style="30" customWidth="1"/>
    <col min="16" max="16" width="4.625" style="74" customWidth="1"/>
    <col min="17" max="16384" width="9" style="30"/>
  </cols>
  <sheetData>
    <row r="1" spans="1:18" s="74" customFormat="1" ht="17.25">
      <c r="A1" s="73" t="s">
        <v>105</v>
      </c>
      <c r="N1" s="398"/>
      <c r="O1" s="399"/>
      <c r="P1" s="400"/>
    </row>
    <row r="2" spans="1:18" s="74" customFormat="1" ht="13.5">
      <c r="N2" s="401"/>
      <c r="O2" s="402"/>
      <c r="P2" s="403"/>
    </row>
    <row r="3" spans="1:18" s="74" customFormat="1" ht="22.5" customHeight="1">
      <c r="A3" s="413" t="s">
        <v>151</v>
      </c>
      <c r="B3" s="413"/>
      <c r="C3" s="413"/>
      <c r="D3" s="413"/>
      <c r="E3" s="413"/>
      <c r="F3" s="413"/>
      <c r="G3" s="413"/>
      <c r="H3" s="413"/>
      <c r="I3" s="413"/>
      <c r="J3" s="413"/>
      <c r="K3" s="413"/>
      <c r="L3" s="413"/>
      <c r="M3" s="413"/>
      <c r="N3" s="413"/>
      <c r="O3" s="413"/>
      <c r="P3" s="413"/>
    </row>
    <row r="4" spans="1:18" s="74" customFormat="1" ht="13.5"/>
    <row r="5" spans="1:18" ht="22.5" customHeight="1">
      <c r="B5" s="280" t="s">
        <v>106</v>
      </c>
      <c r="C5" s="32" t="s">
        <v>107</v>
      </c>
      <c r="D5" s="408" t="str">
        <f>A_基本情報入力シート!D17&amp;"("&amp;A_基本情報入力シート!D16&amp;")"</f>
        <v>()</v>
      </c>
      <c r="E5" s="408"/>
      <c r="F5" s="409"/>
      <c r="G5" s="406" t="s">
        <v>108</v>
      </c>
      <c r="H5" s="407"/>
      <c r="I5" s="408">
        <f>A_基本情報入力シート!D15</f>
        <v>0</v>
      </c>
      <c r="J5" s="408"/>
      <c r="K5" s="408"/>
      <c r="L5" s="408"/>
      <c r="M5" s="408"/>
      <c r="N5" s="408"/>
      <c r="O5" s="409"/>
    </row>
    <row r="6" spans="1:18" s="44" customFormat="1" ht="22.5" customHeight="1">
      <c r="A6" s="74"/>
      <c r="B6" s="414" t="s">
        <v>109</v>
      </c>
      <c r="C6" s="178" t="s">
        <v>234</v>
      </c>
      <c r="D6" s="416">
        <f>A_基本情報入力シート!D21</f>
        <v>0</v>
      </c>
      <c r="E6" s="417"/>
      <c r="F6" s="417"/>
      <c r="G6" s="417"/>
      <c r="H6" s="418" t="s">
        <v>235</v>
      </c>
      <c r="I6" s="419"/>
      <c r="J6" s="420"/>
      <c r="K6" s="416">
        <f>A_基本情報入力シート!D22</f>
        <v>0</v>
      </c>
      <c r="L6" s="417"/>
      <c r="M6" s="417"/>
      <c r="N6" s="417"/>
      <c r="O6" s="421"/>
      <c r="P6" s="74"/>
    </row>
    <row r="7" spans="1:18" ht="22.5" customHeight="1">
      <c r="B7" s="415"/>
      <c r="C7" s="32" t="s">
        <v>110</v>
      </c>
      <c r="D7" s="416" t="str">
        <f>DBCS(A_基本情報入力シート!D23&amp;"　"&amp;A_基本情報入力シート!D24)</f>
        <v>　</v>
      </c>
      <c r="E7" s="417"/>
      <c r="F7" s="417"/>
      <c r="G7" s="417"/>
      <c r="H7" s="417"/>
      <c r="I7" s="417"/>
      <c r="J7" s="417"/>
      <c r="K7" s="417"/>
      <c r="L7" s="417"/>
      <c r="M7" s="417"/>
      <c r="N7" s="417"/>
      <c r="O7" s="421"/>
    </row>
    <row r="8" spans="1:18" ht="22.5" customHeight="1">
      <c r="B8" s="280" t="s">
        <v>111</v>
      </c>
      <c r="C8" s="32" t="s">
        <v>112</v>
      </c>
      <c r="D8" s="404" t="str">
        <f>IF(A_基本情報入力シート!D18="","",A_基本情報入力シート!D18)</f>
        <v/>
      </c>
      <c r="E8" s="405"/>
      <c r="F8" s="406" t="s">
        <v>152</v>
      </c>
      <c r="G8" s="407"/>
      <c r="H8" s="408" t="str">
        <f>IF(A_基本情報入力シート!D20="","",A_基本情報入力シート!D20)</f>
        <v/>
      </c>
      <c r="I8" s="408"/>
      <c r="J8" s="408"/>
      <c r="K8" s="408"/>
      <c r="L8" s="408"/>
      <c r="M8" s="408"/>
      <c r="N8" s="408"/>
      <c r="O8" s="409"/>
    </row>
    <row r="9" spans="1:18" s="31" customFormat="1" ht="22.5" customHeight="1">
      <c r="A9" s="74"/>
      <c r="B9" s="424" t="s">
        <v>161</v>
      </c>
      <c r="C9" s="425"/>
      <c r="D9" s="404" t="str">
        <f>IF(A_基本情報入力シート!D26="","",A_基本情報入力シート!D26)</f>
        <v/>
      </c>
      <c r="E9" s="405"/>
      <c r="F9" s="75"/>
      <c r="G9" s="75"/>
      <c r="H9" s="76"/>
      <c r="I9" s="76"/>
      <c r="J9" s="76"/>
      <c r="K9" s="76"/>
      <c r="L9" s="76"/>
      <c r="M9" s="76"/>
      <c r="N9" s="76"/>
      <c r="O9" s="76"/>
      <c r="P9" s="74"/>
    </row>
    <row r="10" spans="1:18" s="74" customFormat="1" ht="13.5">
      <c r="A10" s="303"/>
      <c r="B10" s="303"/>
      <c r="C10" s="303"/>
      <c r="D10" s="303"/>
      <c r="E10" s="303"/>
      <c r="F10" s="303"/>
      <c r="G10" s="303"/>
      <c r="H10" s="303"/>
      <c r="I10" s="303"/>
      <c r="J10" s="303"/>
      <c r="K10" s="303"/>
      <c r="L10" s="303"/>
      <c r="M10" s="303"/>
      <c r="N10" s="303"/>
      <c r="O10" s="303"/>
      <c r="P10" s="303"/>
    </row>
    <row r="11" spans="1:18" s="74" customFormat="1" ht="15" customHeight="1">
      <c r="A11" s="303"/>
      <c r="B11" s="304" t="s">
        <v>113</v>
      </c>
      <c r="C11" s="303"/>
      <c r="D11" s="303"/>
      <c r="E11" s="303"/>
      <c r="F11" s="303"/>
      <c r="G11" s="303"/>
      <c r="H11" s="303"/>
      <c r="I11" s="303"/>
      <c r="J11" s="303"/>
      <c r="K11" s="303"/>
      <c r="L11" s="303"/>
      <c r="M11" s="303"/>
      <c r="N11" s="303"/>
      <c r="O11" s="303"/>
      <c r="P11" s="303"/>
    </row>
    <row r="12" spans="1:18" ht="22.5" customHeight="1">
      <c r="A12" s="303"/>
      <c r="B12" s="305" t="s">
        <v>114</v>
      </c>
      <c r="C12" s="423" t="s">
        <v>115</v>
      </c>
      <c r="D12" s="423"/>
      <c r="E12" s="423"/>
      <c r="F12" s="423"/>
      <c r="G12" s="423"/>
      <c r="H12" s="423"/>
      <c r="I12" s="423"/>
      <c r="J12" s="423"/>
      <c r="K12" s="423"/>
      <c r="L12" s="423"/>
      <c r="M12" s="423"/>
      <c r="N12" s="423"/>
      <c r="O12" s="423"/>
      <c r="P12" s="303"/>
    </row>
    <row r="13" spans="1:18" s="44" customFormat="1" ht="22.5" customHeight="1">
      <c r="A13" s="303"/>
      <c r="B13" s="306"/>
      <c r="C13" s="410" t="s">
        <v>597</v>
      </c>
      <c r="D13" s="411"/>
      <c r="E13" s="411"/>
      <c r="F13" s="411"/>
      <c r="G13" s="411"/>
      <c r="H13" s="411"/>
      <c r="I13" s="411"/>
      <c r="J13" s="411"/>
      <c r="K13" s="411"/>
      <c r="L13" s="411"/>
      <c r="M13" s="411"/>
      <c r="N13" s="411"/>
      <c r="O13" s="412"/>
      <c r="P13" s="303"/>
      <c r="R13" s="382" t="b">
        <v>0</v>
      </c>
    </row>
    <row r="14" spans="1:18" ht="22.5" customHeight="1">
      <c r="A14" s="303"/>
      <c r="B14" s="306"/>
      <c r="C14" s="410" t="s">
        <v>153</v>
      </c>
      <c r="D14" s="411"/>
      <c r="E14" s="411"/>
      <c r="F14" s="411"/>
      <c r="G14" s="411"/>
      <c r="H14" s="411"/>
      <c r="I14" s="411"/>
      <c r="J14" s="411"/>
      <c r="K14" s="411"/>
      <c r="L14" s="411"/>
      <c r="M14" s="411"/>
      <c r="N14" s="411"/>
      <c r="O14" s="412"/>
      <c r="P14" s="303"/>
      <c r="R14" s="64" t="b">
        <v>0</v>
      </c>
    </row>
    <row r="15" spans="1:18" ht="22.5" customHeight="1">
      <c r="A15" s="303"/>
      <c r="B15" s="306"/>
      <c r="C15" s="410" t="s">
        <v>154</v>
      </c>
      <c r="D15" s="411"/>
      <c r="E15" s="411"/>
      <c r="F15" s="411"/>
      <c r="G15" s="411"/>
      <c r="H15" s="411"/>
      <c r="I15" s="411"/>
      <c r="J15" s="411"/>
      <c r="K15" s="411"/>
      <c r="L15" s="411"/>
      <c r="M15" s="411"/>
      <c r="N15" s="411"/>
      <c r="O15" s="412"/>
      <c r="P15" s="303"/>
      <c r="R15" s="64" t="b">
        <v>0</v>
      </c>
    </row>
    <row r="16" spans="1:18" ht="22.5" customHeight="1">
      <c r="A16" s="303"/>
      <c r="B16" s="306"/>
      <c r="C16" s="410" t="s">
        <v>155</v>
      </c>
      <c r="D16" s="411"/>
      <c r="E16" s="411"/>
      <c r="F16" s="411"/>
      <c r="G16" s="411"/>
      <c r="H16" s="411"/>
      <c r="I16" s="411"/>
      <c r="J16" s="411"/>
      <c r="K16" s="411"/>
      <c r="L16" s="411"/>
      <c r="M16" s="411"/>
      <c r="N16" s="411"/>
      <c r="O16" s="412"/>
      <c r="P16" s="303"/>
      <c r="R16" s="64" t="b">
        <v>0</v>
      </c>
    </row>
    <row r="17" spans="1:18" ht="22.5" customHeight="1">
      <c r="A17" s="303"/>
      <c r="B17" s="306"/>
      <c r="C17" s="410" t="s">
        <v>321</v>
      </c>
      <c r="D17" s="411"/>
      <c r="E17" s="411"/>
      <c r="F17" s="411"/>
      <c r="G17" s="411"/>
      <c r="H17" s="411"/>
      <c r="I17" s="411"/>
      <c r="J17" s="411"/>
      <c r="K17" s="411"/>
      <c r="L17" s="411"/>
      <c r="M17" s="411"/>
      <c r="N17" s="411"/>
      <c r="O17" s="412"/>
      <c r="P17" s="303"/>
      <c r="R17" s="64" t="b">
        <v>0</v>
      </c>
    </row>
    <row r="18" spans="1:18" ht="22.5" customHeight="1">
      <c r="A18" s="303"/>
      <c r="B18" s="306"/>
      <c r="C18" s="410" t="s">
        <v>322</v>
      </c>
      <c r="D18" s="411"/>
      <c r="E18" s="411"/>
      <c r="F18" s="411"/>
      <c r="G18" s="411"/>
      <c r="H18" s="411"/>
      <c r="I18" s="411"/>
      <c r="J18" s="411"/>
      <c r="K18" s="411"/>
      <c r="L18" s="411"/>
      <c r="M18" s="411"/>
      <c r="N18" s="411"/>
      <c r="O18" s="412"/>
      <c r="P18" s="303"/>
      <c r="R18" s="64" t="b">
        <v>0</v>
      </c>
    </row>
    <row r="19" spans="1:18" s="44" customFormat="1" ht="22.5" customHeight="1">
      <c r="A19" s="303"/>
      <c r="B19" s="307"/>
      <c r="C19" s="434" t="s">
        <v>561</v>
      </c>
      <c r="D19" s="435"/>
      <c r="E19" s="435"/>
      <c r="F19" s="435"/>
      <c r="G19" s="435"/>
      <c r="H19" s="435"/>
      <c r="I19" s="435"/>
      <c r="J19" s="435"/>
      <c r="K19" s="435"/>
      <c r="L19" s="435"/>
      <c r="M19" s="435"/>
      <c r="N19" s="435"/>
      <c r="O19" s="436"/>
      <c r="P19" s="303"/>
      <c r="R19" s="64" t="b">
        <v>0</v>
      </c>
    </row>
    <row r="20" spans="1:18" ht="33.75" customHeight="1">
      <c r="A20" s="303"/>
      <c r="B20" s="306"/>
      <c r="C20" s="431" t="s">
        <v>586</v>
      </c>
      <c r="D20" s="432"/>
      <c r="E20" s="432"/>
      <c r="F20" s="432"/>
      <c r="G20" s="432"/>
      <c r="H20" s="432"/>
      <c r="I20" s="432"/>
      <c r="J20" s="432"/>
      <c r="K20" s="432"/>
      <c r="L20" s="432"/>
      <c r="M20" s="432"/>
      <c r="N20" s="432"/>
      <c r="O20" s="433"/>
      <c r="P20" s="303"/>
      <c r="R20" s="64" t="b">
        <v>0</v>
      </c>
    </row>
    <row r="21" spans="1:18" ht="22.5" customHeight="1">
      <c r="A21" s="303"/>
      <c r="B21" s="306"/>
      <c r="C21" s="431" t="s">
        <v>156</v>
      </c>
      <c r="D21" s="432"/>
      <c r="E21" s="432"/>
      <c r="F21" s="432"/>
      <c r="G21" s="432"/>
      <c r="H21" s="432"/>
      <c r="I21" s="432"/>
      <c r="J21" s="432"/>
      <c r="K21" s="432"/>
      <c r="L21" s="432"/>
      <c r="M21" s="432"/>
      <c r="N21" s="432"/>
      <c r="O21" s="433"/>
      <c r="P21" s="303"/>
      <c r="R21" s="64" t="b">
        <v>0</v>
      </c>
    </row>
    <row r="22" spans="1:18" s="44" customFormat="1" ht="22.5" customHeight="1">
      <c r="A22" s="303"/>
      <c r="B22" s="307"/>
      <c r="C22" s="437" t="s">
        <v>563</v>
      </c>
      <c r="D22" s="438"/>
      <c r="E22" s="438"/>
      <c r="F22" s="438"/>
      <c r="G22" s="438"/>
      <c r="H22" s="438"/>
      <c r="I22" s="438"/>
      <c r="J22" s="438"/>
      <c r="K22" s="438"/>
      <c r="L22" s="438"/>
      <c r="M22" s="438"/>
      <c r="N22" s="438"/>
      <c r="O22" s="439"/>
      <c r="P22" s="303"/>
      <c r="R22" s="64" t="b">
        <v>0</v>
      </c>
    </row>
    <row r="23" spans="1:18" ht="22.5" customHeight="1">
      <c r="A23" s="303"/>
      <c r="B23" s="308" t="str">
        <f>IF(R23="true","☑","□")</f>
        <v>□</v>
      </c>
      <c r="C23" s="422" t="s">
        <v>598</v>
      </c>
      <c r="D23" s="422"/>
      <c r="E23" s="422"/>
      <c r="F23" s="422"/>
      <c r="G23" s="422"/>
      <c r="H23" s="422"/>
      <c r="I23" s="422"/>
      <c r="J23" s="422"/>
      <c r="K23" s="422"/>
      <c r="L23" s="422"/>
      <c r="M23" s="422"/>
      <c r="N23" s="422"/>
      <c r="O23" s="422"/>
      <c r="P23" s="303"/>
      <c r="R23" s="65" t="str">
        <f>IF(COUNTIF(R13:R22,"TRUE")=10,"TRUE","FALSE")</f>
        <v>FALSE</v>
      </c>
    </row>
    <row r="24" spans="1:18" ht="22.5" customHeight="1">
      <c r="A24" s="303"/>
      <c r="B24" s="309"/>
      <c r="C24" s="426" t="s">
        <v>116</v>
      </c>
      <c r="D24" s="427"/>
      <c r="E24" s="427"/>
      <c r="F24" s="427"/>
      <c r="G24" s="427"/>
      <c r="H24" s="427"/>
      <c r="I24" s="427"/>
      <c r="J24" s="427"/>
      <c r="K24" s="427"/>
      <c r="L24" s="427"/>
      <c r="M24" s="427"/>
      <c r="N24" s="427"/>
      <c r="O24" s="427"/>
      <c r="P24" s="303"/>
      <c r="R24" s="33"/>
    </row>
    <row r="25" spans="1:18" s="44" customFormat="1" ht="22.5" customHeight="1">
      <c r="A25" s="303"/>
      <c r="B25" s="310"/>
      <c r="C25" s="428" t="s">
        <v>562</v>
      </c>
      <c r="D25" s="429"/>
      <c r="E25" s="429"/>
      <c r="F25" s="429"/>
      <c r="G25" s="429"/>
      <c r="H25" s="429"/>
      <c r="I25" s="429"/>
      <c r="J25" s="429"/>
      <c r="K25" s="429"/>
      <c r="L25" s="429"/>
      <c r="M25" s="429"/>
      <c r="N25" s="429"/>
      <c r="O25" s="430"/>
      <c r="P25" s="303"/>
      <c r="R25" s="33"/>
    </row>
    <row r="26" spans="1:18" s="44" customFormat="1" ht="22.5" customHeight="1">
      <c r="A26" s="303"/>
      <c r="B26" s="309"/>
      <c r="C26" s="426" t="s">
        <v>221</v>
      </c>
      <c r="D26" s="427"/>
      <c r="E26" s="427"/>
      <c r="F26" s="427"/>
      <c r="G26" s="427"/>
      <c r="H26" s="427"/>
      <c r="I26" s="427"/>
      <c r="J26" s="427"/>
      <c r="K26" s="427"/>
      <c r="L26" s="427"/>
      <c r="M26" s="427"/>
      <c r="N26" s="427"/>
      <c r="O26" s="427"/>
      <c r="P26" s="303"/>
      <c r="R26" s="33"/>
    </row>
    <row r="27" spans="1:18" s="74" customFormat="1" ht="15" customHeight="1">
      <c r="A27" s="303"/>
      <c r="B27" s="311" t="s">
        <v>117</v>
      </c>
      <c r="C27" s="303"/>
      <c r="D27" s="303"/>
      <c r="E27" s="303"/>
      <c r="F27" s="303"/>
      <c r="G27" s="303"/>
      <c r="H27" s="303"/>
      <c r="I27" s="303"/>
      <c r="J27" s="303"/>
      <c r="K27" s="303"/>
      <c r="L27" s="303"/>
      <c r="M27" s="303"/>
      <c r="N27" s="303"/>
      <c r="O27" s="303"/>
      <c r="P27" s="303"/>
    </row>
    <row r="28" spans="1:18" s="74" customFormat="1" ht="22.5" customHeight="1">
      <c r="A28" s="303"/>
      <c r="B28" s="312" t="s">
        <v>118</v>
      </c>
      <c r="C28" s="441" t="s">
        <v>157</v>
      </c>
      <c r="D28" s="441"/>
      <c r="E28" s="441"/>
      <c r="F28" s="441"/>
      <c r="G28" s="441"/>
      <c r="H28" s="441"/>
      <c r="I28" s="441"/>
      <c r="J28" s="441"/>
      <c r="K28" s="441"/>
      <c r="L28" s="441"/>
      <c r="M28" s="441"/>
      <c r="N28" s="441"/>
      <c r="O28" s="441"/>
      <c r="P28" s="441"/>
    </row>
    <row r="29" spans="1:18" s="74" customFormat="1" ht="45" customHeight="1">
      <c r="A29" s="303"/>
      <c r="B29" s="312" t="s">
        <v>119</v>
      </c>
      <c r="C29" s="440" t="s">
        <v>158</v>
      </c>
      <c r="D29" s="441"/>
      <c r="E29" s="441"/>
      <c r="F29" s="441"/>
      <c r="G29" s="441"/>
      <c r="H29" s="441"/>
      <c r="I29" s="441"/>
      <c r="J29" s="441"/>
      <c r="K29" s="441"/>
      <c r="L29" s="441"/>
      <c r="M29" s="441"/>
      <c r="N29" s="441"/>
      <c r="O29" s="441"/>
      <c r="P29" s="441"/>
    </row>
    <row r="30" spans="1:18" s="74" customFormat="1" ht="15" customHeight="1">
      <c r="A30" s="303"/>
      <c r="B30" s="303" t="s">
        <v>120</v>
      </c>
      <c r="C30" s="303"/>
      <c r="D30" s="303"/>
      <c r="E30" s="303"/>
      <c r="F30" s="303"/>
      <c r="G30" s="303"/>
      <c r="H30" s="303"/>
      <c r="I30" s="303"/>
      <c r="J30" s="303"/>
      <c r="K30" s="303"/>
      <c r="L30" s="303"/>
      <c r="M30" s="303"/>
      <c r="N30" s="303"/>
      <c r="O30" s="303"/>
      <c r="P30" s="303"/>
    </row>
    <row r="31" spans="1:18" s="74" customFormat="1" ht="30" customHeight="1">
      <c r="A31" s="303"/>
      <c r="B31" s="313" t="s">
        <v>159</v>
      </c>
      <c r="C31" s="442" t="s">
        <v>122</v>
      </c>
      <c r="D31" s="442"/>
      <c r="E31" s="442"/>
      <c r="F31" s="442"/>
      <c r="G31" s="442"/>
      <c r="H31" s="442"/>
      <c r="I31" s="442"/>
      <c r="J31" s="442"/>
      <c r="K31" s="442"/>
      <c r="L31" s="442"/>
      <c r="M31" s="442"/>
      <c r="N31" s="442"/>
      <c r="O31" s="442"/>
      <c r="P31" s="442"/>
      <c r="R31" s="77"/>
    </row>
    <row r="32" spans="1:18" s="74" customFormat="1" ht="45" customHeight="1">
      <c r="A32" s="303"/>
      <c r="B32" s="313" t="s">
        <v>160</v>
      </c>
      <c r="C32" s="442" t="s">
        <v>123</v>
      </c>
      <c r="D32" s="442"/>
      <c r="E32" s="442"/>
      <c r="F32" s="442"/>
      <c r="G32" s="442"/>
      <c r="H32" s="442"/>
      <c r="I32" s="442"/>
      <c r="J32" s="442"/>
      <c r="K32" s="442"/>
      <c r="L32" s="442"/>
      <c r="M32" s="442"/>
      <c r="N32" s="442"/>
      <c r="O32" s="442"/>
      <c r="P32" s="442"/>
      <c r="R32" s="77"/>
    </row>
    <row r="33" spans="1:18" s="74" customFormat="1" ht="60" customHeight="1">
      <c r="A33" s="303"/>
      <c r="B33" s="313" t="s">
        <v>160</v>
      </c>
      <c r="C33" s="442" t="s">
        <v>124</v>
      </c>
      <c r="D33" s="442"/>
      <c r="E33" s="442"/>
      <c r="F33" s="442"/>
      <c r="G33" s="442"/>
      <c r="H33" s="442"/>
      <c r="I33" s="442"/>
      <c r="J33" s="442"/>
      <c r="K33" s="442"/>
      <c r="L33" s="442"/>
      <c r="M33" s="442"/>
      <c r="N33" s="442"/>
      <c r="O33" s="442"/>
      <c r="P33" s="442"/>
      <c r="R33" s="77"/>
    </row>
    <row r="34" spans="1:18" s="74" customFormat="1" ht="30" customHeight="1">
      <c r="A34" s="303"/>
      <c r="B34" s="313" t="s">
        <v>121</v>
      </c>
      <c r="C34" s="442" t="s">
        <v>125</v>
      </c>
      <c r="D34" s="442"/>
      <c r="E34" s="442"/>
      <c r="F34" s="442"/>
      <c r="G34" s="442"/>
      <c r="H34" s="442"/>
      <c r="I34" s="442"/>
      <c r="J34" s="442"/>
      <c r="K34" s="442"/>
      <c r="L34" s="442"/>
      <c r="M34" s="442"/>
      <c r="N34" s="442"/>
      <c r="O34" s="442"/>
      <c r="P34" s="442"/>
      <c r="R34" s="77"/>
    </row>
    <row r="35" spans="1:18" s="74" customFormat="1" ht="27" customHeight="1">
      <c r="A35" s="303"/>
      <c r="B35" s="303"/>
      <c r="C35" s="303"/>
      <c r="D35" s="303"/>
      <c r="E35" s="303"/>
      <c r="F35" s="303"/>
      <c r="G35" s="303"/>
      <c r="H35" s="303"/>
      <c r="I35" s="303"/>
      <c r="J35" s="303"/>
      <c r="K35" s="303"/>
      <c r="L35" s="303"/>
      <c r="M35" s="303"/>
      <c r="N35" s="303"/>
      <c r="O35" s="303"/>
      <c r="P35" s="303"/>
    </row>
  </sheetData>
  <sheetProtection algorithmName="SHA-512" hashValue="u43Rfjy3DB6O/q475JtJp6LkangILFSMLadF30lbPRgGpsw7fGwhE/0dtwpPF/R6USOS2Z6Rj95yiC4FePjWGg==" saltValue="w16C881EQfVUgSEkmAkz3g==" spinCount="100000" sheet="1" objects="1" scenarios="1" selectLockedCells="1" selectUnlockedCells="1"/>
  <mergeCells count="36">
    <mergeCell ref="C29:P29"/>
    <mergeCell ref="C32:P32"/>
    <mergeCell ref="C33:P33"/>
    <mergeCell ref="C34:P34"/>
    <mergeCell ref="C28:P28"/>
    <mergeCell ref="C31:P31"/>
    <mergeCell ref="C23:O23"/>
    <mergeCell ref="C12:O12"/>
    <mergeCell ref="D9:E9"/>
    <mergeCell ref="B9:C9"/>
    <mergeCell ref="C26:O26"/>
    <mergeCell ref="C25:O25"/>
    <mergeCell ref="C24:O24"/>
    <mergeCell ref="C16:O16"/>
    <mergeCell ref="C17:O17"/>
    <mergeCell ref="C18:O18"/>
    <mergeCell ref="C20:O20"/>
    <mergeCell ref="C21:O21"/>
    <mergeCell ref="C15:O15"/>
    <mergeCell ref="C19:O19"/>
    <mergeCell ref="C22:O22"/>
    <mergeCell ref="C13:O13"/>
    <mergeCell ref="N1:P2"/>
    <mergeCell ref="D8:E8"/>
    <mergeCell ref="F8:G8"/>
    <mergeCell ref="H8:O8"/>
    <mergeCell ref="C14:O14"/>
    <mergeCell ref="A3:P3"/>
    <mergeCell ref="D5:F5"/>
    <mergeCell ref="G5:H5"/>
    <mergeCell ref="I5:O5"/>
    <mergeCell ref="B6:B7"/>
    <mergeCell ref="D6:G6"/>
    <mergeCell ref="H6:J6"/>
    <mergeCell ref="K6:O6"/>
    <mergeCell ref="D7:O7"/>
  </mergeCells>
  <phoneticPr fontId="8"/>
  <printOptions horizontalCentered="1"/>
  <pageMargins left="0.70866141732283472" right="0.70866141732283472" top="0.35433070866141736" bottom="0.35433070866141736" header="0.31496062992125984" footer="0.31496062992125984"/>
  <pageSetup paperSize="9" scale="9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locked="0" defaultSize="0" autoFill="0" autoLine="0" autoPict="0">
                <anchor moveWithCells="1">
                  <from>
                    <xdr:col>1</xdr:col>
                    <xdr:colOff>238125</xdr:colOff>
                    <xdr:row>14</xdr:row>
                    <xdr:rowOff>38100</xdr:rowOff>
                  </from>
                  <to>
                    <xdr:col>1</xdr:col>
                    <xdr:colOff>552450</xdr:colOff>
                    <xdr:row>14</xdr:row>
                    <xdr:rowOff>257175</xdr:rowOff>
                  </to>
                </anchor>
              </controlPr>
            </control>
          </mc:Choice>
        </mc:AlternateContent>
        <mc:AlternateContent xmlns:mc="http://schemas.openxmlformats.org/markup-compatibility/2006">
          <mc:Choice Requires="x14">
            <control shapeId="4115" r:id="rId5" name="Check Box 19">
              <controlPr locked="0" defaultSize="0" autoFill="0" autoLine="0" autoPict="0">
                <anchor moveWithCells="1">
                  <from>
                    <xdr:col>1</xdr:col>
                    <xdr:colOff>238125</xdr:colOff>
                    <xdr:row>15</xdr:row>
                    <xdr:rowOff>28575</xdr:rowOff>
                  </from>
                  <to>
                    <xdr:col>1</xdr:col>
                    <xdr:colOff>571500</xdr:colOff>
                    <xdr:row>15</xdr:row>
                    <xdr:rowOff>276225</xdr:rowOff>
                  </to>
                </anchor>
              </controlPr>
            </control>
          </mc:Choice>
        </mc:AlternateContent>
        <mc:AlternateContent xmlns:mc="http://schemas.openxmlformats.org/markup-compatibility/2006">
          <mc:Choice Requires="x14">
            <control shapeId="4116" r:id="rId6" name="Check Box 20">
              <controlPr locked="0" defaultSize="0" autoFill="0" autoLine="0" autoPict="0">
                <anchor moveWithCells="1">
                  <from>
                    <xdr:col>1</xdr:col>
                    <xdr:colOff>238125</xdr:colOff>
                    <xdr:row>16</xdr:row>
                    <xdr:rowOff>19050</xdr:rowOff>
                  </from>
                  <to>
                    <xdr:col>1</xdr:col>
                    <xdr:colOff>523875</xdr:colOff>
                    <xdr:row>16</xdr:row>
                    <xdr:rowOff>266700</xdr:rowOff>
                  </to>
                </anchor>
              </controlPr>
            </control>
          </mc:Choice>
        </mc:AlternateContent>
        <mc:AlternateContent xmlns:mc="http://schemas.openxmlformats.org/markup-compatibility/2006">
          <mc:Choice Requires="x14">
            <control shapeId="4117" r:id="rId7" name="Check Box 21">
              <controlPr locked="0" defaultSize="0" autoFill="0" autoLine="0" autoPict="0">
                <anchor moveWithCells="1">
                  <from>
                    <xdr:col>1</xdr:col>
                    <xdr:colOff>238125</xdr:colOff>
                    <xdr:row>17</xdr:row>
                    <xdr:rowOff>28575</xdr:rowOff>
                  </from>
                  <to>
                    <xdr:col>1</xdr:col>
                    <xdr:colOff>561975</xdr:colOff>
                    <xdr:row>17</xdr:row>
                    <xdr:rowOff>266700</xdr:rowOff>
                  </to>
                </anchor>
              </controlPr>
            </control>
          </mc:Choice>
        </mc:AlternateContent>
        <mc:AlternateContent xmlns:mc="http://schemas.openxmlformats.org/markup-compatibility/2006">
          <mc:Choice Requires="x14">
            <control shapeId="4118" r:id="rId8" name="Check Box 22">
              <controlPr locked="0" defaultSize="0" autoFill="0" autoLine="0" autoPict="0">
                <anchor moveWithCells="1">
                  <from>
                    <xdr:col>1</xdr:col>
                    <xdr:colOff>238125</xdr:colOff>
                    <xdr:row>19</xdr:row>
                    <xdr:rowOff>85725</xdr:rowOff>
                  </from>
                  <to>
                    <xdr:col>1</xdr:col>
                    <xdr:colOff>571500</xdr:colOff>
                    <xdr:row>19</xdr:row>
                    <xdr:rowOff>352425</xdr:rowOff>
                  </to>
                </anchor>
              </controlPr>
            </control>
          </mc:Choice>
        </mc:AlternateContent>
        <mc:AlternateContent xmlns:mc="http://schemas.openxmlformats.org/markup-compatibility/2006">
          <mc:Choice Requires="x14">
            <control shapeId="4119" r:id="rId9" name="Check Box 23">
              <controlPr locked="0" defaultSize="0" autoFill="0" autoLine="0" autoPict="0">
                <anchor moveWithCells="1">
                  <from>
                    <xdr:col>1</xdr:col>
                    <xdr:colOff>238125</xdr:colOff>
                    <xdr:row>20</xdr:row>
                    <xdr:rowOff>9525</xdr:rowOff>
                  </from>
                  <to>
                    <xdr:col>1</xdr:col>
                    <xdr:colOff>561975</xdr:colOff>
                    <xdr:row>20</xdr:row>
                    <xdr:rowOff>257175</xdr:rowOff>
                  </to>
                </anchor>
              </controlPr>
            </control>
          </mc:Choice>
        </mc:AlternateContent>
        <mc:AlternateContent xmlns:mc="http://schemas.openxmlformats.org/markup-compatibility/2006">
          <mc:Choice Requires="x14">
            <control shapeId="4120" r:id="rId10" name="Check Box 24">
              <controlPr locked="0" defaultSize="0" autoFill="0" autoLine="0" autoPict="0">
                <anchor moveWithCells="1">
                  <from>
                    <xdr:col>1</xdr:col>
                    <xdr:colOff>238125</xdr:colOff>
                    <xdr:row>23</xdr:row>
                    <xdr:rowOff>28575</xdr:rowOff>
                  </from>
                  <to>
                    <xdr:col>1</xdr:col>
                    <xdr:colOff>571500</xdr:colOff>
                    <xdr:row>23</xdr:row>
                    <xdr:rowOff>276225</xdr:rowOff>
                  </to>
                </anchor>
              </controlPr>
            </control>
          </mc:Choice>
        </mc:AlternateContent>
        <mc:AlternateContent xmlns:mc="http://schemas.openxmlformats.org/markup-compatibility/2006">
          <mc:Choice Requires="x14">
            <control shapeId="4121" r:id="rId11" name="Check Box 25">
              <controlPr locked="0" defaultSize="0" autoFill="0" autoLine="0" autoPict="0">
                <anchor moveWithCells="1">
                  <from>
                    <xdr:col>1</xdr:col>
                    <xdr:colOff>238125</xdr:colOff>
                    <xdr:row>25</xdr:row>
                    <xdr:rowOff>19050</xdr:rowOff>
                  </from>
                  <to>
                    <xdr:col>1</xdr:col>
                    <xdr:colOff>571500</xdr:colOff>
                    <xdr:row>25</xdr:row>
                    <xdr:rowOff>276225</xdr:rowOff>
                  </to>
                </anchor>
              </controlPr>
            </control>
          </mc:Choice>
        </mc:AlternateContent>
        <mc:AlternateContent xmlns:mc="http://schemas.openxmlformats.org/markup-compatibility/2006">
          <mc:Choice Requires="x14">
            <control shapeId="4122" r:id="rId12" name="Check Box 26">
              <controlPr locked="0" defaultSize="0" autoFill="0" autoLine="0" autoPict="0">
                <anchor moveWithCells="1">
                  <from>
                    <xdr:col>1</xdr:col>
                    <xdr:colOff>238125</xdr:colOff>
                    <xdr:row>24</xdr:row>
                    <xdr:rowOff>19050</xdr:rowOff>
                  </from>
                  <to>
                    <xdr:col>1</xdr:col>
                    <xdr:colOff>561975</xdr:colOff>
                    <xdr:row>24</xdr:row>
                    <xdr:rowOff>266700</xdr:rowOff>
                  </to>
                </anchor>
              </controlPr>
            </control>
          </mc:Choice>
        </mc:AlternateContent>
        <mc:AlternateContent xmlns:mc="http://schemas.openxmlformats.org/markup-compatibility/2006">
          <mc:Choice Requires="x14">
            <control shapeId="4123" r:id="rId13" name="Check Box 27">
              <controlPr locked="0" defaultSize="0" autoFill="0" autoLine="0" autoPict="0">
                <anchor moveWithCells="1">
                  <from>
                    <xdr:col>1</xdr:col>
                    <xdr:colOff>238125</xdr:colOff>
                    <xdr:row>18</xdr:row>
                    <xdr:rowOff>19050</xdr:rowOff>
                  </from>
                  <to>
                    <xdr:col>1</xdr:col>
                    <xdr:colOff>561975</xdr:colOff>
                    <xdr:row>18</xdr:row>
                    <xdr:rowOff>276225</xdr:rowOff>
                  </to>
                </anchor>
              </controlPr>
            </control>
          </mc:Choice>
        </mc:AlternateContent>
        <mc:AlternateContent xmlns:mc="http://schemas.openxmlformats.org/markup-compatibility/2006">
          <mc:Choice Requires="x14">
            <control shapeId="4124" r:id="rId14" name="Check Box 28">
              <controlPr locked="0" defaultSize="0" autoFill="0" autoLine="0" autoPict="0">
                <anchor moveWithCells="1">
                  <from>
                    <xdr:col>1</xdr:col>
                    <xdr:colOff>238125</xdr:colOff>
                    <xdr:row>21</xdr:row>
                    <xdr:rowOff>9525</xdr:rowOff>
                  </from>
                  <to>
                    <xdr:col>1</xdr:col>
                    <xdr:colOff>561975</xdr:colOff>
                    <xdr:row>21</xdr:row>
                    <xdr:rowOff>257175</xdr:rowOff>
                  </to>
                </anchor>
              </controlPr>
            </control>
          </mc:Choice>
        </mc:AlternateContent>
        <mc:AlternateContent xmlns:mc="http://schemas.openxmlformats.org/markup-compatibility/2006">
          <mc:Choice Requires="x14">
            <control shapeId="4113" r:id="rId15" name="Check Box 17">
              <controlPr locked="0" defaultSize="0" autoFill="0" autoLine="0" autoPict="0">
                <anchor moveWithCells="1">
                  <from>
                    <xdr:col>1</xdr:col>
                    <xdr:colOff>238125</xdr:colOff>
                    <xdr:row>13</xdr:row>
                    <xdr:rowOff>28575</xdr:rowOff>
                  </from>
                  <to>
                    <xdr:col>1</xdr:col>
                    <xdr:colOff>552450</xdr:colOff>
                    <xdr:row>13</xdr:row>
                    <xdr:rowOff>276225</xdr:rowOff>
                  </to>
                </anchor>
              </controlPr>
            </control>
          </mc:Choice>
        </mc:AlternateContent>
        <mc:AlternateContent xmlns:mc="http://schemas.openxmlformats.org/markup-compatibility/2006">
          <mc:Choice Requires="x14">
            <control shapeId="4125" r:id="rId16" name="Check Box 29">
              <controlPr locked="0" defaultSize="0" autoFill="0" autoLine="0" autoPict="0">
                <anchor moveWithCells="1">
                  <from>
                    <xdr:col>1</xdr:col>
                    <xdr:colOff>238125</xdr:colOff>
                    <xdr:row>12</xdr:row>
                    <xdr:rowOff>28575</xdr:rowOff>
                  </from>
                  <to>
                    <xdr:col>1</xdr:col>
                    <xdr:colOff>552450</xdr:colOff>
                    <xdr:row>12</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2"/>
  <sheetViews>
    <sheetView view="pageBreakPreview" zoomScaleNormal="100" zoomScaleSheetLayoutView="100" workbookViewId="0">
      <selection activeCell="A2" sqref="A2"/>
    </sheetView>
  </sheetViews>
  <sheetFormatPr defaultRowHeight="13.5"/>
  <cols>
    <col min="1" max="3" width="9.625" style="79" customWidth="1"/>
    <col min="4" max="4" width="11.625" style="79" bestFit="1" customWidth="1"/>
    <col min="5" max="9" width="9.625" style="79" customWidth="1"/>
    <col min="10" max="16384" width="9" style="79"/>
  </cols>
  <sheetData>
    <row r="2" spans="1:9" ht="14.25">
      <c r="A2" s="78" t="s">
        <v>162</v>
      </c>
      <c r="B2" s="78"/>
      <c r="C2" s="78"/>
      <c r="D2" s="78"/>
      <c r="E2" s="78"/>
      <c r="F2" s="78"/>
      <c r="G2" s="78"/>
      <c r="H2" s="78"/>
      <c r="I2" s="78"/>
    </row>
    <row r="3" spans="1:9" ht="14.25">
      <c r="A3" s="78"/>
      <c r="B3" s="78"/>
      <c r="C3" s="78"/>
      <c r="D3" s="78"/>
      <c r="E3" s="78"/>
      <c r="F3" s="78"/>
      <c r="G3" s="78"/>
      <c r="H3" s="78"/>
      <c r="I3" s="78"/>
    </row>
    <row r="4" spans="1:9" ht="14.25">
      <c r="A4" s="78"/>
      <c r="B4" s="78"/>
      <c r="C4" s="78"/>
      <c r="D4" s="78"/>
      <c r="E4" s="78"/>
      <c r="F4" s="78"/>
      <c r="G4" s="78"/>
      <c r="H4" s="78"/>
      <c r="I4" s="78"/>
    </row>
    <row r="5" spans="1:9" ht="14.25">
      <c r="A5" s="78"/>
      <c r="B5" s="78"/>
      <c r="C5" s="78"/>
      <c r="D5" s="78"/>
      <c r="E5" s="78"/>
      <c r="F5" s="78"/>
      <c r="G5" s="446" t="str">
        <f>IF(A_基本情報入力シート!D34&lt;&gt;0,DBCS(A_基本情報入力シート!D34),"")</f>
        <v/>
      </c>
      <c r="H5" s="446"/>
      <c r="I5" s="446"/>
    </row>
    <row r="6" spans="1:9" ht="14.25">
      <c r="A6" s="78"/>
      <c r="B6" s="78"/>
      <c r="C6" s="78"/>
      <c r="D6" s="78"/>
      <c r="E6" s="78"/>
      <c r="F6" s="78"/>
      <c r="G6" s="447" t="str">
        <f>TEXT(A_基本情報入力シート!D33,"[dbnum3]ggge年m月d日")</f>
        <v>明治３３年１月０日</v>
      </c>
      <c r="H6" s="447"/>
      <c r="I6" s="447"/>
    </row>
    <row r="7" spans="1:9" ht="18" customHeight="1">
      <c r="A7" s="78"/>
      <c r="B7" s="78"/>
      <c r="C7" s="78"/>
      <c r="D7" s="78"/>
      <c r="E7" s="78"/>
      <c r="F7" s="78"/>
      <c r="G7" s="78"/>
      <c r="H7" s="78"/>
      <c r="I7" s="78"/>
    </row>
    <row r="8" spans="1:9" ht="14.25">
      <c r="A8" s="78" t="s">
        <v>22</v>
      </c>
      <c r="B8" s="78"/>
      <c r="C8" s="78"/>
      <c r="D8" s="78"/>
      <c r="E8" s="78"/>
      <c r="F8" s="78"/>
      <c r="G8" s="78"/>
      <c r="H8" s="78"/>
      <c r="I8" s="78"/>
    </row>
    <row r="9" spans="1:9" ht="14.25">
      <c r="A9" s="78"/>
      <c r="B9" s="78"/>
      <c r="C9" s="78"/>
      <c r="D9" s="78"/>
      <c r="E9" s="78"/>
      <c r="F9" s="78"/>
      <c r="G9" s="78"/>
      <c r="H9" s="78"/>
      <c r="I9" s="78"/>
    </row>
    <row r="10" spans="1:9" ht="14.25">
      <c r="A10" s="78"/>
      <c r="B10" s="78"/>
      <c r="C10" s="78"/>
      <c r="D10" s="78"/>
      <c r="E10" s="78"/>
      <c r="F10" s="78"/>
      <c r="G10" s="78"/>
      <c r="H10" s="78"/>
      <c r="I10" s="78"/>
    </row>
    <row r="11" spans="1:9" ht="14.25">
      <c r="A11" s="78"/>
      <c r="B11" s="78"/>
      <c r="C11" s="78"/>
      <c r="D11" s="78"/>
      <c r="E11" s="78"/>
      <c r="F11" s="78"/>
      <c r="G11" s="78"/>
      <c r="H11" s="78"/>
      <c r="I11" s="78"/>
    </row>
    <row r="12" spans="1:9" ht="14.25">
      <c r="A12" s="78"/>
      <c r="B12" s="78"/>
      <c r="C12" s="78"/>
      <c r="D12" s="78"/>
      <c r="E12" s="169" t="s">
        <v>2</v>
      </c>
      <c r="F12" s="444" t="str">
        <f>DBCS(A_基本情報入力シート!D5&amp;"　"&amp;A_基本情報入力シート!D6)</f>
        <v>　</v>
      </c>
      <c r="G12" s="444"/>
      <c r="H12" s="444"/>
      <c r="I12" s="444"/>
    </row>
    <row r="13" spans="1:9" ht="14.25">
      <c r="A13" s="78"/>
      <c r="B13" s="78"/>
      <c r="C13" s="78"/>
      <c r="D13" s="78"/>
      <c r="E13" s="169" t="s">
        <v>23</v>
      </c>
      <c r="F13" s="444">
        <f>A_基本情報入力シート!D3</f>
        <v>0</v>
      </c>
      <c r="G13" s="444"/>
      <c r="H13" s="444"/>
      <c r="I13" s="444"/>
    </row>
    <row r="14" spans="1:9" ht="14.25">
      <c r="A14" s="78"/>
      <c r="B14" s="78"/>
      <c r="C14" s="78"/>
      <c r="D14" s="78"/>
      <c r="E14" s="169" t="s">
        <v>24</v>
      </c>
      <c r="F14" s="444" t="str">
        <f>A_基本情報入力シート!D7&amp;"　"&amp;A_基本情報入力シート!D8</f>
        <v>　</v>
      </c>
      <c r="G14" s="444"/>
      <c r="H14" s="444"/>
      <c r="I14" s="444"/>
    </row>
    <row r="15" spans="1:9" ht="14.25">
      <c r="A15" s="78"/>
      <c r="B15" s="78"/>
      <c r="C15" s="78"/>
      <c r="D15" s="78"/>
      <c r="E15" s="78" t="s">
        <v>21</v>
      </c>
      <c r="G15" s="78"/>
      <c r="H15" s="78"/>
      <c r="I15" s="78"/>
    </row>
    <row r="16" spans="1:9" ht="14.25">
      <c r="A16" s="78"/>
      <c r="B16" s="78"/>
      <c r="C16" s="78"/>
      <c r="D16" s="78"/>
      <c r="E16" s="78"/>
      <c r="F16" s="78"/>
      <c r="G16" s="78"/>
      <c r="H16" s="78"/>
      <c r="I16" s="78"/>
    </row>
    <row r="17" spans="1:9" ht="14.25">
      <c r="A17" s="78"/>
      <c r="B17" s="78"/>
      <c r="C17" s="78"/>
      <c r="D17" s="78"/>
      <c r="E17" s="78"/>
      <c r="F17" s="78"/>
      <c r="G17" s="78"/>
      <c r="H17" s="78"/>
      <c r="I17" s="78"/>
    </row>
    <row r="18" spans="1:9" ht="14.25">
      <c r="A18" s="78"/>
      <c r="B18" s="78"/>
      <c r="C18" s="78"/>
      <c r="D18" s="78"/>
      <c r="E18" s="78"/>
      <c r="F18" s="78"/>
      <c r="G18" s="78"/>
      <c r="H18" s="78"/>
      <c r="I18" s="78"/>
    </row>
    <row r="19" spans="1:9" ht="14.25">
      <c r="A19" s="448" t="s">
        <v>237</v>
      </c>
      <c r="B19" s="448"/>
      <c r="C19" s="448"/>
      <c r="D19" s="448"/>
      <c r="E19" s="448"/>
      <c r="F19" s="448"/>
      <c r="G19" s="448"/>
      <c r="H19" s="448"/>
      <c r="I19" s="448"/>
    </row>
    <row r="20" spans="1:9" ht="14.25">
      <c r="A20" s="281"/>
      <c r="B20" s="281"/>
      <c r="C20" s="281"/>
      <c r="D20" s="281"/>
      <c r="E20" s="281"/>
      <c r="F20" s="281"/>
      <c r="G20" s="281"/>
      <c r="H20" s="281"/>
      <c r="I20" s="281"/>
    </row>
    <row r="21" spans="1:9" ht="14.25">
      <c r="A21" s="281"/>
      <c r="B21" s="281"/>
      <c r="C21" s="281"/>
      <c r="D21" s="281"/>
      <c r="E21" s="281"/>
      <c r="F21" s="281"/>
      <c r="G21" s="281"/>
      <c r="H21" s="281"/>
      <c r="I21" s="281"/>
    </row>
    <row r="22" spans="1:9">
      <c r="A22" s="449" t="s">
        <v>163</v>
      </c>
      <c r="B22" s="449"/>
      <c r="C22" s="449"/>
      <c r="D22" s="449"/>
      <c r="E22" s="449"/>
      <c r="F22" s="449"/>
      <c r="G22" s="449"/>
      <c r="H22" s="449"/>
      <c r="I22" s="449"/>
    </row>
    <row r="23" spans="1:9" ht="13.5" customHeight="1">
      <c r="A23" s="449"/>
      <c r="B23" s="449"/>
      <c r="C23" s="449"/>
      <c r="D23" s="449"/>
      <c r="E23" s="449"/>
      <c r="F23" s="449"/>
      <c r="G23" s="449"/>
      <c r="H23" s="449"/>
      <c r="I23" s="449"/>
    </row>
    <row r="24" spans="1:9">
      <c r="A24" s="449"/>
      <c r="B24" s="449"/>
      <c r="C24" s="449"/>
      <c r="D24" s="449"/>
      <c r="E24" s="449"/>
      <c r="F24" s="449"/>
      <c r="G24" s="449"/>
      <c r="H24" s="449"/>
      <c r="I24" s="449"/>
    </row>
    <row r="25" spans="1:9" ht="14.25">
      <c r="A25" s="80"/>
      <c r="B25" s="80"/>
      <c r="C25" s="80"/>
      <c r="D25" s="80"/>
      <c r="E25" s="80"/>
      <c r="F25" s="80"/>
      <c r="G25" s="80"/>
      <c r="H25" s="80"/>
      <c r="I25" s="80"/>
    </row>
    <row r="26" spans="1:9" ht="19.5" customHeight="1">
      <c r="A26" s="80"/>
      <c r="B26" s="80"/>
      <c r="C26" s="80"/>
      <c r="D26" s="80"/>
      <c r="E26" s="81" t="s">
        <v>4</v>
      </c>
      <c r="F26" s="80"/>
      <c r="G26" s="80"/>
      <c r="H26" s="80"/>
      <c r="I26" s="80"/>
    </row>
    <row r="27" spans="1:9" ht="19.5" customHeight="1">
      <c r="A27" s="80"/>
      <c r="B27" s="80"/>
      <c r="C27" s="80"/>
      <c r="D27" s="80"/>
      <c r="E27" s="80"/>
      <c r="F27" s="80"/>
      <c r="G27" s="80"/>
      <c r="H27" s="80"/>
      <c r="I27" s="80"/>
    </row>
    <row r="28" spans="1:9" ht="19.5" customHeight="1">
      <c r="A28" s="82" t="s">
        <v>34</v>
      </c>
      <c r="B28" s="83" t="s">
        <v>25</v>
      </c>
      <c r="C28" s="83"/>
      <c r="D28" s="169" t="s">
        <v>32</v>
      </c>
      <c r="E28" s="443">
        <f>A_基本情報入力シート!D9</f>
        <v>0</v>
      </c>
      <c r="F28" s="443"/>
      <c r="G28" s="443"/>
      <c r="H28" s="443"/>
      <c r="I28" s="80"/>
    </row>
    <row r="29" spans="1:9" ht="19.5" customHeight="1">
      <c r="A29" s="80"/>
      <c r="B29" s="80"/>
      <c r="C29" s="80"/>
      <c r="D29" s="170" t="s">
        <v>33</v>
      </c>
      <c r="E29" s="444" t="str">
        <f>DBCS(A_基本情報入力シート!D12&amp;A_基本情報入力シート!D13)</f>
        <v/>
      </c>
      <c r="F29" s="444"/>
      <c r="G29" s="444"/>
      <c r="H29" s="444"/>
      <c r="I29" s="80"/>
    </row>
    <row r="30" spans="1:9" ht="19.5" customHeight="1">
      <c r="A30" s="80"/>
      <c r="B30" s="80"/>
      <c r="C30" s="80"/>
      <c r="D30" s="80"/>
      <c r="E30" s="80"/>
      <c r="F30" s="80"/>
      <c r="G30" s="80"/>
      <c r="H30" s="80"/>
      <c r="I30" s="80"/>
    </row>
    <row r="31" spans="1:9" ht="19.5" customHeight="1">
      <c r="A31" s="82" t="s">
        <v>35</v>
      </c>
      <c r="B31" s="83" t="s">
        <v>26</v>
      </c>
      <c r="C31" s="84"/>
      <c r="D31" s="80" t="s">
        <v>27</v>
      </c>
      <c r="E31" s="445">
        <f>'D_１－２（1）'!I23+'E_１－２（2）'!G14</f>
        <v>0</v>
      </c>
      <c r="F31" s="445"/>
      <c r="G31" s="80"/>
      <c r="H31" s="80"/>
      <c r="I31" s="80"/>
    </row>
    <row r="32" spans="1:9" ht="19.5" customHeight="1">
      <c r="A32" s="80"/>
      <c r="B32" s="80"/>
      <c r="C32" s="80"/>
      <c r="D32" s="80"/>
      <c r="E32" s="80"/>
      <c r="F32" s="80"/>
      <c r="G32" s="80"/>
      <c r="H32" s="80"/>
      <c r="I32" s="80"/>
    </row>
    <row r="33" spans="1:9" ht="19.5" customHeight="1">
      <c r="A33" s="85" t="s">
        <v>36</v>
      </c>
      <c r="B33" s="78" t="s">
        <v>28</v>
      </c>
      <c r="C33" s="78"/>
      <c r="D33" s="78"/>
      <c r="E33" s="78"/>
      <c r="F33" s="78"/>
      <c r="G33" s="78"/>
      <c r="H33" s="78"/>
      <c r="I33" s="78"/>
    </row>
    <row r="34" spans="1:9" ht="19.5" customHeight="1">
      <c r="A34" s="78"/>
      <c r="B34" s="78"/>
      <c r="C34" s="78"/>
      <c r="D34" s="78"/>
      <c r="E34" s="78"/>
      <c r="F34" s="78"/>
      <c r="G34" s="78"/>
      <c r="H34" s="78"/>
      <c r="I34" s="78"/>
    </row>
    <row r="35" spans="1:9" ht="19.5" customHeight="1">
      <c r="A35" s="85" t="s">
        <v>37</v>
      </c>
      <c r="B35" s="78" t="s">
        <v>29</v>
      </c>
      <c r="C35" s="78"/>
      <c r="D35" s="78"/>
      <c r="E35" s="78"/>
      <c r="F35" s="78"/>
      <c r="G35" s="78"/>
      <c r="H35" s="78"/>
      <c r="I35" s="78"/>
    </row>
    <row r="36" spans="1:9" ht="19.5" customHeight="1">
      <c r="A36" s="78"/>
      <c r="B36" s="78"/>
      <c r="C36" s="78"/>
      <c r="D36" s="78"/>
      <c r="E36" s="78"/>
      <c r="F36" s="78"/>
      <c r="G36" s="78"/>
      <c r="H36" s="78"/>
      <c r="I36" s="78"/>
    </row>
    <row r="37" spans="1:9" ht="19.5" customHeight="1">
      <c r="A37" s="85" t="s">
        <v>38</v>
      </c>
      <c r="B37" s="78" t="s">
        <v>30</v>
      </c>
      <c r="C37" s="78"/>
      <c r="D37" s="78"/>
      <c r="E37" s="78"/>
      <c r="F37" s="78"/>
      <c r="G37" s="78"/>
      <c r="H37" s="78"/>
      <c r="I37" s="78"/>
    </row>
    <row r="38" spans="1:9" ht="19.5" customHeight="1">
      <c r="A38" s="78"/>
      <c r="B38" s="78"/>
      <c r="C38" s="78"/>
      <c r="D38" s="78"/>
      <c r="E38" s="78"/>
      <c r="F38" s="78"/>
      <c r="G38" s="78"/>
      <c r="H38" s="78"/>
      <c r="I38" s="78"/>
    </row>
    <row r="39" spans="1:9" ht="19.5" customHeight="1">
      <c r="A39" s="85" t="s">
        <v>39</v>
      </c>
      <c r="B39" s="78" t="s">
        <v>225</v>
      </c>
      <c r="C39" s="78"/>
      <c r="D39" s="78"/>
      <c r="E39" s="78"/>
      <c r="F39" s="78"/>
      <c r="G39" s="78"/>
      <c r="H39" s="78"/>
      <c r="I39" s="78"/>
    </row>
    <row r="40" spans="1:9" ht="19.5" customHeight="1">
      <c r="A40" s="78"/>
      <c r="B40" s="78"/>
      <c r="C40" s="78"/>
      <c r="D40" s="78"/>
      <c r="E40" s="78"/>
      <c r="F40" s="78"/>
      <c r="G40" s="78"/>
      <c r="H40" s="78"/>
      <c r="I40" s="78"/>
    </row>
    <row r="41" spans="1:9" ht="19.5" customHeight="1">
      <c r="A41" s="85" t="s">
        <v>40</v>
      </c>
      <c r="B41" s="78" t="s">
        <v>31</v>
      </c>
      <c r="C41" s="78"/>
      <c r="D41" s="78"/>
      <c r="E41" s="78"/>
      <c r="F41" s="78"/>
      <c r="G41" s="78"/>
      <c r="H41" s="78"/>
      <c r="I41" s="78"/>
    </row>
    <row r="42" spans="1:9" ht="19.5" customHeight="1">
      <c r="A42" s="78"/>
      <c r="B42" s="78"/>
      <c r="C42" s="78"/>
      <c r="D42" s="78"/>
      <c r="E42" s="78"/>
      <c r="F42" s="78"/>
      <c r="G42" s="78"/>
      <c r="H42" s="78"/>
      <c r="I42" s="78"/>
    </row>
  </sheetData>
  <sheetProtection algorithmName="SHA-512" hashValue="wKmR+iG4EJ3Geo7YLRHnwfznKo4e2p280f4AcfM1jT1w2cFBPsmX6pszEcJ3usVj9P9JipAwqz3dZwyNACqOYQ==" saltValue="faXeNQadsFYPDxK255l8Lw==" spinCount="100000" sheet="1" objects="1" scenarios="1" selectLockedCells="1" selectUnlockedCells="1"/>
  <mergeCells count="10">
    <mergeCell ref="E28:H28"/>
    <mergeCell ref="E29:H29"/>
    <mergeCell ref="E31:F31"/>
    <mergeCell ref="G5:I5"/>
    <mergeCell ref="G6:I6"/>
    <mergeCell ref="A19:I19"/>
    <mergeCell ref="A22:I24"/>
    <mergeCell ref="F12:I12"/>
    <mergeCell ref="F13:I13"/>
    <mergeCell ref="F14:I14"/>
  </mergeCells>
  <phoneticPr fontId="8"/>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8"/>
  <sheetViews>
    <sheetView view="pageBreakPreview" zoomScale="90" zoomScaleNormal="100" zoomScaleSheetLayoutView="90" workbookViewId="0">
      <selection activeCell="B11" sqref="B11:B12"/>
    </sheetView>
  </sheetViews>
  <sheetFormatPr defaultRowHeight="13.5"/>
  <cols>
    <col min="1" max="1" width="18.75" style="1" customWidth="1"/>
    <col min="2" max="2" width="17.5" style="1" customWidth="1"/>
    <col min="3" max="3" width="15" style="1" customWidth="1"/>
    <col min="4" max="5" width="17.5" style="1" customWidth="1"/>
    <col min="6" max="8" width="15" style="1" customWidth="1"/>
    <col min="9" max="9" width="17.5" style="1" customWidth="1"/>
    <col min="10" max="10" width="20.375" style="1" customWidth="1"/>
    <col min="11" max="16384" width="9" style="1"/>
  </cols>
  <sheetData>
    <row r="1" spans="1:12" s="87" customFormat="1" ht="18.75" customHeight="1">
      <c r="A1" s="86" t="s">
        <v>164</v>
      </c>
    </row>
    <row r="2" spans="1:12" s="87" customFormat="1" ht="30" customHeight="1">
      <c r="A2" s="484" t="s">
        <v>165</v>
      </c>
      <c r="B2" s="484"/>
      <c r="C2" s="484"/>
      <c r="D2" s="484"/>
      <c r="E2" s="484"/>
      <c r="F2" s="484"/>
      <c r="G2" s="484"/>
      <c r="H2" s="484"/>
      <c r="I2" s="484"/>
      <c r="J2" s="88"/>
      <c r="K2" s="89"/>
      <c r="L2" s="89"/>
    </row>
    <row r="3" spans="1:12" s="87" customFormat="1" ht="18.75" customHeight="1">
      <c r="B3" s="90"/>
      <c r="C3" s="90"/>
      <c r="D3" s="90"/>
      <c r="E3" s="90"/>
      <c r="F3" s="90"/>
      <c r="G3" s="91" t="s">
        <v>18</v>
      </c>
      <c r="H3" s="491">
        <f>A_基本情報入力シート!D10</f>
        <v>0</v>
      </c>
      <c r="I3" s="491"/>
      <c r="J3" s="90"/>
      <c r="K3" s="89"/>
      <c r="L3" s="89"/>
    </row>
    <row r="4" spans="1:12" s="87" customFormat="1" ht="18.75" customHeight="1">
      <c r="B4" s="90"/>
      <c r="C4" s="90"/>
      <c r="D4" s="90"/>
      <c r="E4" s="90"/>
      <c r="F4" s="90"/>
      <c r="G4" s="91" t="s">
        <v>7</v>
      </c>
      <c r="H4" s="491">
        <f>A_基本情報入力シート!D9</f>
        <v>0</v>
      </c>
      <c r="I4" s="491"/>
      <c r="J4" s="92"/>
      <c r="K4" s="89"/>
      <c r="L4" s="89"/>
    </row>
    <row r="5" spans="1:12" s="87" customFormat="1" ht="18.75" customHeight="1">
      <c r="B5" s="90"/>
      <c r="C5" s="90"/>
      <c r="D5" s="90"/>
      <c r="E5" s="90"/>
      <c r="F5" s="90"/>
      <c r="G5" s="91" t="s">
        <v>8</v>
      </c>
      <c r="H5" s="490">
        <f>A_基本情報入力シート!D14</f>
        <v>0</v>
      </c>
      <c r="I5" s="490"/>
      <c r="J5" s="92"/>
      <c r="K5" s="89"/>
      <c r="L5" s="89"/>
    </row>
    <row r="6" spans="1:12" s="87" customFormat="1" ht="18.75" customHeight="1">
      <c r="A6" s="86" t="s">
        <v>166</v>
      </c>
      <c r="C6" s="86"/>
      <c r="D6" s="86"/>
      <c r="E6" s="86"/>
      <c r="F6" s="86"/>
      <c r="G6" s="91"/>
      <c r="H6" s="490"/>
      <c r="I6" s="490"/>
      <c r="J6" s="86"/>
    </row>
    <row r="7" spans="1:12" s="95" customFormat="1" ht="60" customHeight="1">
      <c r="A7" s="485" t="s">
        <v>167</v>
      </c>
      <c r="B7" s="488" t="s">
        <v>220</v>
      </c>
      <c r="C7" s="485" t="s">
        <v>10</v>
      </c>
      <c r="D7" s="282" t="s">
        <v>168</v>
      </c>
      <c r="E7" s="485" t="s">
        <v>169</v>
      </c>
      <c r="F7" s="485" t="s">
        <v>170</v>
      </c>
      <c r="G7" s="93" t="s">
        <v>171</v>
      </c>
      <c r="H7" s="485" t="s">
        <v>172</v>
      </c>
      <c r="I7" s="485" t="s">
        <v>173</v>
      </c>
      <c r="J7" s="94"/>
      <c r="K7" s="94"/>
    </row>
    <row r="8" spans="1:12" s="95" customFormat="1" ht="15" customHeight="1">
      <c r="A8" s="486"/>
      <c r="B8" s="489"/>
      <c r="C8" s="486"/>
      <c r="D8" s="96" t="s">
        <v>174</v>
      </c>
      <c r="E8" s="486"/>
      <c r="F8" s="486"/>
      <c r="G8" s="96" t="s">
        <v>175</v>
      </c>
      <c r="H8" s="486"/>
      <c r="I8" s="486"/>
      <c r="J8" s="94"/>
      <c r="K8" s="94"/>
    </row>
    <row r="9" spans="1:12" s="87" customFormat="1" ht="15" customHeight="1">
      <c r="A9" s="487"/>
      <c r="B9" s="97" t="s">
        <v>176</v>
      </c>
      <c r="C9" s="97" t="s">
        <v>177</v>
      </c>
      <c r="D9" s="97" t="s">
        <v>19</v>
      </c>
      <c r="E9" s="97" t="s">
        <v>178</v>
      </c>
      <c r="F9" s="97" t="s">
        <v>179</v>
      </c>
      <c r="G9" s="97" t="s">
        <v>180</v>
      </c>
      <c r="H9" s="97" t="s">
        <v>181</v>
      </c>
      <c r="I9" s="97" t="s">
        <v>182</v>
      </c>
    </row>
    <row r="10" spans="1:12" ht="15" customHeight="1">
      <c r="A10" s="482"/>
      <c r="B10" s="34" t="s">
        <v>0</v>
      </c>
      <c r="C10" s="496" t="s">
        <v>183</v>
      </c>
      <c r="D10" s="63" t="s">
        <v>0</v>
      </c>
      <c r="E10" s="34" t="s">
        <v>0</v>
      </c>
      <c r="F10" s="63" t="s">
        <v>6</v>
      </c>
      <c r="G10" s="63" t="s">
        <v>184</v>
      </c>
      <c r="H10" s="35" t="s">
        <v>184</v>
      </c>
      <c r="I10" s="63" t="s">
        <v>0</v>
      </c>
    </row>
    <row r="11" spans="1:12" ht="21" customHeight="1">
      <c r="A11" s="483"/>
      <c r="B11" s="480"/>
      <c r="C11" s="476"/>
      <c r="D11" s="458" t="str">
        <f>IF(B11="","",INT(B11*0.75/1000)*1000)</f>
        <v/>
      </c>
      <c r="E11" s="460" t="str">
        <f>IF(B11="","",IF(A12=$A$37,MIN(D11,$E$28),MIN(D11,$E$29)))</f>
        <v/>
      </c>
      <c r="F11" s="476">
        <f>A_基本情報入力シート!D35</f>
        <v>0</v>
      </c>
      <c r="G11" s="478">
        <f>ROUNDUP(F11*0.2,0)</f>
        <v>0</v>
      </c>
      <c r="H11" s="494"/>
      <c r="I11" s="492" t="str">
        <f>IF(B11="","",E11*H11)</f>
        <v/>
      </c>
    </row>
    <row r="12" spans="1:12" ht="15" customHeight="1">
      <c r="A12" s="46"/>
      <c r="B12" s="457"/>
      <c r="C12" s="476"/>
      <c r="D12" s="459"/>
      <c r="E12" s="461"/>
      <c r="F12" s="476"/>
      <c r="G12" s="478"/>
      <c r="H12" s="463"/>
      <c r="I12" s="493"/>
    </row>
    <row r="13" spans="1:12" s="43" customFormat="1" ht="36.75" customHeight="1">
      <c r="A13" s="171"/>
      <c r="B13" s="456"/>
      <c r="C13" s="476"/>
      <c r="D13" s="458" t="str">
        <f t="shared" ref="D13" si="0">IF(B13="","",INT(B13*0.75/1000)*1000)</f>
        <v/>
      </c>
      <c r="E13" s="460" t="str">
        <f>IF(B13="","",IF(A14=$A$37,MIN(D13,$E$28),MIN(D13,$E$29)))</f>
        <v/>
      </c>
      <c r="F13" s="476"/>
      <c r="G13" s="478"/>
      <c r="H13" s="462"/>
      <c r="I13" s="492" t="str">
        <f t="shared" ref="I13" si="1">IF(B13="","",E13*H13)</f>
        <v/>
      </c>
    </row>
    <row r="14" spans="1:12" s="43" customFormat="1" ht="15" customHeight="1">
      <c r="A14" s="46"/>
      <c r="B14" s="457"/>
      <c r="C14" s="476"/>
      <c r="D14" s="459"/>
      <c r="E14" s="461"/>
      <c r="F14" s="476"/>
      <c r="G14" s="478"/>
      <c r="H14" s="463"/>
      <c r="I14" s="493"/>
    </row>
    <row r="15" spans="1:12" s="43" customFormat="1" ht="36.75" customHeight="1">
      <c r="A15" s="171"/>
      <c r="B15" s="456"/>
      <c r="C15" s="476"/>
      <c r="D15" s="458" t="str">
        <f t="shared" ref="D15" si="2">IF(B15="","",INT(B15*0.75/1000)*1000)</f>
        <v/>
      </c>
      <c r="E15" s="460" t="str">
        <f>IF(B15="","",IF(A16=$A$37,MIN(D15,$E$28),MIN(D15,$E$29)))</f>
        <v/>
      </c>
      <c r="F15" s="476"/>
      <c r="G15" s="478"/>
      <c r="H15" s="462"/>
      <c r="I15" s="492" t="str">
        <f t="shared" ref="I15" si="3">IF(B15="","",E15*H15)</f>
        <v/>
      </c>
    </row>
    <row r="16" spans="1:12" s="43" customFormat="1" ht="15" customHeight="1">
      <c r="A16" s="46"/>
      <c r="B16" s="457"/>
      <c r="C16" s="476"/>
      <c r="D16" s="459"/>
      <c r="E16" s="461"/>
      <c r="F16" s="476"/>
      <c r="G16" s="478"/>
      <c r="H16" s="463"/>
      <c r="I16" s="493"/>
    </row>
    <row r="17" spans="1:10" s="43" customFormat="1" ht="36.75" customHeight="1">
      <c r="A17" s="171"/>
      <c r="B17" s="456"/>
      <c r="C17" s="476"/>
      <c r="D17" s="458" t="str">
        <f t="shared" ref="D17" si="4">IF(B17="","",INT(B17*0.75/1000)*1000)</f>
        <v/>
      </c>
      <c r="E17" s="460" t="str">
        <f>IF(B17="","",IF(A18=$A$37,MIN(D17,$E$28),MIN(D17,$E$29)))</f>
        <v/>
      </c>
      <c r="F17" s="476"/>
      <c r="G17" s="478"/>
      <c r="H17" s="462"/>
      <c r="I17" s="492" t="str">
        <f t="shared" ref="I17" si="5">IF(B17="","",E17*H17)</f>
        <v/>
      </c>
    </row>
    <row r="18" spans="1:10" s="43" customFormat="1" ht="15" customHeight="1">
      <c r="A18" s="46"/>
      <c r="B18" s="457"/>
      <c r="C18" s="476"/>
      <c r="D18" s="459"/>
      <c r="E18" s="461"/>
      <c r="F18" s="476"/>
      <c r="G18" s="478"/>
      <c r="H18" s="463"/>
      <c r="I18" s="493"/>
    </row>
    <row r="19" spans="1:10" s="43" customFormat="1" ht="36.75" customHeight="1">
      <c r="A19" s="171"/>
      <c r="B19" s="456"/>
      <c r="C19" s="476"/>
      <c r="D19" s="458" t="str">
        <f t="shared" ref="D19" si="6">IF(B19="","",INT(B19*0.75/1000)*1000)</f>
        <v/>
      </c>
      <c r="E19" s="460" t="str">
        <f>IF(B19="","",IF(A20=$A$37,MIN(D19,$E$28),MIN(D19,$E$29)))</f>
        <v/>
      </c>
      <c r="F19" s="476"/>
      <c r="G19" s="478"/>
      <c r="H19" s="462"/>
      <c r="I19" s="492" t="str">
        <f t="shared" ref="I19" si="7">IF(B19="","",E19*H19)</f>
        <v/>
      </c>
    </row>
    <row r="20" spans="1:10" s="43" customFormat="1" ht="15" customHeight="1">
      <c r="A20" s="46"/>
      <c r="B20" s="457"/>
      <c r="C20" s="476"/>
      <c r="D20" s="459"/>
      <c r="E20" s="461"/>
      <c r="F20" s="476"/>
      <c r="G20" s="478"/>
      <c r="H20" s="463"/>
      <c r="I20" s="493"/>
    </row>
    <row r="21" spans="1:10" s="43" customFormat="1" ht="36" customHeight="1">
      <c r="A21" s="172"/>
      <c r="B21" s="456"/>
      <c r="C21" s="476"/>
      <c r="D21" s="458" t="str">
        <f t="shared" ref="D21" si="8">IF(B21="","",INT(B21*0.75/1000)*1000)</f>
        <v/>
      </c>
      <c r="E21" s="460" t="str">
        <f t="shared" ref="E21" si="9">IF(B21="","",IF(A22=$A$37,MIN(D21,$E$28),MIN(D21,$E$29)))</f>
        <v/>
      </c>
      <c r="F21" s="476"/>
      <c r="G21" s="478"/>
      <c r="H21" s="462"/>
      <c r="I21" s="492" t="str">
        <f t="shared" ref="I21" si="10">IF(B21="","",E21*H21)</f>
        <v/>
      </c>
    </row>
    <row r="22" spans="1:10" s="43" customFormat="1" ht="15" thickBot="1">
      <c r="A22" s="173"/>
      <c r="B22" s="481"/>
      <c r="C22" s="477"/>
      <c r="D22" s="459"/>
      <c r="E22" s="461"/>
      <c r="F22" s="477"/>
      <c r="G22" s="479"/>
      <c r="H22" s="495"/>
      <c r="I22" s="493"/>
    </row>
    <row r="23" spans="1:10" ht="36" customHeight="1" thickBot="1">
      <c r="A23" s="464" t="s">
        <v>185</v>
      </c>
      <c r="B23" s="465"/>
      <c r="C23" s="465"/>
      <c r="D23" s="465"/>
      <c r="E23" s="465"/>
      <c r="F23" s="465"/>
      <c r="G23" s="466"/>
      <c r="H23" s="36">
        <f>SUM(H11:H22)</f>
        <v>0</v>
      </c>
      <c r="I23" s="37">
        <f>SUM(I11:I22)</f>
        <v>0</v>
      </c>
    </row>
    <row r="24" spans="1:10" s="87" customFormat="1" ht="12" customHeight="1">
      <c r="B24" s="86"/>
      <c r="C24" s="86"/>
      <c r="D24" s="86"/>
      <c r="E24" s="86"/>
      <c r="F24" s="86"/>
      <c r="G24" s="86"/>
      <c r="H24" s="86"/>
      <c r="I24" s="86"/>
      <c r="J24" s="86"/>
    </row>
    <row r="25" spans="1:10" s="99" customFormat="1" ht="18.75" customHeight="1">
      <c r="A25" s="98" t="s">
        <v>20</v>
      </c>
      <c r="B25" s="86"/>
      <c r="C25" s="86"/>
      <c r="D25" s="86"/>
      <c r="E25" s="86"/>
      <c r="F25" s="86"/>
    </row>
    <row r="26" spans="1:10" s="87" customFormat="1" ht="18.75" customHeight="1">
      <c r="A26" s="98" t="s">
        <v>186</v>
      </c>
      <c r="B26" s="86"/>
      <c r="C26" s="86"/>
      <c r="D26" s="86"/>
      <c r="E26" s="100"/>
      <c r="F26" s="86"/>
    </row>
    <row r="27" spans="1:10" s="87" customFormat="1" ht="15" customHeight="1">
      <c r="A27" s="98"/>
      <c r="B27" s="467" t="s">
        <v>187</v>
      </c>
      <c r="C27" s="468"/>
      <c r="D27" s="469"/>
      <c r="E27" s="101" t="s">
        <v>11</v>
      </c>
      <c r="F27" s="102"/>
      <c r="G27" s="450" t="str">
        <f>IF(H23&gt;G11,"申請台数が限度台数を超過しています","")</f>
        <v/>
      </c>
      <c r="H27" s="451"/>
    </row>
    <row r="28" spans="1:10" s="87" customFormat="1" ht="15" customHeight="1">
      <c r="A28" s="98"/>
      <c r="B28" s="470" t="s">
        <v>188</v>
      </c>
      <c r="C28" s="471"/>
      <c r="D28" s="472"/>
      <c r="E28" s="103">
        <v>1000000</v>
      </c>
      <c r="F28" s="102"/>
      <c r="G28" s="452"/>
      <c r="H28" s="453"/>
    </row>
    <row r="29" spans="1:10" s="87" customFormat="1" ht="15" customHeight="1">
      <c r="A29" s="98"/>
      <c r="B29" s="473" t="s">
        <v>189</v>
      </c>
      <c r="C29" s="474"/>
      <c r="D29" s="475"/>
      <c r="E29" s="104">
        <v>300000</v>
      </c>
      <c r="F29" s="102"/>
      <c r="G29" s="454"/>
      <c r="H29" s="455"/>
    </row>
    <row r="30" spans="1:10" s="87" customFormat="1" ht="18.75" customHeight="1">
      <c r="A30" s="98" t="s">
        <v>190</v>
      </c>
      <c r="B30" s="86"/>
      <c r="C30" s="86"/>
      <c r="D30" s="86"/>
      <c r="E30" s="105"/>
      <c r="F30" s="86"/>
    </row>
    <row r="31" spans="1:10" s="87" customFormat="1" ht="14.25">
      <c r="A31" s="98"/>
      <c r="B31" s="86"/>
      <c r="C31" s="86"/>
      <c r="D31" s="86"/>
      <c r="E31" s="86"/>
      <c r="F31" s="86"/>
    </row>
    <row r="32" spans="1:10" s="87" customFormat="1" ht="18.75" customHeight="1"/>
    <row r="33" spans="1:2" s="87" customFormat="1"/>
    <row r="37" spans="1:2">
      <c r="A37" s="1" t="s">
        <v>222</v>
      </c>
      <c r="B37" s="210"/>
    </row>
    <row r="38" spans="1:2">
      <c r="A38" s="1" t="s">
        <v>223</v>
      </c>
    </row>
  </sheetData>
  <sheetProtection algorithmName="SHA-512" hashValue="bmNEWSDyexZ5TV/YFNX8zXkN2Y3FDVcsxTJhmZMSZu3MDmDw/W96nyzBf65J9ihotHYvoKkVpi+vxVe7vCg9jg==" saltValue="pQ5EAWQu3RvWuv7q4rhaEA==" spinCount="100000" sheet="1" objects="1" scenarios="1" selectLockedCells="1"/>
  <dataConsolidate/>
  <mergeCells count="51">
    <mergeCell ref="B15:B16"/>
    <mergeCell ref="D15:D16"/>
    <mergeCell ref="B17:B18"/>
    <mergeCell ref="D17:D18"/>
    <mergeCell ref="C10:C22"/>
    <mergeCell ref="D11:D12"/>
    <mergeCell ref="D19:D20"/>
    <mergeCell ref="I11:I12"/>
    <mergeCell ref="I19:I20"/>
    <mergeCell ref="I21:I22"/>
    <mergeCell ref="E11:E12"/>
    <mergeCell ref="E19:E20"/>
    <mergeCell ref="E21:E22"/>
    <mergeCell ref="H11:H12"/>
    <mergeCell ref="H19:H20"/>
    <mergeCell ref="H21:H22"/>
    <mergeCell ref="E15:E16"/>
    <mergeCell ref="H15:H16"/>
    <mergeCell ref="I15:I16"/>
    <mergeCell ref="I13:I14"/>
    <mergeCell ref="E17:E18"/>
    <mergeCell ref="H17:H18"/>
    <mergeCell ref="I17:I18"/>
    <mergeCell ref="A2:I2"/>
    <mergeCell ref="A7:A9"/>
    <mergeCell ref="B7:B8"/>
    <mergeCell ref="C7:C8"/>
    <mergeCell ref="E7:E8"/>
    <mergeCell ref="F7:F8"/>
    <mergeCell ref="H7:H8"/>
    <mergeCell ref="I7:I8"/>
    <mergeCell ref="H5:I5"/>
    <mergeCell ref="H3:I3"/>
    <mergeCell ref="H4:I4"/>
    <mergeCell ref="H6:I6"/>
    <mergeCell ref="G27:H29"/>
    <mergeCell ref="B13:B14"/>
    <mergeCell ref="D13:D14"/>
    <mergeCell ref="E13:E14"/>
    <mergeCell ref="H13:H14"/>
    <mergeCell ref="A23:G23"/>
    <mergeCell ref="B27:D27"/>
    <mergeCell ref="B28:D28"/>
    <mergeCell ref="B29:D29"/>
    <mergeCell ref="D21:D22"/>
    <mergeCell ref="F11:F22"/>
    <mergeCell ref="G11:G22"/>
    <mergeCell ref="B11:B12"/>
    <mergeCell ref="B19:B20"/>
    <mergeCell ref="B21:B22"/>
    <mergeCell ref="A10:A11"/>
  </mergeCells>
  <phoneticPr fontId="8"/>
  <dataValidations count="3">
    <dataValidation type="list" allowBlank="1" showInputMessage="1" showErrorMessage="1" sqref="A20 A14 A12 A22 A16 A18">
      <formula1>$A$37:$A$38</formula1>
    </dataValidation>
    <dataValidation type="whole" imeMode="halfAlpha" allowBlank="1" showInputMessage="1" showErrorMessage="1" error="数字のみ入力してください。" sqref="H11:H22">
      <formula1>1</formula1>
      <formula2>1000</formula2>
    </dataValidation>
    <dataValidation type="whole" imeMode="halfAlpha" allowBlank="1" showInputMessage="1" showErrorMessage="1" error="数字のみ入力してください。" sqref="B11:B22">
      <formula1>1</formula1>
      <formula2>99999999</formula2>
    </dataValidation>
  </dataValidations>
  <printOptions horizontalCentered="1"/>
  <pageMargins left="0.70866141732283472" right="0.70866141732283472" top="0.35433070866141736" bottom="0.35433070866141736" header="0.31496062992125984" footer="0.31496062992125984"/>
  <pageSetup paperSize="9" scale="84" orientation="landscape" blackAndWhite="1"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0"/>
  <sheetViews>
    <sheetView view="pageBreakPreview" zoomScaleNormal="100" zoomScaleSheetLayoutView="100" workbookViewId="0">
      <selection activeCell="B10" sqref="B10:B11"/>
    </sheetView>
  </sheetViews>
  <sheetFormatPr defaultRowHeight="13.5"/>
  <cols>
    <col min="1" max="1" width="22.5" style="1" customWidth="1"/>
    <col min="2" max="2" width="24.875" style="1" customWidth="1"/>
    <col min="3" max="3" width="17.5" style="1" customWidth="1"/>
    <col min="4" max="4" width="15" style="1" customWidth="1"/>
    <col min="5" max="7" width="17.5" style="1" customWidth="1"/>
    <col min="8" max="8" width="20.375" style="1" customWidth="1"/>
    <col min="9" max="16384" width="9" style="1"/>
  </cols>
  <sheetData>
    <row r="1" spans="1:10" s="87" customFormat="1" ht="18.75" customHeight="1">
      <c r="A1" s="86" t="s">
        <v>191</v>
      </c>
      <c r="B1" s="86"/>
    </row>
    <row r="2" spans="1:10" s="87" customFormat="1" ht="30" customHeight="1">
      <c r="A2" s="484" t="s">
        <v>165</v>
      </c>
      <c r="B2" s="484"/>
      <c r="C2" s="484"/>
      <c r="D2" s="484"/>
      <c r="E2" s="484"/>
      <c r="F2" s="484"/>
      <c r="G2" s="484"/>
      <c r="H2" s="88"/>
      <c r="I2" s="89"/>
      <c r="J2" s="89"/>
    </row>
    <row r="3" spans="1:10" s="87" customFormat="1" ht="18.75" customHeight="1">
      <c r="C3" s="90"/>
      <c r="D3" s="90"/>
      <c r="E3" s="91" t="s">
        <v>18</v>
      </c>
      <c r="F3" s="491">
        <f>A_基本情報入力シート!D10</f>
        <v>0</v>
      </c>
      <c r="G3" s="491"/>
      <c r="H3" s="90"/>
      <c r="I3" s="89"/>
      <c r="J3" s="89"/>
    </row>
    <row r="4" spans="1:10" s="87" customFormat="1" ht="18.75" customHeight="1">
      <c r="C4" s="90"/>
      <c r="D4" s="90"/>
      <c r="E4" s="91" t="s">
        <v>7</v>
      </c>
      <c r="F4" s="491">
        <f>A_基本情報入力シート!D9</f>
        <v>0</v>
      </c>
      <c r="G4" s="491"/>
      <c r="H4" s="92"/>
      <c r="I4" s="89"/>
      <c r="J4" s="89"/>
    </row>
    <row r="5" spans="1:10" s="87" customFormat="1" ht="18.75" customHeight="1">
      <c r="C5" s="90"/>
      <c r="D5" s="90"/>
      <c r="E5" s="91" t="s">
        <v>8</v>
      </c>
      <c r="F5" s="283">
        <f>A_基本情報入力シート!D14</f>
        <v>0</v>
      </c>
      <c r="G5" s="283"/>
      <c r="H5" s="92"/>
      <c r="I5" s="89"/>
      <c r="J5" s="89"/>
    </row>
    <row r="6" spans="1:10" s="87" customFormat="1" ht="18.75" customHeight="1">
      <c r="A6" s="106" t="s">
        <v>192</v>
      </c>
      <c r="B6" s="106"/>
      <c r="C6" s="107"/>
      <c r="D6" s="106"/>
      <c r="E6" s="106"/>
      <c r="F6" s="106"/>
      <c r="G6" s="106"/>
      <c r="H6" s="86"/>
    </row>
    <row r="7" spans="1:10" s="95" customFormat="1" ht="60" customHeight="1">
      <c r="A7" s="497"/>
      <c r="B7" s="497" t="s">
        <v>9</v>
      </c>
      <c r="C7" s="500" t="s">
        <v>233</v>
      </c>
      <c r="D7" s="497" t="s">
        <v>10</v>
      </c>
      <c r="E7" s="284" t="s">
        <v>193</v>
      </c>
      <c r="F7" s="497" t="s">
        <v>11</v>
      </c>
      <c r="G7" s="497" t="s">
        <v>12</v>
      </c>
      <c r="H7" s="94"/>
      <c r="I7" s="94"/>
    </row>
    <row r="8" spans="1:10" s="95" customFormat="1" ht="15" customHeight="1">
      <c r="A8" s="498"/>
      <c r="B8" s="498"/>
      <c r="C8" s="501"/>
      <c r="D8" s="498"/>
      <c r="E8" s="108" t="s">
        <v>174</v>
      </c>
      <c r="F8" s="498"/>
      <c r="G8" s="498"/>
      <c r="H8" s="94"/>
      <c r="I8" s="94"/>
    </row>
    <row r="9" spans="1:10" s="87" customFormat="1" ht="15" customHeight="1">
      <c r="A9" s="499"/>
      <c r="B9" s="499"/>
      <c r="C9" s="109" t="s">
        <v>194</v>
      </c>
      <c r="D9" s="109" t="s">
        <v>195</v>
      </c>
      <c r="E9" s="109" t="s">
        <v>19</v>
      </c>
      <c r="F9" s="109" t="s">
        <v>178</v>
      </c>
      <c r="G9" s="109" t="s">
        <v>196</v>
      </c>
    </row>
    <row r="10" spans="1:10" ht="15" customHeight="1">
      <c r="A10" s="511" t="s">
        <v>197</v>
      </c>
      <c r="B10" s="502"/>
      <c r="C10" s="68" t="s">
        <v>0</v>
      </c>
      <c r="D10" s="506" t="s">
        <v>183</v>
      </c>
      <c r="E10" s="110" t="s">
        <v>0</v>
      </c>
      <c r="F10" s="110" t="s">
        <v>0</v>
      </c>
      <c r="G10" s="38" t="s">
        <v>0</v>
      </c>
    </row>
    <row r="11" spans="1:10" ht="20.25" customHeight="1">
      <c r="A11" s="512"/>
      <c r="B11" s="503"/>
      <c r="C11" s="174"/>
      <c r="D11" s="507"/>
      <c r="E11" s="111" t="str">
        <f>IF(C11="","",INT(C11*0.75/1000)*1000)</f>
        <v/>
      </c>
      <c r="F11" s="504">
        <v>1500000</v>
      </c>
      <c r="G11" s="504">
        <f>MIN(SUM(E11:E13),F11)</f>
        <v>0</v>
      </c>
    </row>
    <row r="12" spans="1:10" ht="36" customHeight="1">
      <c r="A12" s="39" t="s">
        <v>198</v>
      </c>
      <c r="B12" s="61"/>
      <c r="C12" s="175"/>
      <c r="D12" s="507"/>
      <c r="E12" s="111" t="str">
        <f t="shared" ref="E12:E13" si="0">IF(C12="","",INT(C12*0.75/1000)*1000)</f>
        <v/>
      </c>
      <c r="F12" s="504"/>
      <c r="G12" s="504"/>
    </row>
    <row r="13" spans="1:10" ht="36" customHeight="1">
      <c r="A13" s="40" t="s">
        <v>199</v>
      </c>
      <c r="B13" s="62"/>
      <c r="C13" s="176"/>
      <c r="D13" s="508"/>
      <c r="E13" s="111" t="str">
        <f t="shared" si="0"/>
        <v/>
      </c>
      <c r="F13" s="505"/>
      <c r="G13" s="505"/>
    </row>
    <row r="14" spans="1:10" ht="36" customHeight="1" thickBot="1">
      <c r="A14" s="509" t="s">
        <v>185</v>
      </c>
      <c r="B14" s="510"/>
      <c r="C14" s="510"/>
      <c r="D14" s="510"/>
      <c r="E14" s="510"/>
      <c r="F14" s="510"/>
      <c r="G14" s="41">
        <f>SUM(G11:G13)</f>
        <v>0</v>
      </c>
    </row>
    <row r="15" spans="1:10" s="87" customFormat="1" ht="14.25">
      <c r="C15" s="86"/>
      <c r="D15" s="86"/>
      <c r="E15" s="86"/>
      <c r="F15" s="86"/>
      <c r="G15" s="86"/>
      <c r="H15" s="86"/>
    </row>
    <row r="16" spans="1:10" s="99" customFormat="1" ht="14.25">
      <c r="A16" s="98" t="s">
        <v>20</v>
      </c>
      <c r="B16" s="98"/>
      <c r="C16" s="86"/>
      <c r="D16" s="86"/>
      <c r="E16" s="86"/>
      <c r="F16" s="86"/>
      <c r="G16" s="112" t="str">
        <f>IF(G14&lt;=F11,"","×")</f>
        <v/>
      </c>
    </row>
    <row r="17" spans="1:7" s="87" customFormat="1" ht="14.25">
      <c r="A17" s="98" t="s">
        <v>200</v>
      </c>
      <c r="B17" s="98"/>
      <c r="C17" s="86"/>
      <c r="D17" s="86"/>
      <c r="E17" s="86"/>
      <c r="F17" s="86"/>
      <c r="G17" s="113"/>
    </row>
    <row r="18" spans="1:7" ht="14.25">
      <c r="A18" s="4"/>
      <c r="B18" s="4"/>
      <c r="C18" s="2"/>
      <c r="D18" s="2"/>
      <c r="E18" s="2"/>
      <c r="F18" s="2"/>
    </row>
    <row r="20" spans="1:7">
      <c r="C20" s="210"/>
    </row>
  </sheetData>
  <sheetProtection algorithmName="SHA-512" hashValue="pN7XDtA3vEphPxRY2Cjz5iHrTX2Mv9t7zet6Rc6Ug/2BWbHkUdq8wl1XSA+2ieH8BPCa+HgFMzIXFAbHY11JNg==" saltValue="rfRNvqr8Gkh0MONQGWPxOA==" spinCount="100000" sheet="1" objects="1" scenarios="1" selectLockedCells="1"/>
  <mergeCells count="15">
    <mergeCell ref="B10:B11"/>
    <mergeCell ref="G11:G13"/>
    <mergeCell ref="D10:D13"/>
    <mergeCell ref="A14:F14"/>
    <mergeCell ref="F11:F13"/>
    <mergeCell ref="A10:A11"/>
    <mergeCell ref="A2:G2"/>
    <mergeCell ref="A7:A9"/>
    <mergeCell ref="B7:B9"/>
    <mergeCell ref="C7:C8"/>
    <mergeCell ref="D7:D8"/>
    <mergeCell ref="F7:F8"/>
    <mergeCell ref="G7:G8"/>
    <mergeCell ref="F3:G3"/>
    <mergeCell ref="F4:G4"/>
  </mergeCells>
  <phoneticPr fontId="8"/>
  <dataValidations count="1">
    <dataValidation type="whole" imeMode="halfAlpha" allowBlank="1" showInputMessage="1" showErrorMessage="1" error="数字のみ入力してください。" sqref="C11:C13">
      <formula1>1</formula1>
      <formula2>99999999</formula2>
    </dataValidation>
  </dataValidations>
  <printOptions horizontalCentered="1"/>
  <pageMargins left="0.70866141732283472" right="0.70866141732283472" top="0.35433070866141736" bottom="0.35433070866141736" header="0.31496062992125984" footer="0.31496062992125984"/>
  <pageSetup paperSize="9" orientation="landscape" blackAndWhite="1"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view="pageBreakPreview" zoomScale="110" zoomScaleNormal="100" zoomScaleSheetLayoutView="110" workbookViewId="0">
      <selection activeCell="C11" sqref="C11:E55"/>
    </sheetView>
  </sheetViews>
  <sheetFormatPr defaultRowHeight="13.5"/>
  <cols>
    <col min="1" max="1" width="11.125" style="3" customWidth="1"/>
    <col min="2" max="2" width="9" style="3"/>
    <col min="3" max="3" width="12.25" style="3" customWidth="1"/>
    <col min="4" max="19" width="3.875" style="3" customWidth="1"/>
    <col min="20" max="256" width="9" style="3"/>
    <col min="257" max="257" width="11.125" style="3" customWidth="1"/>
    <col min="258" max="258" width="9" style="3"/>
    <col min="259" max="259" width="12.25" style="3" customWidth="1"/>
    <col min="260" max="275" width="3.875" style="3" customWidth="1"/>
    <col min="276" max="512" width="9" style="3"/>
    <col min="513" max="513" width="11.125" style="3" customWidth="1"/>
    <col min="514" max="514" width="9" style="3"/>
    <col min="515" max="515" width="12.25" style="3" customWidth="1"/>
    <col min="516" max="531" width="3.875" style="3" customWidth="1"/>
    <col min="532" max="768" width="9" style="3"/>
    <col min="769" max="769" width="11.125" style="3" customWidth="1"/>
    <col min="770" max="770" width="9" style="3"/>
    <col min="771" max="771" width="12.25" style="3" customWidth="1"/>
    <col min="772" max="787" width="3.875" style="3" customWidth="1"/>
    <col min="788" max="1024" width="9" style="3"/>
    <col min="1025" max="1025" width="11.125" style="3" customWidth="1"/>
    <col min="1026" max="1026" width="9" style="3"/>
    <col min="1027" max="1027" width="12.25" style="3" customWidth="1"/>
    <col min="1028" max="1043" width="3.875" style="3" customWidth="1"/>
    <col min="1044" max="1280" width="9" style="3"/>
    <col min="1281" max="1281" width="11.125" style="3" customWidth="1"/>
    <col min="1282" max="1282" width="9" style="3"/>
    <col min="1283" max="1283" width="12.25" style="3" customWidth="1"/>
    <col min="1284" max="1299" width="3.875" style="3" customWidth="1"/>
    <col min="1300" max="1536" width="9" style="3"/>
    <col min="1537" max="1537" width="11.125" style="3" customWidth="1"/>
    <col min="1538" max="1538" width="9" style="3"/>
    <col min="1539" max="1539" width="12.25" style="3" customWidth="1"/>
    <col min="1540" max="1555" width="3.875" style="3" customWidth="1"/>
    <col min="1556" max="1792" width="9" style="3"/>
    <col min="1793" max="1793" width="11.125" style="3" customWidth="1"/>
    <col min="1794" max="1794" width="9" style="3"/>
    <col min="1795" max="1795" width="12.25" style="3" customWidth="1"/>
    <col min="1796" max="1811" width="3.875" style="3" customWidth="1"/>
    <col min="1812" max="2048" width="9" style="3"/>
    <col min="2049" max="2049" width="11.125" style="3" customWidth="1"/>
    <col min="2050" max="2050" width="9" style="3"/>
    <col min="2051" max="2051" width="12.25" style="3" customWidth="1"/>
    <col min="2052" max="2067" width="3.875" style="3" customWidth="1"/>
    <col min="2068" max="2304" width="9" style="3"/>
    <col min="2305" max="2305" width="11.125" style="3" customWidth="1"/>
    <col min="2306" max="2306" width="9" style="3"/>
    <col min="2307" max="2307" width="12.25" style="3" customWidth="1"/>
    <col min="2308" max="2323" width="3.875" style="3" customWidth="1"/>
    <col min="2324" max="2560" width="9" style="3"/>
    <col min="2561" max="2561" width="11.125" style="3" customWidth="1"/>
    <col min="2562" max="2562" width="9" style="3"/>
    <col min="2563" max="2563" width="12.25" style="3" customWidth="1"/>
    <col min="2564" max="2579" width="3.875" style="3" customWidth="1"/>
    <col min="2580" max="2816" width="9" style="3"/>
    <col min="2817" max="2817" width="11.125" style="3" customWidth="1"/>
    <col min="2818" max="2818" width="9" style="3"/>
    <col min="2819" max="2819" width="12.25" style="3" customWidth="1"/>
    <col min="2820" max="2835" width="3.875" style="3" customWidth="1"/>
    <col min="2836" max="3072" width="9" style="3"/>
    <col min="3073" max="3073" width="11.125" style="3" customWidth="1"/>
    <col min="3074" max="3074" width="9" style="3"/>
    <col min="3075" max="3075" width="12.25" style="3" customWidth="1"/>
    <col min="3076" max="3091" width="3.875" style="3" customWidth="1"/>
    <col min="3092" max="3328" width="9" style="3"/>
    <col min="3329" max="3329" width="11.125" style="3" customWidth="1"/>
    <col min="3330" max="3330" width="9" style="3"/>
    <col min="3331" max="3331" width="12.25" style="3" customWidth="1"/>
    <col min="3332" max="3347" width="3.875" style="3" customWidth="1"/>
    <col min="3348" max="3584" width="9" style="3"/>
    <col min="3585" max="3585" width="11.125" style="3" customWidth="1"/>
    <col min="3586" max="3586" width="9" style="3"/>
    <col min="3587" max="3587" width="12.25" style="3" customWidth="1"/>
    <col min="3588" max="3603" width="3.875" style="3" customWidth="1"/>
    <col min="3604" max="3840" width="9" style="3"/>
    <col min="3841" max="3841" width="11.125" style="3" customWidth="1"/>
    <col min="3842" max="3842" width="9" style="3"/>
    <col min="3843" max="3843" width="12.25" style="3" customWidth="1"/>
    <col min="3844" max="3859" width="3.875" style="3" customWidth="1"/>
    <col min="3860" max="4096" width="9" style="3"/>
    <col min="4097" max="4097" width="11.125" style="3" customWidth="1"/>
    <col min="4098" max="4098" width="9" style="3"/>
    <col min="4099" max="4099" width="12.25" style="3" customWidth="1"/>
    <col min="4100" max="4115" width="3.875" style="3" customWidth="1"/>
    <col min="4116" max="4352" width="9" style="3"/>
    <col min="4353" max="4353" width="11.125" style="3" customWidth="1"/>
    <col min="4354" max="4354" width="9" style="3"/>
    <col min="4355" max="4355" width="12.25" style="3" customWidth="1"/>
    <col min="4356" max="4371" width="3.875" style="3" customWidth="1"/>
    <col min="4372" max="4608" width="9" style="3"/>
    <col min="4609" max="4609" width="11.125" style="3" customWidth="1"/>
    <col min="4610" max="4610" width="9" style="3"/>
    <col min="4611" max="4611" width="12.25" style="3" customWidth="1"/>
    <col min="4612" max="4627" width="3.875" style="3" customWidth="1"/>
    <col min="4628" max="4864" width="9" style="3"/>
    <col min="4865" max="4865" width="11.125" style="3" customWidth="1"/>
    <col min="4866" max="4866" width="9" style="3"/>
    <col min="4867" max="4867" width="12.25" style="3" customWidth="1"/>
    <col min="4868" max="4883" width="3.875" style="3" customWidth="1"/>
    <col min="4884" max="5120" width="9" style="3"/>
    <col min="5121" max="5121" width="11.125" style="3" customWidth="1"/>
    <col min="5122" max="5122" width="9" style="3"/>
    <col min="5123" max="5123" width="12.25" style="3" customWidth="1"/>
    <col min="5124" max="5139" width="3.875" style="3" customWidth="1"/>
    <col min="5140" max="5376" width="9" style="3"/>
    <col min="5377" max="5377" width="11.125" style="3" customWidth="1"/>
    <col min="5378" max="5378" width="9" style="3"/>
    <col min="5379" max="5379" width="12.25" style="3" customWidth="1"/>
    <col min="5380" max="5395" width="3.875" style="3" customWidth="1"/>
    <col min="5396" max="5632" width="9" style="3"/>
    <col min="5633" max="5633" width="11.125" style="3" customWidth="1"/>
    <col min="5634" max="5634" width="9" style="3"/>
    <col min="5635" max="5635" width="12.25" style="3" customWidth="1"/>
    <col min="5636" max="5651" width="3.875" style="3" customWidth="1"/>
    <col min="5652" max="5888" width="9" style="3"/>
    <col min="5889" max="5889" width="11.125" style="3" customWidth="1"/>
    <col min="5890" max="5890" width="9" style="3"/>
    <col min="5891" max="5891" width="12.25" style="3" customWidth="1"/>
    <col min="5892" max="5907" width="3.875" style="3" customWidth="1"/>
    <col min="5908" max="6144" width="9" style="3"/>
    <col min="6145" max="6145" width="11.125" style="3" customWidth="1"/>
    <col min="6146" max="6146" width="9" style="3"/>
    <col min="6147" max="6147" width="12.25" style="3" customWidth="1"/>
    <col min="6148" max="6163" width="3.875" style="3" customWidth="1"/>
    <col min="6164" max="6400" width="9" style="3"/>
    <col min="6401" max="6401" width="11.125" style="3" customWidth="1"/>
    <col min="6402" max="6402" width="9" style="3"/>
    <col min="6403" max="6403" width="12.25" style="3" customWidth="1"/>
    <col min="6404" max="6419" width="3.875" style="3" customWidth="1"/>
    <col min="6420" max="6656" width="9" style="3"/>
    <col min="6657" max="6657" width="11.125" style="3" customWidth="1"/>
    <col min="6658" max="6658" width="9" style="3"/>
    <col min="6659" max="6659" width="12.25" style="3" customWidth="1"/>
    <col min="6660" max="6675" width="3.875" style="3" customWidth="1"/>
    <col min="6676" max="6912" width="9" style="3"/>
    <col min="6913" max="6913" width="11.125" style="3" customWidth="1"/>
    <col min="6914" max="6914" width="9" style="3"/>
    <col min="6915" max="6915" width="12.25" style="3" customWidth="1"/>
    <col min="6916" max="6931" width="3.875" style="3" customWidth="1"/>
    <col min="6932" max="7168" width="9" style="3"/>
    <col min="7169" max="7169" width="11.125" style="3" customWidth="1"/>
    <col min="7170" max="7170" width="9" style="3"/>
    <col min="7171" max="7171" width="12.25" style="3" customWidth="1"/>
    <col min="7172" max="7187" width="3.875" style="3" customWidth="1"/>
    <col min="7188" max="7424" width="9" style="3"/>
    <col min="7425" max="7425" width="11.125" style="3" customWidth="1"/>
    <col min="7426" max="7426" width="9" style="3"/>
    <col min="7427" max="7427" width="12.25" style="3" customWidth="1"/>
    <col min="7428" max="7443" width="3.875" style="3" customWidth="1"/>
    <col min="7444" max="7680" width="9" style="3"/>
    <col min="7681" max="7681" width="11.125" style="3" customWidth="1"/>
    <col min="7682" max="7682" width="9" style="3"/>
    <col min="7683" max="7683" width="12.25" style="3" customWidth="1"/>
    <col min="7684" max="7699" width="3.875" style="3" customWidth="1"/>
    <col min="7700" max="7936" width="9" style="3"/>
    <col min="7937" max="7937" width="11.125" style="3" customWidth="1"/>
    <col min="7938" max="7938" width="9" style="3"/>
    <col min="7939" max="7939" width="12.25" style="3" customWidth="1"/>
    <col min="7940" max="7955" width="3.875" style="3" customWidth="1"/>
    <col min="7956" max="8192" width="9" style="3"/>
    <col min="8193" max="8193" width="11.125" style="3" customWidth="1"/>
    <col min="8194" max="8194" width="9" style="3"/>
    <col min="8195" max="8195" width="12.25" style="3" customWidth="1"/>
    <col min="8196" max="8211" width="3.875" style="3" customWidth="1"/>
    <col min="8212" max="8448" width="9" style="3"/>
    <col min="8449" max="8449" width="11.125" style="3" customWidth="1"/>
    <col min="8450" max="8450" width="9" style="3"/>
    <col min="8451" max="8451" width="12.25" style="3" customWidth="1"/>
    <col min="8452" max="8467" width="3.875" style="3" customWidth="1"/>
    <col min="8468" max="8704" width="9" style="3"/>
    <col min="8705" max="8705" width="11.125" style="3" customWidth="1"/>
    <col min="8706" max="8706" width="9" style="3"/>
    <col min="8707" max="8707" width="12.25" style="3" customWidth="1"/>
    <col min="8708" max="8723" width="3.875" style="3" customWidth="1"/>
    <col min="8724" max="8960" width="9" style="3"/>
    <col min="8961" max="8961" width="11.125" style="3" customWidth="1"/>
    <col min="8962" max="8962" width="9" style="3"/>
    <col min="8963" max="8963" width="12.25" style="3" customWidth="1"/>
    <col min="8964" max="8979" width="3.875" style="3" customWidth="1"/>
    <col min="8980" max="9216" width="9" style="3"/>
    <col min="9217" max="9217" width="11.125" style="3" customWidth="1"/>
    <col min="9218" max="9218" width="9" style="3"/>
    <col min="9219" max="9219" width="12.25" style="3" customWidth="1"/>
    <col min="9220" max="9235" width="3.875" style="3" customWidth="1"/>
    <col min="9236" max="9472" width="9" style="3"/>
    <col min="9473" max="9473" width="11.125" style="3" customWidth="1"/>
    <col min="9474" max="9474" width="9" style="3"/>
    <col min="9475" max="9475" width="12.25" style="3" customWidth="1"/>
    <col min="9476" max="9491" width="3.875" style="3" customWidth="1"/>
    <col min="9492" max="9728" width="9" style="3"/>
    <col min="9729" max="9729" width="11.125" style="3" customWidth="1"/>
    <col min="9730" max="9730" width="9" style="3"/>
    <col min="9731" max="9731" width="12.25" style="3" customWidth="1"/>
    <col min="9732" max="9747" width="3.875" style="3" customWidth="1"/>
    <col min="9748" max="9984" width="9" style="3"/>
    <col min="9985" max="9985" width="11.125" style="3" customWidth="1"/>
    <col min="9986" max="9986" width="9" style="3"/>
    <col min="9987" max="9987" width="12.25" style="3" customWidth="1"/>
    <col min="9988" max="10003" width="3.875" style="3" customWidth="1"/>
    <col min="10004" max="10240" width="9" style="3"/>
    <col min="10241" max="10241" width="11.125" style="3" customWidth="1"/>
    <col min="10242" max="10242" width="9" style="3"/>
    <col min="10243" max="10243" width="12.25" style="3" customWidth="1"/>
    <col min="10244" max="10259" width="3.875" style="3" customWidth="1"/>
    <col min="10260" max="10496" width="9" style="3"/>
    <col min="10497" max="10497" width="11.125" style="3" customWidth="1"/>
    <col min="10498" max="10498" width="9" style="3"/>
    <col min="10499" max="10499" width="12.25" style="3" customWidth="1"/>
    <col min="10500" max="10515" width="3.875" style="3" customWidth="1"/>
    <col min="10516" max="10752" width="9" style="3"/>
    <col min="10753" max="10753" width="11.125" style="3" customWidth="1"/>
    <col min="10754" max="10754" width="9" style="3"/>
    <col min="10755" max="10755" width="12.25" style="3" customWidth="1"/>
    <col min="10756" max="10771" width="3.875" style="3" customWidth="1"/>
    <col min="10772" max="11008" width="9" style="3"/>
    <col min="11009" max="11009" width="11.125" style="3" customWidth="1"/>
    <col min="11010" max="11010" width="9" style="3"/>
    <col min="11011" max="11011" width="12.25" style="3" customWidth="1"/>
    <col min="11012" max="11027" width="3.875" style="3" customWidth="1"/>
    <col min="11028" max="11264" width="9" style="3"/>
    <col min="11265" max="11265" width="11.125" style="3" customWidth="1"/>
    <col min="11266" max="11266" width="9" style="3"/>
    <col min="11267" max="11267" width="12.25" style="3" customWidth="1"/>
    <col min="11268" max="11283" width="3.875" style="3" customWidth="1"/>
    <col min="11284" max="11520" width="9" style="3"/>
    <col min="11521" max="11521" width="11.125" style="3" customWidth="1"/>
    <col min="11522" max="11522" width="9" style="3"/>
    <col min="11523" max="11523" width="12.25" style="3" customWidth="1"/>
    <col min="11524" max="11539" width="3.875" style="3" customWidth="1"/>
    <col min="11540" max="11776" width="9" style="3"/>
    <col min="11777" max="11777" width="11.125" style="3" customWidth="1"/>
    <col min="11778" max="11778" width="9" style="3"/>
    <col min="11779" max="11779" width="12.25" style="3" customWidth="1"/>
    <col min="11780" max="11795" width="3.875" style="3" customWidth="1"/>
    <col min="11796" max="12032" width="9" style="3"/>
    <col min="12033" max="12033" width="11.125" style="3" customWidth="1"/>
    <col min="12034" max="12034" width="9" style="3"/>
    <col min="12035" max="12035" width="12.25" style="3" customWidth="1"/>
    <col min="12036" max="12051" width="3.875" style="3" customWidth="1"/>
    <col min="12052" max="12288" width="9" style="3"/>
    <col min="12289" max="12289" width="11.125" style="3" customWidth="1"/>
    <col min="12290" max="12290" width="9" style="3"/>
    <col min="12291" max="12291" width="12.25" style="3" customWidth="1"/>
    <col min="12292" max="12307" width="3.875" style="3" customWidth="1"/>
    <col min="12308" max="12544" width="9" style="3"/>
    <col min="12545" max="12545" width="11.125" style="3" customWidth="1"/>
    <col min="12546" max="12546" width="9" style="3"/>
    <col min="12547" max="12547" width="12.25" style="3" customWidth="1"/>
    <col min="12548" max="12563" width="3.875" style="3" customWidth="1"/>
    <col min="12564" max="12800" width="9" style="3"/>
    <col min="12801" max="12801" width="11.125" style="3" customWidth="1"/>
    <col min="12802" max="12802" width="9" style="3"/>
    <col min="12803" max="12803" width="12.25" style="3" customWidth="1"/>
    <col min="12804" max="12819" width="3.875" style="3" customWidth="1"/>
    <col min="12820" max="13056" width="9" style="3"/>
    <col min="13057" max="13057" width="11.125" style="3" customWidth="1"/>
    <col min="13058" max="13058" width="9" style="3"/>
    <col min="13059" max="13059" width="12.25" style="3" customWidth="1"/>
    <col min="13060" max="13075" width="3.875" style="3" customWidth="1"/>
    <col min="13076" max="13312" width="9" style="3"/>
    <col min="13313" max="13313" width="11.125" style="3" customWidth="1"/>
    <col min="13314" max="13314" width="9" style="3"/>
    <col min="13315" max="13315" width="12.25" style="3" customWidth="1"/>
    <col min="13316" max="13331" width="3.875" style="3" customWidth="1"/>
    <col min="13332" max="13568" width="9" style="3"/>
    <col min="13569" max="13569" width="11.125" style="3" customWidth="1"/>
    <col min="13570" max="13570" width="9" style="3"/>
    <col min="13571" max="13571" width="12.25" style="3" customWidth="1"/>
    <col min="13572" max="13587" width="3.875" style="3" customWidth="1"/>
    <col min="13588" max="13824" width="9" style="3"/>
    <col min="13825" max="13825" width="11.125" style="3" customWidth="1"/>
    <col min="13826" max="13826" width="9" style="3"/>
    <col min="13827" max="13827" width="12.25" style="3" customWidth="1"/>
    <col min="13828" max="13843" width="3.875" style="3" customWidth="1"/>
    <col min="13844" max="14080" width="9" style="3"/>
    <col min="14081" max="14081" width="11.125" style="3" customWidth="1"/>
    <col min="14082" max="14082" width="9" style="3"/>
    <col min="14083" max="14083" width="12.25" style="3" customWidth="1"/>
    <col min="14084" max="14099" width="3.875" style="3" customWidth="1"/>
    <col min="14100" max="14336" width="9" style="3"/>
    <col min="14337" max="14337" width="11.125" style="3" customWidth="1"/>
    <col min="14338" max="14338" width="9" style="3"/>
    <col min="14339" max="14339" width="12.25" style="3" customWidth="1"/>
    <col min="14340" max="14355" width="3.875" style="3" customWidth="1"/>
    <col min="14356" max="14592" width="9" style="3"/>
    <col min="14593" max="14593" width="11.125" style="3" customWidth="1"/>
    <col min="14594" max="14594" width="9" style="3"/>
    <col min="14595" max="14595" width="12.25" style="3" customWidth="1"/>
    <col min="14596" max="14611" width="3.875" style="3" customWidth="1"/>
    <col min="14612" max="14848" width="9" style="3"/>
    <col min="14849" max="14849" width="11.125" style="3" customWidth="1"/>
    <col min="14850" max="14850" width="9" style="3"/>
    <col min="14851" max="14851" width="12.25" style="3" customWidth="1"/>
    <col min="14852" max="14867" width="3.875" style="3" customWidth="1"/>
    <col min="14868" max="15104" width="9" style="3"/>
    <col min="15105" max="15105" width="11.125" style="3" customWidth="1"/>
    <col min="15106" max="15106" width="9" style="3"/>
    <col min="15107" max="15107" width="12.25" style="3" customWidth="1"/>
    <col min="15108" max="15123" width="3.875" style="3" customWidth="1"/>
    <col min="15124" max="15360" width="9" style="3"/>
    <col min="15361" max="15361" width="11.125" style="3" customWidth="1"/>
    <col min="15362" max="15362" width="9" style="3"/>
    <col min="15363" max="15363" width="12.25" style="3" customWidth="1"/>
    <col min="15364" max="15379" width="3.875" style="3" customWidth="1"/>
    <col min="15380" max="15616" width="9" style="3"/>
    <col min="15617" max="15617" width="11.125" style="3" customWidth="1"/>
    <col min="15618" max="15618" width="9" style="3"/>
    <col min="15619" max="15619" width="12.25" style="3" customWidth="1"/>
    <col min="15620" max="15635" width="3.875" style="3" customWidth="1"/>
    <col min="15636" max="15872" width="9" style="3"/>
    <col min="15873" max="15873" width="11.125" style="3" customWidth="1"/>
    <col min="15874" max="15874" width="9" style="3"/>
    <col min="15875" max="15875" width="12.25" style="3" customWidth="1"/>
    <col min="15876" max="15891" width="3.875" style="3" customWidth="1"/>
    <col min="15892" max="16128" width="9" style="3"/>
    <col min="16129" max="16129" width="11.125" style="3" customWidth="1"/>
    <col min="16130" max="16130" width="9" style="3"/>
    <col min="16131" max="16131" width="12.25" style="3" customWidth="1"/>
    <col min="16132" max="16147" width="3.875" style="3" customWidth="1"/>
    <col min="16148" max="16384" width="9" style="3"/>
  </cols>
  <sheetData>
    <row r="1" spans="1:19" s="115" customFormat="1" ht="15" customHeight="1">
      <c r="A1" s="114" t="s">
        <v>5</v>
      </c>
      <c r="B1" s="114"/>
      <c r="C1" s="114"/>
      <c r="D1" s="114"/>
      <c r="E1" s="114"/>
      <c r="F1" s="114"/>
      <c r="G1" s="114"/>
      <c r="H1" s="114"/>
      <c r="I1" s="114"/>
      <c r="J1" s="114"/>
      <c r="K1" s="114"/>
      <c r="L1" s="114"/>
      <c r="M1" s="114"/>
      <c r="N1" s="114"/>
      <c r="O1" s="114"/>
      <c r="P1" s="114"/>
      <c r="Q1" s="513"/>
      <c r="R1" s="514"/>
      <c r="S1" s="515"/>
    </row>
    <row r="2" spans="1:19" s="115" customFormat="1" ht="15" customHeight="1">
      <c r="A2" s="114"/>
      <c r="B2" s="114"/>
      <c r="C2" s="114"/>
      <c r="D2" s="114"/>
      <c r="E2" s="114"/>
      <c r="F2" s="114"/>
      <c r="G2" s="114"/>
      <c r="H2" s="114"/>
      <c r="I2" s="114"/>
      <c r="J2" s="114"/>
      <c r="K2" s="114"/>
      <c r="L2" s="114"/>
      <c r="M2" s="114"/>
      <c r="N2" s="114"/>
      <c r="O2" s="114"/>
      <c r="P2" s="114"/>
      <c r="Q2" s="516"/>
      <c r="R2" s="517"/>
      <c r="S2" s="518"/>
    </row>
    <row r="3" spans="1:19" s="115" customFormat="1" ht="18" customHeight="1">
      <c r="A3" s="519" t="s">
        <v>17</v>
      </c>
      <c r="B3" s="519"/>
      <c r="C3" s="519"/>
      <c r="D3" s="519"/>
      <c r="E3" s="519"/>
      <c r="F3" s="519"/>
      <c r="G3" s="519"/>
      <c r="H3" s="519"/>
      <c r="I3" s="519"/>
      <c r="J3" s="519"/>
      <c r="K3" s="519"/>
      <c r="L3" s="519"/>
      <c r="M3" s="519"/>
      <c r="N3" s="519"/>
      <c r="O3" s="519"/>
      <c r="P3" s="520"/>
      <c r="Q3" s="520"/>
      <c r="R3" s="520"/>
      <c r="S3" s="520"/>
    </row>
    <row r="4" spans="1:19" s="115" customFormat="1" ht="18.75" customHeight="1">
      <c r="A4" s="285"/>
      <c r="B4" s="285"/>
      <c r="C4" s="285"/>
      <c r="D4" s="285"/>
      <c r="E4" s="285"/>
      <c r="F4" s="285"/>
      <c r="G4" s="285"/>
      <c r="H4" s="285"/>
      <c r="I4" s="285"/>
      <c r="J4" s="285"/>
      <c r="K4" s="285"/>
      <c r="L4" s="285"/>
      <c r="M4" s="91" t="s">
        <v>18</v>
      </c>
      <c r="N4" s="491">
        <f>A_基本情報入力シート!D10</f>
        <v>0</v>
      </c>
      <c r="O4" s="491"/>
      <c r="P4" s="491"/>
      <c r="Q4" s="491"/>
      <c r="R4" s="491"/>
      <c r="S4" s="491"/>
    </row>
    <row r="5" spans="1:19" s="115" customFormat="1" ht="18.75" customHeight="1">
      <c r="A5" s="285"/>
      <c r="B5" s="285"/>
      <c r="C5" s="285"/>
      <c r="D5" s="285"/>
      <c r="E5" s="285"/>
      <c r="F5" s="285"/>
      <c r="G5" s="285"/>
      <c r="H5" s="285"/>
      <c r="I5" s="285"/>
      <c r="J5" s="285"/>
      <c r="K5" s="285"/>
      <c r="L5" s="285"/>
      <c r="M5" s="91" t="s">
        <v>7</v>
      </c>
      <c r="N5" s="490">
        <f>A_基本情報入力シート!D9</f>
        <v>0</v>
      </c>
      <c r="O5" s="490"/>
      <c r="P5" s="490"/>
      <c r="Q5" s="490"/>
      <c r="R5" s="490"/>
      <c r="S5" s="490"/>
    </row>
    <row r="6" spans="1:19" s="114" customFormat="1" ht="18.75" customHeight="1">
      <c r="C6" s="116"/>
      <c r="M6" s="91" t="s">
        <v>8</v>
      </c>
      <c r="N6" s="490">
        <f>A_基本情報入力シート!D14</f>
        <v>0</v>
      </c>
      <c r="O6" s="490"/>
      <c r="P6" s="490"/>
      <c r="Q6" s="490"/>
      <c r="R6" s="490"/>
      <c r="S6" s="490"/>
    </row>
    <row r="7" spans="1:19" s="114" customFormat="1" ht="15.75" customHeight="1">
      <c r="A7" s="114" t="s">
        <v>201</v>
      </c>
      <c r="C7" s="116"/>
    </row>
    <row r="8" spans="1:19" s="114" customFormat="1" ht="6.75" customHeight="1">
      <c r="C8" s="116"/>
    </row>
    <row r="9" spans="1:19" ht="18.75" customHeight="1">
      <c r="A9" s="525" t="s">
        <v>13</v>
      </c>
      <c r="B9" s="525"/>
      <c r="C9" s="525" t="s">
        <v>14</v>
      </c>
      <c r="D9" s="525"/>
      <c r="E9" s="525"/>
      <c r="F9" s="527" t="s">
        <v>15</v>
      </c>
      <c r="G9" s="527"/>
      <c r="H9" s="527"/>
      <c r="I9" s="527"/>
      <c r="J9" s="527"/>
      <c r="K9" s="527"/>
      <c r="L9" s="527"/>
      <c r="M9" s="527"/>
      <c r="N9" s="527"/>
      <c r="O9" s="527"/>
      <c r="P9" s="527"/>
      <c r="Q9" s="527"/>
      <c r="R9" s="527"/>
      <c r="S9" s="527"/>
    </row>
    <row r="10" spans="1:19">
      <c r="A10" s="525"/>
      <c r="B10" s="525"/>
      <c r="C10" s="526" t="s">
        <v>0</v>
      </c>
      <c r="D10" s="526"/>
      <c r="E10" s="526"/>
      <c r="F10" s="527"/>
      <c r="G10" s="527"/>
      <c r="H10" s="527"/>
      <c r="I10" s="527"/>
      <c r="J10" s="527"/>
      <c r="K10" s="527"/>
      <c r="L10" s="527"/>
      <c r="M10" s="527"/>
      <c r="N10" s="527"/>
      <c r="O10" s="527"/>
      <c r="P10" s="527"/>
      <c r="Q10" s="527"/>
      <c r="R10" s="527"/>
      <c r="S10" s="527"/>
    </row>
    <row r="11" spans="1:19" ht="13.5" customHeight="1">
      <c r="A11" s="528"/>
      <c r="B11" s="528"/>
      <c r="C11" s="528"/>
      <c r="D11" s="528"/>
      <c r="E11" s="528"/>
      <c r="F11" s="530"/>
      <c r="G11" s="530"/>
      <c r="H11" s="530"/>
      <c r="I11" s="530"/>
      <c r="J11" s="530"/>
      <c r="K11" s="530"/>
      <c r="L11" s="530"/>
      <c r="M11" s="530"/>
      <c r="N11" s="530"/>
      <c r="O11" s="530"/>
      <c r="P11" s="530"/>
      <c r="Q11" s="530"/>
      <c r="R11" s="530"/>
      <c r="S11" s="530"/>
    </row>
    <row r="12" spans="1:19" ht="13.5" customHeight="1">
      <c r="A12" s="528"/>
      <c r="B12" s="528"/>
      <c r="C12" s="528"/>
      <c r="D12" s="528"/>
      <c r="E12" s="528"/>
      <c r="F12" s="530"/>
      <c r="G12" s="530"/>
      <c r="H12" s="530"/>
      <c r="I12" s="530"/>
      <c r="J12" s="530"/>
      <c r="K12" s="530"/>
      <c r="L12" s="530"/>
      <c r="M12" s="530"/>
      <c r="N12" s="530"/>
      <c r="O12" s="530"/>
      <c r="P12" s="530"/>
      <c r="Q12" s="530"/>
      <c r="R12" s="530"/>
      <c r="S12" s="530"/>
    </row>
    <row r="13" spans="1:19" ht="13.5" customHeight="1">
      <c r="A13" s="528"/>
      <c r="B13" s="528"/>
      <c r="C13" s="528"/>
      <c r="D13" s="528"/>
      <c r="E13" s="528"/>
      <c r="F13" s="530"/>
      <c r="G13" s="530"/>
      <c r="H13" s="530"/>
      <c r="I13" s="530"/>
      <c r="J13" s="530"/>
      <c r="K13" s="530"/>
      <c r="L13" s="530"/>
      <c r="M13" s="530"/>
      <c r="N13" s="530"/>
      <c r="O13" s="530"/>
      <c r="P13" s="530"/>
      <c r="Q13" s="530"/>
      <c r="R13" s="530"/>
      <c r="S13" s="530"/>
    </row>
    <row r="14" spans="1:19" ht="13.5" customHeight="1">
      <c r="A14" s="528"/>
      <c r="B14" s="528"/>
      <c r="C14" s="528"/>
      <c r="D14" s="528"/>
      <c r="E14" s="528"/>
      <c r="F14" s="530"/>
      <c r="G14" s="530"/>
      <c r="H14" s="530"/>
      <c r="I14" s="530"/>
      <c r="J14" s="530"/>
      <c r="K14" s="530"/>
      <c r="L14" s="530"/>
      <c r="M14" s="530"/>
      <c r="N14" s="530"/>
      <c r="O14" s="530"/>
      <c r="P14" s="530"/>
      <c r="Q14" s="530"/>
      <c r="R14" s="530"/>
      <c r="S14" s="530"/>
    </row>
    <row r="15" spans="1:19" ht="13.5" customHeight="1">
      <c r="A15" s="528"/>
      <c r="B15" s="528"/>
      <c r="C15" s="528"/>
      <c r="D15" s="528"/>
      <c r="E15" s="528"/>
      <c r="F15" s="530"/>
      <c r="G15" s="530"/>
      <c r="H15" s="530"/>
      <c r="I15" s="530"/>
      <c r="J15" s="530"/>
      <c r="K15" s="530"/>
      <c r="L15" s="530"/>
      <c r="M15" s="530"/>
      <c r="N15" s="530"/>
      <c r="O15" s="530"/>
      <c r="P15" s="530"/>
      <c r="Q15" s="530"/>
      <c r="R15" s="530"/>
      <c r="S15" s="530"/>
    </row>
    <row r="16" spans="1:19" ht="13.5" customHeight="1">
      <c r="A16" s="528"/>
      <c r="B16" s="528"/>
      <c r="C16" s="528"/>
      <c r="D16" s="528"/>
      <c r="E16" s="528"/>
      <c r="F16" s="530"/>
      <c r="G16" s="530"/>
      <c r="H16" s="530"/>
      <c r="I16" s="530"/>
      <c r="J16" s="530"/>
      <c r="K16" s="530"/>
      <c r="L16" s="530"/>
      <c r="M16" s="530"/>
      <c r="N16" s="530"/>
      <c r="O16" s="530"/>
      <c r="P16" s="530"/>
      <c r="Q16" s="530"/>
      <c r="R16" s="530"/>
      <c r="S16" s="530"/>
    </row>
    <row r="17" spans="1:19" ht="13.5" customHeight="1">
      <c r="A17" s="528"/>
      <c r="B17" s="528"/>
      <c r="C17" s="528"/>
      <c r="D17" s="528"/>
      <c r="E17" s="528"/>
      <c r="F17" s="530"/>
      <c r="G17" s="530"/>
      <c r="H17" s="530"/>
      <c r="I17" s="530"/>
      <c r="J17" s="530"/>
      <c r="K17" s="530"/>
      <c r="L17" s="530"/>
      <c r="M17" s="530"/>
      <c r="N17" s="530"/>
      <c r="O17" s="530"/>
      <c r="P17" s="530"/>
      <c r="Q17" s="530"/>
      <c r="R17" s="530"/>
      <c r="S17" s="530"/>
    </row>
    <row r="18" spans="1:19" ht="13.5" customHeight="1">
      <c r="A18" s="528"/>
      <c r="B18" s="528"/>
      <c r="C18" s="528"/>
      <c r="D18" s="528"/>
      <c r="E18" s="528"/>
      <c r="F18" s="530"/>
      <c r="G18" s="530"/>
      <c r="H18" s="530"/>
      <c r="I18" s="530"/>
      <c r="J18" s="530"/>
      <c r="K18" s="530"/>
      <c r="L18" s="530"/>
      <c r="M18" s="530"/>
      <c r="N18" s="530"/>
      <c r="O18" s="530"/>
      <c r="P18" s="530"/>
      <c r="Q18" s="530"/>
      <c r="R18" s="530"/>
      <c r="S18" s="530"/>
    </row>
    <row r="19" spans="1:19" ht="13.5" customHeight="1">
      <c r="A19" s="528"/>
      <c r="B19" s="528"/>
      <c r="C19" s="528"/>
      <c r="D19" s="528"/>
      <c r="E19" s="528"/>
      <c r="F19" s="530"/>
      <c r="G19" s="530"/>
      <c r="H19" s="530"/>
      <c r="I19" s="530"/>
      <c r="J19" s="530"/>
      <c r="K19" s="530"/>
      <c r="L19" s="530"/>
      <c r="M19" s="530"/>
      <c r="N19" s="530"/>
      <c r="O19" s="530"/>
      <c r="P19" s="530"/>
      <c r="Q19" s="530"/>
      <c r="R19" s="530"/>
      <c r="S19" s="530"/>
    </row>
    <row r="20" spans="1:19" ht="13.5" customHeight="1">
      <c r="A20" s="528"/>
      <c r="B20" s="528"/>
      <c r="C20" s="528"/>
      <c r="D20" s="528"/>
      <c r="E20" s="528"/>
      <c r="F20" s="530"/>
      <c r="G20" s="530"/>
      <c r="H20" s="530"/>
      <c r="I20" s="530"/>
      <c r="J20" s="530"/>
      <c r="K20" s="530"/>
      <c r="L20" s="530"/>
      <c r="M20" s="530"/>
      <c r="N20" s="530"/>
      <c r="O20" s="530"/>
      <c r="P20" s="530"/>
      <c r="Q20" s="530"/>
      <c r="R20" s="530"/>
      <c r="S20" s="530"/>
    </row>
    <row r="21" spans="1:19" ht="13.5" customHeight="1">
      <c r="A21" s="528"/>
      <c r="B21" s="528"/>
      <c r="C21" s="528"/>
      <c r="D21" s="528"/>
      <c r="E21" s="528"/>
      <c r="F21" s="530"/>
      <c r="G21" s="530"/>
      <c r="H21" s="530"/>
      <c r="I21" s="530"/>
      <c r="J21" s="530"/>
      <c r="K21" s="530"/>
      <c r="L21" s="530"/>
      <c r="M21" s="530"/>
      <c r="N21" s="530"/>
      <c r="O21" s="530"/>
      <c r="P21" s="530"/>
      <c r="Q21" s="530"/>
      <c r="R21" s="530"/>
      <c r="S21" s="530"/>
    </row>
    <row r="22" spans="1:19" ht="13.5" customHeight="1">
      <c r="A22" s="528"/>
      <c r="B22" s="528"/>
      <c r="C22" s="528"/>
      <c r="D22" s="528"/>
      <c r="E22" s="528"/>
      <c r="F22" s="530"/>
      <c r="G22" s="530"/>
      <c r="H22" s="530"/>
      <c r="I22" s="530"/>
      <c r="J22" s="530"/>
      <c r="K22" s="530"/>
      <c r="L22" s="530"/>
      <c r="M22" s="530"/>
      <c r="N22" s="530"/>
      <c r="O22" s="530"/>
      <c r="P22" s="530"/>
      <c r="Q22" s="530"/>
      <c r="R22" s="530"/>
      <c r="S22" s="530"/>
    </row>
    <row r="23" spans="1:19" ht="13.5" customHeight="1">
      <c r="A23" s="528"/>
      <c r="B23" s="528"/>
      <c r="C23" s="528"/>
      <c r="D23" s="528"/>
      <c r="E23" s="528"/>
      <c r="F23" s="530"/>
      <c r="G23" s="530"/>
      <c r="H23" s="530"/>
      <c r="I23" s="530"/>
      <c r="J23" s="530"/>
      <c r="K23" s="530"/>
      <c r="L23" s="530"/>
      <c r="M23" s="530"/>
      <c r="N23" s="530"/>
      <c r="O23" s="530"/>
      <c r="P23" s="530"/>
      <c r="Q23" s="530"/>
      <c r="R23" s="530"/>
      <c r="S23" s="530"/>
    </row>
    <row r="24" spans="1:19" ht="13.5" customHeight="1">
      <c r="A24" s="528"/>
      <c r="B24" s="528"/>
      <c r="C24" s="528"/>
      <c r="D24" s="528"/>
      <c r="E24" s="528"/>
      <c r="F24" s="530"/>
      <c r="G24" s="530"/>
      <c r="H24" s="530"/>
      <c r="I24" s="530"/>
      <c r="J24" s="530"/>
      <c r="K24" s="530"/>
      <c r="L24" s="530"/>
      <c r="M24" s="530"/>
      <c r="N24" s="530"/>
      <c r="O24" s="530"/>
      <c r="P24" s="530"/>
      <c r="Q24" s="530"/>
      <c r="R24" s="530"/>
      <c r="S24" s="530"/>
    </row>
    <row r="25" spans="1:19" ht="13.5" customHeight="1">
      <c r="A25" s="528"/>
      <c r="B25" s="528"/>
      <c r="C25" s="528"/>
      <c r="D25" s="528"/>
      <c r="E25" s="528"/>
      <c r="F25" s="530"/>
      <c r="G25" s="530"/>
      <c r="H25" s="530"/>
      <c r="I25" s="530"/>
      <c r="J25" s="530"/>
      <c r="K25" s="530"/>
      <c r="L25" s="530"/>
      <c r="M25" s="530"/>
      <c r="N25" s="530"/>
      <c r="O25" s="530"/>
      <c r="P25" s="530"/>
      <c r="Q25" s="530"/>
      <c r="R25" s="530"/>
      <c r="S25" s="530"/>
    </row>
    <row r="26" spans="1:19" ht="13.5" customHeight="1">
      <c r="A26" s="528"/>
      <c r="B26" s="528"/>
      <c r="C26" s="528"/>
      <c r="D26" s="528"/>
      <c r="E26" s="528"/>
      <c r="F26" s="530"/>
      <c r="G26" s="530"/>
      <c r="H26" s="530"/>
      <c r="I26" s="530"/>
      <c r="J26" s="530"/>
      <c r="K26" s="530"/>
      <c r="L26" s="530"/>
      <c r="M26" s="530"/>
      <c r="N26" s="530"/>
      <c r="O26" s="530"/>
      <c r="P26" s="530"/>
      <c r="Q26" s="530"/>
      <c r="R26" s="530"/>
      <c r="S26" s="530"/>
    </row>
    <row r="27" spans="1:19" ht="13.5" customHeight="1">
      <c r="A27" s="528"/>
      <c r="B27" s="528"/>
      <c r="C27" s="528"/>
      <c r="D27" s="528"/>
      <c r="E27" s="528"/>
      <c r="F27" s="530"/>
      <c r="G27" s="530"/>
      <c r="H27" s="530"/>
      <c r="I27" s="530"/>
      <c r="J27" s="530"/>
      <c r="K27" s="530"/>
      <c r="L27" s="530"/>
      <c r="M27" s="530"/>
      <c r="N27" s="530"/>
      <c r="O27" s="530"/>
      <c r="P27" s="530"/>
      <c r="Q27" s="530"/>
      <c r="R27" s="530"/>
      <c r="S27" s="530"/>
    </row>
    <row r="28" spans="1:19" ht="13.5" customHeight="1">
      <c r="A28" s="528"/>
      <c r="B28" s="528"/>
      <c r="C28" s="528"/>
      <c r="D28" s="528"/>
      <c r="E28" s="528"/>
      <c r="F28" s="530"/>
      <c r="G28" s="530"/>
      <c r="H28" s="530"/>
      <c r="I28" s="530"/>
      <c r="J28" s="530"/>
      <c r="K28" s="530"/>
      <c r="L28" s="530"/>
      <c r="M28" s="530"/>
      <c r="N28" s="530"/>
      <c r="O28" s="530"/>
      <c r="P28" s="530"/>
      <c r="Q28" s="530"/>
      <c r="R28" s="530"/>
      <c r="S28" s="530"/>
    </row>
    <row r="29" spans="1:19" ht="13.5" customHeight="1">
      <c r="A29" s="528"/>
      <c r="B29" s="528"/>
      <c r="C29" s="528"/>
      <c r="D29" s="528"/>
      <c r="E29" s="528"/>
      <c r="F29" s="530"/>
      <c r="G29" s="530"/>
      <c r="H29" s="530"/>
      <c r="I29" s="530"/>
      <c r="J29" s="530"/>
      <c r="K29" s="530"/>
      <c r="L29" s="530"/>
      <c r="M29" s="530"/>
      <c r="N29" s="530"/>
      <c r="O29" s="530"/>
      <c r="P29" s="530"/>
      <c r="Q29" s="530"/>
      <c r="R29" s="530"/>
      <c r="S29" s="530"/>
    </row>
    <row r="30" spans="1:19" ht="13.5" customHeight="1">
      <c r="A30" s="528"/>
      <c r="B30" s="528"/>
      <c r="C30" s="528"/>
      <c r="D30" s="528"/>
      <c r="E30" s="528"/>
      <c r="F30" s="530"/>
      <c r="G30" s="530"/>
      <c r="H30" s="530"/>
      <c r="I30" s="530"/>
      <c r="J30" s="530"/>
      <c r="K30" s="530"/>
      <c r="L30" s="530"/>
      <c r="M30" s="530"/>
      <c r="N30" s="530"/>
      <c r="O30" s="530"/>
      <c r="P30" s="530"/>
      <c r="Q30" s="530"/>
      <c r="R30" s="530"/>
      <c r="S30" s="530"/>
    </row>
    <row r="31" spans="1:19" ht="13.5" customHeight="1">
      <c r="A31" s="528"/>
      <c r="B31" s="528"/>
      <c r="C31" s="528"/>
      <c r="D31" s="528"/>
      <c r="E31" s="528"/>
      <c r="F31" s="530"/>
      <c r="G31" s="530"/>
      <c r="H31" s="530"/>
      <c r="I31" s="530"/>
      <c r="J31" s="530"/>
      <c r="K31" s="530"/>
      <c r="L31" s="530"/>
      <c r="M31" s="530"/>
      <c r="N31" s="530"/>
      <c r="O31" s="530"/>
      <c r="P31" s="530"/>
      <c r="Q31" s="530"/>
      <c r="R31" s="530"/>
      <c r="S31" s="530"/>
    </row>
    <row r="32" spans="1:19" ht="13.5" customHeight="1">
      <c r="A32" s="528"/>
      <c r="B32" s="528"/>
      <c r="C32" s="528"/>
      <c r="D32" s="528"/>
      <c r="E32" s="528"/>
      <c r="F32" s="530"/>
      <c r="G32" s="530"/>
      <c r="H32" s="530"/>
      <c r="I32" s="530"/>
      <c r="J32" s="530"/>
      <c r="K32" s="530"/>
      <c r="L32" s="530"/>
      <c r="M32" s="530"/>
      <c r="N32" s="530"/>
      <c r="O32" s="530"/>
      <c r="P32" s="530"/>
      <c r="Q32" s="530"/>
      <c r="R32" s="530"/>
      <c r="S32" s="530"/>
    </row>
    <row r="33" spans="1:19" ht="13.5" customHeight="1">
      <c r="A33" s="528"/>
      <c r="B33" s="528"/>
      <c r="C33" s="528"/>
      <c r="D33" s="528"/>
      <c r="E33" s="528"/>
      <c r="F33" s="530"/>
      <c r="G33" s="530"/>
      <c r="H33" s="530"/>
      <c r="I33" s="530"/>
      <c r="J33" s="530"/>
      <c r="K33" s="530"/>
      <c r="L33" s="530"/>
      <c r="M33" s="530"/>
      <c r="N33" s="530"/>
      <c r="O33" s="530"/>
      <c r="P33" s="530"/>
      <c r="Q33" s="530"/>
      <c r="R33" s="530"/>
      <c r="S33" s="530"/>
    </row>
    <row r="34" spans="1:19" ht="13.5" customHeight="1">
      <c r="A34" s="528"/>
      <c r="B34" s="528"/>
      <c r="C34" s="528"/>
      <c r="D34" s="528"/>
      <c r="E34" s="528"/>
      <c r="F34" s="530"/>
      <c r="G34" s="530"/>
      <c r="H34" s="530"/>
      <c r="I34" s="530"/>
      <c r="J34" s="530"/>
      <c r="K34" s="530"/>
      <c r="L34" s="530"/>
      <c r="M34" s="530"/>
      <c r="N34" s="530"/>
      <c r="O34" s="530"/>
      <c r="P34" s="530"/>
      <c r="Q34" s="530"/>
      <c r="R34" s="530"/>
      <c r="S34" s="530"/>
    </row>
    <row r="35" spans="1:19" ht="13.5" customHeight="1">
      <c r="A35" s="528"/>
      <c r="B35" s="528"/>
      <c r="C35" s="528"/>
      <c r="D35" s="528"/>
      <c r="E35" s="528"/>
      <c r="F35" s="530"/>
      <c r="G35" s="530"/>
      <c r="H35" s="530"/>
      <c r="I35" s="530"/>
      <c r="J35" s="530"/>
      <c r="K35" s="530"/>
      <c r="L35" s="530"/>
      <c r="M35" s="530"/>
      <c r="N35" s="530"/>
      <c r="O35" s="530"/>
      <c r="P35" s="530"/>
      <c r="Q35" s="530"/>
      <c r="R35" s="530"/>
      <c r="S35" s="530"/>
    </row>
    <row r="36" spans="1:19" ht="13.5" customHeight="1">
      <c r="A36" s="528"/>
      <c r="B36" s="528"/>
      <c r="C36" s="528"/>
      <c r="D36" s="528"/>
      <c r="E36" s="528"/>
      <c r="F36" s="530"/>
      <c r="G36" s="530"/>
      <c r="H36" s="530"/>
      <c r="I36" s="530"/>
      <c r="J36" s="530"/>
      <c r="K36" s="530"/>
      <c r="L36" s="530"/>
      <c r="M36" s="530"/>
      <c r="N36" s="530"/>
      <c r="O36" s="530"/>
      <c r="P36" s="530"/>
      <c r="Q36" s="530"/>
      <c r="R36" s="530"/>
      <c r="S36" s="530"/>
    </row>
    <row r="37" spans="1:19" ht="13.5" customHeight="1">
      <c r="A37" s="528"/>
      <c r="B37" s="528"/>
      <c r="C37" s="528"/>
      <c r="D37" s="528"/>
      <c r="E37" s="528"/>
      <c r="F37" s="530"/>
      <c r="G37" s="530"/>
      <c r="H37" s="530"/>
      <c r="I37" s="530"/>
      <c r="J37" s="530"/>
      <c r="K37" s="530"/>
      <c r="L37" s="530"/>
      <c r="M37" s="530"/>
      <c r="N37" s="530"/>
      <c r="O37" s="530"/>
      <c r="P37" s="530"/>
      <c r="Q37" s="530"/>
      <c r="R37" s="530"/>
      <c r="S37" s="530"/>
    </row>
    <row r="38" spans="1:19" ht="13.5" customHeight="1">
      <c r="A38" s="528"/>
      <c r="B38" s="528"/>
      <c r="C38" s="528"/>
      <c r="D38" s="528"/>
      <c r="E38" s="528"/>
      <c r="F38" s="530"/>
      <c r="G38" s="530"/>
      <c r="H38" s="530"/>
      <c r="I38" s="530"/>
      <c r="J38" s="530"/>
      <c r="K38" s="530"/>
      <c r="L38" s="530"/>
      <c r="M38" s="530"/>
      <c r="N38" s="530"/>
      <c r="O38" s="530"/>
      <c r="P38" s="530"/>
      <c r="Q38" s="530"/>
      <c r="R38" s="530"/>
      <c r="S38" s="530"/>
    </row>
    <row r="39" spans="1:19" ht="13.5" customHeight="1">
      <c r="A39" s="528"/>
      <c r="B39" s="528"/>
      <c r="C39" s="528"/>
      <c r="D39" s="528"/>
      <c r="E39" s="528"/>
      <c r="F39" s="530"/>
      <c r="G39" s="530"/>
      <c r="H39" s="530"/>
      <c r="I39" s="530"/>
      <c r="J39" s="530"/>
      <c r="K39" s="530"/>
      <c r="L39" s="530"/>
      <c r="M39" s="530"/>
      <c r="N39" s="530"/>
      <c r="O39" s="530"/>
      <c r="P39" s="530"/>
      <c r="Q39" s="530"/>
      <c r="R39" s="530"/>
      <c r="S39" s="530"/>
    </row>
    <row r="40" spans="1:19" ht="13.5" customHeight="1">
      <c r="A40" s="528"/>
      <c r="B40" s="528"/>
      <c r="C40" s="528"/>
      <c r="D40" s="528"/>
      <c r="E40" s="528"/>
      <c r="F40" s="530"/>
      <c r="G40" s="530"/>
      <c r="H40" s="530"/>
      <c r="I40" s="530"/>
      <c r="J40" s="530"/>
      <c r="K40" s="530"/>
      <c r="L40" s="530"/>
      <c r="M40" s="530"/>
      <c r="N40" s="530"/>
      <c r="O40" s="530"/>
      <c r="P40" s="530"/>
      <c r="Q40" s="530"/>
      <c r="R40" s="530"/>
      <c r="S40" s="530"/>
    </row>
    <row r="41" spans="1:19" ht="13.5" customHeight="1">
      <c r="A41" s="528"/>
      <c r="B41" s="528"/>
      <c r="C41" s="528"/>
      <c r="D41" s="528"/>
      <c r="E41" s="528"/>
      <c r="F41" s="530"/>
      <c r="G41" s="530"/>
      <c r="H41" s="530"/>
      <c r="I41" s="530"/>
      <c r="J41" s="530"/>
      <c r="K41" s="530"/>
      <c r="L41" s="530"/>
      <c r="M41" s="530"/>
      <c r="N41" s="530"/>
      <c r="O41" s="530"/>
      <c r="P41" s="530"/>
      <c r="Q41" s="530"/>
      <c r="R41" s="530"/>
      <c r="S41" s="530"/>
    </row>
    <row r="42" spans="1:19" ht="13.5" customHeight="1">
      <c r="A42" s="528"/>
      <c r="B42" s="528"/>
      <c r="C42" s="528"/>
      <c r="D42" s="528"/>
      <c r="E42" s="528"/>
      <c r="F42" s="530"/>
      <c r="G42" s="530"/>
      <c r="H42" s="530"/>
      <c r="I42" s="530"/>
      <c r="J42" s="530"/>
      <c r="K42" s="530"/>
      <c r="L42" s="530"/>
      <c r="M42" s="530"/>
      <c r="N42" s="530"/>
      <c r="O42" s="530"/>
      <c r="P42" s="530"/>
      <c r="Q42" s="530"/>
      <c r="R42" s="530"/>
      <c r="S42" s="530"/>
    </row>
    <row r="43" spans="1:19" ht="13.5" customHeight="1">
      <c r="A43" s="528"/>
      <c r="B43" s="528"/>
      <c r="C43" s="528"/>
      <c r="D43" s="528"/>
      <c r="E43" s="528"/>
      <c r="F43" s="530"/>
      <c r="G43" s="530"/>
      <c r="H43" s="530"/>
      <c r="I43" s="530"/>
      <c r="J43" s="530"/>
      <c r="K43" s="530"/>
      <c r="L43" s="530"/>
      <c r="M43" s="530"/>
      <c r="N43" s="530"/>
      <c r="O43" s="530"/>
      <c r="P43" s="530"/>
      <c r="Q43" s="530"/>
      <c r="R43" s="530"/>
      <c r="S43" s="530"/>
    </row>
    <row r="44" spans="1:19" ht="13.5" customHeight="1">
      <c r="A44" s="528"/>
      <c r="B44" s="528"/>
      <c r="C44" s="528"/>
      <c r="D44" s="528"/>
      <c r="E44" s="528"/>
      <c r="F44" s="530"/>
      <c r="G44" s="530"/>
      <c r="H44" s="530"/>
      <c r="I44" s="530"/>
      <c r="J44" s="530"/>
      <c r="K44" s="530"/>
      <c r="L44" s="530"/>
      <c r="M44" s="530"/>
      <c r="N44" s="530"/>
      <c r="O44" s="530"/>
      <c r="P44" s="530"/>
      <c r="Q44" s="530"/>
      <c r="R44" s="530"/>
      <c r="S44" s="530"/>
    </row>
    <row r="45" spans="1:19" ht="13.5" customHeight="1">
      <c r="A45" s="528"/>
      <c r="B45" s="528"/>
      <c r="C45" s="528"/>
      <c r="D45" s="528"/>
      <c r="E45" s="528"/>
      <c r="F45" s="530"/>
      <c r="G45" s="530"/>
      <c r="H45" s="530"/>
      <c r="I45" s="530"/>
      <c r="J45" s="530"/>
      <c r="K45" s="530"/>
      <c r="L45" s="530"/>
      <c r="M45" s="530"/>
      <c r="N45" s="530"/>
      <c r="O45" s="530"/>
      <c r="P45" s="530"/>
      <c r="Q45" s="530"/>
      <c r="R45" s="530"/>
      <c r="S45" s="530"/>
    </row>
    <row r="46" spans="1:19" ht="13.5" customHeight="1">
      <c r="A46" s="528"/>
      <c r="B46" s="528"/>
      <c r="C46" s="528"/>
      <c r="D46" s="528"/>
      <c r="E46" s="528"/>
      <c r="F46" s="530"/>
      <c r="G46" s="530"/>
      <c r="H46" s="530"/>
      <c r="I46" s="530"/>
      <c r="J46" s="530"/>
      <c r="K46" s="530"/>
      <c r="L46" s="530"/>
      <c r="M46" s="530"/>
      <c r="N46" s="530"/>
      <c r="O46" s="530"/>
      <c r="P46" s="530"/>
      <c r="Q46" s="530"/>
      <c r="R46" s="530"/>
      <c r="S46" s="530"/>
    </row>
    <row r="47" spans="1:19" ht="13.5" customHeight="1">
      <c r="A47" s="528"/>
      <c r="B47" s="528"/>
      <c r="C47" s="528"/>
      <c r="D47" s="528"/>
      <c r="E47" s="528"/>
      <c r="F47" s="530"/>
      <c r="G47" s="530"/>
      <c r="H47" s="530"/>
      <c r="I47" s="530"/>
      <c r="J47" s="530"/>
      <c r="K47" s="530"/>
      <c r="L47" s="530"/>
      <c r="M47" s="530"/>
      <c r="N47" s="530"/>
      <c r="O47" s="530"/>
      <c r="P47" s="530"/>
      <c r="Q47" s="530"/>
      <c r="R47" s="530"/>
      <c r="S47" s="530"/>
    </row>
    <row r="48" spans="1:19" ht="13.5" customHeight="1">
      <c r="A48" s="528"/>
      <c r="B48" s="528"/>
      <c r="C48" s="528"/>
      <c r="D48" s="528"/>
      <c r="E48" s="528"/>
      <c r="F48" s="530"/>
      <c r="G48" s="530"/>
      <c r="H48" s="530"/>
      <c r="I48" s="530"/>
      <c r="J48" s="530"/>
      <c r="K48" s="530"/>
      <c r="L48" s="530"/>
      <c r="M48" s="530"/>
      <c r="N48" s="530"/>
      <c r="O48" s="530"/>
      <c r="P48" s="530"/>
      <c r="Q48" s="530"/>
      <c r="R48" s="530"/>
      <c r="S48" s="530"/>
    </row>
    <row r="49" spans="1:19" ht="13.5" customHeight="1">
      <c r="A49" s="528"/>
      <c r="B49" s="528"/>
      <c r="C49" s="528"/>
      <c r="D49" s="528"/>
      <c r="E49" s="528"/>
      <c r="F49" s="530"/>
      <c r="G49" s="530"/>
      <c r="H49" s="530"/>
      <c r="I49" s="530"/>
      <c r="J49" s="530"/>
      <c r="K49" s="530"/>
      <c r="L49" s="530"/>
      <c r="M49" s="530"/>
      <c r="N49" s="530"/>
      <c r="O49" s="530"/>
      <c r="P49" s="530"/>
      <c r="Q49" s="530"/>
      <c r="R49" s="530"/>
      <c r="S49" s="530"/>
    </row>
    <row r="50" spans="1:19" ht="13.5" customHeight="1">
      <c r="A50" s="528"/>
      <c r="B50" s="528"/>
      <c r="C50" s="528"/>
      <c r="D50" s="528"/>
      <c r="E50" s="528"/>
      <c r="F50" s="530"/>
      <c r="G50" s="530"/>
      <c r="H50" s="530"/>
      <c r="I50" s="530"/>
      <c r="J50" s="530"/>
      <c r="K50" s="530"/>
      <c r="L50" s="530"/>
      <c r="M50" s="530"/>
      <c r="N50" s="530"/>
      <c r="O50" s="530"/>
      <c r="P50" s="530"/>
      <c r="Q50" s="530"/>
      <c r="R50" s="530"/>
      <c r="S50" s="530"/>
    </row>
    <row r="51" spans="1:19" ht="13.5" customHeight="1">
      <c r="A51" s="528"/>
      <c r="B51" s="528"/>
      <c r="C51" s="528"/>
      <c r="D51" s="528"/>
      <c r="E51" s="528"/>
      <c r="F51" s="530"/>
      <c r="G51" s="530"/>
      <c r="H51" s="530"/>
      <c r="I51" s="530"/>
      <c r="J51" s="530"/>
      <c r="K51" s="530"/>
      <c r="L51" s="530"/>
      <c r="M51" s="530"/>
      <c r="N51" s="530"/>
      <c r="O51" s="530"/>
      <c r="P51" s="530"/>
      <c r="Q51" s="530"/>
      <c r="R51" s="530"/>
      <c r="S51" s="530"/>
    </row>
    <row r="52" spans="1:19" ht="13.5" customHeight="1">
      <c r="A52" s="528"/>
      <c r="B52" s="528"/>
      <c r="C52" s="528"/>
      <c r="D52" s="528"/>
      <c r="E52" s="528"/>
      <c r="F52" s="530"/>
      <c r="G52" s="530"/>
      <c r="H52" s="530"/>
      <c r="I52" s="530"/>
      <c r="J52" s="530"/>
      <c r="K52" s="530"/>
      <c r="L52" s="530"/>
      <c r="M52" s="530"/>
      <c r="N52" s="530"/>
      <c r="O52" s="530"/>
      <c r="P52" s="530"/>
      <c r="Q52" s="530"/>
      <c r="R52" s="530"/>
      <c r="S52" s="530"/>
    </row>
    <row r="53" spans="1:19" ht="13.5" customHeight="1">
      <c r="A53" s="528"/>
      <c r="B53" s="528"/>
      <c r="C53" s="528"/>
      <c r="D53" s="528"/>
      <c r="E53" s="528"/>
      <c r="F53" s="530"/>
      <c r="G53" s="530"/>
      <c r="H53" s="530"/>
      <c r="I53" s="530"/>
      <c r="J53" s="530"/>
      <c r="K53" s="530"/>
      <c r="L53" s="530"/>
      <c r="M53" s="530"/>
      <c r="N53" s="530"/>
      <c r="O53" s="530"/>
      <c r="P53" s="530"/>
      <c r="Q53" s="530"/>
      <c r="R53" s="530"/>
      <c r="S53" s="530"/>
    </row>
    <row r="54" spans="1:19" ht="13.5" customHeight="1">
      <c r="A54" s="528"/>
      <c r="B54" s="528"/>
      <c r="C54" s="528"/>
      <c r="D54" s="528"/>
      <c r="E54" s="528"/>
      <c r="F54" s="530"/>
      <c r="G54" s="530"/>
      <c r="H54" s="530"/>
      <c r="I54" s="530"/>
      <c r="J54" s="530"/>
      <c r="K54" s="530"/>
      <c r="L54" s="530"/>
      <c r="M54" s="530"/>
      <c r="N54" s="530"/>
      <c r="O54" s="530"/>
      <c r="P54" s="530"/>
      <c r="Q54" s="530"/>
      <c r="R54" s="530"/>
      <c r="S54" s="530"/>
    </row>
    <row r="55" spans="1:19" ht="13.5" customHeight="1">
      <c r="A55" s="529"/>
      <c r="B55" s="529"/>
      <c r="C55" s="529"/>
      <c r="D55" s="529"/>
      <c r="E55" s="529"/>
      <c r="F55" s="531"/>
      <c r="G55" s="531"/>
      <c r="H55" s="531"/>
      <c r="I55" s="531"/>
      <c r="J55" s="531"/>
      <c r="K55" s="531"/>
      <c r="L55" s="531"/>
      <c r="M55" s="531"/>
      <c r="N55" s="531"/>
      <c r="O55" s="531"/>
      <c r="P55" s="531"/>
      <c r="Q55" s="531"/>
      <c r="R55" s="531"/>
      <c r="S55" s="531"/>
    </row>
    <row r="56" spans="1:19" ht="27.75" customHeight="1">
      <c r="A56" s="521" t="s">
        <v>16</v>
      </c>
      <c r="B56" s="521"/>
      <c r="C56" s="522"/>
      <c r="D56" s="523"/>
      <c r="E56" s="523"/>
      <c r="F56" s="524"/>
      <c r="G56" s="524"/>
      <c r="H56" s="524"/>
      <c r="I56" s="524"/>
      <c r="J56" s="524"/>
      <c r="K56" s="524"/>
      <c r="L56" s="524"/>
      <c r="M56" s="524"/>
      <c r="N56" s="524"/>
      <c r="O56" s="524"/>
      <c r="P56" s="524"/>
      <c r="Q56" s="524"/>
      <c r="R56" s="524"/>
      <c r="S56" s="524"/>
    </row>
  </sheetData>
  <sheetProtection algorithmName="SHA-512" hashValue="BSsX7mR8T/W+If0IVurUF02MPJVLdYspPG3yG7sEh5lBlxq54C+QFO0TSN1l/9PxRPqq9JN50oLS8JwOmjCpbQ==" saltValue="OtjgmePKeI+EGsW5mRnhdw==" spinCount="100000" sheet="1" objects="1" scenarios="1" formatCells="0" selectLockedCells="1"/>
  <mergeCells count="17">
    <mergeCell ref="F11:S55"/>
    <mergeCell ref="Q1:S2"/>
    <mergeCell ref="A3:S3"/>
    <mergeCell ref="A56:B56"/>
    <mergeCell ref="C56:E56"/>
    <mergeCell ref="F56:S56"/>
    <mergeCell ref="N4:S4"/>
    <mergeCell ref="N5:S5"/>
    <mergeCell ref="N6:S6"/>
    <mergeCell ref="A10:B10"/>
    <mergeCell ref="C10:E10"/>
    <mergeCell ref="F10:S10"/>
    <mergeCell ref="A9:B9"/>
    <mergeCell ref="C9:E9"/>
    <mergeCell ref="F9:S9"/>
    <mergeCell ref="A11:B55"/>
    <mergeCell ref="C11:E55"/>
  </mergeCells>
  <phoneticPr fontId="8"/>
  <printOptions horizontalCentered="1"/>
  <pageMargins left="0.70866141732283472" right="0.70866141732283472" top="0.35433070866141736" bottom="0.35433070866141736" header="0.31496062992125984" footer="0.31496062992125984"/>
  <pageSetup paperSize="9" scale="94" orientation="portrait" blackAndWhite="1"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GridLines="0" view="pageBreakPreview" zoomScaleNormal="100" zoomScaleSheetLayoutView="100" workbookViewId="0">
      <selection activeCell="A2" sqref="A2"/>
    </sheetView>
  </sheetViews>
  <sheetFormatPr defaultRowHeight="13.5"/>
  <cols>
    <col min="1" max="1" width="3.375" style="264" customWidth="1"/>
    <col min="2" max="27" width="2.5" style="264" customWidth="1"/>
    <col min="28" max="30" width="3.875" style="264" customWidth="1"/>
    <col min="31" max="83" width="2.5" style="264" customWidth="1"/>
    <col min="84" max="16384" width="9" style="264"/>
  </cols>
  <sheetData>
    <row r="1" spans="1:36" ht="13.5" customHeight="1">
      <c r="A1" s="553" t="s">
        <v>1</v>
      </c>
      <c r="B1" s="553"/>
      <c r="C1" s="553"/>
      <c r="D1" s="553"/>
      <c r="E1" s="553"/>
      <c r="F1" s="553"/>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314"/>
    </row>
    <row r="2" spans="1:36" ht="18" customHeight="1">
      <c r="A2" s="265"/>
      <c r="B2" s="554" t="s">
        <v>543</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314"/>
    </row>
    <row r="3" spans="1:36" ht="13.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315"/>
      <c r="Z3" s="315"/>
      <c r="AA3" s="315"/>
      <c r="AB3" s="555">
        <f>A_基本情報入力シート!D33</f>
        <v>0</v>
      </c>
      <c r="AC3" s="555"/>
      <c r="AD3" s="555"/>
      <c r="AE3" s="555"/>
      <c r="AF3" s="555"/>
      <c r="AG3" s="555"/>
      <c r="AH3" s="555"/>
      <c r="AI3" s="555"/>
      <c r="AJ3" s="555"/>
    </row>
    <row r="4" spans="1:36">
      <c r="A4" s="265"/>
      <c r="B4" s="265"/>
      <c r="C4" s="265"/>
      <c r="D4" s="265"/>
      <c r="E4" s="265"/>
      <c r="F4" s="265"/>
      <c r="G4" s="265"/>
      <c r="H4" s="265"/>
      <c r="I4" s="265"/>
      <c r="J4" s="265"/>
      <c r="K4" s="265"/>
      <c r="L4" s="265"/>
      <c r="M4" s="265"/>
      <c r="N4" s="265"/>
      <c r="O4" s="265"/>
      <c r="P4" s="265"/>
      <c r="Q4" s="265"/>
      <c r="R4" s="265"/>
      <c r="S4" s="265"/>
      <c r="T4" s="265"/>
      <c r="U4" s="265"/>
      <c r="V4" s="265"/>
      <c r="W4" s="265"/>
      <c r="X4" s="265"/>
      <c r="Y4" s="315"/>
      <c r="Z4" s="315"/>
      <c r="AA4" s="315"/>
      <c r="AB4" s="315"/>
      <c r="AC4" s="315"/>
      <c r="AD4" s="315"/>
      <c r="AE4" s="315"/>
      <c r="AF4" s="315"/>
      <c r="AG4" s="315"/>
      <c r="AH4" s="315"/>
      <c r="AI4" s="315"/>
      <c r="AJ4" s="315"/>
    </row>
    <row r="5" spans="1:36">
      <c r="A5" s="265"/>
      <c r="B5" s="265" t="s">
        <v>544</v>
      </c>
      <c r="C5" s="265"/>
      <c r="D5" s="265"/>
      <c r="E5" s="265"/>
      <c r="F5" s="265"/>
      <c r="G5" s="265"/>
      <c r="H5" s="265"/>
      <c r="I5" s="265"/>
      <c r="J5" s="265"/>
      <c r="K5" s="265"/>
      <c r="L5" s="265"/>
      <c r="M5" s="265"/>
      <c r="N5" s="265"/>
      <c r="O5" s="265"/>
      <c r="P5" s="265"/>
      <c r="Q5" s="265"/>
      <c r="R5" s="265"/>
      <c r="S5" s="265"/>
      <c r="T5" s="265"/>
      <c r="U5" s="265"/>
      <c r="V5" s="265"/>
      <c r="W5" s="265"/>
      <c r="X5" s="265"/>
      <c r="Y5" s="315"/>
      <c r="Z5" s="315"/>
      <c r="AA5" s="315"/>
      <c r="AB5" s="315"/>
      <c r="AC5" s="315"/>
      <c r="AD5" s="315"/>
      <c r="AE5" s="315"/>
      <c r="AF5" s="315"/>
      <c r="AG5" s="315"/>
      <c r="AH5" s="315"/>
      <c r="AI5" s="315"/>
      <c r="AJ5" s="315"/>
    </row>
    <row r="6" spans="1:36">
      <c r="A6" s="265"/>
      <c r="B6" s="265"/>
      <c r="C6" s="265"/>
      <c r="D6" s="265"/>
      <c r="E6" s="265"/>
      <c r="F6" s="265"/>
      <c r="G6" s="265"/>
      <c r="H6" s="265"/>
      <c r="I6" s="265"/>
      <c r="J6" s="265"/>
      <c r="K6" s="265"/>
      <c r="L6" s="265"/>
      <c r="M6" s="265"/>
      <c r="N6" s="265"/>
      <c r="O6" s="265"/>
      <c r="P6" s="265"/>
      <c r="Q6" s="265"/>
      <c r="R6" s="265"/>
      <c r="S6" s="265"/>
      <c r="T6" s="265"/>
      <c r="U6" s="556" t="s">
        <v>545</v>
      </c>
      <c r="V6" s="556"/>
      <c r="W6" s="556"/>
      <c r="X6" s="556"/>
      <c r="Y6" s="315"/>
      <c r="Z6" s="315"/>
      <c r="AA6" s="315"/>
      <c r="AB6" s="315"/>
      <c r="AC6" s="315"/>
      <c r="AD6" s="315"/>
      <c r="AE6" s="315"/>
      <c r="AF6" s="315"/>
      <c r="AG6" s="315"/>
      <c r="AH6" s="315"/>
      <c r="AI6" s="315"/>
      <c r="AJ6" s="315"/>
    </row>
    <row r="7" spans="1:36">
      <c r="A7" s="265"/>
      <c r="B7" s="265"/>
      <c r="C7" s="265"/>
      <c r="D7" s="265"/>
      <c r="E7" s="265"/>
      <c r="F7" s="265"/>
      <c r="G7" s="265"/>
      <c r="H7" s="265"/>
      <c r="I7" s="265"/>
      <c r="J7" s="265"/>
      <c r="K7" s="265"/>
      <c r="L7" s="265"/>
      <c r="M7" s="265"/>
      <c r="N7" s="265"/>
      <c r="O7" s="265"/>
      <c r="P7" s="265"/>
      <c r="Q7" s="265"/>
      <c r="R7" s="265"/>
      <c r="S7" s="265"/>
      <c r="T7" s="265"/>
      <c r="U7" s="557" t="s">
        <v>546</v>
      </c>
      <c r="V7" s="557"/>
      <c r="W7" s="557"/>
      <c r="X7" s="557"/>
      <c r="Y7" s="543" t="str">
        <f>A_基本情報入力シート!D5&amp;A_基本情報入力シート!D6</f>
        <v/>
      </c>
      <c r="Z7" s="543"/>
      <c r="AA7" s="543"/>
      <c r="AB7" s="543"/>
      <c r="AC7" s="543"/>
      <c r="AD7" s="543"/>
      <c r="AE7" s="543"/>
      <c r="AF7" s="543"/>
      <c r="AG7" s="543"/>
      <c r="AH7" s="543"/>
      <c r="AI7" s="543"/>
      <c r="AJ7" s="315"/>
    </row>
    <row r="8" spans="1:36">
      <c r="A8" s="265"/>
      <c r="B8" s="265"/>
      <c r="C8" s="265"/>
      <c r="D8" s="265"/>
      <c r="E8" s="265"/>
      <c r="F8" s="265"/>
      <c r="G8" s="265"/>
      <c r="H8" s="265"/>
      <c r="I8" s="265"/>
      <c r="J8" s="265"/>
      <c r="K8" s="265"/>
      <c r="L8" s="265"/>
      <c r="M8" s="265"/>
      <c r="N8" s="265"/>
      <c r="O8" s="265"/>
      <c r="P8" s="265"/>
      <c r="Q8" s="265"/>
      <c r="R8" s="265"/>
      <c r="S8" s="265"/>
      <c r="T8" s="265"/>
      <c r="U8" s="265"/>
      <c r="V8" s="265"/>
      <c r="W8" s="265"/>
      <c r="X8" s="265"/>
      <c r="Y8" s="315"/>
      <c r="Z8" s="315"/>
      <c r="AA8" s="315"/>
      <c r="AB8" s="315"/>
      <c r="AC8" s="315"/>
      <c r="AD8" s="315"/>
      <c r="AE8" s="315"/>
      <c r="AF8" s="315"/>
      <c r="AG8" s="315"/>
      <c r="AH8" s="315"/>
      <c r="AI8" s="315"/>
      <c r="AJ8" s="315"/>
    </row>
    <row r="9" spans="1:36">
      <c r="A9" s="265"/>
      <c r="B9" s="265"/>
      <c r="C9" s="265"/>
      <c r="D9" s="265"/>
      <c r="E9" s="265"/>
      <c r="F9" s="265"/>
      <c r="G9" s="265"/>
      <c r="H9" s="265"/>
      <c r="I9" s="265"/>
      <c r="J9" s="265"/>
      <c r="K9" s="265"/>
      <c r="L9" s="265"/>
      <c r="M9" s="265"/>
      <c r="N9" s="265"/>
      <c r="O9" s="265"/>
      <c r="P9" s="265"/>
      <c r="Q9" s="265"/>
      <c r="R9" s="265"/>
      <c r="S9" s="265"/>
      <c r="T9" s="265"/>
      <c r="U9" s="557" t="s">
        <v>547</v>
      </c>
      <c r="V9" s="557"/>
      <c r="W9" s="557"/>
      <c r="X9" s="557"/>
      <c r="Y9" s="543">
        <f>A_基本情報入力シート!D3</f>
        <v>0</v>
      </c>
      <c r="Z9" s="543"/>
      <c r="AA9" s="543"/>
      <c r="AB9" s="543"/>
      <c r="AC9" s="543"/>
      <c r="AD9" s="543"/>
      <c r="AE9" s="543"/>
      <c r="AF9" s="543"/>
      <c r="AG9" s="543"/>
      <c r="AH9" s="543"/>
      <c r="AI9" s="543"/>
      <c r="AJ9" s="315"/>
    </row>
    <row r="10" spans="1:36">
      <c r="A10" s="265"/>
      <c r="B10" s="265"/>
      <c r="C10" s="265"/>
      <c r="D10" s="265"/>
      <c r="E10" s="265"/>
      <c r="F10" s="265"/>
      <c r="G10" s="265"/>
      <c r="H10" s="265"/>
      <c r="I10" s="265"/>
      <c r="J10" s="265"/>
      <c r="K10" s="265"/>
      <c r="L10" s="265"/>
      <c r="M10" s="265"/>
      <c r="N10" s="265"/>
      <c r="O10" s="265"/>
      <c r="P10" s="265"/>
      <c r="Q10" s="265"/>
      <c r="R10" s="265"/>
      <c r="S10" s="265"/>
      <c r="T10" s="265"/>
      <c r="U10" s="558"/>
      <c r="V10" s="558"/>
      <c r="W10" s="558"/>
      <c r="X10" s="558"/>
      <c r="Y10" s="315"/>
      <c r="Z10" s="315"/>
      <c r="AA10" s="315"/>
      <c r="AB10" s="315"/>
      <c r="AC10" s="315"/>
      <c r="AD10" s="315"/>
      <c r="AE10" s="315"/>
      <c r="AF10" s="315"/>
      <c r="AG10" s="315"/>
      <c r="AH10" s="315"/>
      <c r="AI10" s="315"/>
      <c r="AJ10" s="315"/>
    </row>
    <row r="11" spans="1:36">
      <c r="A11" s="265"/>
      <c r="B11" s="265"/>
      <c r="C11" s="265"/>
      <c r="D11" s="265"/>
      <c r="E11" s="265"/>
      <c r="F11" s="265"/>
      <c r="G11" s="265"/>
      <c r="H11" s="265"/>
      <c r="I11" s="265"/>
      <c r="J11" s="265"/>
      <c r="K11" s="265"/>
      <c r="L11" s="265"/>
      <c r="M11" s="265"/>
      <c r="N11" s="265"/>
      <c r="O11" s="265"/>
      <c r="P11" s="265"/>
      <c r="Q11" s="265"/>
      <c r="R11" s="265"/>
      <c r="S11" s="265"/>
      <c r="T11" s="265"/>
      <c r="U11" s="542" t="s">
        <v>548</v>
      </c>
      <c r="V11" s="542"/>
      <c r="W11" s="542"/>
      <c r="X11" s="542"/>
      <c r="Y11" s="543" t="str">
        <f>A_基本情報入力シート!D7&amp;"　"&amp;A_基本情報入力シート!D8</f>
        <v>　</v>
      </c>
      <c r="Z11" s="543"/>
      <c r="AA11" s="543"/>
      <c r="AB11" s="543"/>
      <c r="AC11" s="543"/>
      <c r="AD11" s="543"/>
      <c r="AE11" s="543"/>
      <c r="AF11" s="543"/>
      <c r="AG11" s="543"/>
      <c r="AH11" s="543"/>
      <c r="AI11" s="543"/>
      <c r="AJ11" s="315"/>
    </row>
    <row r="12" spans="1:36" ht="16.5" customHeight="1">
      <c r="A12" s="316"/>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row>
    <row r="13" spans="1:36">
      <c r="B13" s="544" t="s">
        <v>549</v>
      </c>
      <c r="C13" s="545"/>
      <c r="D13" s="545"/>
      <c r="E13" s="545"/>
      <c r="F13" s="546"/>
      <c r="G13" s="550" t="s">
        <v>550</v>
      </c>
      <c r="H13" s="545"/>
      <c r="I13" s="545"/>
      <c r="J13" s="545"/>
      <c r="K13" s="550" t="s">
        <v>551</v>
      </c>
      <c r="L13" s="545"/>
      <c r="M13" s="545"/>
      <c r="N13" s="545"/>
      <c r="O13" s="550" t="s">
        <v>552</v>
      </c>
      <c r="P13" s="545"/>
      <c r="Q13" s="545"/>
      <c r="R13" s="545"/>
      <c r="S13" s="545"/>
      <c r="T13" s="550" t="s">
        <v>553</v>
      </c>
      <c r="U13" s="545"/>
      <c r="V13" s="545"/>
      <c r="W13" s="545"/>
      <c r="X13" s="545"/>
      <c r="Y13" s="551" t="s">
        <v>554</v>
      </c>
      <c r="Z13" s="551"/>
      <c r="AA13" s="551"/>
      <c r="AB13" s="551"/>
      <c r="AC13" s="551"/>
      <c r="AD13" s="551"/>
      <c r="AE13" s="550" t="s">
        <v>555</v>
      </c>
      <c r="AF13" s="545"/>
      <c r="AG13" s="545"/>
      <c r="AH13" s="545"/>
      <c r="AI13" s="546"/>
    </row>
    <row r="14" spans="1:36" ht="75" customHeight="1">
      <c r="B14" s="547"/>
      <c r="C14" s="548"/>
      <c r="D14" s="548"/>
      <c r="E14" s="548"/>
      <c r="F14" s="549"/>
      <c r="G14" s="547"/>
      <c r="H14" s="548"/>
      <c r="I14" s="548"/>
      <c r="J14" s="548"/>
      <c r="K14" s="547"/>
      <c r="L14" s="548"/>
      <c r="M14" s="548"/>
      <c r="N14" s="548"/>
      <c r="O14" s="547"/>
      <c r="P14" s="548"/>
      <c r="Q14" s="548"/>
      <c r="R14" s="548"/>
      <c r="S14" s="548"/>
      <c r="T14" s="547"/>
      <c r="U14" s="548"/>
      <c r="V14" s="548"/>
      <c r="W14" s="548"/>
      <c r="X14" s="548"/>
      <c r="Y14" s="552" t="s">
        <v>556</v>
      </c>
      <c r="Z14" s="552"/>
      <c r="AA14" s="552"/>
      <c r="AB14" s="266" t="s">
        <v>557</v>
      </c>
      <c r="AC14" s="266" t="s">
        <v>558</v>
      </c>
      <c r="AD14" s="266" t="s">
        <v>559</v>
      </c>
      <c r="AE14" s="547"/>
      <c r="AF14" s="548"/>
      <c r="AG14" s="548"/>
      <c r="AH14" s="548"/>
      <c r="AI14" s="549"/>
    </row>
    <row r="15" spans="1:36" ht="21" customHeight="1">
      <c r="A15" s="264">
        <v>1</v>
      </c>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32"/>
      <c r="Z15" s="532"/>
      <c r="AA15" s="532"/>
      <c r="AB15" s="267"/>
      <c r="AC15" s="267"/>
      <c r="AD15" s="267"/>
      <c r="AE15" s="532"/>
      <c r="AF15" s="532"/>
      <c r="AG15" s="532"/>
      <c r="AH15" s="532"/>
      <c r="AI15" s="532"/>
    </row>
    <row r="16" spans="1:36" ht="21" customHeight="1">
      <c r="A16" s="264">
        <v>2</v>
      </c>
      <c r="B16" s="53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267"/>
      <c r="AC16" s="267"/>
      <c r="AD16" s="267"/>
      <c r="AE16" s="532"/>
      <c r="AF16" s="532"/>
      <c r="AG16" s="532"/>
      <c r="AH16" s="532"/>
      <c r="AI16" s="532"/>
    </row>
    <row r="17" spans="1:35" ht="21" customHeight="1">
      <c r="A17" s="264">
        <v>3</v>
      </c>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267"/>
      <c r="AC17" s="267"/>
      <c r="AD17" s="267"/>
      <c r="AE17" s="532"/>
      <c r="AF17" s="532"/>
      <c r="AG17" s="532"/>
      <c r="AH17" s="532"/>
      <c r="AI17" s="532"/>
    </row>
    <row r="18" spans="1:35" ht="21" customHeight="1">
      <c r="A18" s="264">
        <v>4</v>
      </c>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267"/>
      <c r="AC18" s="267"/>
      <c r="AD18" s="267"/>
      <c r="AE18" s="532"/>
      <c r="AF18" s="532"/>
      <c r="AG18" s="532"/>
      <c r="AH18" s="532"/>
      <c r="AI18" s="532"/>
    </row>
    <row r="19" spans="1:35" ht="21" customHeight="1">
      <c r="A19" s="264">
        <v>5</v>
      </c>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267"/>
      <c r="AC19" s="267"/>
      <c r="AD19" s="267"/>
      <c r="AE19" s="532"/>
      <c r="AF19" s="532"/>
      <c r="AG19" s="532"/>
      <c r="AH19" s="532"/>
      <c r="AI19" s="532"/>
    </row>
    <row r="20" spans="1:35" ht="21" customHeight="1">
      <c r="A20" s="264">
        <v>6</v>
      </c>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267"/>
      <c r="AC20" s="267"/>
      <c r="AD20" s="267"/>
      <c r="AE20" s="532"/>
      <c r="AF20" s="532"/>
      <c r="AG20" s="532"/>
      <c r="AH20" s="532"/>
      <c r="AI20" s="532"/>
    </row>
    <row r="21" spans="1:35" ht="21" customHeight="1">
      <c r="A21" s="264">
        <v>7</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267"/>
      <c r="AC21" s="267"/>
      <c r="AD21" s="267"/>
      <c r="AE21" s="532"/>
      <c r="AF21" s="532"/>
      <c r="AG21" s="532"/>
      <c r="AH21" s="532"/>
      <c r="AI21" s="532"/>
    </row>
    <row r="22" spans="1:35" ht="21" customHeight="1">
      <c r="A22" s="264">
        <v>8</v>
      </c>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267"/>
      <c r="AC22" s="267"/>
      <c r="AD22" s="267"/>
      <c r="AE22" s="532"/>
      <c r="AF22" s="532"/>
      <c r="AG22" s="532"/>
      <c r="AH22" s="532"/>
      <c r="AI22" s="532"/>
    </row>
    <row r="23" spans="1:35" ht="21" customHeight="1">
      <c r="A23" s="264">
        <v>9</v>
      </c>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267"/>
      <c r="AC23" s="267"/>
      <c r="AD23" s="267"/>
      <c r="AE23" s="532"/>
      <c r="AF23" s="532"/>
      <c r="AG23" s="532"/>
      <c r="AH23" s="532"/>
      <c r="AI23" s="532"/>
    </row>
    <row r="24" spans="1:35" ht="21" customHeight="1">
      <c r="A24" s="264">
        <v>10</v>
      </c>
      <c r="B24" s="532"/>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267"/>
      <c r="AC24" s="267"/>
      <c r="AD24" s="267"/>
      <c r="AE24" s="532"/>
      <c r="AF24" s="532"/>
      <c r="AG24" s="532"/>
      <c r="AH24" s="532"/>
      <c r="AI24" s="532"/>
    </row>
    <row r="25" spans="1:35" ht="21" customHeight="1">
      <c r="A25" s="264">
        <v>11</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267"/>
      <c r="AC25" s="267"/>
      <c r="AD25" s="267"/>
      <c r="AE25" s="532"/>
      <c r="AF25" s="532"/>
      <c r="AG25" s="532"/>
      <c r="AH25" s="532"/>
      <c r="AI25" s="532"/>
    </row>
    <row r="26" spans="1:35" ht="21" customHeight="1">
      <c r="A26" s="264">
        <v>12</v>
      </c>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267"/>
      <c r="AC26" s="267"/>
      <c r="AD26" s="267"/>
      <c r="AE26" s="532"/>
      <c r="AF26" s="532"/>
      <c r="AG26" s="532"/>
      <c r="AH26" s="532"/>
      <c r="AI26" s="532"/>
    </row>
    <row r="27" spans="1:35" ht="21" customHeight="1">
      <c r="A27" s="264">
        <v>13</v>
      </c>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267"/>
      <c r="AC27" s="267"/>
      <c r="AD27" s="267"/>
      <c r="AE27" s="532"/>
      <c r="AF27" s="532"/>
      <c r="AG27" s="532"/>
      <c r="AH27" s="532"/>
      <c r="AI27" s="532"/>
    </row>
    <row r="28" spans="1:35" ht="21" customHeight="1">
      <c r="A28" s="264">
        <v>14</v>
      </c>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267"/>
      <c r="AC28" s="267"/>
      <c r="AD28" s="267"/>
      <c r="AE28" s="532"/>
      <c r="AF28" s="532"/>
      <c r="AG28" s="532"/>
      <c r="AH28" s="532"/>
      <c r="AI28" s="532"/>
    </row>
    <row r="29" spans="1:35" ht="21" customHeight="1">
      <c r="A29" s="264">
        <v>15</v>
      </c>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267"/>
      <c r="AC29" s="267"/>
      <c r="AD29" s="267"/>
      <c r="AE29" s="532"/>
      <c r="AF29" s="532"/>
      <c r="AG29" s="532"/>
      <c r="AH29" s="532"/>
      <c r="AI29" s="532"/>
    </row>
    <row r="30" spans="1:35" ht="21" customHeight="1">
      <c r="A30" s="264">
        <v>16</v>
      </c>
      <c r="B30" s="532"/>
      <c r="C30" s="53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267"/>
      <c r="AC30" s="267"/>
      <c r="AD30" s="267"/>
      <c r="AE30" s="532"/>
      <c r="AF30" s="532"/>
      <c r="AG30" s="532"/>
      <c r="AH30" s="532"/>
      <c r="AI30" s="532"/>
    </row>
    <row r="31" spans="1:35" ht="21" customHeight="1">
      <c r="A31" s="264">
        <v>17</v>
      </c>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267"/>
      <c r="AC31" s="267"/>
      <c r="AD31" s="267"/>
      <c r="AE31" s="532"/>
      <c r="AF31" s="532"/>
      <c r="AG31" s="532"/>
      <c r="AH31" s="532"/>
      <c r="AI31" s="532"/>
    </row>
    <row r="32" spans="1:35" ht="21" customHeight="1">
      <c r="A32" s="264">
        <v>18</v>
      </c>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267"/>
      <c r="AC32" s="267"/>
      <c r="AD32" s="267"/>
      <c r="AE32" s="532"/>
      <c r="AF32" s="532"/>
      <c r="AG32" s="532"/>
      <c r="AH32" s="532"/>
      <c r="AI32" s="532"/>
    </row>
    <row r="33" spans="1:35" ht="21" customHeight="1">
      <c r="A33" s="264">
        <v>19</v>
      </c>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267"/>
      <c r="AC33" s="267"/>
      <c r="AD33" s="267"/>
      <c r="AE33" s="532"/>
      <c r="AF33" s="532"/>
      <c r="AG33" s="532"/>
      <c r="AH33" s="532"/>
      <c r="AI33" s="532"/>
    </row>
    <row r="34" spans="1:35" ht="21" customHeight="1">
      <c r="A34" s="264">
        <v>20</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267"/>
      <c r="AC34" s="267"/>
      <c r="AD34" s="267"/>
      <c r="AE34" s="532"/>
      <c r="AF34" s="532"/>
      <c r="AG34" s="532"/>
      <c r="AH34" s="532"/>
      <c r="AI34" s="532"/>
    </row>
    <row r="35" spans="1:35" ht="21" customHeight="1">
      <c r="A35" s="264">
        <v>21</v>
      </c>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267"/>
      <c r="AC35" s="267"/>
      <c r="AD35" s="267"/>
      <c r="AE35" s="532"/>
      <c r="AF35" s="532"/>
      <c r="AG35" s="532"/>
      <c r="AH35" s="532"/>
      <c r="AI35" s="532"/>
    </row>
    <row r="36" spans="1:35" ht="21" customHeight="1">
      <c r="A36" s="264">
        <v>22</v>
      </c>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267"/>
      <c r="AC36" s="267"/>
      <c r="AD36" s="267"/>
      <c r="AE36" s="532"/>
      <c r="AF36" s="532"/>
      <c r="AG36" s="532"/>
      <c r="AH36" s="532"/>
      <c r="AI36" s="532"/>
    </row>
    <row r="37" spans="1:35" ht="21" customHeight="1">
      <c r="A37" s="264">
        <v>23</v>
      </c>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267"/>
      <c r="AC37" s="267"/>
      <c r="AD37" s="267"/>
      <c r="AE37" s="532"/>
      <c r="AF37" s="532"/>
      <c r="AG37" s="532"/>
      <c r="AH37" s="532"/>
      <c r="AI37" s="532"/>
    </row>
    <row r="38" spans="1:35" ht="21" customHeight="1">
      <c r="A38" s="264">
        <v>24</v>
      </c>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267"/>
      <c r="AC38" s="267"/>
      <c r="AD38" s="267"/>
      <c r="AE38" s="532"/>
      <c r="AF38" s="532"/>
      <c r="AG38" s="532"/>
      <c r="AH38" s="532"/>
      <c r="AI38" s="532"/>
    </row>
    <row r="39" spans="1:35" ht="21" customHeight="1">
      <c r="A39" s="264">
        <v>25</v>
      </c>
      <c r="B39" s="532"/>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267"/>
      <c r="AC39" s="267"/>
      <c r="AD39" s="267"/>
      <c r="AE39" s="532"/>
      <c r="AF39" s="532"/>
      <c r="AG39" s="532"/>
      <c r="AH39" s="532"/>
      <c r="AI39" s="532"/>
    </row>
    <row r="40" spans="1:35" ht="21" customHeight="1">
      <c r="A40" s="264">
        <v>26</v>
      </c>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267"/>
      <c r="AC40" s="267"/>
      <c r="AD40" s="267"/>
      <c r="AE40" s="532"/>
      <c r="AF40" s="532"/>
      <c r="AG40" s="532"/>
      <c r="AH40" s="532"/>
      <c r="AI40" s="532"/>
    </row>
    <row r="41" spans="1:35">
      <c r="B41" s="533" t="s">
        <v>560</v>
      </c>
      <c r="C41" s="534"/>
      <c r="D41" s="534"/>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5"/>
    </row>
    <row r="42" spans="1:35">
      <c r="B42" s="536"/>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8"/>
    </row>
    <row r="43" spans="1:35">
      <c r="B43" s="539"/>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1"/>
    </row>
  </sheetData>
  <sheetProtection algorithmName="SHA-512" hashValue="aSRdsi4D7R8zGvDf+P9oZi1zB0e0tNH5X88QZ9TL6hhdpsSKz7+ZAtzsgPonVJeXds5fVvL7IbWujbYEwszLtQ==" saltValue="UujAsZIuwooUSPY2i4lU/Q==" spinCount="100000" sheet="1" objects="1" scenarios="1" insertRows="0" deleteRows="0"/>
  <mergeCells count="202">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8"/>
  <dataValidations count="4">
    <dataValidation imeMode="halfKatakana" allowBlank="1" showInputMessage="1" showErrorMessage="1" promptTitle="お願い" prompt="半角ｶﾅで入力してください" sqref="G15:N40"/>
    <dataValidation type="list" allowBlank="1" showInputMessage="1" showErrorMessage="1" sqref="Y15:AA40">
      <formula1>"T,S,H,R"</formula1>
    </dataValidation>
    <dataValidation type="list" allowBlank="1" showInputMessage="1" showErrorMessage="1" sqref="AE15:AI40">
      <formula1>"M,F"</formula1>
    </dataValidation>
    <dataValidation imeMode="halfAlpha" allowBlank="1" showInputMessage="1" showErrorMessage="1" sqref="AB15:AD40"/>
  </dataValidations>
  <printOptions horizontalCentered="1"/>
  <pageMargins left="0.39370078740157483" right="0.35433070866141736" top="0.51181102362204722" bottom="0.55118110236220474" header="0"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
  <sheetViews>
    <sheetView view="pageBreakPreview" zoomScale="85" zoomScaleNormal="70" zoomScaleSheetLayoutView="85" workbookViewId="0">
      <selection activeCell="B9" sqref="B9"/>
    </sheetView>
  </sheetViews>
  <sheetFormatPr defaultRowHeight="18.75"/>
  <cols>
    <col min="1" max="2" width="3.875" style="120" customWidth="1"/>
    <col min="3" max="3" width="31.5" style="42" customWidth="1"/>
    <col min="4" max="4" width="4.375" style="42" customWidth="1"/>
    <col min="5" max="5" width="34.875" style="42" customWidth="1"/>
    <col min="6" max="6" width="4.875" style="42" customWidth="1"/>
    <col min="7" max="7" width="30.25" style="42" customWidth="1"/>
    <col min="8" max="9" width="16.5" style="42" customWidth="1"/>
    <col min="10" max="11" width="28.625" style="42" customWidth="1"/>
    <col min="12" max="13" width="9.75" style="42" hidden="1" customWidth="1"/>
    <col min="14" max="14" width="9.75" style="42" customWidth="1"/>
    <col min="15" max="20" width="5" style="42" customWidth="1"/>
    <col min="21" max="16384" width="9" style="42"/>
  </cols>
  <sheetData>
    <row r="1" spans="1:14" s="117" customFormat="1">
      <c r="A1" s="567" t="s">
        <v>279</v>
      </c>
      <c r="B1" s="567"/>
      <c r="C1" s="567"/>
      <c r="D1" s="286"/>
      <c r="E1" s="286"/>
      <c r="F1" s="286"/>
      <c r="G1" s="286"/>
      <c r="H1" s="286"/>
    </row>
    <row r="2" spans="1:14" s="117" customFormat="1" ht="27" customHeight="1">
      <c r="A2" s="286"/>
      <c r="B2" s="286"/>
      <c r="C2" s="286"/>
      <c r="D2" s="286"/>
      <c r="E2" s="286"/>
      <c r="F2" s="286"/>
      <c r="G2" s="286"/>
      <c r="H2" s="568" t="s">
        <v>202</v>
      </c>
      <c r="I2" s="568"/>
      <c r="J2" s="569" t="str">
        <f>A_基本情報入力シート!D3&amp;"　"&amp;A_基本情報入力シート!D9</f>
        <v>　</v>
      </c>
      <c r="K2" s="569"/>
    </row>
    <row r="3" spans="1:14" s="117" customFormat="1" ht="27" customHeight="1">
      <c r="A3" s="286"/>
      <c r="B3" s="286"/>
      <c r="C3" s="286"/>
      <c r="D3" s="286"/>
      <c r="E3" s="286"/>
      <c r="F3" s="286"/>
      <c r="G3" s="286"/>
      <c r="H3" s="568" t="s">
        <v>275</v>
      </c>
      <c r="I3" s="568"/>
      <c r="J3" s="569">
        <f>A_基本情報入力シート!D14</f>
        <v>0</v>
      </c>
      <c r="K3" s="569"/>
      <c r="L3" s="260" t="e">
        <f>VLOOKUP(J3,'（非表示シート）サービス一覧'!A:B,2,FALSE)</f>
        <v>#N/A</v>
      </c>
    </row>
    <row r="4" spans="1:14" s="117" customFormat="1">
      <c r="A4" s="286"/>
      <c r="B4" s="286"/>
      <c r="C4" s="286"/>
      <c r="D4" s="286"/>
      <c r="E4" s="286"/>
      <c r="F4" s="286"/>
      <c r="G4" s="286"/>
      <c r="H4" s="192"/>
      <c r="I4" s="192"/>
      <c r="J4" s="193"/>
      <c r="K4" s="193"/>
    </row>
    <row r="5" spans="1:14" s="117" customFormat="1" ht="18.75" customHeight="1">
      <c r="A5" s="570" t="s">
        <v>203</v>
      </c>
      <c r="B5" s="570"/>
      <c r="C5" s="570"/>
      <c r="D5" s="570"/>
      <c r="E5" s="570"/>
      <c r="F5" s="570"/>
      <c r="G5" s="570"/>
      <c r="H5" s="570"/>
      <c r="I5" s="570"/>
      <c r="J5" s="570"/>
      <c r="K5" s="570"/>
    </row>
    <row r="6" spans="1:14" s="117" customFormat="1" ht="22.5" customHeight="1">
      <c r="A6" s="570"/>
      <c r="B6" s="570"/>
      <c r="C6" s="570"/>
      <c r="D6" s="570"/>
      <c r="E6" s="570"/>
      <c r="F6" s="570"/>
      <c r="G6" s="570"/>
      <c r="H6" s="570"/>
      <c r="I6" s="570"/>
      <c r="J6" s="570"/>
      <c r="K6" s="570"/>
    </row>
    <row r="7" spans="1:14" s="117" customFormat="1" ht="21.75" customHeight="1">
      <c r="A7" s="191" t="s">
        <v>34</v>
      </c>
      <c r="B7" s="118" t="s">
        <v>224</v>
      </c>
      <c r="C7" s="118"/>
      <c r="D7" s="287"/>
      <c r="E7" s="118"/>
      <c r="F7" s="118"/>
      <c r="G7" s="118"/>
      <c r="H7" s="118"/>
      <c r="I7" s="118"/>
      <c r="J7" s="118"/>
      <c r="K7" s="118"/>
    </row>
    <row r="8" spans="1:14" s="117" customFormat="1" ht="39.75" customHeight="1">
      <c r="A8" s="119"/>
      <c r="B8" s="189" t="s">
        <v>204</v>
      </c>
      <c r="C8" s="189"/>
      <c r="D8" s="189"/>
      <c r="E8" s="189"/>
      <c r="F8" s="118"/>
      <c r="G8" s="118"/>
      <c r="H8" s="118"/>
      <c r="I8" s="118"/>
      <c r="J8" s="118"/>
      <c r="K8" s="180"/>
      <c r="M8" s="179"/>
      <c r="N8" s="179"/>
    </row>
    <row r="9" spans="1:14" s="117" customFormat="1" ht="39.75" customHeight="1">
      <c r="A9" s="119"/>
      <c r="B9" s="317"/>
      <c r="C9" s="181" t="s">
        <v>238</v>
      </c>
      <c r="D9" s="318"/>
      <c r="E9" s="181" t="s">
        <v>239</v>
      </c>
      <c r="F9" s="318"/>
      <c r="G9" s="181" t="s">
        <v>240</v>
      </c>
      <c r="H9" s="118"/>
      <c r="I9" s="118"/>
      <c r="J9" s="118"/>
      <c r="K9" s="118"/>
      <c r="M9" s="179"/>
      <c r="N9" s="179"/>
    </row>
    <row r="10" spans="1:14" s="117" customFormat="1" ht="39.75" customHeight="1">
      <c r="A10" s="119"/>
      <c r="B10" s="317"/>
      <c r="C10" s="195" t="s">
        <v>241</v>
      </c>
      <c r="D10" s="318"/>
      <c r="E10" s="181" t="s">
        <v>242</v>
      </c>
      <c r="F10" s="318"/>
      <c r="G10" s="181" t="s">
        <v>243</v>
      </c>
      <c r="H10" s="118"/>
      <c r="I10" s="118"/>
      <c r="J10" s="118"/>
      <c r="K10" s="180"/>
      <c r="M10" s="179"/>
      <c r="N10" s="179"/>
    </row>
    <row r="11" spans="1:14" s="117" customFormat="1" ht="21.75" customHeight="1">
      <c r="A11" s="119"/>
      <c r="B11" s="118" t="s">
        <v>205</v>
      </c>
      <c r="C11" s="118"/>
      <c r="D11" s="118"/>
      <c r="E11" s="118"/>
      <c r="F11" s="118"/>
      <c r="G11" s="118"/>
      <c r="H11" s="118"/>
      <c r="I11" s="118"/>
      <c r="J11" s="118"/>
      <c r="K11" s="118"/>
    </row>
    <row r="12" spans="1:14" s="117" customFormat="1" ht="39.75" customHeight="1">
      <c r="A12" s="119"/>
      <c r="B12" s="317"/>
      <c r="C12" s="181" t="s">
        <v>244</v>
      </c>
      <c r="D12" s="318"/>
      <c r="E12" s="181" t="s">
        <v>245</v>
      </c>
      <c r="F12" s="318"/>
      <c r="G12" s="319" t="s">
        <v>246</v>
      </c>
      <c r="H12" s="118"/>
      <c r="I12" s="118"/>
      <c r="J12" s="118"/>
      <c r="K12" s="118"/>
      <c r="M12" s="179"/>
      <c r="N12" s="179"/>
    </row>
    <row r="13" spans="1:14" s="117" customFormat="1" ht="39.75" customHeight="1">
      <c r="A13" s="119"/>
      <c r="B13" s="317"/>
      <c r="C13" s="182" t="s">
        <v>250</v>
      </c>
      <c r="D13" s="318"/>
      <c r="E13" s="182" t="s">
        <v>247</v>
      </c>
      <c r="F13" s="318"/>
      <c r="G13" s="319" t="s">
        <v>248</v>
      </c>
      <c r="H13" s="572" t="s">
        <v>249</v>
      </c>
      <c r="I13" s="572"/>
      <c r="J13" s="573"/>
      <c r="K13" s="573"/>
      <c r="M13" s="179"/>
      <c r="N13" s="179"/>
    </row>
    <row r="14" spans="1:14" s="117" customFormat="1" ht="21.75" customHeight="1">
      <c r="A14" s="119"/>
      <c r="B14" s="118" t="s">
        <v>255</v>
      </c>
      <c r="C14" s="118"/>
      <c r="D14" s="118"/>
      <c r="E14" s="118"/>
      <c r="F14" s="118"/>
      <c r="G14" s="118"/>
      <c r="H14" s="118"/>
      <c r="I14" s="118"/>
      <c r="J14" s="118"/>
      <c r="K14" s="118"/>
    </row>
    <row r="15" spans="1:14" s="117" customFormat="1" ht="39.75" customHeight="1">
      <c r="A15" s="119"/>
      <c r="B15" s="317"/>
      <c r="C15" s="181" t="s">
        <v>251</v>
      </c>
      <c r="D15" s="320"/>
      <c r="E15" s="186" t="s">
        <v>252</v>
      </c>
      <c r="F15" s="320"/>
      <c r="G15" s="183" t="s">
        <v>253</v>
      </c>
      <c r="H15" s="118"/>
      <c r="I15" s="118"/>
      <c r="J15" s="118"/>
      <c r="K15" s="118"/>
      <c r="M15" s="179"/>
      <c r="N15" s="179"/>
    </row>
    <row r="16" spans="1:14" s="117" customFormat="1" ht="39.75" customHeight="1">
      <c r="A16" s="119"/>
      <c r="B16" s="317"/>
      <c r="C16" s="182" t="s">
        <v>254</v>
      </c>
      <c r="D16" s="572" t="s">
        <v>249</v>
      </c>
      <c r="E16" s="572"/>
      <c r="F16" s="574"/>
      <c r="G16" s="574"/>
      <c r="H16" s="574"/>
      <c r="I16" s="574"/>
      <c r="J16" s="184"/>
      <c r="K16" s="185"/>
      <c r="M16" s="179"/>
      <c r="N16" s="179"/>
    </row>
    <row r="17" spans="1:11" s="117" customFormat="1" ht="15" customHeight="1">
      <c r="A17" s="119"/>
      <c r="B17" s="119"/>
      <c r="C17" s="118"/>
      <c r="D17" s="118"/>
      <c r="E17" s="118"/>
      <c r="F17" s="118"/>
      <c r="G17" s="118"/>
      <c r="H17" s="118"/>
      <c r="I17" s="118"/>
      <c r="J17" s="118"/>
      <c r="K17" s="118"/>
    </row>
    <row r="18" spans="1:11" s="117" customFormat="1" ht="21.75" customHeight="1">
      <c r="A18" s="119" t="s">
        <v>35</v>
      </c>
      <c r="B18" s="118" t="s">
        <v>260</v>
      </c>
      <c r="C18" s="118"/>
      <c r="D18" s="118"/>
      <c r="E18" s="118"/>
      <c r="F18" s="118"/>
      <c r="G18" s="118"/>
      <c r="H18" s="118"/>
      <c r="I18" s="118"/>
      <c r="J18" s="118"/>
      <c r="K18" s="118"/>
    </row>
    <row r="19" spans="1:11" s="117" customFormat="1" ht="21.75" customHeight="1">
      <c r="A19" s="119"/>
      <c r="B19" s="118" t="s">
        <v>258</v>
      </c>
      <c r="C19" s="118"/>
      <c r="D19" s="118"/>
      <c r="E19" s="118"/>
      <c r="F19" s="118"/>
      <c r="G19" s="118"/>
      <c r="H19" s="118"/>
      <c r="I19" s="118"/>
      <c r="J19" s="118"/>
      <c r="K19" s="118"/>
    </row>
    <row r="20" spans="1:11" ht="42.75" customHeight="1">
      <c r="A20" s="119"/>
      <c r="B20" s="190" t="s">
        <v>261</v>
      </c>
      <c r="C20" s="575"/>
      <c r="D20" s="575"/>
      <c r="E20" s="575"/>
      <c r="F20" s="190" t="s">
        <v>262</v>
      </c>
      <c r="G20" s="575"/>
      <c r="H20" s="575"/>
      <c r="I20" s="575"/>
      <c r="J20" s="321"/>
      <c r="K20" s="321"/>
    </row>
    <row r="21" spans="1:11" ht="42.75" customHeight="1">
      <c r="A21" s="119"/>
      <c r="B21" s="190" t="s">
        <v>263</v>
      </c>
      <c r="C21" s="575"/>
      <c r="D21" s="575"/>
      <c r="E21" s="575"/>
      <c r="F21" s="190" t="s">
        <v>264</v>
      </c>
      <c r="G21" s="575"/>
      <c r="H21" s="575"/>
      <c r="I21" s="575"/>
      <c r="J21" s="321"/>
      <c r="K21" s="321"/>
    </row>
    <row r="22" spans="1:11" s="117" customFormat="1" ht="21.75" customHeight="1">
      <c r="A22" s="119"/>
      <c r="B22" s="118" t="s">
        <v>259</v>
      </c>
      <c r="C22" s="118"/>
      <c r="D22" s="118"/>
      <c r="E22" s="118"/>
      <c r="F22" s="118"/>
      <c r="G22" s="118"/>
      <c r="H22" s="118"/>
      <c r="I22" s="118"/>
      <c r="J22" s="118"/>
      <c r="K22" s="118"/>
    </row>
    <row r="23" spans="1:11" s="117" customFormat="1" ht="27.75" customHeight="1">
      <c r="A23" s="119"/>
      <c r="B23" s="584" t="s">
        <v>256</v>
      </c>
      <c r="C23" s="585"/>
      <c r="D23" s="586"/>
      <c r="E23" s="322"/>
      <c r="F23" s="587" t="s">
        <v>257</v>
      </c>
      <c r="G23" s="587"/>
      <c r="H23" s="587"/>
      <c r="I23" s="588"/>
      <c r="J23" s="588"/>
      <c r="K23" s="187"/>
    </row>
    <row r="24" spans="1:11" s="117" customFormat="1" ht="21.75" customHeight="1">
      <c r="A24" s="119"/>
      <c r="B24" s="188"/>
      <c r="C24" s="118"/>
      <c r="D24" s="118"/>
      <c r="E24" s="118"/>
      <c r="F24" s="118"/>
      <c r="G24" s="118"/>
      <c r="H24" s="118"/>
      <c r="I24" s="118"/>
      <c r="J24" s="118"/>
      <c r="K24" s="118"/>
    </row>
    <row r="25" spans="1:11" ht="42.75" customHeight="1">
      <c r="A25" s="119"/>
      <c r="B25" s="190" t="s">
        <v>265</v>
      </c>
      <c r="C25" s="575"/>
      <c r="D25" s="575"/>
      <c r="E25" s="575"/>
      <c r="F25" s="190" t="s">
        <v>262</v>
      </c>
      <c r="G25" s="575"/>
      <c r="H25" s="575"/>
      <c r="I25" s="575"/>
      <c r="J25" s="321"/>
      <c r="K25" s="321"/>
    </row>
    <row r="26" spans="1:11" ht="42.75" customHeight="1">
      <c r="A26" s="119"/>
      <c r="B26" s="190" t="s">
        <v>263</v>
      </c>
      <c r="C26" s="575"/>
      <c r="D26" s="575"/>
      <c r="E26" s="575"/>
      <c r="F26" s="190" t="s">
        <v>264</v>
      </c>
      <c r="G26" s="575"/>
      <c r="H26" s="575"/>
      <c r="I26" s="575"/>
      <c r="J26" s="321"/>
      <c r="K26" s="321"/>
    </row>
    <row r="27" spans="1:11" s="117" customFormat="1" ht="15" customHeight="1">
      <c r="A27" s="119"/>
      <c r="B27" s="119"/>
      <c r="C27" s="571"/>
      <c r="D27" s="571"/>
      <c r="E27" s="571"/>
      <c r="F27" s="571"/>
      <c r="G27" s="571"/>
      <c r="H27" s="571"/>
      <c r="I27" s="571"/>
      <c r="J27" s="571"/>
      <c r="K27" s="571"/>
    </row>
    <row r="28" spans="1:11" s="117" customFormat="1" ht="21.75" customHeight="1">
      <c r="A28" s="119" t="s">
        <v>266</v>
      </c>
      <c r="B28" s="118" t="s">
        <v>206</v>
      </c>
      <c r="C28" s="118"/>
      <c r="D28" s="118"/>
      <c r="E28" s="118"/>
      <c r="F28" s="118"/>
      <c r="G28" s="118"/>
      <c r="H28" s="118"/>
      <c r="I28" s="118"/>
      <c r="J28" s="118"/>
      <c r="K28" s="118"/>
    </row>
    <row r="29" spans="1:11" s="117" customFormat="1" ht="21.75" customHeight="1">
      <c r="A29" s="119"/>
      <c r="B29" s="118" t="s">
        <v>267</v>
      </c>
      <c r="C29" s="118"/>
      <c r="D29" s="118"/>
      <c r="E29" s="118"/>
      <c r="F29" s="118"/>
      <c r="G29" s="118"/>
      <c r="H29" s="118"/>
      <c r="I29" s="118"/>
      <c r="J29" s="118"/>
      <c r="K29" s="118"/>
    </row>
    <row r="30" spans="1:11" ht="42.75" customHeight="1">
      <c r="A30" s="119"/>
      <c r="B30" s="560"/>
      <c r="C30" s="561"/>
      <c r="D30" s="561"/>
      <c r="E30" s="561"/>
      <c r="F30" s="561"/>
      <c r="G30" s="561"/>
      <c r="H30" s="561"/>
      <c r="I30" s="561"/>
      <c r="J30" s="562"/>
      <c r="K30" s="321"/>
    </row>
    <row r="31" spans="1:11" s="117" customFormat="1" ht="21.75" customHeight="1">
      <c r="A31" s="119"/>
      <c r="B31" s="118" t="s">
        <v>268</v>
      </c>
      <c r="C31" s="118"/>
      <c r="D31" s="118"/>
      <c r="E31" s="118"/>
      <c r="F31" s="118"/>
      <c r="G31" s="118"/>
      <c r="H31" s="118"/>
      <c r="I31" s="118"/>
      <c r="J31" s="118"/>
      <c r="K31" s="118"/>
    </row>
    <row r="32" spans="1:11" ht="42.75" customHeight="1">
      <c r="A32" s="119"/>
      <c r="B32" s="560"/>
      <c r="C32" s="561"/>
      <c r="D32" s="561"/>
      <c r="E32" s="561"/>
      <c r="F32" s="561"/>
      <c r="G32" s="561"/>
      <c r="H32" s="561"/>
      <c r="I32" s="561"/>
      <c r="J32" s="562"/>
      <c r="K32" s="321"/>
    </row>
    <row r="33" spans="1:13" s="117" customFormat="1" ht="15" customHeight="1">
      <c r="A33" s="119"/>
      <c r="B33" s="119"/>
      <c r="C33" s="287"/>
      <c r="D33" s="287"/>
      <c r="E33" s="287"/>
      <c r="F33" s="287"/>
      <c r="G33" s="287"/>
      <c r="H33" s="287"/>
      <c r="I33" s="287"/>
      <c r="J33" s="287"/>
      <c r="K33" s="287"/>
    </row>
    <row r="34" spans="1:13" s="117" customFormat="1" ht="21.75" customHeight="1">
      <c r="A34" s="119" t="s">
        <v>37</v>
      </c>
      <c r="B34" s="287" t="s">
        <v>207</v>
      </c>
      <c r="C34" s="287"/>
      <c r="D34" s="287"/>
      <c r="E34" s="287"/>
      <c r="F34" s="287"/>
      <c r="G34" s="287"/>
      <c r="H34" s="287"/>
      <c r="I34" s="287"/>
      <c r="J34" s="287"/>
      <c r="K34" s="287"/>
    </row>
    <row r="35" spans="1:13" s="117" customFormat="1" ht="21.75" customHeight="1">
      <c r="A35" s="119"/>
      <c r="B35" s="287" t="s">
        <v>269</v>
      </c>
      <c r="C35" s="287"/>
      <c r="D35" s="287"/>
      <c r="E35" s="287"/>
      <c r="F35" s="287"/>
      <c r="G35" s="287"/>
      <c r="H35" s="287"/>
      <c r="I35" s="287"/>
      <c r="J35" s="287"/>
      <c r="K35" s="287"/>
    </row>
    <row r="36" spans="1:13" ht="45.75" customHeight="1">
      <c r="A36" s="119"/>
      <c r="B36" s="119"/>
      <c r="C36" s="50" t="s">
        <v>208</v>
      </c>
      <c r="D36" s="578" t="s">
        <v>209</v>
      </c>
      <c r="E36" s="579"/>
      <c r="F36" s="580" t="s">
        <v>210</v>
      </c>
      <c r="G36" s="581"/>
      <c r="H36" s="582" t="str">
        <f>"当初値"&amp;CHAR(10)&amp;"（"&amp;L36&amp;"年"&amp;M36&amp;"月時点）"</f>
        <v>当初値
（1900年1月時点）</v>
      </c>
      <c r="I36" s="583"/>
      <c r="J36" s="49" t="s">
        <v>211</v>
      </c>
      <c r="K36" s="49" t="s">
        <v>212</v>
      </c>
      <c r="L36" s="42">
        <f>YEAR(A_基本情報入力シート!D33)</f>
        <v>1900</v>
      </c>
      <c r="M36" s="42">
        <f>MONTH(A_基本情報入力シート!D33)</f>
        <v>1</v>
      </c>
    </row>
    <row r="37" spans="1:13" ht="48" customHeight="1">
      <c r="A37" s="119"/>
      <c r="B37" s="119"/>
      <c r="C37" s="47" t="s">
        <v>213</v>
      </c>
      <c r="D37" s="565"/>
      <c r="E37" s="566"/>
      <c r="F37" s="565"/>
      <c r="G37" s="566"/>
      <c r="H37" s="576"/>
      <c r="I37" s="577"/>
      <c r="J37" s="296"/>
      <c r="K37" s="297"/>
    </row>
    <row r="38" spans="1:13" ht="48" customHeight="1">
      <c r="A38" s="119"/>
      <c r="B38" s="119"/>
      <c r="C38" s="47" t="s">
        <v>214</v>
      </c>
      <c r="D38" s="565"/>
      <c r="E38" s="566"/>
      <c r="F38" s="565"/>
      <c r="G38" s="566"/>
      <c r="H38" s="576"/>
      <c r="I38" s="577"/>
      <c r="J38" s="51"/>
      <c r="K38" s="51"/>
      <c r="L38" s="45"/>
    </row>
    <row r="39" spans="1:13" ht="48" customHeight="1">
      <c r="A39" s="119"/>
      <c r="B39" s="119"/>
      <c r="C39" s="47" t="s">
        <v>215</v>
      </c>
      <c r="D39" s="565"/>
      <c r="E39" s="566"/>
      <c r="F39" s="565"/>
      <c r="G39" s="566"/>
      <c r="H39" s="576"/>
      <c r="I39" s="577"/>
      <c r="J39" s="51"/>
      <c r="K39" s="51"/>
      <c r="L39" s="45"/>
    </row>
    <row r="40" spans="1:13" ht="48" customHeight="1">
      <c r="A40" s="119"/>
      <c r="B40" s="119"/>
      <c r="C40" s="48" t="s">
        <v>216</v>
      </c>
      <c r="D40" s="565"/>
      <c r="E40" s="566"/>
      <c r="F40" s="565"/>
      <c r="G40" s="566"/>
      <c r="H40" s="576"/>
      <c r="I40" s="577"/>
      <c r="J40" s="51"/>
      <c r="K40" s="52"/>
      <c r="L40" s="45"/>
    </row>
    <row r="41" spans="1:13" ht="48" customHeight="1">
      <c r="A41" s="119"/>
      <c r="B41" s="119"/>
      <c r="C41" s="48" t="s">
        <v>217</v>
      </c>
      <c r="D41" s="565"/>
      <c r="E41" s="566"/>
      <c r="F41" s="565"/>
      <c r="G41" s="566"/>
      <c r="H41" s="576"/>
      <c r="I41" s="577"/>
      <c r="J41" s="51"/>
      <c r="K41" s="51"/>
      <c r="L41" s="45"/>
    </row>
    <row r="42" spans="1:13" ht="48" customHeight="1">
      <c r="A42" s="119"/>
      <c r="B42" s="119"/>
      <c r="C42" s="48" t="s">
        <v>218</v>
      </c>
      <c r="D42" s="565"/>
      <c r="E42" s="566"/>
      <c r="F42" s="565"/>
      <c r="G42" s="566"/>
      <c r="H42" s="576"/>
      <c r="I42" s="577"/>
      <c r="J42" s="51"/>
      <c r="K42" s="51"/>
      <c r="L42" s="45"/>
    </row>
    <row r="43" spans="1:13" ht="48" customHeight="1">
      <c r="A43" s="119"/>
      <c r="B43" s="119"/>
      <c r="C43" s="48" t="s">
        <v>219</v>
      </c>
      <c r="D43" s="565"/>
      <c r="E43" s="566"/>
      <c r="F43" s="565"/>
      <c r="G43" s="566"/>
      <c r="H43" s="576"/>
      <c r="I43" s="577"/>
      <c r="J43" s="51"/>
      <c r="K43" s="51"/>
      <c r="L43" s="45"/>
    </row>
    <row r="44" spans="1:13" s="117" customFormat="1" ht="15" customHeight="1">
      <c r="A44" s="119"/>
      <c r="B44" s="119"/>
      <c r="C44" s="287"/>
      <c r="D44" s="287"/>
      <c r="E44" s="287"/>
      <c r="F44" s="287"/>
      <c r="G44" s="287"/>
      <c r="H44" s="287"/>
      <c r="I44" s="287"/>
      <c r="J44" s="287"/>
      <c r="K44" s="287"/>
    </row>
    <row r="45" spans="1:13" s="117" customFormat="1" ht="21.75" customHeight="1">
      <c r="A45" s="119" t="s">
        <v>38</v>
      </c>
      <c r="B45" s="287" t="s">
        <v>270</v>
      </c>
      <c r="C45" s="287"/>
      <c r="D45" s="287"/>
      <c r="E45" s="287"/>
      <c r="F45" s="287"/>
      <c r="G45" s="287"/>
      <c r="H45" s="287"/>
      <c r="I45" s="287"/>
      <c r="J45" s="287"/>
      <c r="K45" s="287"/>
    </row>
    <row r="46" spans="1:13" ht="57" customHeight="1">
      <c r="B46" s="560"/>
      <c r="C46" s="561"/>
      <c r="D46" s="561"/>
      <c r="E46" s="561"/>
      <c r="F46" s="561"/>
      <c r="G46" s="561"/>
      <c r="H46" s="561"/>
      <c r="I46" s="561"/>
      <c r="J46" s="562"/>
      <c r="K46" s="323"/>
    </row>
    <row r="47" spans="1:13" s="117" customFormat="1" ht="15" customHeight="1">
      <c r="A47" s="119"/>
      <c r="B47" s="119"/>
      <c r="C47" s="287"/>
      <c r="D47" s="287"/>
      <c r="E47" s="287"/>
      <c r="F47" s="287"/>
      <c r="G47" s="287"/>
      <c r="H47" s="287"/>
      <c r="I47" s="287"/>
      <c r="J47" s="287"/>
      <c r="K47" s="287"/>
    </row>
    <row r="48" spans="1:13" s="117" customFormat="1" ht="21.75" customHeight="1">
      <c r="A48" s="119" t="s">
        <v>39</v>
      </c>
      <c r="B48" s="287" t="s">
        <v>272</v>
      </c>
      <c r="C48" s="287"/>
      <c r="D48" s="287"/>
      <c r="E48" s="287"/>
      <c r="F48" s="287"/>
      <c r="G48" s="287"/>
      <c r="H48" s="287"/>
      <c r="I48" s="287"/>
      <c r="J48" s="287"/>
      <c r="K48" s="287"/>
    </row>
    <row r="49" spans="1:12" s="117" customFormat="1" ht="21.75" customHeight="1">
      <c r="A49" s="119"/>
      <c r="B49" s="287" t="s">
        <v>276</v>
      </c>
      <c r="C49" s="287"/>
      <c r="D49" s="287"/>
      <c r="E49" s="287"/>
      <c r="F49" s="287"/>
      <c r="G49" s="287"/>
      <c r="H49" s="287"/>
      <c r="I49" s="287"/>
      <c r="J49" s="287"/>
      <c r="K49" s="287"/>
    </row>
    <row r="50" spans="1:12" ht="75" customHeight="1">
      <c r="A50" s="119"/>
      <c r="B50" s="194"/>
      <c r="C50" s="563" t="s">
        <v>277</v>
      </c>
      <c r="D50" s="563"/>
      <c r="E50" s="563"/>
      <c r="F50" s="563"/>
      <c r="G50" s="563"/>
      <c r="H50" s="563"/>
      <c r="I50" s="324"/>
      <c r="J50" s="325"/>
      <c r="K50" s="326"/>
    </row>
    <row r="51" spans="1:12" s="117" customFormat="1" ht="21.75" customHeight="1">
      <c r="A51" s="119"/>
      <c r="B51" s="287" t="s">
        <v>536</v>
      </c>
      <c r="C51" s="287"/>
      <c r="D51" s="287"/>
      <c r="E51" s="287"/>
      <c r="F51" s="287"/>
      <c r="G51" s="287"/>
      <c r="H51" s="287"/>
      <c r="I51" s="287"/>
      <c r="J51" s="327"/>
      <c r="K51" s="327"/>
    </row>
    <row r="52" spans="1:12" ht="52.5" customHeight="1">
      <c r="A52" s="119"/>
      <c r="B52" s="194"/>
      <c r="C52" s="559" t="s">
        <v>278</v>
      </c>
      <c r="D52" s="559"/>
      <c r="E52" s="559"/>
      <c r="F52" s="559"/>
      <c r="G52" s="559"/>
      <c r="H52" s="559"/>
      <c r="I52" s="259"/>
      <c r="J52" s="328" t="s">
        <v>274</v>
      </c>
      <c r="K52" s="329"/>
      <c r="L52" s="45"/>
    </row>
    <row r="53" spans="1:12" ht="49.5" customHeight="1">
      <c r="A53" s="119"/>
      <c r="B53" s="194"/>
      <c r="C53" s="564" t="s">
        <v>271</v>
      </c>
      <c r="D53" s="564"/>
      <c r="E53" s="564"/>
      <c r="F53" s="564"/>
      <c r="G53" s="564"/>
      <c r="H53" s="564"/>
      <c r="I53" s="259"/>
      <c r="J53" s="328" t="s">
        <v>273</v>
      </c>
      <c r="K53" s="330"/>
    </row>
    <row r="54" spans="1:12" ht="33" customHeight="1">
      <c r="A54" s="349"/>
      <c r="B54" s="349"/>
      <c r="C54" s="321"/>
      <c r="D54" s="325"/>
      <c r="E54" s="325"/>
      <c r="F54" s="325"/>
      <c r="G54" s="325"/>
      <c r="H54" s="321"/>
      <c r="I54" s="321"/>
      <c r="J54" s="350"/>
      <c r="K54" s="350"/>
      <c r="L54" s="45"/>
    </row>
    <row r="55" spans="1:12" ht="33" customHeight="1">
      <c r="A55" s="349"/>
      <c r="B55" s="349"/>
      <c r="C55" s="321"/>
      <c r="D55" s="325"/>
      <c r="E55" s="325"/>
      <c r="F55" s="325"/>
      <c r="G55" s="325"/>
      <c r="H55" s="321"/>
      <c r="I55" s="321"/>
      <c r="J55" s="350"/>
      <c r="K55" s="350"/>
      <c r="L55" s="45"/>
    </row>
    <row r="56" spans="1:12" ht="33" customHeight="1">
      <c r="A56" s="349"/>
      <c r="B56" s="349"/>
      <c r="C56" s="321"/>
      <c r="D56" s="325"/>
      <c r="E56" s="325"/>
      <c r="F56" s="325"/>
      <c r="G56" s="325"/>
      <c r="H56" s="321"/>
      <c r="I56" s="321"/>
      <c r="J56" s="350"/>
      <c r="K56" s="350"/>
      <c r="L56" s="45"/>
    </row>
    <row r="57" spans="1:12" ht="33" customHeight="1">
      <c r="A57" s="349"/>
      <c r="B57" s="349"/>
      <c r="C57" s="321"/>
      <c r="D57" s="325"/>
      <c r="E57" s="325"/>
      <c r="F57" s="325"/>
      <c r="G57" s="325"/>
      <c r="H57" s="321"/>
      <c r="I57" s="321"/>
      <c r="J57" s="350"/>
      <c r="K57" s="350"/>
      <c r="L57" s="45"/>
    </row>
    <row r="58" spans="1:12" ht="33" customHeight="1">
      <c r="A58" s="349"/>
      <c r="B58" s="349"/>
      <c r="C58" s="321"/>
      <c r="D58" s="325"/>
      <c r="E58" s="325"/>
      <c r="F58" s="325"/>
      <c r="G58" s="325"/>
      <c r="H58" s="321"/>
      <c r="I58" s="321"/>
      <c r="J58" s="350"/>
      <c r="K58" s="350"/>
      <c r="L58" s="45"/>
    </row>
    <row r="59" spans="1:12" s="117" customFormat="1" ht="15" customHeight="1">
      <c r="A59" s="349"/>
      <c r="B59" s="349"/>
      <c r="C59" s="327"/>
      <c r="D59" s="327"/>
      <c r="E59" s="327"/>
      <c r="F59" s="327"/>
      <c r="G59" s="327"/>
      <c r="H59" s="327"/>
      <c r="I59" s="327"/>
      <c r="J59" s="327"/>
      <c r="K59" s="327"/>
    </row>
    <row r="60" spans="1:12">
      <c r="A60" s="351"/>
      <c r="B60" s="351"/>
      <c r="C60" s="352"/>
      <c r="D60" s="352"/>
      <c r="E60" s="352"/>
      <c r="F60" s="352"/>
      <c r="G60" s="352"/>
      <c r="H60" s="352"/>
      <c r="I60" s="352"/>
      <c r="J60" s="352"/>
      <c r="K60" s="352"/>
    </row>
    <row r="61" spans="1:12">
      <c r="A61" s="351"/>
      <c r="B61" s="351"/>
      <c r="C61" s="352"/>
      <c r="D61" s="352"/>
      <c r="E61" s="352"/>
      <c r="F61" s="352"/>
      <c r="G61" s="352"/>
      <c r="H61" s="352"/>
      <c r="I61" s="352"/>
      <c r="J61" s="352"/>
      <c r="K61" s="352"/>
    </row>
    <row r="62" spans="1:12">
      <c r="A62" s="351"/>
      <c r="B62" s="351"/>
      <c r="C62" s="352"/>
      <c r="D62" s="352"/>
      <c r="E62" s="352"/>
      <c r="F62" s="352"/>
      <c r="G62" s="352"/>
      <c r="H62" s="352"/>
      <c r="I62" s="352"/>
      <c r="J62" s="352"/>
      <c r="K62" s="352"/>
    </row>
    <row r="63" spans="1:12">
      <c r="A63" s="351"/>
      <c r="B63" s="351"/>
      <c r="C63" s="352"/>
      <c r="D63" s="352"/>
      <c r="E63" s="352"/>
      <c r="F63" s="352"/>
      <c r="G63" s="352"/>
      <c r="H63" s="352"/>
      <c r="I63" s="352"/>
      <c r="J63" s="352"/>
      <c r="K63" s="352"/>
    </row>
    <row r="64" spans="1:12">
      <c r="A64" s="351"/>
      <c r="B64" s="351"/>
      <c r="C64" s="352"/>
      <c r="D64" s="352"/>
      <c r="E64" s="352"/>
      <c r="F64" s="352"/>
      <c r="G64" s="352"/>
      <c r="H64" s="352"/>
      <c r="I64" s="352"/>
      <c r="J64" s="352"/>
      <c r="K64" s="352"/>
    </row>
    <row r="65" spans="1:11">
      <c r="A65" s="351"/>
      <c r="B65" s="351"/>
      <c r="C65" s="352"/>
      <c r="D65" s="352"/>
      <c r="E65" s="352"/>
      <c r="F65" s="352"/>
      <c r="G65" s="352"/>
      <c r="H65" s="352"/>
      <c r="I65" s="352"/>
      <c r="J65" s="352"/>
      <c r="K65" s="352"/>
    </row>
    <row r="66" spans="1:11">
      <c r="A66" s="351"/>
      <c r="B66" s="351"/>
      <c r="C66" s="352"/>
      <c r="D66" s="352"/>
      <c r="E66" s="352"/>
      <c r="F66" s="352"/>
      <c r="G66" s="352"/>
      <c r="H66" s="352"/>
      <c r="I66" s="352"/>
      <c r="J66" s="352"/>
      <c r="K66" s="352"/>
    </row>
    <row r="67" spans="1:11">
      <c r="A67" s="351"/>
      <c r="B67" s="351"/>
      <c r="C67" s="352"/>
      <c r="D67" s="352"/>
      <c r="E67" s="352"/>
      <c r="F67" s="352"/>
      <c r="G67" s="352"/>
      <c r="H67" s="352"/>
      <c r="I67" s="352"/>
      <c r="J67" s="352"/>
      <c r="K67" s="352"/>
    </row>
    <row r="68" spans="1:11">
      <c r="A68" s="351"/>
      <c r="B68" s="351"/>
      <c r="C68" s="352"/>
      <c r="D68" s="352"/>
      <c r="E68" s="352"/>
      <c r="F68" s="352"/>
      <c r="G68" s="352"/>
      <c r="H68" s="352"/>
      <c r="I68" s="352"/>
      <c r="J68" s="352"/>
      <c r="K68" s="352"/>
    </row>
    <row r="69" spans="1:11">
      <c r="A69" s="351"/>
      <c r="B69" s="351"/>
      <c r="C69" s="352"/>
      <c r="D69" s="352"/>
      <c r="E69" s="352"/>
      <c r="F69" s="352"/>
      <c r="G69" s="352"/>
      <c r="H69" s="352"/>
      <c r="I69" s="352"/>
      <c r="J69" s="352"/>
      <c r="K69" s="352"/>
    </row>
    <row r="70" spans="1:11">
      <c r="A70" s="351"/>
      <c r="B70" s="351"/>
      <c r="C70" s="352"/>
      <c r="D70" s="352"/>
      <c r="E70" s="352"/>
      <c r="F70" s="352"/>
      <c r="G70" s="352"/>
      <c r="H70" s="352"/>
      <c r="I70" s="352"/>
      <c r="J70" s="352"/>
      <c r="K70" s="352"/>
    </row>
    <row r="71" spans="1:11">
      <c r="A71" s="351"/>
      <c r="B71" s="351"/>
      <c r="C71" s="352"/>
      <c r="D71" s="352"/>
      <c r="E71" s="352"/>
      <c r="F71" s="352"/>
      <c r="G71" s="352"/>
      <c r="H71" s="352"/>
      <c r="I71" s="352"/>
      <c r="J71" s="352"/>
      <c r="K71" s="352"/>
    </row>
    <row r="72" spans="1:11">
      <c r="A72" s="351"/>
      <c r="B72" s="351"/>
      <c r="C72" s="352"/>
      <c r="D72" s="352"/>
      <c r="E72" s="352"/>
      <c r="F72" s="352"/>
      <c r="G72" s="352"/>
      <c r="H72" s="352"/>
      <c r="I72" s="352"/>
      <c r="J72" s="352"/>
      <c r="K72" s="352"/>
    </row>
    <row r="73" spans="1:11">
      <c r="A73" s="351"/>
      <c r="B73" s="351"/>
      <c r="C73" s="352"/>
      <c r="D73" s="352"/>
      <c r="E73" s="352"/>
      <c r="F73" s="352"/>
      <c r="G73" s="352"/>
      <c r="H73" s="352"/>
      <c r="I73" s="352"/>
      <c r="J73" s="352"/>
      <c r="K73" s="352"/>
    </row>
    <row r="74" spans="1:11">
      <c r="A74" s="351"/>
      <c r="B74" s="351"/>
      <c r="C74" s="352"/>
      <c r="D74" s="352"/>
      <c r="E74" s="352"/>
      <c r="F74" s="352"/>
      <c r="G74" s="352"/>
      <c r="H74" s="352"/>
      <c r="I74" s="352"/>
      <c r="J74" s="352"/>
      <c r="K74" s="352"/>
    </row>
    <row r="75" spans="1:11">
      <c r="A75" s="351"/>
      <c r="B75" s="351"/>
      <c r="C75" s="352"/>
      <c r="D75" s="352"/>
      <c r="E75" s="352"/>
      <c r="F75" s="352"/>
      <c r="G75" s="352"/>
      <c r="H75" s="352"/>
      <c r="I75" s="352"/>
      <c r="J75" s="352"/>
      <c r="K75" s="352"/>
    </row>
    <row r="76" spans="1:11">
      <c r="A76" s="351"/>
      <c r="B76" s="351"/>
      <c r="C76" s="352"/>
      <c r="D76" s="352"/>
      <c r="E76" s="352"/>
      <c r="F76" s="352"/>
      <c r="G76" s="352"/>
      <c r="H76" s="352"/>
      <c r="I76" s="352"/>
      <c r="J76" s="352"/>
      <c r="K76" s="352"/>
    </row>
    <row r="77" spans="1:11">
      <c r="A77" s="351"/>
      <c r="B77" s="351"/>
      <c r="C77" s="352"/>
      <c r="D77" s="352"/>
      <c r="E77" s="352"/>
      <c r="F77" s="352"/>
      <c r="G77" s="352"/>
      <c r="H77" s="352"/>
      <c r="I77" s="352"/>
      <c r="J77" s="352"/>
      <c r="K77" s="352"/>
    </row>
    <row r="78" spans="1:11">
      <c r="A78" s="351"/>
      <c r="B78" s="351"/>
      <c r="C78" s="352"/>
      <c r="D78" s="352"/>
      <c r="E78" s="352"/>
      <c r="F78" s="352"/>
      <c r="G78" s="352"/>
      <c r="H78" s="352"/>
      <c r="I78" s="352"/>
      <c r="J78" s="352"/>
      <c r="K78" s="352"/>
    </row>
    <row r="79" spans="1:11">
      <c r="A79" s="351"/>
      <c r="B79" s="351"/>
      <c r="C79" s="352"/>
      <c r="D79" s="352"/>
      <c r="E79" s="352"/>
      <c r="F79" s="352"/>
      <c r="G79" s="352"/>
      <c r="H79" s="352"/>
      <c r="I79" s="352"/>
      <c r="J79" s="352"/>
      <c r="K79" s="352"/>
    </row>
    <row r="80" spans="1:11">
      <c r="A80" s="351"/>
      <c r="B80" s="351"/>
      <c r="C80" s="352"/>
      <c r="D80" s="352"/>
      <c r="E80" s="352"/>
      <c r="F80" s="352"/>
      <c r="G80" s="352"/>
      <c r="H80" s="352"/>
      <c r="I80" s="352"/>
      <c r="J80" s="352"/>
      <c r="K80" s="352"/>
    </row>
    <row r="81" spans="1:11">
      <c r="A81" s="351"/>
      <c r="B81" s="351"/>
      <c r="C81" s="352"/>
      <c r="D81" s="352"/>
      <c r="E81" s="352"/>
      <c r="F81" s="352"/>
      <c r="G81" s="352"/>
      <c r="H81" s="352"/>
      <c r="I81" s="352"/>
      <c r="J81" s="352"/>
      <c r="K81" s="352"/>
    </row>
    <row r="82" spans="1:11">
      <c r="A82" s="351"/>
      <c r="B82" s="351"/>
      <c r="C82" s="352"/>
      <c r="D82" s="352"/>
      <c r="E82" s="352"/>
      <c r="F82" s="352"/>
      <c r="G82" s="352"/>
      <c r="H82" s="352"/>
      <c r="I82" s="352"/>
      <c r="J82" s="352"/>
      <c r="K82" s="352"/>
    </row>
    <row r="83" spans="1:11">
      <c r="A83" s="351"/>
      <c r="B83" s="351"/>
      <c r="C83" s="352"/>
      <c r="D83" s="352"/>
      <c r="E83" s="352"/>
      <c r="F83" s="352"/>
      <c r="G83" s="352"/>
      <c r="H83" s="352"/>
      <c r="I83" s="352"/>
      <c r="J83" s="352"/>
      <c r="K83" s="352"/>
    </row>
    <row r="84" spans="1:11">
      <c r="A84" s="351"/>
      <c r="B84" s="351"/>
      <c r="C84" s="352"/>
      <c r="D84" s="352"/>
      <c r="E84" s="352"/>
      <c r="F84" s="352"/>
      <c r="G84" s="352"/>
      <c r="H84" s="352"/>
      <c r="I84" s="352"/>
      <c r="J84" s="352"/>
      <c r="K84" s="352"/>
    </row>
    <row r="85" spans="1:11">
      <c r="A85" s="351"/>
      <c r="B85" s="351"/>
      <c r="C85" s="352"/>
      <c r="D85" s="352"/>
      <c r="E85" s="352"/>
      <c r="F85" s="352"/>
      <c r="G85" s="352"/>
      <c r="H85" s="352"/>
      <c r="I85" s="352"/>
      <c r="J85" s="352"/>
      <c r="K85" s="352"/>
    </row>
    <row r="86" spans="1:11">
      <c r="A86" s="351"/>
      <c r="B86" s="351"/>
      <c r="C86" s="352"/>
      <c r="D86" s="352"/>
      <c r="E86" s="352"/>
      <c r="F86" s="352"/>
      <c r="G86" s="352"/>
      <c r="H86" s="352"/>
      <c r="I86" s="352"/>
      <c r="J86" s="352"/>
      <c r="K86" s="352"/>
    </row>
    <row r="87" spans="1:11">
      <c r="A87" s="351"/>
      <c r="B87" s="351"/>
      <c r="C87" s="352"/>
      <c r="D87" s="352"/>
      <c r="E87" s="352"/>
      <c r="F87" s="352"/>
      <c r="G87" s="352"/>
      <c r="H87" s="352"/>
      <c r="I87" s="352"/>
      <c r="J87" s="352"/>
      <c r="K87" s="352"/>
    </row>
    <row r="88" spans="1:11">
      <c r="A88" s="351"/>
      <c r="B88" s="351"/>
      <c r="C88" s="352"/>
      <c r="D88" s="352"/>
      <c r="E88" s="352"/>
      <c r="F88" s="352"/>
      <c r="G88" s="352"/>
      <c r="H88" s="352"/>
      <c r="I88" s="352"/>
      <c r="J88" s="352"/>
      <c r="K88" s="352"/>
    </row>
    <row r="89" spans="1:11">
      <c r="A89" s="351"/>
      <c r="B89" s="351"/>
      <c r="C89" s="352"/>
      <c r="D89" s="352"/>
      <c r="E89" s="352"/>
      <c r="F89" s="352"/>
      <c r="G89" s="352"/>
      <c r="H89" s="352"/>
      <c r="I89" s="352"/>
      <c r="J89" s="352"/>
      <c r="K89" s="352"/>
    </row>
    <row r="90" spans="1:11">
      <c r="A90" s="351"/>
      <c r="B90" s="351"/>
      <c r="C90" s="352"/>
      <c r="D90" s="352"/>
      <c r="E90" s="352"/>
      <c r="F90" s="352"/>
      <c r="G90" s="352"/>
      <c r="H90" s="352"/>
      <c r="I90" s="352"/>
      <c r="J90" s="352"/>
      <c r="K90" s="352"/>
    </row>
    <row r="91" spans="1:11">
      <c r="A91" s="351"/>
      <c r="B91" s="351"/>
      <c r="C91" s="352"/>
      <c r="D91" s="352"/>
      <c r="E91" s="352"/>
      <c r="F91" s="352"/>
      <c r="G91" s="352"/>
      <c r="H91" s="352"/>
      <c r="I91" s="352"/>
      <c r="J91" s="352"/>
      <c r="K91" s="352"/>
    </row>
    <row r="92" spans="1:11">
      <c r="A92" s="351"/>
      <c r="B92" s="351"/>
      <c r="C92" s="352"/>
      <c r="D92" s="352"/>
      <c r="E92" s="352"/>
      <c r="F92" s="352"/>
      <c r="G92" s="352"/>
      <c r="H92" s="352"/>
      <c r="I92" s="352"/>
      <c r="J92" s="352"/>
      <c r="K92" s="352"/>
    </row>
    <row r="93" spans="1:11">
      <c r="A93" s="351"/>
      <c r="B93" s="351"/>
      <c r="C93" s="352"/>
      <c r="D93" s="352"/>
      <c r="E93" s="352"/>
      <c r="F93" s="352"/>
      <c r="G93" s="352"/>
      <c r="H93" s="352"/>
      <c r="I93" s="352"/>
      <c r="J93" s="352"/>
      <c r="K93" s="352"/>
    </row>
    <row r="94" spans="1:11">
      <c r="A94" s="351"/>
      <c r="B94" s="351"/>
      <c r="C94" s="352"/>
      <c r="D94" s="352"/>
      <c r="E94" s="352"/>
      <c r="F94" s="352"/>
      <c r="G94" s="352"/>
      <c r="H94" s="352"/>
      <c r="I94" s="352"/>
      <c r="J94" s="352"/>
      <c r="K94" s="352"/>
    </row>
    <row r="95" spans="1:11">
      <c r="A95" s="351"/>
      <c r="B95" s="351"/>
      <c r="C95" s="352"/>
      <c r="D95" s="352"/>
      <c r="E95" s="352"/>
      <c r="F95" s="352"/>
      <c r="G95" s="352"/>
      <c r="H95" s="352"/>
      <c r="I95" s="352"/>
      <c r="J95" s="352"/>
      <c r="K95" s="352"/>
    </row>
    <row r="96" spans="1:11">
      <c r="A96" s="351"/>
      <c r="B96" s="351"/>
      <c r="C96" s="352"/>
      <c r="D96" s="352"/>
      <c r="E96" s="352"/>
      <c r="F96" s="352"/>
      <c r="G96" s="352"/>
      <c r="H96" s="352"/>
      <c r="I96" s="352"/>
      <c r="J96" s="352"/>
      <c r="K96" s="352"/>
    </row>
    <row r="97" spans="1:11">
      <c r="A97" s="351"/>
      <c r="B97" s="351"/>
      <c r="C97" s="352"/>
      <c r="D97" s="352"/>
      <c r="E97" s="352"/>
      <c r="F97" s="352"/>
      <c r="G97" s="352"/>
      <c r="H97" s="352"/>
      <c r="I97" s="352"/>
      <c r="J97" s="352"/>
      <c r="K97" s="352"/>
    </row>
    <row r="98" spans="1:11">
      <c r="A98" s="351"/>
      <c r="B98" s="351"/>
      <c r="C98" s="352"/>
      <c r="D98" s="352"/>
      <c r="E98" s="352"/>
      <c r="F98" s="352"/>
      <c r="G98" s="352"/>
      <c r="H98" s="352"/>
      <c r="I98" s="352"/>
      <c r="J98" s="352"/>
      <c r="K98" s="352"/>
    </row>
    <row r="99" spans="1:11">
      <c r="A99" s="351"/>
      <c r="B99" s="351"/>
      <c r="C99" s="352"/>
      <c r="D99" s="352"/>
      <c r="E99" s="352"/>
      <c r="F99" s="352"/>
      <c r="G99" s="352"/>
      <c r="H99" s="352"/>
      <c r="I99" s="352"/>
      <c r="J99" s="352"/>
      <c r="K99" s="352"/>
    </row>
    <row r="100" spans="1:11">
      <c r="A100" s="351"/>
      <c r="B100" s="351"/>
      <c r="C100" s="352"/>
      <c r="D100" s="352"/>
      <c r="E100" s="352"/>
      <c r="F100" s="352"/>
      <c r="G100" s="352"/>
      <c r="H100" s="352"/>
      <c r="I100" s="352"/>
      <c r="J100" s="352"/>
      <c r="K100" s="352"/>
    </row>
    <row r="101" spans="1:11">
      <c r="A101" s="351"/>
      <c r="B101" s="351"/>
      <c r="C101" s="352"/>
      <c r="D101" s="352"/>
      <c r="E101" s="352"/>
      <c r="F101" s="352"/>
      <c r="G101" s="352"/>
      <c r="H101" s="352"/>
      <c r="I101" s="352"/>
      <c r="J101" s="352"/>
      <c r="K101" s="352"/>
    </row>
    <row r="102" spans="1:11">
      <c r="A102" s="351"/>
      <c r="B102" s="351"/>
      <c r="C102" s="352"/>
      <c r="D102" s="352"/>
      <c r="E102" s="352"/>
      <c r="F102" s="352"/>
      <c r="G102" s="352"/>
      <c r="H102" s="352"/>
      <c r="I102" s="352"/>
      <c r="J102" s="352"/>
      <c r="K102" s="352"/>
    </row>
    <row r="103" spans="1:11">
      <c r="A103" s="351"/>
      <c r="B103" s="351"/>
      <c r="C103" s="352"/>
      <c r="D103" s="352"/>
      <c r="E103" s="352"/>
      <c r="F103" s="352"/>
      <c r="G103" s="352"/>
      <c r="H103" s="352"/>
      <c r="I103" s="352"/>
      <c r="J103" s="352"/>
      <c r="K103" s="352"/>
    </row>
    <row r="104" spans="1:11">
      <c r="A104" s="351"/>
      <c r="B104" s="351"/>
      <c r="C104" s="352"/>
      <c r="D104" s="352"/>
      <c r="E104" s="352"/>
      <c r="F104" s="352"/>
      <c r="G104" s="352"/>
      <c r="H104" s="352"/>
      <c r="I104" s="352"/>
      <c r="J104" s="352"/>
      <c r="K104" s="352"/>
    </row>
    <row r="105" spans="1:11">
      <c r="A105" s="351"/>
      <c r="B105" s="351"/>
      <c r="C105" s="352"/>
      <c r="D105" s="352"/>
      <c r="E105" s="352"/>
      <c r="F105" s="352"/>
      <c r="G105" s="352"/>
      <c r="H105" s="352"/>
      <c r="I105" s="352"/>
      <c r="J105" s="352"/>
      <c r="K105" s="352"/>
    </row>
    <row r="106" spans="1:11">
      <c r="A106" s="351"/>
      <c r="B106" s="351"/>
      <c r="C106" s="352"/>
      <c r="D106" s="352"/>
      <c r="E106" s="352"/>
      <c r="F106" s="352"/>
      <c r="G106" s="352"/>
      <c r="H106" s="352"/>
      <c r="I106" s="352"/>
      <c r="J106" s="352"/>
      <c r="K106" s="352"/>
    </row>
    <row r="107" spans="1:11">
      <c r="A107" s="351"/>
      <c r="B107" s="351"/>
      <c r="C107" s="352"/>
      <c r="D107" s="352"/>
      <c r="E107" s="352"/>
      <c r="F107" s="352"/>
      <c r="G107" s="352"/>
      <c r="H107" s="352"/>
      <c r="I107" s="352"/>
      <c r="J107" s="352"/>
      <c r="K107" s="352"/>
    </row>
    <row r="108" spans="1:11">
      <c r="A108" s="351"/>
      <c r="B108" s="351"/>
      <c r="C108" s="352"/>
      <c r="D108" s="352"/>
      <c r="E108" s="352"/>
      <c r="F108" s="352"/>
      <c r="G108" s="352"/>
      <c r="H108" s="352"/>
      <c r="I108" s="352"/>
      <c r="J108" s="352"/>
      <c r="K108" s="352"/>
    </row>
    <row r="109" spans="1:11">
      <c r="A109" s="351"/>
      <c r="B109" s="351"/>
      <c r="C109" s="352"/>
      <c r="D109" s="352"/>
      <c r="E109" s="352"/>
      <c r="F109" s="352"/>
      <c r="G109" s="352"/>
      <c r="H109" s="352"/>
      <c r="I109" s="352"/>
      <c r="J109" s="352"/>
      <c r="K109" s="352"/>
    </row>
    <row r="110" spans="1:11">
      <c r="A110" s="351"/>
      <c r="B110" s="351"/>
      <c r="C110" s="352"/>
      <c r="D110" s="352"/>
      <c r="E110" s="352"/>
      <c r="F110" s="352"/>
      <c r="G110" s="352"/>
      <c r="H110" s="352"/>
      <c r="I110" s="352"/>
      <c r="J110" s="352"/>
      <c r="K110" s="352"/>
    </row>
    <row r="111" spans="1:11">
      <c r="A111" s="351"/>
      <c r="B111" s="351"/>
      <c r="C111" s="352"/>
      <c r="D111" s="352"/>
      <c r="E111" s="352"/>
      <c r="F111" s="352"/>
      <c r="G111" s="352"/>
      <c r="H111" s="352"/>
      <c r="I111" s="352"/>
      <c r="J111" s="352"/>
      <c r="K111" s="352"/>
    </row>
    <row r="112" spans="1:11">
      <c r="A112" s="351"/>
      <c r="B112" s="351"/>
      <c r="C112" s="352"/>
      <c r="D112" s="352"/>
      <c r="E112" s="352"/>
      <c r="F112" s="352"/>
      <c r="G112" s="352"/>
      <c r="H112" s="352"/>
      <c r="I112" s="352"/>
      <c r="J112" s="352"/>
      <c r="K112" s="352"/>
    </row>
    <row r="113" spans="1:11">
      <c r="A113" s="351"/>
      <c r="B113" s="351"/>
      <c r="C113" s="352"/>
      <c r="D113" s="352"/>
      <c r="E113" s="352"/>
      <c r="F113" s="352"/>
      <c r="G113" s="352"/>
      <c r="H113" s="352"/>
      <c r="I113" s="352"/>
      <c r="J113" s="352"/>
      <c r="K113" s="352"/>
    </row>
    <row r="114" spans="1:11">
      <c r="A114" s="351"/>
      <c r="B114" s="351"/>
      <c r="C114" s="352"/>
      <c r="D114" s="352"/>
      <c r="E114" s="352"/>
      <c r="F114" s="352"/>
      <c r="G114" s="352"/>
      <c r="H114" s="352"/>
      <c r="I114" s="352"/>
      <c r="J114" s="352"/>
      <c r="K114" s="352"/>
    </row>
    <row r="115" spans="1:11">
      <c r="A115" s="351"/>
      <c r="B115" s="351"/>
      <c r="C115" s="352"/>
      <c r="D115" s="352"/>
      <c r="E115" s="352"/>
      <c r="F115" s="352"/>
      <c r="G115" s="352"/>
      <c r="H115" s="352"/>
      <c r="I115" s="352"/>
      <c r="J115" s="352"/>
      <c r="K115" s="352"/>
    </row>
    <row r="116" spans="1:11">
      <c r="A116" s="351"/>
      <c r="B116" s="351"/>
      <c r="C116" s="352"/>
      <c r="D116" s="352"/>
      <c r="E116" s="352"/>
      <c r="F116" s="352"/>
      <c r="G116" s="352"/>
      <c r="H116" s="352"/>
      <c r="I116" s="352"/>
      <c r="J116" s="352"/>
      <c r="K116" s="352"/>
    </row>
    <row r="117" spans="1:11">
      <c r="A117" s="351"/>
      <c r="B117" s="351"/>
      <c r="C117" s="352"/>
      <c r="D117" s="352"/>
      <c r="E117" s="352"/>
      <c r="F117" s="352"/>
      <c r="G117" s="352"/>
      <c r="H117" s="352"/>
      <c r="I117" s="352"/>
      <c r="J117" s="352"/>
      <c r="K117" s="352"/>
    </row>
    <row r="118" spans="1:11">
      <c r="A118" s="351"/>
      <c r="B118" s="351"/>
      <c r="C118" s="352"/>
      <c r="D118" s="352"/>
      <c r="E118" s="352"/>
      <c r="F118" s="352"/>
      <c r="G118" s="352"/>
      <c r="H118" s="352"/>
      <c r="I118" s="352"/>
      <c r="J118" s="352"/>
      <c r="K118" s="352"/>
    </row>
    <row r="119" spans="1:11">
      <c r="A119" s="351"/>
      <c r="B119" s="351"/>
      <c r="C119" s="352"/>
      <c r="D119" s="352"/>
      <c r="E119" s="352"/>
      <c r="F119" s="352"/>
      <c r="G119" s="352"/>
      <c r="H119" s="352"/>
      <c r="I119" s="352"/>
      <c r="J119" s="352"/>
      <c r="K119" s="352"/>
    </row>
    <row r="120" spans="1:11">
      <c r="A120" s="351"/>
      <c r="B120" s="351"/>
      <c r="C120" s="352"/>
      <c r="D120" s="352"/>
      <c r="E120" s="352"/>
      <c r="F120" s="352"/>
      <c r="G120" s="352"/>
      <c r="H120" s="352"/>
      <c r="I120" s="352"/>
      <c r="J120" s="352"/>
      <c r="K120" s="352"/>
    </row>
    <row r="121" spans="1:11">
      <c r="A121" s="351"/>
      <c r="B121" s="351"/>
      <c r="C121" s="352"/>
      <c r="D121" s="352"/>
      <c r="E121" s="352"/>
      <c r="F121" s="352"/>
      <c r="G121" s="352"/>
      <c r="H121" s="352"/>
      <c r="I121" s="352"/>
      <c r="J121" s="352"/>
      <c r="K121" s="352"/>
    </row>
    <row r="122" spans="1:11">
      <c r="A122" s="351"/>
      <c r="B122" s="351"/>
      <c r="C122" s="352"/>
      <c r="D122" s="352"/>
      <c r="E122" s="352"/>
      <c r="F122" s="352"/>
      <c r="G122" s="352"/>
      <c r="H122" s="352"/>
      <c r="I122" s="352"/>
      <c r="J122" s="352"/>
      <c r="K122" s="352"/>
    </row>
    <row r="123" spans="1:11">
      <c r="A123" s="351"/>
      <c r="B123" s="351"/>
      <c r="C123" s="352"/>
      <c r="D123" s="352"/>
      <c r="E123" s="352"/>
      <c r="F123" s="352"/>
      <c r="G123" s="352"/>
      <c r="H123" s="352"/>
      <c r="I123" s="352"/>
      <c r="J123" s="352"/>
      <c r="K123" s="352"/>
    </row>
  </sheetData>
  <sheetProtection algorithmName="SHA-512" hashValue="fHMCytdRZtGN4jQr6IG+FM7exNEGAtugMsmtyo+1cd78uaoESfjc4BCy9zl/bqiVbhP8lfbu/9QMIJOveXgGiA==" saltValue="MlEPAJihb2aoOREzV37Dyw==" spinCount="100000" sheet="1" objects="1" scenarios="1" formatCells="0" formatRows="0" selectLockedCells="1"/>
  <mergeCells count="52">
    <mergeCell ref="G26:I26"/>
    <mergeCell ref="C20:E20"/>
    <mergeCell ref="C21:E21"/>
    <mergeCell ref="G20:I20"/>
    <mergeCell ref="G21:I21"/>
    <mergeCell ref="B23:D23"/>
    <mergeCell ref="F23:H23"/>
    <mergeCell ref="I23:J23"/>
    <mergeCell ref="H41:I41"/>
    <mergeCell ref="H42:I42"/>
    <mergeCell ref="H43:I43"/>
    <mergeCell ref="D36:E36"/>
    <mergeCell ref="F36:G36"/>
    <mergeCell ref="D37:E37"/>
    <mergeCell ref="H36:I36"/>
    <mergeCell ref="H37:I37"/>
    <mergeCell ref="H38:I38"/>
    <mergeCell ref="H39:I39"/>
    <mergeCell ref="H40:I40"/>
    <mergeCell ref="F42:G42"/>
    <mergeCell ref="F43:G43"/>
    <mergeCell ref="D38:E38"/>
    <mergeCell ref="D39:E39"/>
    <mergeCell ref="D40:E40"/>
    <mergeCell ref="A1:C1"/>
    <mergeCell ref="H2:I2"/>
    <mergeCell ref="J2:K2"/>
    <mergeCell ref="A5:K6"/>
    <mergeCell ref="B32:J32"/>
    <mergeCell ref="B30:J30"/>
    <mergeCell ref="H3:I3"/>
    <mergeCell ref="J3:K3"/>
    <mergeCell ref="C27:K27"/>
    <mergeCell ref="H13:I13"/>
    <mergeCell ref="J13:K13"/>
    <mergeCell ref="D16:E16"/>
    <mergeCell ref="F16:I16"/>
    <mergeCell ref="C25:E25"/>
    <mergeCell ref="C26:E26"/>
    <mergeCell ref="G25:I25"/>
    <mergeCell ref="D41:E41"/>
    <mergeCell ref="D42:E42"/>
    <mergeCell ref="F37:G37"/>
    <mergeCell ref="F38:G38"/>
    <mergeCell ref="F39:G39"/>
    <mergeCell ref="F40:G40"/>
    <mergeCell ref="F41:G41"/>
    <mergeCell ref="C52:H52"/>
    <mergeCell ref="B46:J46"/>
    <mergeCell ref="C50:H50"/>
    <mergeCell ref="C53:H53"/>
    <mergeCell ref="D43:E43"/>
  </mergeCells>
  <phoneticPr fontId="8"/>
  <conditionalFormatting sqref="F23:J23">
    <cfRule type="expression" dxfId="11" priority="9">
      <formula>$E$23="導入している"</formula>
    </cfRule>
  </conditionalFormatting>
  <conditionalFormatting sqref="C52:H52">
    <cfRule type="expression" dxfId="10" priority="8">
      <formula>$L$3="○"</formula>
    </cfRule>
  </conditionalFormatting>
  <conditionalFormatting sqref="I52">
    <cfRule type="expression" dxfId="9" priority="7">
      <formula>$L$3="○"</formula>
    </cfRule>
  </conditionalFormatting>
  <conditionalFormatting sqref="J52:K52">
    <cfRule type="expression" dxfId="8" priority="6">
      <formula>$L$3="○"</formula>
    </cfRule>
  </conditionalFormatting>
  <conditionalFormatting sqref="C53:H53">
    <cfRule type="expression" dxfId="7" priority="5">
      <formula>$L$3="-"</formula>
    </cfRule>
  </conditionalFormatting>
  <conditionalFormatting sqref="I53">
    <cfRule type="expression" dxfId="6" priority="4">
      <formula>$L$3="-"</formula>
    </cfRule>
  </conditionalFormatting>
  <conditionalFormatting sqref="J53:K53">
    <cfRule type="expression" dxfId="5" priority="3">
      <formula>$L$3="-"</formula>
    </cfRule>
  </conditionalFormatting>
  <conditionalFormatting sqref="H13:K13">
    <cfRule type="expression" dxfId="4" priority="2">
      <formula>$F$13="○"</formula>
    </cfRule>
  </conditionalFormatting>
  <conditionalFormatting sqref="D16:I16">
    <cfRule type="expression" dxfId="3" priority="1">
      <formula>$B$16="○"</formula>
    </cfRule>
  </conditionalFormatting>
  <dataValidations count="2">
    <dataValidation type="list" allowBlank="1" showInputMessage="1" showErrorMessage="1" sqref="D9:D10 F9:F10 B9:B10 D12:D13 B12:B13 F12:F13 D15 B15:B16 F15 I50 I52:I53">
      <formula1>"○"</formula1>
    </dataValidation>
    <dataValidation type="list" allowBlank="1" showInputMessage="1" showErrorMessage="1" sqref="E23">
      <formula1>"導入している,導入していない"</formula1>
    </dataValidation>
  </dataValidations>
  <printOptions horizontalCentered="1"/>
  <pageMargins left="0.70866141732283472" right="0.70866141732283472" top="0.35433070866141736" bottom="0.35433070866141736" header="0.31496062992125984" footer="0.31496062992125984"/>
  <pageSetup paperSize="9" scale="43"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はじめに</vt:lpstr>
      <vt:lpstr>A_基本情報入力シート</vt:lpstr>
      <vt:lpstr>B_チェックリスト</vt:lpstr>
      <vt:lpstr>C_様式１</vt:lpstr>
      <vt:lpstr>D_１－２（1）</vt:lpstr>
      <vt:lpstr>E_１－２（2）</vt:lpstr>
      <vt:lpstr>F_１－３</vt:lpstr>
      <vt:lpstr>G_１－４</vt:lpstr>
      <vt:lpstr>H_介護ロボット導入等計画</vt:lpstr>
      <vt:lpstr>I_業務改善計画書</vt:lpstr>
      <vt:lpstr>J_（別紙様式２）優先順位表</vt:lpstr>
      <vt:lpstr>K_債権者登録申出書</vt:lpstr>
      <vt:lpstr>（非表示シート）サービス一覧</vt:lpstr>
      <vt:lpstr>（非表示シート）データセット</vt:lpstr>
      <vt:lpstr>'（非表示シート）サービス一覧'!Print_Area</vt:lpstr>
      <vt:lpstr>A_基本情報入力シート!Print_Area</vt:lpstr>
      <vt:lpstr>B_チェックリスト!Print_Area</vt:lpstr>
      <vt:lpstr>C_様式１!Print_Area</vt:lpstr>
      <vt:lpstr>'D_１－２（1）'!Print_Area</vt:lpstr>
      <vt:lpstr>'E_１－２（2）'!Print_Area</vt:lpstr>
      <vt:lpstr>'F_１－３'!Print_Area</vt:lpstr>
      <vt:lpstr>'G_１－４'!Print_Area</vt:lpstr>
      <vt:lpstr>H_介護ロボット導入等計画!Print_Area</vt:lpstr>
      <vt:lpstr>I_業務改善計画書!Print_Area</vt:lpstr>
      <vt:lpstr>'J_（別紙様式２）優先順位表'!Print_Area</vt:lpstr>
      <vt:lpstr>K_債権者登録申出書!Print_Area</vt:lpstr>
      <vt:lpstr>はじめに!Print_Area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岩見　有沙</dc:creator>
  <cp:lastModifiedBy>福岡県</cp:lastModifiedBy>
  <cp:lastPrinted>2024-07-26T03:11:33Z</cp:lastPrinted>
  <dcterms:created xsi:type="dcterms:W3CDTF">2023-06-23T00:40:38Z</dcterms:created>
  <dcterms:modified xsi:type="dcterms:W3CDTF">2024-08-07T23:44:27Z</dcterms:modified>
</cp:coreProperties>
</file>