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7(私学)私学振興課\☆保存対象（原本）\E104_私立学校経常費補助金・幼稚園経費_継続\1-2 処遇改善加算\R5\05 事業報告（回答）\01 通知\施行\処遇改善加算B\"/>
    </mc:Choice>
  </mc:AlternateContent>
  <bookViews>
    <workbookView xWindow="0" yWindow="0" windowWidth="9420" windowHeight="7620"/>
  </bookViews>
  <sheets>
    <sheet name="事業報告書" sheetId="7" r:id="rId1"/>
    <sheet name="様式１" sheetId="8" r:id="rId2"/>
    <sheet name="総括表" sheetId="1" r:id="rId3"/>
    <sheet name="交付申請額（上限額の算定）" sheetId="2" r:id="rId4"/>
    <sheet name="計画書・報告書" sheetId="15" r:id="rId5"/>
    <sheet name="額の算定" sheetId="4" r:id="rId6"/>
    <sheet name="総括表（様式貼付用）" sheetId="5" r:id="rId7"/>
    <sheet name="記入例1" sheetId="9" r:id="rId8"/>
    <sheet name="記入例2" sheetId="10" r:id="rId9"/>
    <sheet name="記入例３→上限額・報告書" sheetId="11" r:id="rId10"/>
    <sheet name="記入例4" sheetId="12" r:id="rId11"/>
  </sheets>
  <definedNames>
    <definedName name="_xlnm._FilterDatabase" localSheetId="0" hidden="1">事業報告書!$D$8:$G$11</definedName>
    <definedName name="_xlnm._FilterDatabase" localSheetId="1" hidden="1">様式１!$A$23:$D$24</definedName>
    <definedName name="_xlnm.Print_Area" localSheetId="7">記入例1!$A$1:$AH$23</definedName>
    <definedName name="_xlnm.Print_Area" localSheetId="8">記入例2!$A$1:$AH$23</definedName>
    <definedName name="_xlnm.Print_Area" localSheetId="9">記入例３→上限額・報告書!$A$1:$AG$32</definedName>
    <definedName name="_xlnm.Print_Area" localSheetId="4">計画書・報告書!$A$1:$FT$59</definedName>
    <definedName name="_xlnm.Print_Area" localSheetId="0">事業報告書!$A$1:$AF$18</definedName>
    <definedName name="_xlnm.Print_Area" localSheetId="1">様式１!$A$1:$I$25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8" l="1"/>
  <c r="G18" i="8" l="1"/>
  <c r="J6" i="1" l="1"/>
  <c r="I6" i="1"/>
  <c r="C3" i="15" l="1"/>
  <c r="C4" i="15" l="1"/>
  <c r="B15" i="4" l="1"/>
  <c r="B14" i="4"/>
  <c r="G15" i="5"/>
  <c r="M7" i="5"/>
  <c r="J7" i="5"/>
  <c r="H15" i="4" l="1"/>
  <c r="H14" i="4"/>
  <c r="H13" i="4"/>
  <c r="H12" i="4"/>
  <c r="H11" i="4"/>
  <c r="H10" i="4"/>
  <c r="H9" i="4"/>
  <c r="H8" i="4"/>
  <c r="H7" i="4"/>
  <c r="H6" i="4"/>
  <c r="H5" i="4"/>
  <c r="H4" i="4"/>
  <c r="B13" i="4"/>
  <c r="B12" i="4"/>
  <c r="B11" i="4"/>
  <c r="B10" i="4"/>
  <c r="B9" i="4"/>
  <c r="B8" i="4"/>
  <c r="B7" i="4"/>
  <c r="B6" i="4"/>
  <c r="B5" i="4"/>
  <c r="B4" i="4"/>
  <c r="B16" i="4"/>
  <c r="FW56" i="15"/>
  <c r="FX56" i="15" s="1"/>
  <c r="FO56" i="15"/>
  <c r="FN56" i="15"/>
  <c r="FM56" i="15"/>
  <c r="FH56" i="15"/>
  <c r="FG56" i="15"/>
  <c r="FF56" i="15"/>
  <c r="FA56" i="15"/>
  <c r="EZ56" i="15"/>
  <c r="EY56" i="15"/>
  <c r="ET56" i="15"/>
  <c r="ES56" i="15"/>
  <c r="ER56" i="15"/>
  <c r="EM56" i="15"/>
  <c r="EL56" i="15"/>
  <c r="EK56" i="15"/>
  <c r="EF56" i="15"/>
  <c r="EE56" i="15"/>
  <c r="ED56" i="15"/>
  <c r="DY56" i="15"/>
  <c r="DX56" i="15"/>
  <c r="DW56" i="15"/>
  <c r="DR56" i="15"/>
  <c r="DQ56" i="15"/>
  <c r="DP56" i="15"/>
  <c r="DK56" i="15"/>
  <c r="DJ56" i="15"/>
  <c r="DI56" i="15"/>
  <c r="DD56" i="15"/>
  <c r="DC56" i="15"/>
  <c r="DB56" i="15"/>
  <c r="CW56" i="15"/>
  <c r="CV56" i="15"/>
  <c r="CU56" i="15"/>
  <c r="CP56" i="15"/>
  <c r="CO56" i="15"/>
  <c r="CN56" i="15"/>
  <c r="CI56" i="15"/>
  <c r="CH56" i="15"/>
  <c r="CG56" i="15"/>
  <c r="CB56" i="15"/>
  <c r="CA56" i="15"/>
  <c r="BZ56" i="15"/>
  <c r="BU56" i="15"/>
  <c r="BT56" i="15"/>
  <c r="BS56" i="15"/>
  <c r="BN56" i="15"/>
  <c r="BM56" i="15"/>
  <c r="BL56" i="15"/>
  <c r="BG56" i="15"/>
  <c r="BF56" i="15"/>
  <c r="BE56" i="15"/>
  <c r="AZ56" i="15"/>
  <c r="AY56" i="15"/>
  <c r="AX56" i="15"/>
  <c r="AS56" i="15"/>
  <c r="AR56" i="15"/>
  <c r="AQ56" i="15"/>
  <c r="AL56" i="15"/>
  <c r="AK56" i="15"/>
  <c r="AJ56" i="15"/>
  <c r="AE56" i="15"/>
  <c r="AD56" i="15"/>
  <c r="AC56" i="15"/>
  <c r="X56" i="15"/>
  <c r="W56" i="15"/>
  <c r="V56" i="15"/>
  <c r="Q56" i="15"/>
  <c r="P56" i="15"/>
  <c r="O56" i="15"/>
  <c r="J56" i="15"/>
  <c r="I56" i="15"/>
  <c r="H56" i="15"/>
  <c r="FW55" i="15"/>
  <c r="FX55" i="15" s="1"/>
  <c r="FV55" i="15"/>
  <c r="FW54" i="15"/>
  <c r="FX54" i="15" s="1"/>
  <c r="FV54" i="15"/>
  <c r="FQ54" i="15"/>
  <c r="FP54" i="15"/>
  <c r="FL54" i="15"/>
  <c r="FJ54" i="15"/>
  <c r="FI54" i="15"/>
  <c r="FE54" i="15"/>
  <c r="FB54" i="15"/>
  <c r="FC54" i="15" s="1"/>
  <c r="EX54" i="15"/>
  <c r="EU54" i="15"/>
  <c r="EV54" i="15" s="1"/>
  <c r="EQ54" i="15"/>
  <c r="EO54" i="15"/>
  <c r="EN54" i="15"/>
  <c r="EJ54" i="15"/>
  <c r="EH54" i="15"/>
  <c r="EG54" i="15"/>
  <c r="EC54" i="15"/>
  <c r="DZ54" i="15"/>
  <c r="EA54" i="15" s="1"/>
  <c r="DV54" i="15"/>
  <c r="DS54" i="15"/>
  <c r="DT54" i="15" s="1"/>
  <c r="DO54" i="15"/>
  <c r="DM54" i="15"/>
  <c r="DL54" i="15"/>
  <c r="DH54" i="15"/>
  <c r="DF54" i="15"/>
  <c r="DE54" i="15"/>
  <c r="DA54" i="15"/>
  <c r="CX54" i="15"/>
  <c r="CY54" i="15" s="1"/>
  <c r="CT54" i="15"/>
  <c r="CQ54" i="15"/>
  <c r="CR54" i="15" s="1"/>
  <c r="CM54" i="15"/>
  <c r="CK54" i="15"/>
  <c r="CJ54" i="15"/>
  <c r="CF54" i="15"/>
  <c r="CD54" i="15"/>
  <c r="CC54" i="15"/>
  <c r="BY54" i="15"/>
  <c r="BV54" i="15"/>
  <c r="BW54" i="15" s="1"/>
  <c r="BR54" i="15"/>
  <c r="BO54" i="15"/>
  <c r="BP54" i="15" s="1"/>
  <c r="BK54" i="15"/>
  <c r="BI54" i="15"/>
  <c r="BH54" i="15"/>
  <c r="BD54" i="15"/>
  <c r="BB54" i="15"/>
  <c r="BA54" i="15"/>
  <c r="AW54" i="15"/>
  <c r="AT54" i="15"/>
  <c r="AU54" i="15" s="1"/>
  <c r="AP54" i="15"/>
  <c r="AM54" i="15"/>
  <c r="AN54" i="15" s="1"/>
  <c r="AI54" i="15"/>
  <c r="AG54" i="15"/>
  <c r="AF54" i="15"/>
  <c r="AB54" i="15"/>
  <c r="Z54" i="15"/>
  <c r="Y54" i="15"/>
  <c r="U54" i="15"/>
  <c r="R54" i="15"/>
  <c r="S54" i="15" s="1"/>
  <c r="N54" i="15"/>
  <c r="K54" i="15"/>
  <c r="L54" i="15" s="1"/>
  <c r="G54" i="15"/>
  <c r="FX53" i="15"/>
  <c r="FW53" i="15"/>
  <c r="FV53" i="15"/>
  <c r="FQ53" i="15"/>
  <c r="FP53" i="15"/>
  <c r="FL53" i="15"/>
  <c r="FI53" i="15"/>
  <c r="FJ53" i="15" s="1"/>
  <c r="FE53" i="15"/>
  <c r="FB53" i="15"/>
  <c r="FC53" i="15" s="1"/>
  <c r="EX53" i="15"/>
  <c r="EV53" i="15"/>
  <c r="EU53" i="15"/>
  <c r="EQ53" i="15"/>
  <c r="EO53" i="15"/>
  <c r="EN53" i="15"/>
  <c r="EJ53" i="15"/>
  <c r="EG53" i="15"/>
  <c r="EH53" i="15" s="1"/>
  <c r="EC53" i="15"/>
  <c r="DZ53" i="15"/>
  <c r="EA53" i="15" s="1"/>
  <c r="DV53" i="15"/>
  <c r="DT53" i="15"/>
  <c r="DS53" i="15"/>
  <c r="DO53" i="15"/>
  <c r="DM53" i="15"/>
  <c r="DL53" i="15"/>
  <c r="DH53" i="15"/>
  <c r="DE53" i="15"/>
  <c r="DF53" i="15" s="1"/>
  <c r="DA53" i="15"/>
  <c r="CX53" i="15"/>
  <c r="CY53" i="15" s="1"/>
  <c r="CT53" i="15"/>
  <c r="CR53" i="15"/>
  <c r="CQ53" i="15"/>
  <c r="CM53" i="15"/>
  <c r="CK53" i="15"/>
  <c r="CJ53" i="15"/>
  <c r="CF53" i="15"/>
  <c r="CC53" i="15"/>
  <c r="CD53" i="15" s="1"/>
  <c r="BY53" i="15"/>
  <c r="BV53" i="15"/>
  <c r="BW53" i="15" s="1"/>
  <c r="BR53" i="15"/>
  <c r="BP53" i="15"/>
  <c r="BO53" i="15"/>
  <c r="BK53" i="15"/>
  <c r="BI53" i="15"/>
  <c r="BH53" i="15"/>
  <c r="BD53" i="15"/>
  <c r="BA53" i="15"/>
  <c r="BB53" i="15" s="1"/>
  <c r="AW53" i="15"/>
  <c r="AT53" i="15"/>
  <c r="AU53" i="15" s="1"/>
  <c r="AP53" i="15"/>
  <c r="AN53" i="15"/>
  <c r="AM53" i="15"/>
  <c r="AI53" i="15"/>
  <c r="AG53" i="15"/>
  <c r="AF53" i="15"/>
  <c r="AB53" i="15"/>
  <c r="Y53" i="15"/>
  <c r="Z53" i="15" s="1"/>
  <c r="U53" i="15"/>
  <c r="R53" i="15"/>
  <c r="S53" i="15" s="1"/>
  <c r="N53" i="15"/>
  <c r="L53" i="15"/>
  <c r="K53" i="15"/>
  <c r="G53" i="15"/>
  <c r="FX52" i="15"/>
  <c r="FW52" i="15"/>
  <c r="FV52" i="15"/>
  <c r="FP52" i="15"/>
  <c r="FQ52" i="15" s="1"/>
  <c r="FL52" i="15"/>
  <c r="FI52" i="15"/>
  <c r="FJ52" i="15" s="1"/>
  <c r="FE52" i="15"/>
  <c r="FC52" i="15"/>
  <c r="FB52" i="15"/>
  <c r="EX52" i="15"/>
  <c r="EV52" i="15"/>
  <c r="EU52" i="15"/>
  <c r="EQ52" i="15"/>
  <c r="EN52" i="15"/>
  <c r="EO52" i="15" s="1"/>
  <c r="EJ52" i="15"/>
  <c r="EG52" i="15"/>
  <c r="EH52" i="15" s="1"/>
  <c r="EC52" i="15"/>
  <c r="EA52" i="15"/>
  <c r="DZ52" i="15"/>
  <c r="DV52" i="15"/>
  <c r="DT52" i="15"/>
  <c r="DS52" i="15"/>
  <c r="DO52" i="15"/>
  <c r="DL52" i="15"/>
  <c r="DM52" i="15" s="1"/>
  <c r="DH52" i="15"/>
  <c r="DE52" i="15"/>
  <c r="DF52" i="15" s="1"/>
  <c r="DA52" i="15"/>
  <c r="CY52" i="15"/>
  <c r="CX52" i="15"/>
  <c r="CT52" i="15"/>
  <c r="CR52" i="15"/>
  <c r="CQ52" i="15"/>
  <c r="CM52" i="15"/>
  <c r="CJ52" i="15"/>
  <c r="CK52" i="15" s="1"/>
  <c r="CF52" i="15"/>
  <c r="CC52" i="15"/>
  <c r="CD52" i="15" s="1"/>
  <c r="BY52" i="15"/>
  <c r="BW52" i="15"/>
  <c r="BV52" i="15"/>
  <c r="BR52" i="15"/>
  <c r="BP52" i="15"/>
  <c r="BO52" i="15"/>
  <c r="BK52" i="15"/>
  <c r="BH52" i="15"/>
  <c r="BI52" i="15" s="1"/>
  <c r="BD52" i="15"/>
  <c r="BA52" i="15"/>
  <c r="BB52" i="15" s="1"/>
  <c r="AW52" i="15"/>
  <c r="AU52" i="15"/>
  <c r="AT52" i="15"/>
  <c r="AP52" i="15"/>
  <c r="AN52" i="15"/>
  <c r="AM52" i="15"/>
  <c r="AI52" i="15"/>
  <c r="AF52" i="15"/>
  <c r="AG52" i="15" s="1"/>
  <c r="AB52" i="15"/>
  <c r="Y52" i="15"/>
  <c r="Z52" i="15" s="1"/>
  <c r="U52" i="15"/>
  <c r="S52" i="15"/>
  <c r="R52" i="15"/>
  <c r="N52" i="15"/>
  <c r="L52" i="15"/>
  <c r="K52" i="15"/>
  <c r="G52" i="15"/>
  <c r="FW51" i="15"/>
  <c r="FX51" i="15" s="1"/>
  <c r="FV51" i="15"/>
  <c r="FP51" i="15"/>
  <c r="FQ51" i="15" s="1"/>
  <c r="FL51" i="15"/>
  <c r="FJ51" i="15"/>
  <c r="FI51" i="15"/>
  <c r="FE51" i="15"/>
  <c r="FC51" i="15"/>
  <c r="FB51" i="15"/>
  <c r="EX51" i="15"/>
  <c r="EU51" i="15"/>
  <c r="EV51" i="15" s="1"/>
  <c r="EQ51" i="15"/>
  <c r="EN51" i="15"/>
  <c r="EO51" i="15" s="1"/>
  <c r="EJ51" i="15"/>
  <c r="EH51" i="15"/>
  <c r="EG51" i="15"/>
  <c r="EC51" i="15"/>
  <c r="EA51" i="15"/>
  <c r="DZ51" i="15"/>
  <c r="DV51" i="15"/>
  <c r="DS51" i="15"/>
  <c r="DT51" i="15" s="1"/>
  <c r="DO51" i="15"/>
  <c r="DL51" i="15"/>
  <c r="DM51" i="15" s="1"/>
  <c r="DH51" i="15"/>
  <c r="DF51" i="15"/>
  <c r="DE51" i="15"/>
  <c r="DA51" i="15"/>
  <c r="CY51" i="15"/>
  <c r="CX51" i="15"/>
  <c r="CT51" i="15"/>
  <c r="CQ51" i="15"/>
  <c r="CR51" i="15" s="1"/>
  <c r="CM51" i="15"/>
  <c r="CJ51" i="15"/>
  <c r="CK51" i="15" s="1"/>
  <c r="CF51" i="15"/>
  <c r="CD51" i="15"/>
  <c r="CC51" i="15"/>
  <c r="BY51" i="15"/>
  <c r="BW51" i="15"/>
  <c r="BV51" i="15"/>
  <c r="BR51" i="15"/>
  <c r="BO51" i="15"/>
  <c r="BP51" i="15" s="1"/>
  <c r="BK51" i="15"/>
  <c r="BH51" i="15"/>
  <c r="BI51" i="15" s="1"/>
  <c r="BD51" i="15"/>
  <c r="BB51" i="15"/>
  <c r="BA51" i="15"/>
  <c r="AW51" i="15"/>
  <c r="AU51" i="15"/>
  <c r="AT51" i="15"/>
  <c r="AP51" i="15"/>
  <c r="AM51" i="15"/>
  <c r="AN51" i="15" s="1"/>
  <c r="AI51" i="15"/>
  <c r="AF51" i="15"/>
  <c r="AG51" i="15" s="1"/>
  <c r="AB51" i="15"/>
  <c r="Z51" i="15"/>
  <c r="Y51" i="15"/>
  <c r="U51" i="15"/>
  <c r="S51" i="15"/>
  <c r="R51" i="15"/>
  <c r="N51" i="15"/>
  <c r="K51" i="15"/>
  <c r="L51" i="15" s="1"/>
  <c r="G51" i="15"/>
  <c r="FW50" i="15"/>
  <c r="FX50" i="15" s="1"/>
  <c r="FV50" i="15"/>
  <c r="FQ50" i="15"/>
  <c r="FP50" i="15"/>
  <c r="FL50" i="15"/>
  <c r="FJ50" i="15"/>
  <c r="FI50" i="15"/>
  <c r="FE50" i="15"/>
  <c r="FB50" i="15"/>
  <c r="FC50" i="15" s="1"/>
  <c r="EX50" i="15"/>
  <c r="EU50" i="15"/>
  <c r="EV50" i="15" s="1"/>
  <c r="EQ50" i="15"/>
  <c r="EO50" i="15"/>
  <c r="EN50" i="15"/>
  <c r="EJ50" i="15"/>
  <c r="EH50" i="15"/>
  <c r="EG50" i="15"/>
  <c r="EC50" i="15"/>
  <c r="DZ50" i="15"/>
  <c r="EA50" i="15" s="1"/>
  <c r="DV50" i="15"/>
  <c r="DS50" i="15"/>
  <c r="DT50" i="15" s="1"/>
  <c r="DO50" i="15"/>
  <c r="DM50" i="15"/>
  <c r="DL50" i="15"/>
  <c r="DH50" i="15"/>
  <c r="DF50" i="15"/>
  <c r="DE50" i="15"/>
  <c r="DA50" i="15"/>
  <c r="CX50" i="15"/>
  <c r="CY50" i="15" s="1"/>
  <c r="CT50" i="15"/>
  <c r="CQ50" i="15"/>
  <c r="CR50" i="15" s="1"/>
  <c r="CM50" i="15"/>
  <c r="CK50" i="15"/>
  <c r="CJ50" i="15"/>
  <c r="CF50" i="15"/>
  <c r="CD50" i="15"/>
  <c r="CC50" i="15"/>
  <c r="BY50" i="15"/>
  <c r="BV50" i="15"/>
  <c r="BW50" i="15" s="1"/>
  <c r="BR50" i="15"/>
  <c r="BO50" i="15"/>
  <c r="BP50" i="15" s="1"/>
  <c r="BK50" i="15"/>
  <c r="BI50" i="15"/>
  <c r="BH50" i="15"/>
  <c r="BD50" i="15"/>
  <c r="BB50" i="15"/>
  <c r="BA50" i="15"/>
  <c r="AW50" i="15"/>
  <c r="AT50" i="15"/>
  <c r="AU50" i="15" s="1"/>
  <c r="AP50" i="15"/>
  <c r="AM50" i="15"/>
  <c r="AN50" i="15" s="1"/>
  <c r="AI50" i="15"/>
  <c r="AG50" i="15"/>
  <c r="AF50" i="15"/>
  <c r="AB50" i="15"/>
  <c r="Z50" i="15"/>
  <c r="Y50" i="15"/>
  <c r="U50" i="15"/>
  <c r="R50" i="15"/>
  <c r="S50" i="15" s="1"/>
  <c r="N50" i="15"/>
  <c r="K50" i="15"/>
  <c r="L50" i="15" s="1"/>
  <c r="G50" i="15"/>
  <c r="FX49" i="15"/>
  <c r="FW49" i="15"/>
  <c r="FV49" i="15"/>
  <c r="FQ49" i="15"/>
  <c r="FP49" i="15"/>
  <c r="FL49" i="15"/>
  <c r="FI49" i="15"/>
  <c r="FJ49" i="15" s="1"/>
  <c r="FE49" i="15"/>
  <c r="FB49" i="15"/>
  <c r="FC49" i="15" s="1"/>
  <c r="EX49" i="15"/>
  <c r="EV49" i="15"/>
  <c r="EU49" i="15"/>
  <c r="EQ49" i="15"/>
  <c r="EO49" i="15"/>
  <c r="EN49" i="15"/>
  <c r="EJ49" i="15"/>
  <c r="EG49" i="15"/>
  <c r="EH49" i="15" s="1"/>
  <c r="EC49" i="15"/>
  <c r="DZ49" i="15"/>
  <c r="EA49" i="15" s="1"/>
  <c r="DV49" i="15"/>
  <c r="DT49" i="15"/>
  <c r="DS49" i="15"/>
  <c r="DO49" i="15"/>
  <c r="DM49" i="15"/>
  <c r="DL49" i="15"/>
  <c r="DH49" i="15"/>
  <c r="DE49" i="15"/>
  <c r="DF49" i="15" s="1"/>
  <c r="DA49" i="15"/>
  <c r="CX49" i="15"/>
  <c r="CY49" i="15" s="1"/>
  <c r="CT49" i="15"/>
  <c r="CR49" i="15"/>
  <c r="CQ49" i="15"/>
  <c r="CM49" i="15"/>
  <c r="CK49" i="15"/>
  <c r="CJ49" i="15"/>
  <c r="CF49" i="15"/>
  <c r="CC49" i="15"/>
  <c r="CD49" i="15" s="1"/>
  <c r="BY49" i="15"/>
  <c r="BV49" i="15"/>
  <c r="BW49" i="15" s="1"/>
  <c r="BR49" i="15"/>
  <c r="BP49" i="15"/>
  <c r="BO49" i="15"/>
  <c r="BK49" i="15"/>
  <c r="BI49" i="15"/>
  <c r="BH49" i="15"/>
  <c r="BD49" i="15"/>
  <c r="BA49" i="15"/>
  <c r="BB49" i="15" s="1"/>
  <c r="AW49" i="15"/>
  <c r="AT49" i="15"/>
  <c r="AU49" i="15" s="1"/>
  <c r="AP49" i="15"/>
  <c r="AN49" i="15"/>
  <c r="AM49" i="15"/>
  <c r="AI49" i="15"/>
  <c r="AG49" i="15"/>
  <c r="AF49" i="15"/>
  <c r="AB49" i="15"/>
  <c r="Y49" i="15"/>
  <c r="Z49" i="15" s="1"/>
  <c r="U49" i="15"/>
  <c r="R49" i="15"/>
  <c r="S49" i="15" s="1"/>
  <c r="N49" i="15"/>
  <c r="L49" i="15"/>
  <c r="K49" i="15"/>
  <c r="G49" i="15"/>
  <c r="FW48" i="15"/>
  <c r="FX48" i="15" s="1"/>
  <c r="FV48" i="15"/>
  <c r="FP48" i="15"/>
  <c r="FQ48" i="15" s="1"/>
  <c r="FL48" i="15"/>
  <c r="FI48" i="15"/>
  <c r="FJ48" i="15" s="1"/>
  <c r="FE48" i="15"/>
  <c r="FC48" i="15"/>
  <c r="FB48" i="15"/>
  <c r="EX48" i="15"/>
  <c r="EV48" i="15"/>
  <c r="EU48" i="15"/>
  <c r="EQ48" i="15"/>
  <c r="EN48" i="15"/>
  <c r="EO48" i="15" s="1"/>
  <c r="EJ48" i="15"/>
  <c r="EG48" i="15"/>
  <c r="EH48" i="15" s="1"/>
  <c r="EC48" i="15"/>
  <c r="EA48" i="15"/>
  <c r="DZ48" i="15"/>
  <c r="DV48" i="15"/>
  <c r="DS48" i="15"/>
  <c r="DT48" i="15" s="1"/>
  <c r="DO48" i="15"/>
  <c r="DL48" i="15"/>
  <c r="DM48" i="15" s="1"/>
  <c r="DH48" i="15"/>
  <c r="DE48" i="15"/>
  <c r="DF48" i="15" s="1"/>
  <c r="DA48" i="15"/>
  <c r="CY48" i="15"/>
  <c r="CX48" i="15"/>
  <c r="CT48" i="15"/>
  <c r="CR48" i="15"/>
  <c r="CQ48" i="15"/>
  <c r="CM48" i="15"/>
  <c r="CJ48" i="15"/>
  <c r="CK48" i="15" s="1"/>
  <c r="CF48" i="15"/>
  <c r="CC48" i="15"/>
  <c r="CD48" i="15" s="1"/>
  <c r="BY48" i="15"/>
  <c r="BW48" i="15"/>
  <c r="BV48" i="15"/>
  <c r="BR48" i="15"/>
  <c r="BO48" i="15"/>
  <c r="BP48" i="15" s="1"/>
  <c r="BK48" i="15"/>
  <c r="BH48" i="15"/>
  <c r="BI48" i="15" s="1"/>
  <c r="BD48" i="15"/>
  <c r="BA48" i="15"/>
  <c r="BB48" i="15" s="1"/>
  <c r="AW48" i="15"/>
  <c r="AU48" i="15"/>
  <c r="AT48" i="15"/>
  <c r="AP48" i="15"/>
  <c r="AN48" i="15"/>
  <c r="AM48" i="15"/>
  <c r="AI48" i="15"/>
  <c r="AF48" i="15"/>
  <c r="AG48" i="15" s="1"/>
  <c r="AB48" i="15"/>
  <c r="Y48" i="15"/>
  <c r="Z48" i="15" s="1"/>
  <c r="U48" i="15"/>
  <c r="S48" i="15"/>
  <c r="R48" i="15"/>
  <c r="N48" i="15"/>
  <c r="K48" i="15"/>
  <c r="L48" i="15" s="1"/>
  <c r="G48" i="15"/>
  <c r="FW47" i="15"/>
  <c r="FX47" i="15" s="1"/>
  <c r="FV47" i="15"/>
  <c r="FP47" i="15"/>
  <c r="FQ47" i="15" s="1"/>
  <c r="FL47" i="15"/>
  <c r="FJ47" i="15"/>
  <c r="FI47" i="15"/>
  <c r="FE47" i="15"/>
  <c r="FC47" i="15"/>
  <c r="FB47" i="15"/>
  <c r="EX47" i="15"/>
  <c r="EU47" i="15"/>
  <c r="EV47" i="15" s="1"/>
  <c r="EQ47" i="15"/>
  <c r="EN47" i="15"/>
  <c r="EO47" i="15" s="1"/>
  <c r="EJ47" i="15"/>
  <c r="EH47" i="15"/>
  <c r="EG47" i="15"/>
  <c r="EC47" i="15"/>
  <c r="DZ47" i="15"/>
  <c r="EA47" i="15" s="1"/>
  <c r="DV47" i="15"/>
  <c r="DS47" i="15"/>
  <c r="DT47" i="15" s="1"/>
  <c r="DO47" i="15"/>
  <c r="DL47" i="15"/>
  <c r="DM47" i="15" s="1"/>
  <c r="DH47" i="15"/>
  <c r="DF47" i="15"/>
  <c r="DE47" i="15"/>
  <c r="DA47" i="15"/>
  <c r="CY47" i="15"/>
  <c r="CX47" i="15"/>
  <c r="CT47" i="15"/>
  <c r="CQ47" i="15"/>
  <c r="CR47" i="15" s="1"/>
  <c r="CM47" i="15"/>
  <c r="CJ47" i="15"/>
  <c r="CK47" i="15" s="1"/>
  <c r="CF47" i="15"/>
  <c r="CD47" i="15"/>
  <c r="CC47" i="15"/>
  <c r="BY47" i="15"/>
  <c r="BV47" i="15"/>
  <c r="BW47" i="15" s="1"/>
  <c r="BR47" i="15"/>
  <c r="BO47" i="15"/>
  <c r="BP47" i="15" s="1"/>
  <c r="BK47" i="15"/>
  <c r="BH47" i="15"/>
  <c r="BI47" i="15" s="1"/>
  <c r="BD47" i="15"/>
  <c r="BB47" i="15"/>
  <c r="BA47" i="15"/>
  <c r="AW47" i="15"/>
  <c r="AT47" i="15"/>
  <c r="AU47" i="15" s="1"/>
  <c r="AP47" i="15"/>
  <c r="AN47" i="15"/>
  <c r="AM47" i="15"/>
  <c r="AI47" i="15"/>
  <c r="AF47" i="15"/>
  <c r="AG47" i="15" s="1"/>
  <c r="AB47" i="15"/>
  <c r="Z47" i="15"/>
  <c r="Y47" i="15"/>
  <c r="U47" i="15"/>
  <c r="S47" i="15"/>
  <c r="R47" i="15"/>
  <c r="N47" i="15"/>
  <c r="L47" i="15"/>
  <c r="K47" i="15"/>
  <c r="G47" i="15"/>
  <c r="FW46" i="15"/>
  <c r="FX46" i="15" s="1"/>
  <c r="FV46" i="15"/>
  <c r="FQ46" i="15"/>
  <c r="FP46" i="15"/>
  <c r="FL46" i="15"/>
  <c r="FJ46" i="15"/>
  <c r="FI46" i="15"/>
  <c r="FE46" i="15"/>
  <c r="FB46" i="15"/>
  <c r="FC46" i="15" s="1"/>
  <c r="EX46" i="15"/>
  <c r="EU46" i="15"/>
  <c r="EV46" i="15" s="1"/>
  <c r="EQ46" i="15"/>
  <c r="EO46" i="15"/>
  <c r="EN46" i="15"/>
  <c r="EJ46" i="15"/>
  <c r="EG46" i="15"/>
  <c r="EH46" i="15" s="1"/>
  <c r="EC46" i="15"/>
  <c r="DZ46" i="15"/>
  <c r="EA46" i="15" s="1"/>
  <c r="DV46" i="15"/>
  <c r="DS46" i="15"/>
  <c r="DT46" i="15" s="1"/>
  <c r="DO46" i="15"/>
  <c r="DM46" i="15"/>
  <c r="DL46" i="15"/>
  <c r="DH46" i="15"/>
  <c r="DE46" i="15"/>
  <c r="DF46" i="15" s="1"/>
  <c r="DA46" i="15"/>
  <c r="CY46" i="15"/>
  <c r="CX46" i="15"/>
  <c r="CT46" i="15"/>
  <c r="CQ46" i="15"/>
  <c r="CR46" i="15" s="1"/>
  <c r="CM46" i="15"/>
  <c r="CK46" i="15"/>
  <c r="CJ46" i="15"/>
  <c r="CF46" i="15"/>
  <c r="CD46" i="15"/>
  <c r="CC46" i="15"/>
  <c r="BY46" i="15"/>
  <c r="BW46" i="15"/>
  <c r="BV46" i="15"/>
  <c r="BR46" i="15"/>
  <c r="BO46" i="15"/>
  <c r="BP46" i="15" s="1"/>
  <c r="BK46" i="15"/>
  <c r="BI46" i="15"/>
  <c r="BH46" i="15"/>
  <c r="BD46" i="15"/>
  <c r="BB46" i="15"/>
  <c r="BA46" i="15"/>
  <c r="AW46" i="15"/>
  <c r="AT46" i="15"/>
  <c r="AU46" i="15" s="1"/>
  <c r="AP46" i="15"/>
  <c r="AM46" i="15"/>
  <c r="AN46" i="15" s="1"/>
  <c r="AI46" i="15"/>
  <c r="AG46" i="15"/>
  <c r="AF46" i="15"/>
  <c r="AB46" i="15"/>
  <c r="Y46" i="15"/>
  <c r="Z46" i="15" s="1"/>
  <c r="U46" i="15"/>
  <c r="R46" i="15"/>
  <c r="S46" i="15" s="1"/>
  <c r="N46" i="15"/>
  <c r="K46" i="15"/>
  <c r="L46" i="15" s="1"/>
  <c r="G46" i="15"/>
  <c r="FX45" i="15"/>
  <c r="FW45" i="15"/>
  <c r="FV45" i="15"/>
  <c r="FP45" i="15"/>
  <c r="FQ45" i="15" s="1"/>
  <c r="FL45" i="15"/>
  <c r="FJ45" i="15"/>
  <c r="FI45" i="15"/>
  <c r="FE45" i="15"/>
  <c r="FB45" i="15"/>
  <c r="FC45" i="15" s="1"/>
  <c r="EX45" i="15"/>
  <c r="EU45" i="15"/>
  <c r="EV45" i="15" s="1"/>
  <c r="EQ45" i="15"/>
  <c r="EO45" i="15"/>
  <c r="EN45" i="15"/>
  <c r="EJ45" i="15"/>
  <c r="EH45" i="15"/>
  <c r="EG45" i="15"/>
  <c r="EC45" i="15"/>
  <c r="DZ45" i="15"/>
  <c r="EA45" i="15" s="1"/>
  <c r="DV45" i="15"/>
  <c r="DS45" i="15"/>
  <c r="DT45" i="15" s="1"/>
  <c r="DO45" i="15"/>
  <c r="DM45" i="15"/>
  <c r="DL45" i="15"/>
  <c r="DH45" i="15"/>
  <c r="DF45" i="15"/>
  <c r="DE45" i="15"/>
  <c r="DA45" i="15"/>
  <c r="CX45" i="15"/>
  <c r="CY45" i="15" s="1"/>
  <c r="CT45" i="15"/>
  <c r="CQ45" i="15"/>
  <c r="CR45" i="15" s="1"/>
  <c r="CM45" i="15"/>
  <c r="CK45" i="15"/>
  <c r="CJ45" i="15"/>
  <c r="CF45" i="15"/>
  <c r="CD45" i="15"/>
  <c r="CC45" i="15"/>
  <c r="BY45" i="15"/>
  <c r="BV45" i="15"/>
  <c r="BW45" i="15" s="1"/>
  <c r="BR45" i="15"/>
  <c r="BO45" i="15"/>
  <c r="BP45" i="15" s="1"/>
  <c r="BK45" i="15"/>
  <c r="BI45" i="15"/>
  <c r="BH45" i="15"/>
  <c r="BD45" i="15"/>
  <c r="BB45" i="15"/>
  <c r="BA45" i="15"/>
  <c r="AW45" i="15"/>
  <c r="AT45" i="15"/>
  <c r="AU45" i="15" s="1"/>
  <c r="AP45" i="15"/>
  <c r="AM45" i="15"/>
  <c r="AN45" i="15" s="1"/>
  <c r="AI45" i="15"/>
  <c r="AG45" i="15"/>
  <c r="AF45" i="15"/>
  <c r="AB45" i="15"/>
  <c r="Z45" i="15"/>
  <c r="Y45" i="15"/>
  <c r="U45" i="15"/>
  <c r="R45" i="15"/>
  <c r="S45" i="15" s="1"/>
  <c r="N45" i="15"/>
  <c r="K45" i="15"/>
  <c r="L45" i="15" s="1"/>
  <c r="G45" i="15"/>
  <c r="FX44" i="15"/>
  <c r="FW44" i="15"/>
  <c r="FV44" i="15"/>
  <c r="FQ44" i="15"/>
  <c r="FP44" i="15"/>
  <c r="FL44" i="15"/>
  <c r="FI44" i="15"/>
  <c r="FJ44" i="15" s="1"/>
  <c r="FE44" i="15"/>
  <c r="FB44" i="15"/>
  <c r="FC44" i="15" s="1"/>
  <c r="EX44" i="15"/>
  <c r="EV44" i="15"/>
  <c r="EU44" i="15"/>
  <c r="EQ44" i="15"/>
  <c r="EO44" i="15"/>
  <c r="EN44" i="15"/>
  <c r="EJ44" i="15"/>
  <c r="EG44" i="15"/>
  <c r="EH44" i="15" s="1"/>
  <c r="EC44" i="15"/>
  <c r="DZ44" i="15"/>
  <c r="EA44" i="15" s="1"/>
  <c r="DV44" i="15"/>
  <c r="DT44" i="15"/>
  <c r="DS44" i="15"/>
  <c r="DO44" i="15"/>
  <c r="DM44" i="15"/>
  <c r="DL44" i="15"/>
  <c r="DH44" i="15"/>
  <c r="DE44" i="15"/>
  <c r="DF44" i="15" s="1"/>
  <c r="DA44" i="15"/>
  <c r="CX44" i="15"/>
  <c r="CY44" i="15" s="1"/>
  <c r="CT44" i="15"/>
  <c r="CR44" i="15"/>
  <c r="CQ44" i="15"/>
  <c r="CM44" i="15"/>
  <c r="CK44" i="15"/>
  <c r="CJ44" i="15"/>
  <c r="CF44" i="15"/>
  <c r="CC44" i="15"/>
  <c r="CD44" i="15" s="1"/>
  <c r="BY44" i="15"/>
  <c r="BV44" i="15"/>
  <c r="BW44" i="15" s="1"/>
  <c r="BR44" i="15"/>
  <c r="BP44" i="15"/>
  <c r="BO44" i="15"/>
  <c r="BK44" i="15"/>
  <c r="BI44" i="15"/>
  <c r="BH44" i="15"/>
  <c r="BD44" i="15"/>
  <c r="BA44" i="15"/>
  <c r="BB44" i="15" s="1"/>
  <c r="AW44" i="15"/>
  <c r="AT44" i="15"/>
  <c r="AU44" i="15" s="1"/>
  <c r="AP44" i="15"/>
  <c r="AN44" i="15"/>
  <c r="AM44" i="15"/>
  <c r="AI44" i="15"/>
  <c r="AG44" i="15"/>
  <c r="AF44" i="15"/>
  <c r="AB44" i="15"/>
  <c r="Y44" i="15"/>
  <c r="Z44" i="15" s="1"/>
  <c r="U44" i="15"/>
  <c r="R44" i="15"/>
  <c r="S44" i="15" s="1"/>
  <c r="N44" i="15"/>
  <c r="L44" i="15"/>
  <c r="K44" i="15"/>
  <c r="G44" i="15"/>
  <c r="FX43" i="15"/>
  <c r="FW43" i="15"/>
  <c r="FV43" i="15"/>
  <c r="FP43" i="15"/>
  <c r="FQ43" i="15" s="1"/>
  <c r="FL43" i="15"/>
  <c r="FI43" i="15"/>
  <c r="FJ43" i="15" s="1"/>
  <c r="FE43" i="15"/>
  <c r="FC43" i="15"/>
  <c r="FB43" i="15"/>
  <c r="EX43" i="15"/>
  <c r="EV43" i="15"/>
  <c r="EU43" i="15"/>
  <c r="EQ43" i="15"/>
  <c r="EN43" i="15"/>
  <c r="EO43" i="15" s="1"/>
  <c r="EJ43" i="15"/>
  <c r="EG43" i="15"/>
  <c r="EH43" i="15" s="1"/>
  <c r="EC43" i="15"/>
  <c r="EA43" i="15"/>
  <c r="DZ43" i="15"/>
  <c r="DV43" i="15"/>
  <c r="DT43" i="15"/>
  <c r="DS43" i="15"/>
  <c r="DO43" i="15"/>
  <c r="DL43" i="15"/>
  <c r="DM43" i="15" s="1"/>
  <c r="DH43" i="15"/>
  <c r="DE43" i="15"/>
  <c r="DF43" i="15" s="1"/>
  <c r="DA43" i="15"/>
  <c r="CY43" i="15"/>
  <c r="CX43" i="15"/>
  <c r="CT43" i="15"/>
  <c r="CR43" i="15"/>
  <c r="CQ43" i="15"/>
  <c r="CM43" i="15"/>
  <c r="CJ43" i="15"/>
  <c r="CK43" i="15" s="1"/>
  <c r="CF43" i="15"/>
  <c r="CC43" i="15"/>
  <c r="CD43" i="15" s="1"/>
  <c r="BY43" i="15"/>
  <c r="BW43" i="15"/>
  <c r="BV43" i="15"/>
  <c r="BR43" i="15"/>
  <c r="BP43" i="15"/>
  <c r="BO43" i="15"/>
  <c r="BK43" i="15"/>
  <c r="BH43" i="15"/>
  <c r="BI43" i="15" s="1"/>
  <c r="BD43" i="15"/>
  <c r="BA43" i="15"/>
  <c r="BB43" i="15" s="1"/>
  <c r="AW43" i="15"/>
  <c r="AU43" i="15"/>
  <c r="AT43" i="15"/>
  <c r="AP43" i="15"/>
  <c r="AN43" i="15"/>
  <c r="AM43" i="15"/>
  <c r="AI43" i="15"/>
  <c r="AF43" i="15"/>
  <c r="AG43" i="15" s="1"/>
  <c r="AB43" i="15"/>
  <c r="Y43" i="15"/>
  <c r="Z43" i="15" s="1"/>
  <c r="U43" i="15"/>
  <c r="S43" i="15"/>
  <c r="R43" i="15"/>
  <c r="N43" i="15"/>
  <c r="L43" i="15"/>
  <c r="K43" i="15"/>
  <c r="G43" i="15"/>
  <c r="FW42" i="15"/>
  <c r="FX42" i="15" s="1"/>
  <c r="FV42" i="15"/>
  <c r="FP42" i="15"/>
  <c r="FQ42" i="15" s="1"/>
  <c r="FL42" i="15"/>
  <c r="FJ42" i="15"/>
  <c r="FI42" i="15"/>
  <c r="FE42" i="15"/>
  <c r="FC42" i="15"/>
  <c r="FB42" i="15"/>
  <c r="EX42" i="15"/>
  <c r="EU42" i="15"/>
  <c r="EV42" i="15" s="1"/>
  <c r="EQ42" i="15"/>
  <c r="EN42" i="15"/>
  <c r="EO42" i="15" s="1"/>
  <c r="EJ42" i="15"/>
  <c r="EH42" i="15"/>
  <c r="EG42" i="15"/>
  <c r="EC42" i="15"/>
  <c r="EA42" i="15"/>
  <c r="DZ42" i="15"/>
  <c r="DV42" i="15"/>
  <c r="DS42" i="15"/>
  <c r="DT42" i="15" s="1"/>
  <c r="DO42" i="15"/>
  <c r="DL42" i="15"/>
  <c r="DM42" i="15" s="1"/>
  <c r="DH42" i="15"/>
  <c r="DF42" i="15"/>
  <c r="DE42" i="15"/>
  <c r="DA42" i="15"/>
  <c r="CY42" i="15"/>
  <c r="CX42" i="15"/>
  <c r="CT42" i="15"/>
  <c r="CQ42" i="15"/>
  <c r="CR42" i="15" s="1"/>
  <c r="CM42" i="15"/>
  <c r="CJ42" i="15"/>
  <c r="CK42" i="15" s="1"/>
  <c r="CF42" i="15"/>
  <c r="CD42" i="15"/>
  <c r="CC42" i="15"/>
  <c r="BY42" i="15"/>
  <c r="BW42" i="15"/>
  <c r="BV42" i="15"/>
  <c r="BR42" i="15"/>
  <c r="BO42" i="15"/>
  <c r="BP42" i="15" s="1"/>
  <c r="BK42" i="15"/>
  <c r="BH42" i="15"/>
  <c r="BI42" i="15" s="1"/>
  <c r="BD42" i="15"/>
  <c r="BB42" i="15"/>
  <c r="BA42" i="15"/>
  <c r="AW42" i="15"/>
  <c r="AU42" i="15"/>
  <c r="AT42" i="15"/>
  <c r="AP42" i="15"/>
  <c r="AM42" i="15"/>
  <c r="AN42" i="15" s="1"/>
  <c r="AI42" i="15"/>
  <c r="AF42" i="15"/>
  <c r="AG42" i="15" s="1"/>
  <c r="AB42" i="15"/>
  <c r="Z42" i="15"/>
  <c r="Y42" i="15"/>
  <c r="U42" i="15"/>
  <c r="S42" i="15"/>
  <c r="R42" i="15"/>
  <c r="N42" i="15"/>
  <c r="K42" i="15"/>
  <c r="L42" i="15" s="1"/>
  <c r="G42" i="15"/>
  <c r="FW41" i="15"/>
  <c r="FX41" i="15" s="1"/>
  <c r="FV41" i="15"/>
  <c r="FQ41" i="15"/>
  <c r="FP41" i="15"/>
  <c r="FL41" i="15"/>
  <c r="FJ41" i="15"/>
  <c r="FI41" i="15"/>
  <c r="FE41" i="15"/>
  <c r="FB41" i="15"/>
  <c r="FC41" i="15" s="1"/>
  <c r="EX41" i="15"/>
  <c r="EU41" i="15"/>
  <c r="EV41" i="15" s="1"/>
  <c r="EQ41" i="15"/>
  <c r="EO41" i="15"/>
  <c r="EN41" i="15"/>
  <c r="EJ41" i="15"/>
  <c r="EH41" i="15"/>
  <c r="EG41" i="15"/>
  <c r="EC41" i="15"/>
  <c r="DZ41" i="15"/>
  <c r="EA41" i="15" s="1"/>
  <c r="DV41" i="15"/>
  <c r="DS41" i="15"/>
  <c r="DT41" i="15" s="1"/>
  <c r="DO41" i="15"/>
  <c r="DM41" i="15"/>
  <c r="DL41" i="15"/>
  <c r="DH41" i="15"/>
  <c r="DF41" i="15"/>
  <c r="DE41" i="15"/>
  <c r="DA41" i="15"/>
  <c r="CX41" i="15"/>
  <c r="CY41" i="15" s="1"/>
  <c r="CT41" i="15"/>
  <c r="CQ41" i="15"/>
  <c r="CR41" i="15" s="1"/>
  <c r="CM41" i="15"/>
  <c r="CK41" i="15"/>
  <c r="CJ41" i="15"/>
  <c r="CF41" i="15"/>
  <c r="CD41" i="15"/>
  <c r="CC41" i="15"/>
  <c r="BY41" i="15"/>
  <c r="BV41" i="15"/>
  <c r="BW41" i="15" s="1"/>
  <c r="BR41" i="15"/>
  <c r="BO41" i="15"/>
  <c r="BP41" i="15" s="1"/>
  <c r="BK41" i="15"/>
  <c r="BI41" i="15"/>
  <c r="BH41" i="15"/>
  <c r="BD41" i="15"/>
  <c r="BB41" i="15"/>
  <c r="BA41" i="15"/>
  <c r="AW41" i="15"/>
  <c r="AT41" i="15"/>
  <c r="AU41" i="15" s="1"/>
  <c r="AP41" i="15"/>
  <c r="AM41" i="15"/>
  <c r="AN41" i="15" s="1"/>
  <c r="AI41" i="15"/>
  <c r="AG41" i="15"/>
  <c r="AF41" i="15"/>
  <c r="AB41" i="15"/>
  <c r="Z41" i="15"/>
  <c r="Y41" i="15"/>
  <c r="U41" i="15"/>
  <c r="R41" i="15"/>
  <c r="S41" i="15" s="1"/>
  <c r="N41" i="15"/>
  <c r="K41" i="15"/>
  <c r="L41" i="15" s="1"/>
  <c r="G41" i="15"/>
  <c r="FX40" i="15"/>
  <c r="FW40" i="15"/>
  <c r="FV40" i="15"/>
  <c r="FQ40" i="15"/>
  <c r="FP40" i="15"/>
  <c r="FL40" i="15"/>
  <c r="FI40" i="15"/>
  <c r="FJ40" i="15" s="1"/>
  <c r="FE40" i="15"/>
  <c r="FB40" i="15"/>
  <c r="FC40" i="15" s="1"/>
  <c r="EX40" i="15"/>
  <c r="EV40" i="15"/>
  <c r="EU40" i="15"/>
  <c r="EQ40" i="15"/>
  <c r="EO40" i="15"/>
  <c r="EN40" i="15"/>
  <c r="EJ40" i="15"/>
  <c r="EG40" i="15"/>
  <c r="EH40" i="15" s="1"/>
  <c r="EC40" i="15"/>
  <c r="DZ40" i="15"/>
  <c r="EA40" i="15" s="1"/>
  <c r="DV40" i="15"/>
  <c r="DT40" i="15"/>
  <c r="DS40" i="15"/>
  <c r="DO40" i="15"/>
  <c r="DM40" i="15"/>
  <c r="DL40" i="15"/>
  <c r="DH40" i="15"/>
  <c r="DE40" i="15"/>
  <c r="DF40" i="15" s="1"/>
  <c r="DA40" i="15"/>
  <c r="CX40" i="15"/>
  <c r="CY40" i="15" s="1"/>
  <c r="CT40" i="15"/>
  <c r="CR40" i="15"/>
  <c r="CQ40" i="15"/>
  <c r="CM40" i="15"/>
  <c r="CK40" i="15"/>
  <c r="CJ40" i="15"/>
  <c r="CF40" i="15"/>
  <c r="CC40" i="15"/>
  <c r="CD40" i="15" s="1"/>
  <c r="BY40" i="15"/>
  <c r="BV40" i="15"/>
  <c r="BW40" i="15" s="1"/>
  <c r="BR40" i="15"/>
  <c r="BP40" i="15"/>
  <c r="BO40" i="15"/>
  <c r="BK40" i="15"/>
  <c r="BI40" i="15"/>
  <c r="BH40" i="15"/>
  <c r="BD40" i="15"/>
  <c r="BA40" i="15"/>
  <c r="BB40" i="15" s="1"/>
  <c r="AW40" i="15"/>
  <c r="AT40" i="15"/>
  <c r="AU40" i="15" s="1"/>
  <c r="AP40" i="15"/>
  <c r="AN40" i="15"/>
  <c r="AM40" i="15"/>
  <c r="AI40" i="15"/>
  <c r="AG40" i="15"/>
  <c r="AF40" i="15"/>
  <c r="AB40" i="15"/>
  <c r="Y40" i="15"/>
  <c r="Z40" i="15" s="1"/>
  <c r="U40" i="15"/>
  <c r="R40" i="15"/>
  <c r="S40" i="15" s="1"/>
  <c r="N40" i="15"/>
  <c r="L40" i="15"/>
  <c r="K40" i="15"/>
  <c r="G40" i="15"/>
  <c r="FX39" i="15"/>
  <c r="FW39" i="15"/>
  <c r="FV39" i="15"/>
  <c r="FP39" i="15"/>
  <c r="FQ39" i="15" s="1"/>
  <c r="FL39" i="15"/>
  <c r="FI39" i="15"/>
  <c r="FJ39" i="15" s="1"/>
  <c r="FE39" i="15"/>
  <c r="FC39" i="15"/>
  <c r="FB39" i="15"/>
  <c r="EX39" i="15"/>
  <c r="EV39" i="15"/>
  <c r="EU39" i="15"/>
  <c r="EQ39" i="15"/>
  <c r="EN39" i="15"/>
  <c r="EO39" i="15" s="1"/>
  <c r="EJ39" i="15"/>
  <c r="EG39" i="15"/>
  <c r="EH39" i="15" s="1"/>
  <c r="EC39" i="15"/>
  <c r="EA39" i="15"/>
  <c r="DZ39" i="15"/>
  <c r="DV39" i="15"/>
  <c r="DT39" i="15"/>
  <c r="DS39" i="15"/>
  <c r="DO39" i="15"/>
  <c r="DL39" i="15"/>
  <c r="DM39" i="15" s="1"/>
  <c r="DH39" i="15"/>
  <c r="DE39" i="15"/>
  <c r="DF39" i="15" s="1"/>
  <c r="DA39" i="15"/>
  <c r="CY39" i="15"/>
  <c r="CX39" i="15"/>
  <c r="CT39" i="15"/>
  <c r="CR39" i="15"/>
  <c r="CQ39" i="15"/>
  <c r="CM39" i="15"/>
  <c r="CJ39" i="15"/>
  <c r="CK39" i="15" s="1"/>
  <c r="CF39" i="15"/>
  <c r="CC39" i="15"/>
  <c r="CD39" i="15" s="1"/>
  <c r="BY39" i="15"/>
  <c r="BW39" i="15"/>
  <c r="BV39" i="15"/>
  <c r="BR39" i="15"/>
  <c r="BP39" i="15"/>
  <c r="BO39" i="15"/>
  <c r="BK39" i="15"/>
  <c r="BH39" i="15"/>
  <c r="BI39" i="15" s="1"/>
  <c r="BD39" i="15"/>
  <c r="BA39" i="15"/>
  <c r="BB39" i="15" s="1"/>
  <c r="AW39" i="15"/>
  <c r="AU39" i="15"/>
  <c r="AT39" i="15"/>
  <c r="AP39" i="15"/>
  <c r="AN39" i="15"/>
  <c r="AM39" i="15"/>
  <c r="AI39" i="15"/>
  <c r="AF39" i="15"/>
  <c r="AG39" i="15" s="1"/>
  <c r="AB39" i="15"/>
  <c r="Y39" i="15"/>
  <c r="Z39" i="15" s="1"/>
  <c r="U39" i="15"/>
  <c r="S39" i="15"/>
  <c r="R39" i="15"/>
  <c r="N39" i="15"/>
  <c r="L39" i="15"/>
  <c r="K39" i="15"/>
  <c r="G39" i="15"/>
  <c r="FW38" i="15"/>
  <c r="FX38" i="15" s="1"/>
  <c r="FV38" i="15"/>
  <c r="FP38" i="15"/>
  <c r="FQ38" i="15" s="1"/>
  <c r="FL38" i="15"/>
  <c r="FJ38" i="15"/>
  <c r="FI38" i="15"/>
  <c r="FE38" i="15"/>
  <c r="FC38" i="15"/>
  <c r="FB38" i="15"/>
  <c r="EX38" i="15"/>
  <c r="EU38" i="15"/>
  <c r="EV38" i="15" s="1"/>
  <c r="EQ38" i="15"/>
  <c r="EN38" i="15"/>
  <c r="EO38" i="15" s="1"/>
  <c r="EJ38" i="15"/>
  <c r="EH38" i="15"/>
  <c r="EG38" i="15"/>
  <c r="EC38" i="15"/>
  <c r="EA38" i="15"/>
  <c r="DZ38" i="15"/>
  <c r="DV38" i="15"/>
  <c r="DS38" i="15"/>
  <c r="DT38" i="15" s="1"/>
  <c r="DO38" i="15"/>
  <c r="DL38" i="15"/>
  <c r="DM38" i="15" s="1"/>
  <c r="DH38" i="15"/>
  <c r="DF38" i="15"/>
  <c r="DE38" i="15"/>
  <c r="DA38" i="15"/>
  <c r="CY38" i="15"/>
  <c r="CX38" i="15"/>
  <c r="CT38" i="15"/>
  <c r="CQ38" i="15"/>
  <c r="CR38" i="15" s="1"/>
  <c r="CM38" i="15"/>
  <c r="CJ38" i="15"/>
  <c r="CK38" i="15" s="1"/>
  <c r="CF38" i="15"/>
  <c r="CD38" i="15"/>
  <c r="CC38" i="15"/>
  <c r="BY38" i="15"/>
  <c r="BW38" i="15"/>
  <c r="BV38" i="15"/>
  <c r="BR38" i="15"/>
  <c r="BO38" i="15"/>
  <c r="BP38" i="15" s="1"/>
  <c r="BK38" i="15"/>
  <c r="BH38" i="15"/>
  <c r="BI38" i="15" s="1"/>
  <c r="BD38" i="15"/>
  <c r="BB38" i="15"/>
  <c r="BA38" i="15"/>
  <c r="AW38" i="15"/>
  <c r="AU38" i="15"/>
  <c r="AT38" i="15"/>
  <c r="AP38" i="15"/>
  <c r="AM38" i="15"/>
  <c r="AN38" i="15" s="1"/>
  <c r="AI38" i="15"/>
  <c r="AF38" i="15"/>
  <c r="AG38" i="15" s="1"/>
  <c r="AB38" i="15"/>
  <c r="Z38" i="15"/>
  <c r="Y38" i="15"/>
  <c r="U38" i="15"/>
  <c r="S38" i="15"/>
  <c r="R38" i="15"/>
  <c r="N38" i="15"/>
  <c r="K38" i="15"/>
  <c r="L38" i="15" s="1"/>
  <c r="G38" i="15"/>
  <c r="FW37" i="15"/>
  <c r="FX37" i="15" s="1"/>
  <c r="FV37" i="15"/>
  <c r="FQ37" i="15"/>
  <c r="FP37" i="15"/>
  <c r="FL37" i="15"/>
  <c r="FJ37" i="15"/>
  <c r="FI37" i="15"/>
  <c r="FE37" i="15"/>
  <c r="FB37" i="15"/>
  <c r="FC37" i="15" s="1"/>
  <c r="EX37" i="15"/>
  <c r="EU37" i="15"/>
  <c r="EV37" i="15" s="1"/>
  <c r="EQ37" i="15"/>
  <c r="EO37" i="15"/>
  <c r="EN37" i="15"/>
  <c r="EJ37" i="15"/>
  <c r="EH37" i="15"/>
  <c r="EG37" i="15"/>
  <c r="EC37" i="15"/>
  <c r="DZ37" i="15"/>
  <c r="EA37" i="15" s="1"/>
  <c r="DV37" i="15"/>
  <c r="DS37" i="15"/>
  <c r="DT37" i="15" s="1"/>
  <c r="DO37" i="15"/>
  <c r="DM37" i="15"/>
  <c r="DL37" i="15"/>
  <c r="DH37" i="15"/>
  <c r="DF37" i="15"/>
  <c r="DE37" i="15"/>
  <c r="DA37" i="15"/>
  <c r="CX37" i="15"/>
  <c r="CY37" i="15" s="1"/>
  <c r="CT37" i="15"/>
  <c r="CQ37" i="15"/>
  <c r="CR37" i="15" s="1"/>
  <c r="CM37" i="15"/>
  <c r="CK37" i="15"/>
  <c r="CJ37" i="15"/>
  <c r="CF37" i="15"/>
  <c r="CD37" i="15"/>
  <c r="CC37" i="15"/>
  <c r="BY37" i="15"/>
  <c r="BV37" i="15"/>
  <c r="BW37" i="15" s="1"/>
  <c r="BR37" i="15"/>
  <c r="BO37" i="15"/>
  <c r="BP37" i="15" s="1"/>
  <c r="BK37" i="15"/>
  <c r="BI37" i="15"/>
  <c r="BH37" i="15"/>
  <c r="BD37" i="15"/>
  <c r="BB37" i="15"/>
  <c r="BA37" i="15"/>
  <c r="AW37" i="15"/>
  <c r="AT37" i="15"/>
  <c r="AU37" i="15" s="1"/>
  <c r="AP37" i="15"/>
  <c r="AM37" i="15"/>
  <c r="AN37" i="15" s="1"/>
  <c r="AI37" i="15"/>
  <c r="AG37" i="15"/>
  <c r="AF37" i="15"/>
  <c r="AB37" i="15"/>
  <c r="Z37" i="15"/>
  <c r="Y37" i="15"/>
  <c r="U37" i="15"/>
  <c r="R37" i="15"/>
  <c r="S37" i="15" s="1"/>
  <c r="N37" i="15"/>
  <c r="K37" i="15"/>
  <c r="L37" i="15" s="1"/>
  <c r="G37" i="15"/>
  <c r="FX36" i="15"/>
  <c r="FW36" i="15"/>
  <c r="FV36" i="15"/>
  <c r="FQ36" i="15"/>
  <c r="FP36" i="15"/>
  <c r="FL36" i="15"/>
  <c r="FI36" i="15"/>
  <c r="FJ36" i="15" s="1"/>
  <c r="FE36" i="15"/>
  <c r="FB36" i="15"/>
  <c r="FC36" i="15" s="1"/>
  <c r="EX36" i="15"/>
  <c r="EV36" i="15"/>
  <c r="EU36" i="15"/>
  <c r="EQ36" i="15"/>
  <c r="EO36" i="15"/>
  <c r="EN36" i="15"/>
  <c r="EJ36" i="15"/>
  <c r="EG36" i="15"/>
  <c r="EH36" i="15" s="1"/>
  <c r="EC36" i="15"/>
  <c r="DZ36" i="15"/>
  <c r="EA36" i="15" s="1"/>
  <c r="DV36" i="15"/>
  <c r="DT36" i="15"/>
  <c r="DS36" i="15"/>
  <c r="DO36" i="15"/>
  <c r="DM36" i="15"/>
  <c r="DL36" i="15"/>
  <c r="DH36" i="15"/>
  <c r="DE36" i="15"/>
  <c r="DF36" i="15" s="1"/>
  <c r="DA36" i="15"/>
  <c r="CX36" i="15"/>
  <c r="CY36" i="15" s="1"/>
  <c r="CT36" i="15"/>
  <c r="CR36" i="15"/>
  <c r="CQ36" i="15"/>
  <c r="CM36" i="15"/>
  <c r="CK36" i="15"/>
  <c r="CJ36" i="15"/>
  <c r="CF36" i="15"/>
  <c r="CC36" i="15"/>
  <c r="CD36" i="15" s="1"/>
  <c r="BY36" i="15"/>
  <c r="BV36" i="15"/>
  <c r="BW36" i="15" s="1"/>
  <c r="BR36" i="15"/>
  <c r="BP36" i="15"/>
  <c r="BO36" i="15"/>
  <c r="BK36" i="15"/>
  <c r="BI36" i="15"/>
  <c r="BH36" i="15"/>
  <c r="BD36" i="15"/>
  <c r="BA36" i="15"/>
  <c r="BB36" i="15" s="1"/>
  <c r="AW36" i="15"/>
  <c r="AT36" i="15"/>
  <c r="AU36" i="15" s="1"/>
  <c r="AP36" i="15"/>
  <c r="AN36" i="15"/>
  <c r="AM36" i="15"/>
  <c r="AI36" i="15"/>
  <c r="AF36" i="15"/>
  <c r="AG36" i="15" s="1"/>
  <c r="AB36" i="15"/>
  <c r="Y36" i="15"/>
  <c r="Z36" i="15" s="1"/>
  <c r="U36" i="15"/>
  <c r="R36" i="15"/>
  <c r="S36" i="15" s="1"/>
  <c r="N36" i="15"/>
  <c r="L36" i="15"/>
  <c r="K36" i="15"/>
  <c r="G36" i="15"/>
  <c r="FX35" i="15"/>
  <c r="FW35" i="15"/>
  <c r="FV35" i="15"/>
  <c r="FP35" i="15"/>
  <c r="FQ35" i="15" s="1"/>
  <c r="FL35" i="15"/>
  <c r="FI35" i="15"/>
  <c r="FJ35" i="15" s="1"/>
  <c r="FE35" i="15"/>
  <c r="FC35" i="15"/>
  <c r="FB35" i="15"/>
  <c r="EX35" i="15"/>
  <c r="EU35" i="15"/>
  <c r="EV35" i="15" s="1"/>
  <c r="EQ35" i="15"/>
  <c r="EN35" i="15"/>
  <c r="EO35" i="15" s="1"/>
  <c r="EJ35" i="15"/>
  <c r="EG35" i="15"/>
  <c r="EH35" i="15" s="1"/>
  <c r="EC35" i="15"/>
  <c r="EA35" i="15"/>
  <c r="DZ35" i="15"/>
  <c r="DV35" i="15"/>
  <c r="DT35" i="15"/>
  <c r="DS35" i="15"/>
  <c r="DO35" i="15"/>
  <c r="DL35" i="15"/>
  <c r="DM35" i="15" s="1"/>
  <c r="DH35" i="15"/>
  <c r="DE35" i="15"/>
  <c r="DF35" i="15" s="1"/>
  <c r="DA35" i="15"/>
  <c r="CY35" i="15"/>
  <c r="CX35" i="15"/>
  <c r="CT35" i="15"/>
  <c r="CQ35" i="15"/>
  <c r="CR35" i="15" s="1"/>
  <c r="CM35" i="15"/>
  <c r="CJ35" i="15"/>
  <c r="CK35" i="15" s="1"/>
  <c r="CF35" i="15"/>
  <c r="CC35" i="15"/>
  <c r="CD35" i="15" s="1"/>
  <c r="BY35" i="15"/>
  <c r="BW35" i="15"/>
  <c r="BV35" i="15"/>
  <c r="BR35" i="15"/>
  <c r="BP35" i="15"/>
  <c r="BO35" i="15"/>
  <c r="BK35" i="15"/>
  <c r="BH35" i="15"/>
  <c r="BI35" i="15" s="1"/>
  <c r="BD35" i="15"/>
  <c r="BA35" i="15"/>
  <c r="BB35" i="15" s="1"/>
  <c r="AW35" i="15"/>
  <c r="AU35" i="15"/>
  <c r="AT35" i="15"/>
  <c r="AP35" i="15"/>
  <c r="AM35" i="15"/>
  <c r="AN35" i="15" s="1"/>
  <c r="AI35" i="15"/>
  <c r="AF35" i="15"/>
  <c r="AG35" i="15" s="1"/>
  <c r="AB35" i="15"/>
  <c r="Y35" i="15"/>
  <c r="Z35" i="15" s="1"/>
  <c r="U35" i="15"/>
  <c r="S35" i="15"/>
  <c r="R35" i="15"/>
  <c r="N35" i="15"/>
  <c r="L35" i="15"/>
  <c r="K35" i="15"/>
  <c r="G35" i="15"/>
  <c r="FW34" i="15"/>
  <c r="FX34" i="15" s="1"/>
  <c r="FV34" i="15"/>
  <c r="FP34" i="15"/>
  <c r="FQ34" i="15" s="1"/>
  <c r="FL34" i="15"/>
  <c r="FJ34" i="15"/>
  <c r="FI34" i="15"/>
  <c r="FE34" i="15"/>
  <c r="FB34" i="15"/>
  <c r="FC34" i="15" s="1"/>
  <c r="EX34" i="15"/>
  <c r="EU34" i="15"/>
  <c r="EV34" i="15" s="1"/>
  <c r="EQ34" i="15"/>
  <c r="EN34" i="15"/>
  <c r="EO34" i="15" s="1"/>
  <c r="EJ34" i="15"/>
  <c r="EH34" i="15"/>
  <c r="EG34" i="15"/>
  <c r="EC34" i="15"/>
  <c r="EA34" i="15"/>
  <c r="DZ34" i="15"/>
  <c r="DV34" i="15"/>
  <c r="DS34" i="15"/>
  <c r="DT34" i="15" s="1"/>
  <c r="DO34" i="15"/>
  <c r="DL34" i="15"/>
  <c r="DM34" i="15" s="1"/>
  <c r="DH34" i="15"/>
  <c r="DF34" i="15"/>
  <c r="DE34" i="15"/>
  <c r="DA34" i="15"/>
  <c r="CX34" i="15"/>
  <c r="CY34" i="15" s="1"/>
  <c r="CT34" i="15"/>
  <c r="CQ34" i="15"/>
  <c r="CR34" i="15" s="1"/>
  <c r="CM34" i="15"/>
  <c r="CJ34" i="15"/>
  <c r="CK34" i="15" s="1"/>
  <c r="CF34" i="15"/>
  <c r="CD34" i="15"/>
  <c r="CC34" i="15"/>
  <c r="BY34" i="15"/>
  <c r="BW34" i="15"/>
  <c r="BV34" i="15"/>
  <c r="BR34" i="15"/>
  <c r="BO34" i="15"/>
  <c r="BP34" i="15" s="1"/>
  <c r="BK34" i="15"/>
  <c r="BH34" i="15"/>
  <c r="BI34" i="15" s="1"/>
  <c r="BD34" i="15"/>
  <c r="BB34" i="15"/>
  <c r="BA34" i="15"/>
  <c r="AW34" i="15"/>
  <c r="AT34" i="15"/>
  <c r="AU34" i="15" s="1"/>
  <c r="AP34" i="15"/>
  <c r="AM34" i="15"/>
  <c r="AN34" i="15" s="1"/>
  <c r="AI34" i="15"/>
  <c r="AF34" i="15"/>
  <c r="AG34" i="15" s="1"/>
  <c r="AB34" i="15"/>
  <c r="Z34" i="15"/>
  <c r="Y34" i="15"/>
  <c r="U34" i="15"/>
  <c r="R34" i="15"/>
  <c r="S34" i="15" s="1"/>
  <c r="N34" i="15"/>
  <c r="L34" i="15"/>
  <c r="K34" i="15"/>
  <c r="G34" i="15"/>
  <c r="FW33" i="15"/>
  <c r="FX33" i="15" s="1"/>
  <c r="FV33" i="15"/>
  <c r="FQ33" i="15"/>
  <c r="FP33" i="15"/>
  <c r="FL33" i="15"/>
  <c r="FJ33" i="15"/>
  <c r="FI33" i="15"/>
  <c r="FE33" i="15"/>
  <c r="FC33" i="15"/>
  <c r="FB33" i="15"/>
  <c r="EX33" i="15"/>
  <c r="EU33" i="15"/>
  <c r="EV33" i="15" s="1"/>
  <c r="EQ33" i="15"/>
  <c r="EO33" i="15"/>
  <c r="EN33" i="15"/>
  <c r="EJ33" i="15"/>
  <c r="EH33" i="15"/>
  <c r="EG33" i="15"/>
  <c r="EC33" i="15"/>
  <c r="DZ33" i="15"/>
  <c r="EA33" i="15" s="1"/>
  <c r="DV33" i="15"/>
  <c r="DS33" i="15"/>
  <c r="DT33" i="15" s="1"/>
  <c r="DO33" i="15"/>
  <c r="DM33" i="15"/>
  <c r="DL33" i="15"/>
  <c r="DH33" i="15"/>
  <c r="DE33" i="15"/>
  <c r="DF33" i="15" s="1"/>
  <c r="DA33" i="15"/>
  <c r="CX33" i="15"/>
  <c r="CY33" i="15" s="1"/>
  <c r="CT33" i="15"/>
  <c r="CQ33" i="15"/>
  <c r="CR33" i="15" s="1"/>
  <c r="CM33" i="15"/>
  <c r="CK33" i="15"/>
  <c r="CJ33" i="15"/>
  <c r="CF33" i="15"/>
  <c r="CC33" i="15"/>
  <c r="CD33" i="15" s="1"/>
  <c r="BY33" i="15"/>
  <c r="BW33" i="15"/>
  <c r="BV33" i="15"/>
  <c r="BR33" i="15"/>
  <c r="BO33" i="15"/>
  <c r="BP33" i="15" s="1"/>
  <c r="BK33" i="15"/>
  <c r="BI33" i="15"/>
  <c r="BH33" i="15"/>
  <c r="BD33" i="15"/>
  <c r="BB33" i="15"/>
  <c r="BA33" i="15"/>
  <c r="AW33" i="15"/>
  <c r="AU33" i="15"/>
  <c r="AT33" i="15"/>
  <c r="AP33" i="15"/>
  <c r="AM33" i="15"/>
  <c r="AN33" i="15" s="1"/>
  <c r="AI33" i="15"/>
  <c r="AG33" i="15"/>
  <c r="AF33" i="15"/>
  <c r="AB33" i="15"/>
  <c r="Z33" i="15"/>
  <c r="Y33" i="15"/>
  <c r="U33" i="15"/>
  <c r="R33" i="15"/>
  <c r="S33" i="15" s="1"/>
  <c r="N33" i="15"/>
  <c r="K33" i="15"/>
  <c r="L33" i="15" s="1"/>
  <c r="G33" i="15"/>
  <c r="FX32" i="15"/>
  <c r="FW32" i="15"/>
  <c r="FV32" i="15"/>
  <c r="FP32" i="15"/>
  <c r="FQ32" i="15" s="1"/>
  <c r="FL32" i="15"/>
  <c r="FI32" i="15"/>
  <c r="FJ32" i="15" s="1"/>
  <c r="FE32" i="15"/>
  <c r="FB32" i="15"/>
  <c r="FC32" i="15" s="1"/>
  <c r="EX32" i="15"/>
  <c r="EV32" i="15"/>
  <c r="EU32" i="15"/>
  <c r="EQ32" i="15"/>
  <c r="EN32" i="15"/>
  <c r="EO32" i="15" s="1"/>
  <c r="EJ32" i="15"/>
  <c r="EH32" i="15"/>
  <c r="EG32" i="15"/>
  <c r="EC32" i="15"/>
  <c r="DZ32" i="15"/>
  <c r="EA32" i="15" s="1"/>
  <c r="DV32" i="15"/>
  <c r="DT32" i="15"/>
  <c r="DS32" i="15"/>
  <c r="DO32" i="15"/>
  <c r="DM32" i="15"/>
  <c r="DL32" i="15"/>
  <c r="DH32" i="15"/>
  <c r="DF32" i="15"/>
  <c r="DE32" i="15"/>
  <c r="DA32" i="15"/>
  <c r="CX32" i="15"/>
  <c r="CY32" i="15" s="1"/>
  <c r="CT32" i="15"/>
  <c r="CR32" i="15"/>
  <c r="CQ32" i="15"/>
  <c r="CM32" i="15"/>
  <c r="CK32" i="15"/>
  <c r="CJ32" i="15"/>
  <c r="CF32" i="15"/>
  <c r="CC32" i="15"/>
  <c r="CD32" i="15" s="1"/>
  <c r="BY32" i="15"/>
  <c r="BV32" i="15"/>
  <c r="BW32" i="15" s="1"/>
  <c r="BR32" i="15"/>
  <c r="BP32" i="15"/>
  <c r="BO32" i="15"/>
  <c r="BK32" i="15"/>
  <c r="BH32" i="15"/>
  <c r="BI32" i="15" s="1"/>
  <c r="BD32" i="15"/>
  <c r="BA32" i="15"/>
  <c r="BB32" i="15" s="1"/>
  <c r="AW32" i="15"/>
  <c r="AT32" i="15"/>
  <c r="AU32" i="15" s="1"/>
  <c r="AP32" i="15"/>
  <c r="AN32" i="15"/>
  <c r="AM32" i="15"/>
  <c r="AI32" i="15"/>
  <c r="AF32" i="15"/>
  <c r="AG32" i="15" s="1"/>
  <c r="AB32" i="15"/>
  <c r="Z32" i="15"/>
  <c r="Y32" i="15"/>
  <c r="U32" i="15"/>
  <c r="R32" i="15"/>
  <c r="S32" i="15" s="1"/>
  <c r="N32" i="15"/>
  <c r="L32" i="15"/>
  <c r="K32" i="15"/>
  <c r="G32" i="15"/>
  <c r="FX31" i="15"/>
  <c r="FW31" i="15"/>
  <c r="FV31" i="15"/>
  <c r="FQ31" i="15"/>
  <c r="FP31" i="15"/>
  <c r="FL31" i="15"/>
  <c r="FI31" i="15"/>
  <c r="FJ31" i="15" s="1"/>
  <c r="FE31" i="15"/>
  <c r="FC31" i="15"/>
  <c r="FB31" i="15"/>
  <c r="EX31" i="15"/>
  <c r="EV31" i="15"/>
  <c r="EU31" i="15"/>
  <c r="EQ31" i="15"/>
  <c r="EN31" i="15"/>
  <c r="EO31" i="15" s="1"/>
  <c r="EJ31" i="15"/>
  <c r="EG31" i="15"/>
  <c r="EH31" i="15" s="1"/>
  <c r="EC31" i="15"/>
  <c r="EA31" i="15"/>
  <c r="DZ31" i="15"/>
  <c r="DV31" i="15"/>
  <c r="DS31" i="15"/>
  <c r="DT31" i="15" s="1"/>
  <c r="DO31" i="15"/>
  <c r="DL31" i="15"/>
  <c r="DM31" i="15" s="1"/>
  <c r="DH31" i="15"/>
  <c r="DE31" i="15"/>
  <c r="DF31" i="15" s="1"/>
  <c r="DA31" i="15"/>
  <c r="CY31" i="15"/>
  <c r="CX31" i="15"/>
  <c r="CT31" i="15"/>
  <c r="CQ31" i="15"/>
  <c r="CR31" i="15" s="1"/>
  <c r="CM31" i="15"/>
  <c r="CK31" i="15"/>
  <c r="CJ31" i="15"/>
  <c r="CF31" i="15"/>
  <c r="CC31" i="15"/>
  <c r="CD31" i="15" s="1"/>
  <c r="BY31" i="15"/>
  <c r="BW31" i="15"/>
  <c r="BV31" i="15"/>
  <c r="BR31" i="15"/>
  <c r="BP31" i="15"/>
  <c r="BO31" i="15"/>
  <c r="BK31" i="15"/>
  <c r="BI31" i="15"/>
  <c r="BH31" i="15"/>
  <c r="BD31" i="15"/>
  <c r="BA31" i="15"/>
  <c r="BB31" i="15" s="1"/>
  <c r="AW31" i="15"/>
  <c r="AU31" i="15"/>
  <c r="AT31" i="15"/>
  <c r="AP31" i="15"/>
  <c r="AN31" i="15"/>
  <c r="AM31" i="15"/>
  <c r="AI31" i="15"/>
  <c r="AF31" i="15"/>
  <c r="AG31" i="15" s="1"/>
  <c r="AB31" i="15"/>
  <c r="Y31" i="15"/>
  <c r="Z31" i="15" s="1"/>
  <c r="U31" i="15"/>
  <c r="S31" i="15"/>
  <c r="R31" i="15"/>
  <c r="N31" i="15"/>
  <c r="K31" i="15"/>
  <c r="L31" i="15" s="1"/>
  <c r="G31" i="15"/>
  <c r="FW30" i="15"/>
  <c r="FX30" i="15" s="1"/>
  <c r="FV30" i="15"/>
  <c r="FP30" i="15"/>
  <c r="FQ30" i="15" s="1"/>
  <c r="FL30" i="15"/>
  <c r="FJ30" i="15"/>
  <c r="FI30" i="15"/>
  <c r="FE30" i="15"/>
  <c r="FB30" i="15"/>
  <c r="FC30" i="15" s="1"/>
  <c r="EX30" i="15"/>
  <c r="EV30" i="15"/>
  <c r="EU30" i="15"/>
  <c r="EQ30" i="15"/>
  <c r="EN30" i="15"/>
  <c r="EO30" i="15" s="1"/>
  <c r="EJ30" i="15"/>
  <c r="EH30" i="15"/>
  <c r="EG30" i="15"/>
  <c r="EC30" i="15"/>
  <c r="EA30" i="15"/>
  <c r="DZ30" i="15"/>
  <c r="DV30" i="15"/>
  <c r="DT30" i="15"/>
  <c r="DS30" i="15"/>
  <c r="DO30" i="15"/>
  <c r="DL30" i="15"/>
  <c r="DM30" i="15" s="1"/>
  <c r="DH30" i="15"/>
  <c r="DF30" i="15"/>
  <c r="DE30" i="15"/>
  <c r="DA30" i="15"/>
  <c r="CY30" i="15"/>
  <c r="CX30" i="15"/>
  <c r="CT30" i="15"/>
  <c r="CQ30" i="15"/>
  <c r="CR30" i="15" s="1"/>
  <c r="CM30" i="15"/>
  <c r="CJ30" i="15"/>
  <c r="CK30" i="15" s="1"/>
  <c r="CF30" i="15"/>
  <c r="CD30" i="15"/>
  <c r="CC30" i="15"/>
  <c r="BY30" i="15"/>
  <c r="BV30" i="15"/>
  <c r="BW30" i="15" s="1"/>
  <c r="BR30" i="15"/>
  <c r="BO30" i="15"/>
  <c r="BP30" i="15" s="1"/>
  <c r="BK30" i="15"/>
  <c r="BH30" i="15"/>
  <c r="BI30" i="15" s="1"/>
  <c r="BD30" i="15"/>
  <c r="BB30" i="15"/>
  <c r="BA30" i="15"/>
  <c r="AW30" i="15"/>
  <c r="AT30" i="15"/>
  <c r="AU30" i="15" s="1"/>
  <c r="AP30" i="15"/>
  <c r="AN30" i="15"/>
  <c r="AM30" i="15"/>
  <c r="AI30" i="15"/>
  <c r="AF30" i="15"/>
  <c r="AG30" i="15" s="1"/>
  <c r="AB30" i="15"/>
  <c r="Z30" i="15"/>
  <c r="Y30" i="15"/>
  <c r="U30" i="15"/>
  <c r="S30" i="15"/>
  <c r="R30" i="15"/>
  <c r="N30" i="15"/>
  <c r="L30" i="15"/>
  <c r="K30" i="15"/>
  <c r="G30" i="15"/>
  <c r="FW29" i="15"/>
  <c r="FX29" i="15" s="1"/>
  <c r="FV29" i="15"/>
  <c r="FQ29" i="15"/>
  <c r="FP29" i="15"/>
  <c r="FL29" i="15"/>
  <c r="FJ29" i="15"/>
  <c r="FI29" i="15"/>
  <c r="FE29" i="15"/>
  <c r="FB29" i="15"/>
  <c r="FC29" i="15" s="1"/>
  <c r="EX29" i="15"/>
  <c r="EU29" i="15"/>
  <c r="EV29" i="15" s="1"/>
  <c r="EQ29" i="15"/>
  <c r="EO29" i="15"/>
  <c r="EN29" i="15"/>
  <c r="EJ29" i="15"/>
  <c r="EG29" i="15"/>
  <c r="EH29" i="15" s="1"/>
  <c r="EC29" i="15"/>
  <c r="DZ29" i="15"/>
  <c r="EA29" i="15" s="1"/>
  <c r="DV29" i="15"/>
  <c r="DS29" i="15"/>
  <c r="DT29" i="15" s="1"/>
  <c r="DO29" i="15"/>
  <c r="DM29" i="15"/>
  <c r="DL29" i="15"/>
  <c r="DH29" i="15"/>
  <c r="DE29" i="15"/>
  <c r="DF29" i="15" s="1"/>
  <c r="DA29" i="15"/>
  <c r="CY29" i="15"/>
  <c r="CX29" i="15"/>
  <c r="CT29" i="15"/>
  <c r="CQ29" i="15"/>
  <c r="CR29" i="15" s="1"/>
  <c r="CM29" i="15"/>
  <c r="CK29" i="15"/>
  <c r="CJ29" i="15"/>
  <c r="CF29" i="15"/>
  <c r="CD29" i="15"/>
  <c r="CC29" i="15"/>
  <c r="BY29" i="15"/>
  <c r="BW29" i="15"/>
  <c r="BV29" i="15"/>
  <c r="BR29" i="15"/>
  <c r="BO29" i="15"/>
  <c r="BP29" i="15" s="1"/>
  <c r="BK29" i="15"/>
  <c r="BI29" i="15"/>
  <c r="BH29" i="15"/>
  <c r="BD29" i="15"/>
  <c r="BB29" i="15"/>
  <c r="BA29" i="15"/>
  <c r="AW29" i="15"/>
  <c r="AT29" i="15"/>
  <c r="AU29" i="15" s="1"/>
  <c r="AP29" i="15"/>
  <c r="AM29" i="15"/>
  <c r="AN29" i="15" s="1"/>
  <c r="AI29" i="15"/>
  <c r="AG29" i="15"/>
  <c r="AF29" i="15"/>
  <c r="AB29" i="15"/>
  <c r="Z29" i="15"/>
  <c r="Y29" i="15"/>
  <c r="U29" i="15"/>
  <c r="R29" i="15"/>
  <c r="S29" i="15" s="1"/>
  <c r="N29" i="15"/>
  <c r="K29" i="15"/>
  <c r="L29" i="15" s="1"/>
  <c r="G29" i="15"/>
  <c r="FX28" i="15"/>
  <c r="FW28" i="15"/>
  <c r="FV28" i="15"/>
  <c r="FQ28" i="15"/>
  <c r="FP28" i="15"/>
  <c r="FL28" i="15"/>
  <c r="FI28" i="15"/>
  <c r="FJ28" i="15" s="1"/>
  <c r="FE28" i="15"/>
  <c r="FB28" i="15"/>
  <c r="FC28" i="15" s="1"/>
  <c r="EX28" i="15"/>
  <c r="EV28" i="15"/>
  <c r="EU28" i="15"/>
  <c r="EQ28" i="15"/>
  <c r="EO28" i="15"/>
  <c r="EN28" i="15"/>
  <c r="EJ28" i="15"/>
  <c r="EG28" i="15"/>
  <c r="EH28" i="15" s="1"/>
  <c r="EC28" i="15"/>
  <c r="DZ28" i="15"/>
  <c r="EA28" i="15" s="1"/>
  <c r="DV28" i="15"/>
  <c r="DT28" i="15"/>
  <c r="DS28" i="15"/>
  <c r="DO28" i="15"/>
  <c r="DM28" i="15"/>
  <c r="DL28" i="15"/>
  <c r="DH28" i="15"/>
  <c r="DE28" i="15"/>
  <c r="DF28" i="15" s="1"/>
  <c r="DA28" i="15"/>
  <c r="CX28" i="15"/>
  <c r="CY28" i="15" s="1"/>
  <c r="CT28" i="15"/>
  <c r="CR28" i="15"/>
  <c r="CQ28" i="15"/>
  <c r="CM28" i="15"/>
  <c r="CK28" i="15"/>
  <c r="CJ28" i="15"/>
  <c r="CF28" i="15"/>
  <c r="CC28" i="15"/>
  <c r="CD28" i="15" s="1"/>
  <c r="BY28" i="15"/>
  <c r="BV28" i="15"/>
  <c r="BW28" i="15" s="1"/>
  <c r="BR28" i="15"/>
  <c r="BP28" i="15"/>
  <c r="BO28" i="15"/>
  <c r="BK28" i="15"/>
  <c r="BI28" i="15"/>
  <c r="BH28" i="15"/>
  <c r="BD28" i="15"/>
  <c r="BA28" i="15"/>
  <c r="BB28" i="15" s="1"/>
  <c r="AW28" i="15"/>
  <c r="AT28" i="15"/>
  <c r="AU28" i="15" s="1"/>
  <c r="AP28" i="15"/>
  <c r="AN28" i="15"/>
  <c r="AM28" i="15"/>
  <c r="AI28" i="15"/>
  <c r="AG28" i="15"/>
  <c r="AF28" i="15"/>
  <c r="AB28" i="15"/>
  <c r="Y28" i="15"/>
  <c r="Z28" i="15" s="1"/>
  <c r="U28" i="15"/>
  <c r="R28" i="15"/>
  <c r="S28" i="15" s="1"/>
  <c r="N28" i="15"/>
  <c r="L28" i="15"/>
  <c r="K28" i="15"/>
  <c r="G28" i="15"/>
  <c r="FX27" i="15"/>
  <c r="FW27" i="15"/>
  <c r="FV27" i="15"/>
  <c r="FP27" i="15"/>
  <c r="FQ27" i="15" s="1"/>
  <c r="FL27" i="15"/>
  <c r="FI27" i="15"/>
  <c r="FJ27" i="15" s="1"/>
  <c r="FE27" i="15"/>
  <c r="FC27" i="15"/>
  <c r="FB27" i="15"/>
  <c r="EX27" i="15"/>
  <c r="EV27" i="15"/>
  <c r="EU27" i="15"/>
  <c r="EQ27" i="15"/>
  <c r="EN27" i="15"/>
  <c r="EO27" i="15" s="1"/>
  <c r="EJ27" i="15"/>
  <c r="EG27" i="15"/>
  <c r="EH27" i="15" s="1"/>
  <c r="EC27" i="15"/>
  <c r="EA27" i="15"/>
  <c r="DZ27" i="15"/>
  <c r="DV27" i="15"/>
  <c r="DT27" i="15"/>
  <c r="DS27" i="15"/>
  <c r="DO27" i="15"/>
  <c r="DL27" i="15"/>
  <c r="DM27" i="15" s="1"/>
  <c r="DH27" i="15"/>
  <c r="DE27" i="15"/>
  <c r="DF27" i="15" s="1"/>
  <c r="DA27" i="15"/>
  <c r="CY27" i="15"/>
  <c r="CX27" i="15"/>
  <c r="CT27" i="15"/>
  <c r="CR27" i="15"/>
  <c r="CQ27" i="15"/>
  <c r="CM27" i="15"/>
  <c r="CJ27" i="15"/>
  <c r="CK27" i="15" s="1"/>
  <c r="CF27" i="15"/>
  <c r="CC27" i="15"/>
  <c r="CD27" i="15" s="1"/>
  <c r="BY27" i="15"/>
  <c r="BW27" i="15"/>
  <c r="BV27" i="15"/>
  <c r="BR27" i="15"/>
  <c r="BP27" i="15"/>
  <c r="BO27" i="15"/>
  <c r="BK27" i="15"/>
  <c r="BH27" i="15"/>
  <c r="BI27" i="15" s="1"/>
  <c r="BD27" i="15"/>
  <c r="BA27" i="15"/>
  <c r="BB27" i="15" s="1"/>
  <c r="AW27" i="15"/>
  <c r="AU27" i="15"/>
  <c r="AT27" i="15"/>
  <c r="AP27" i="15"/>
  <c r="AN27" i="15"/>
  <c r="AM27" i="15"/>
  <c r="AI27" i="15"/>
  <c r="AF27" i="15"/>
  <c r="AG27" i="15" s="1"/>
  <c r="AB27" i="15"/>
  <c r="Y27" i="15"/>
  <c r="Z27" i="15" s="1"/>
  <c r="U27" i="15"/>
  <c r="S27" i="15"/>
  <c r="R27" i="15"/>
  <c r="N27" i="15"/>
  <c r="L27" i="15"/>
  <c r="K27" i="15"/>
  <c r="G27" i="15"/>
  <c r="FW26" i="15"/>
  <c r="FX26" i="15" s="1"/>
  <c r="FV26" i="15"/>
  <c r="FP26" i="15"/>
  <c r="FQ26" i="15" s="1"/>
  <c r="FL26" i="15"/>
  <c r="FJ26" i="15"/>
  <c r="FI26" i="15"/>
  <c r="FE26" i="15"/>
  <c r="FC26" i="15"/>
  <c r="FB26" i="15"/>
  <c r="EX26" i="15"/>
  <c r="EU26" i="15"/>
  <c r="EV26" i="15" s="1"/>
  <c r="EQ26" i="15"/>
  <c r="EN26" i="15"/>
  <c r="EO26" i="15" s="1"/>
  <c r="EJ26" i="15"/>
  <c r="EH26" i="15"/>
  <c r="EG26" i="15"/>
  <c r="EC26" i="15"/>
  <c r="EA26" i="15"/>
  <c r="DZ26" i="15"/>
  <c r="DV26" i="15"/>
  <c r="DS26" i="15"/>
  <c r="DT26" i="15" s="1"/>
  <c r="DO26" i="15"/>
  <c r="DL26" i="15"/>
  <c r="DM26" i="15" s="1"/>
  <c r="DH26" i="15"/>
  <c r="DF26" i="15"/>
  <c r="DE26" i="15"/>
  <c r="DA26" i="15"/>
  <c r="CY26" i="15"/>
  <c r="CX26" i="15"/>
  <c r="CT26" i="15"/>
  <c r="CQ26" i="15"/>
  <c r="CR26" i="15" s="1"/>
  <c r="CM26" i="15"/>
  <c r="CJ26" i="15"/>
  <c r="CK26" i="15" s="1"/>
  <c r="CF26" i="15"/>
  <c r="CD26" i="15"/>
  <c r="CC26" i="15"/>
  <c r="BY26" i="15"/>
  <c r="BW26" i="15"/>
  <c r="BV26" i="15"/>
  <c r="BR26" i="15"/>
  <c r="BO26" i="15"/>
  <c r="BP26" i="15" s="1"/>
  <c r="BK26" i="15"/>
  <c r="BH26" i="15"/>
  <c r="BI26" i="15" s="1"/>
  <c r="BD26" i="15"/>
  <c r="BB26" i="15"/>
  <c r="BA26" i="15"/>
  <c r="AW26" i="15"/>
  <c r="AU26" i="15"/>
  <c r="AT26" i="15"/>
  <c r="AP26" i="15"/>
  <c r="AM26" i="15"/>
  <c r="AN26" i="15" s="1"/>
  <c r="AI26" i="15"/>
  <c r="AF26" i="15"/>
  <c r="AG26" i="15" s="1"/>
  <c r="AB26" i="15"/>
  <c r="Z26" i="15"/>
  <c r="Y26" i="15"/>
  <c r="U26" i="15"/>
  <c r="S26" i="15"/>
  <c r="R26" i="15"/>
  <c r="N26" i="15"/>
  <c r="K26" i="15"/>
  <c r="L26" i="15" s="1"/>
  <c r="G26" i="15"/>
  <c r="FW25" i="15"/>
  <c r="FX25" i="15" s="1"/>
  <c r="FV25" i="15"/>
  <c r="FQ25" i="15"/>
  <c r="FP25" i="15"/>
  <c r="FL25" i="15"/>
  <c r="FJ25" i="15"/>
  <c r="FI25" i="15"/>
  <c r="FE25" i="15"/>
  <c r="FB25" i="15"/>
  <c r="FC25" i="15" s="1"/>
  <c r="EX25" i="15"/>
  <c r="EU25" i="15"/>
  <c r="EV25" i="15" s="1"/>
  <c r="EQ25" i="15"/>
  <c r="EO25" i="15"/>
  <c r="EN25" i="15"/>
  <c r="EJ25" i="15"/>
  <c r="EH25" i="15"/>
  <c r="EG25" i="15"/>
  <c r="EC25" i="15"/>
  <c r="DZ25" i="15"/>
  <c r="EA25" i="15" s="1"/>
  <c r="DV25" i="15"/>
  <c r="DS25" i="15"/>
  <c r="DT25" i="15" s="1"/>
  <c r="DO25" i="15"/>
  <c r="DM25" i="15"/>
  <c r="DL25" i="15"/>
  <c r="DH25" i="15"/>
  <c r="DF25" i="15"/>
  <c r="DE25" i="15"/>
  <c r="DA25" i="15"/>
  <c r="CX25" i="15"/>
  <c r="CY25" i="15" s="1"/>
  <c r="CT25" i="15"/>
  <c r="CQ25" i="15"/>
  <c r="CR25" i="15" s="1"/>
  <c r="CM25" i="15"/>
  <c r="CK25" i="15"/>
  <c r="CJ25" i="15"/>
  <c r="CF25" i="15"/>
  <c r="CD25" i="15"/>
  <c r="CC25" i="15"/>
  <c r="BY25" i="15"/>
  <c r="BV25" i="15"/>
  <c r="BW25" i="15" s="1"/>
  <c r="BR25" i="15"/>
  <c r="BO25" i="15"/>
  <c r="BP25" i="15" s="1"/>
  <c r="BK25" i="15"/>
  <c r="BI25" i="15"/>
  <c r="BH25" i="15"/>
  <c r="BD25" i="15"/>
  <c r="BB25" i="15"/>
  <c r="BA25" i="15"/>
  <c r="AW25" i="15"/>
  <c r="AT25" i="15"/>
  <c r="AU25" i="15" s="1"/>
  <c r="AP25" i="15"/>
  <c r="AM25" i="15"/>
  <c r="AN25" i="15" s="1"/>
  <c r="AI25" i="15"/>
  <c r="AG25" i="15"/>
  <c r="AF25" i="15"/>
  <c r="AB25" i="15"/>
  <c r="Z25" i="15"/>
  <c r="Y25" i="15"/>
  <c r="U25" i="15"/>
  <c r="R25" i="15"/>
  <c r="S25" i="15" s="1"/>
  <c r="N25" i="15"/>
  <c r="K25" i="15"/>
  <c r="L25" i="15" s="1"/>
  <c r="G25" i="15"/>
  <c r="FX24" i="15"/>
  <c r="FW24" i="15"/>
  <c r="FV24" i="15"/>
  <c r="FQ24" i="15"/>
  <c r="FP24" i="15"/>
  <c r="FL24" i="15"/>
  <c r="FI24" i="15"/>
  <c r="FJ24" i="15" s="1"/>
  <c r="FE24" i="15"/>
  <c r="FB24" i="15"/>
  <c r="FC24" i="15" s="1"/>
  <c r="EX24" i="15"/>
  <c r="EV24" i="15"/>
  <c r="EU24" i="15"/>
  <c r="EQ24" i="15"/>
  <c r="EO24" i="15"/>
  <c r="EN24" i="15"/>
  <c r="EJ24" i="15"/>
  <c r="EG24" i="15"/>
  <c r="EH24" i="15" s="1"/>
  <c r="EC24" i="15"/>
  <c r="DZ24" i="15"/>
  <c r="EA24" i="15" s="1"/>
  <c r="DV24" i="15"/>
  <c r="DT24" i="15"/>
  <c r="DS24" i="15"/>
  <c r="DO24" i="15"/>
  <c r="DM24" i="15"/>
  <c r="DL24" i="15"/>
  <c r="DH24" i="15"/>
  <c r="DE24" i="15"/>
  <c r="DF24" i="15" s="1"/>
  <c r="DA24" i="15"/>
  <c r="CX24" i="15"/>
  <c r="CY24" i="15" s="1"/>
  <c r="CT24" i="15"/>
  <c r="CR24" i="15"/>
  <c r="CQ24" i="15"/>
  <c r="CM24" i="15"/>
  <c r="CK24" i="15"/>
  <c r="CJ24" i="15"/>
  <c r="CF24" i="15"/>
  <c r="CC24" i="15"/>
  <c r="CD24" i="15" s="1"/>
  <c r="BY24" i="15"/>
  <c r="BV24" i="15"/>
  <c r="BW24" i="15" s="1"/>
  <c r="BR24" i="15"/>
  <c r="BP24" i="15"/>
  <c r="BO24" i="15"/>
  <c r="BK24" i="15"/>
  <c r="BI24" i="15"/>
  <c r="BH24" i="15"/>
  <c r="BD24" i="15"/>
  <c r="BA24" i="15"/>
  <c r="BB24" i="15" s="1"/>
  <c r="AW24" i="15"/>
  <c r="AT24" i="15"/>
  <c r="AU24" i="15" s="1"/>
  <c r="AP24" i="15"/>
  <c r="AN24" i="15"/>
  <c r="AM24" i="15"/>
  <c r="AI24" i="15"/>
  <c r="AG24" i="15"/>
  <c r="AF24" i="15"/>
  <c r="AB24" i="15"/>
  <c r="Y24" i="15"/>
  <c r="Z24" i="15" s="1"/>
  <c r="U24" i="15"/>
  <c r="R24" i="15"/>
  <c r="S24" i="15" s="1"/>
  <c r="N24" i="15"/>
  <c r="L24" i="15"/>
  <c r="K24" i="15"/>
  <c r="G24" i="15"/>
  <c r="FX23" i="15"/>
  <c r="FW23" i="15"/>
  <c r="FV23" i="15"/>
  <c r="FP23" i="15"/>
  <c r="FQ23" i="15" s="1"/>
  <c r="FL23" i="15"/>
  <c r="FI23" i="15"/>
  <c r="FJ23" i="15" s="1"/>
  <c r="FE23" i="15"/>
  <c r="FC23" i="15"/>
  <c r="FB23" i="15"/>
  <c r="EX23" i="15"/>
  <c r="EV23" i="15"/>
  <c r="EU23" i="15"/>
  <c r="EQ23" i="15"/>
  <c r="EN23" i="15"/>
  <c r="EO23" i="15" s="1"/>
  <c r="EJ23" i="15"/>
  <c r="EG23" i="15"/>
  <c r="EH23" i="15" s="1"/>
  <c r="EC23" i="15"/>
  <c r="EA23" i="15"/>
  <c r="DZ23" i="15"/>
  <c r="DV23" i="15"/>
  <c r="DT23" i="15"/>
  <c r="DS23" i="15"/>
  <c r="DO23" i="15"/>
  <c r="DL23" i="15"/>
  <c r="DM23" i="15" s="1"/>
  <c r="DH23" i="15"/>
  <c r="DE23" i="15"/>
  <c r="DF23" i="15" s="1"/>
  <c r="DA23" i="15"/>
  <c r="CY23" i="15"/>
  <c r="CX23" i="15"/>
  <c r="CT23" i="15"/>
  <c r="CR23" i="15"/>
  <c r="CQ23" i="15"/>
  <c r="CM23" i="15"/>
  <c r="CJ23" i="15"/>
  <c r="CK23" i="15" s="1"/>
  <c r="CF23" i="15"/>
  <c r="CC23" i="15"/>
  <c r="CD23" i="15" s="1"/>
  <c r="BY23" i="15"/>
  <c r="BW23" i="15"/>
  <c r="BV23" i="15"/>
  <c r="BR23" i="15"/>
  <c r="BP23" i="15"/>
  <c r="BO23" i="15"/>
  <c r="BK23" i="15"/>
  <c r="BH23" i="15"/>
  <c r="BI23" i="15" s="1"/>
  <c r="BD23" i="15"/>
  <c r="BA23" i="15"/>
  <c r="BB23" i="15" s="1"/>
  <c r="AW23" i="15"/>
  <c r="AU23" i="15"/>
  <c r="AT23" i="15"/>
  <c r="AP23" i="15"/>
  <c r="AN23" i="15"/>
  <c r="AM23" i="15"/>
  <c r="AI23" i="15"/>
  <c r="AF23" i="15"/>
  <c r="AG23" i="15" s="1"/>
  <c r="AB23" i="15"/>
  <c r="Y23" i="15"/>
  <c r="Z23" i="15" s="1"/>
  <c r="U23" i="15"/>
  <c r="S23" i="15"/>
  <c r="R23" i="15"/>
  <c r="N23" i="15"/>
  <c r="L23" i="15"/>
  <c r="K23" i="15"/>
  <c r="G23" i="15"/>
  <c r="FW22" i="15"/>
  <c r="FX22" i="15" s="1"/>
  <c r="FV22" i="15"/>
  <c r="FP22" i="15"/>
  <c r="FQ22" i="15" s="1"/>
  <c r="FL22" i="15"/>
  <c r="FJ22" i="15"/>
  <c r="FI22" i="15"/>
  <c r="FE22" i="15"/>
  <c r="FC22" i="15"/>
  <c r="FB22" i="15"/>
  <c r="EX22" i="15"/>
  <c r="EU22" i="15"/>
  <c r="EV22" i="15" s="1"/>
  <c r="EQ22" i="15"/>
  <c r="EN22" i="15"/>
  <c r="EO22" i="15" s="1"/>
  <c r="EJ22" i="15"/>
  <c r="EH22" i="15"/>
  <c r="EG22" i="15"/>
  <c r="EC22" i="15"/>
  <c r="EA22" i="15"/>
  <c r="DZ22" i="15"/>
  <c r="DV22" i="15"/>
  <c r="DS22" i="15"/>
  <c r="DT22" i="15" s="1"/>
  <c r="DO22" i="15"/>
  <c r="DL22" i="15"/>
  <c r="DM22" i="15" s="1"/>
  <c r="DH22" i="15"/>
  <c r="DF22" i="15"/>
  <c r="DE22" i="15"/>
  <c r="DA22" i="15"/>
  <c r="CY22" i="15"/>
  <c r="CX22" i="15"/>
  <c r="CT22" i="15"/>
  <c r="CQ22" i="15"/>
  <c r="CR22" i="15" s="1"/>
  <c r="CM22" i="15"/>
  <c r="CJ22" i="15"/>
  <c r="CK22" i="15" s="1"/>
  <c r="CF22" i="15"/>
  <c r="CD22" i="15"/>
  <c r="CC22" i="15"/>
  <c r="BY22" i="15"/>
  <c r="BW22" i="15"/>
  <c r="BV22" i="15"/>
  <c r="BR22" i="15"/>
  <c r="BO22" i="15"/>
  <c r="BP22" i="15" s="1"/>
  <c r="BK22" i="15"/>
  <c r="BH22" i="15"/>
  <c r="BI22" i="15" s="1"/>
  <c r="BD22" i="15"/>
  <c r="BB22" i="15"/>
  <c r="BA22" i="15"/>
  <c r="AW22" i="15"/>
  <c r="AU22" i="15"/>
  <c r="AT22" i="15"/>
  <c r="AP22" i="15"/>
  <c r="AM22" i="15"/>
  <c r="AN22" i="15" s="1"/>
  <c r="AI22" i="15"/>
  <c r="AF22" i="15"/>
  <c r="AG22" i="15" s="1"/>
  <c r="AB22" i="15"/>
  <c r="Z22" i="15"/>
  <c r="Y22" i="15"/>
  <c r="U22" i="15"/>
  <c r="S22" i="15"/>
  <c r="R22" i="15"/>
  <c r="N22" i="15"/>
  <c r="K22" i="15"/>
  <c r="L22" i="15" s="1"/>
  <c r="G22" i="15"/>
  <c r="FW21" i="15"/>
  <c r="FX21" i="15" s="1"/>
  <c r="FV21" i="15"/>
  <c r="FQ21" i="15"/>
  <c r="FP21" i="15"/>
  <c r="FL21" i="15"/>
  <c r="FJ21" i="15"/>
  <c r="FI21" i="15"/>
  <c r="FE21" i="15"/>
  <c r="FB21" i="15"/>
  <c r="FC21" i="15" s="1"/>
  <c r="EX21" i="15"/>
  <c r="EU21" i="15"/>
  <c r="EV21" i="15" s="1"/>
  <c r="EQ21" i="15"/>
  <c r="EO21" i="15"/>
  <c r="EN21" i="15"/>
  <c r="EJ21" i="15"/>
  <c r="EH21" i="15"/>
  <c r="EG21" i="15"/>
  <c r="EC21" i="15"/>
  <c r="DZ21" i="15"/>
  <c r="EA21" i="15" s="1"/>
  <c r="DV21" i="15"/>
  <c r="DS21" i="15"/>
  <c r="DT21" i="15" s="1"/>
  <c r="DO21" i="15"/>
  <c r="DM21" i="15"/>
  <c r="DL21" i="15"/>
  <c r="DH21" i="15"/>
  <c r="DF21" i="15"/>
  <c r="DE21" i="15"/>
  <c r="DA21" i="15"/>
  <c r="CX21" i="15"/>
  <c r="CY21" i="15" s="1"/>
  <c r="CT21" i="15"/>
  <c r="CQ21" i="15"/>
  <c r="CR21" i="15" s="1"/>
  <c r="CM21" i="15"/>
  <c r="CK21" i="15"/>
  <c r="CJ21" i="15"/>
  <c r="CF21" i="15"/>
  <c r="CD21" i="15"/>
  <c r="CC21" i="15"/>
  <c r="BY21" i="15"/>
  <c r="BV21" i="15"/>
  <c r="BW21" i="15" s="1"/>
  <c r="BR21" i="15"/>
  <c r="BO21" i="15"/>
  <c r="BP21" i="15" s="1"/>
  <c r="BK21" i="15"/>
  <c r="BI21" i="15"/>
  <c r="BH21" i="15"/>
  <c r="BD21" i="15"/>
  <c r="BB21" i="15"/>
  <c r="BA21" i="15"/>
  <c r="AW21" i="15"/>
  <c r="AT21" i="15"/>
  <c r="AU21" i="15" s="1"/>
  <c r="AP21" i="15"/>
  <c r="AM21" i="15"/>
  <c r="AN21" i="15" s="1"/>
  <c r="AI21" i="15"/>
  <c r="AG21" i="15"/>
  <c r="AF21" i="15"/>
  <c r="AB21" i="15"/>
  <c r="Z21" i="15"/>
  <c r="Y21" i="15"/>
  <c r="U21" i="15"/>
  <c r="R21" i="15"/>
  <c r="S21" i="15" s="1"/>
  <c r="N21" i="15"/>
  <c r="K21" i="15"/>
  <c r="L21" i="15" s="1"/>
  <c r="G21" i="15"/>
  <c r="FX20" i="15"/>
  <c r="FW20" i="15"/>
  <c r="FV20" i="15"/>
  <c r="FQ20" i="15"/>
  <c r="FP20" i="15"/>
  <c r="FL20" i="15"/>
  <c r="FI20" i="15"/>
  <c r="FJ20" i="15" s="1"/>
  <c r="FE20" i="15"/>
  <c r="FB20" i="15"/>
  <c r="FC20" i="15" s="1"/>
  <c r="EX20" i="15"/>
  <c r="EV20" i="15"/>
  <c r="EU20" i="15"/>
  <c r="EQ20" i="15"/>
  <c r="EO20" i="15"/>
  <c r="EN20" i="15"/>
  <c r="EJ20" i="15"/>
  <c r="EG20" i="15"/>
  <c r="EH20" i="15" s="1"/>
  <c r="EC20" i="15"/>
  <c r="DZ20" i="15"/>
  <c r="EA20" i="15" s="1"/>
  <c r="DV20" i="15"/>
  <c r="DT20" i="15"/>
  <c r="DS20" i="15"/>
  <c r="DO20" i="15"/>
  <c r="DM20" i="15"/>
  <c r="DL20" i="15"/>
  <c r="DH20" i="15"/>
  <c r="DE20" i="15"/>
  <c r="DF20" i="15" s="1"/>
  <c r="DA20" i="15"/>
  <c r="CX20" i="15"/>
  <c r="CY20" i="15" s="1"/>
  <c r="CT20" i="15"/>
  <c r="CR20" i="15"/>
  <c r="CQ20" i="15"/>
  <c r="CM20" i="15"/>
  <c r="CK20" i="15"/>
  <c r="CJ20" i="15"/>
  <c r="CF20" i="15"/>
  <c r="CC20" i="15"/>
  <c r="CD20" i="15" s="1"/>
  <c r="BY20" i="15"/>
  <c r="BV20" i="15"/>
  <c r="BW20" i="15" s="1"/>
  <c r="BR20" i="15"/>
  <c r="BP20" i="15"/>
  <c r="BO20" i="15"/>
  <c r="BK20" i="15"/>
  <c r="BI20" i="15"/>
  <c r="BH20" i="15"/>
  <c r="BD20" i="15"/>
  <c r="BA20" i="15"/>
  <c r="BB20" i="15" s="1"/>
  <c r="AW20" i="15"/>
  <c r="AT20" i="15"/>
  <c r="AU20" i="15" s="1"/>
  <c r="AP20" i="15"/>
  <c r="AN20" i="15"/>
  <c r="AM20" i="15"/>
  <c r="AI20" i="15"/>
  <c r="AG20" i="15"/>
  <c r="AF20" i="15"/>
  <c r="AB20" i="15"/>
  <c r="Y20" i="15"/>
  <c r="Z20" i="15" s="1"/>
  <c r="U20" i="15"/>
  <c r="R20" i="15"/>
  <c r="S20" i="15" s="1"/>
  <c r="N20" i="15"/>
  <c r="L20" i="15"/>
  <c r="K20" i="15"/>
  <c r="G20" i="15"/>
  <c r="FX19" i="15"/>
  <c r="FW19" i="15"/>
  <c r="FV19" i="15"/>
  <c r="FP19" i="15"/>
  <c r="FQ19" i="15" s="1"/>
  <c r="FL19" i="15"/>
  <c r="FI19" i="15"/>
  <c r="FJ19" i="15" s="1"/>
  <c r="FE19" i="15"/>
  <c r="FC19" i="15"/>
  <c r="FB19" i="15"/>
  <c r="EX19" i="15"/>
  <c r="EV19" i="15"/>
  <c r="EU19" i="15"/>
  <c r="EQ19" i="15"/>
  <c r="EN19" i="15"/>
  <c r="EO19" i="15" s="1"/>
  <c r="EJ19" i="15"/>
  <c r="EG19" i="15"/>
  <c r="EH19" i="15" s="1"/>
  <c r="EC19" i="15"/>
  <c r="EA19" i="15"/>
  <c r="DZ19" i="15"/>
  <c r="DV19" i="15"/>
  <c r="DT19" i="15"/>
  <c r="DS19" i="15"/>
  <c r="DO19" i="15"/>
  <c r="DL19" i="15"/>
  <c r="DM19" i="15" s="1"/>
  <c r="DH19" i="15"/>
  <c r="DE19" i="15"/>
  <c r="DF19" i="15" s="1"/>
  <c r="DA19" i="15"/>
  <c r="CY19" i="15"/>
  <c r="CX19" i="15"/>
  <c r="CT19" i="15"/>
  <c r="CR19" i="15"/>
  <c r="CQ19" i="15"/>
  <c r="CM19" i="15"/>
  <c r="CJ19" i="15"/>
  <c r="CK19" i="15" s="1"/>
  <c r="CF19" i="15"/>
  <c r="CC19" i="15"/>
  <c r="CD19" i="15" s="1"/>
  <c r="BY19" i="15"/>
  <c r="BW19" i="15"/>
  <c r="BV19" i="15"/>
  <c r="BR19" i="15"/>
  <c r="BP19" i="15"/>
  <c r="BO19" i="15"/>
  <c r="BK19" i="15"/>
  <c r="BH19" i="15"/>
  <c r="BI19" i="15" s="1"/>
  <c r="BD19" i="15"/>
  <c r="BA19" i="15"/>
  <c r="BB19" i="15" s="1"/>
  <c r="AW19" i="15"/>
  <c r="AU19" i="15"/>
  <c r="AT19" i="15"/>
  <c r="AP19" i="15"/>
  <c r="AN19" i="15"/>
  <c r="AM19" i="15"/>
  <c r="AI19" i="15"/>
  <c r="AF19" i="15"/>
  <c r="AG19" i="15" s="1"/>
  <c r="AB19" i="15"/>
  <c r="Y19" i="15"/>
  <c r="Z19" i="15" s="1"/>
  <c r="U19" i="15"/>
  <c r="S19" i="15"/>
  <c r="R19" i="15"/>
  <c r="N19" i="15"/>
  <c r="L19" i="15"/>
  <c r="K19" i="15"/>
  <c r="G19" i="15"/>
  <c r="FW18" i="15"/>
  <c r="FX18" i="15" s="1"/>
  <c r="FV18" i="15"/>
  <c r="FP18" i="15"/>
  <c r="FQ18" i="15" s="1"/>
  <c r="FL18" i="15"/>
  <c r="FJ18" i="15"/>
  <c r="FI18" i="15"/>
  <c r="FE18" i="15"/>
  <c r="FC18" i="15"/>
  <c r="FB18" i="15"/>
  <c r="EX18" i="15"/>
  <c r="EU18" i="15"/>
  <c r="EV18" i="15" s="1"/>
  <c r="EQ18" i="15"/>
  <c r="EN18" i="15"/>
  <c r="EO18" i="15" s="1"/>
  <c r="EJ18" i="15"/>
  <c r="EH18" i="15"/>
  <c r="EG18" i="15"/>
  <c r="EC18" i="15"/>
  <c r="EA18" i="15"/>
  <c r="DZ18" i="15"/>
  <c r="DV18" i="15"/>
  <c r="DS18" i="15"/>
  <c r="DT18" i="15" s="1"/>
  <c r="DO18" i="15"/>
  <c r="DL18" i="15"/>
  <c r="DM18" i="15" s="1"/>
  <c r="DH18" i="15"/>
  <c r="DF18" i="15"/>
  <c r="DE18" i="15"/>
  <c r="DA18" i="15"/>
  <c r="CY18" i="15"/>
  <c r="CX18" i="15"/>
  <c r="CT18" i="15"/>
  <c r="CQ18" i="15"/>
  <c r="CR18" i="15" s="1"/>
  <c r="CM18" i="15"/>
  <c r="CJ18" i="15"/>
  <c r="CK18" i="15" s="1"/>
  <c r="CF18" i="15"/>
  <c r="CD18" i="15"/>
  <c r="CC18" i="15"/>
  <c r="BY18" i="15"/>
  <c r="BV18" i="15"/>
  <c r="BW18" i="15" s="1"/>
  <c r="BR18" i="15"/>
  <c r="BO18" i="15"/>
  <c r="BP18" i="15" s="1"/>
  <c r="BK18" i="15"/>
  <c r="BH18" i="15"/>
  <c r="BI18" i="15" s="1"/>
  <c r="BD18" i="15"/>
  <c r="BB18" i="15"/>
  <c r="BA18" i="15"/>
  <c r="AW18" i="15"/>
  <c r="AU18" i="15"/>
  <c r="AT18" i="15"/>
  <c r="AP18" i="15"/>
  <c r="AM18" i="15"/>
  <c r="AN18" i="15" s="1"/>
  <c r="AI18" i="15"/>
  <c r="AF18" i="15"/>
  <c r="AG18" i="15" s="1"/>
  <c r="AB18" i="15"/>
  <c r="Z18" i="15"/>
  <c r="Y18" i="15"/>
  <c r="U18" i="15"/>
  <c r="R18" i="15"/>
  <c r="S18" i="15" s="1"/>
  <c r="N18" i="15"/>
  <c r="K18" i="15"/>
  <c r="L18" i="15" s="1"/>
  <c r="G18" i="15"/>
  <c r="FW17" i="15"/>
  <c r="FX17" i="15" s="1"/>
  <c r="FV17" i="15"/>
  <c r="FQ17" i="15"/>
  <c r="FP17" i="15"/>
  <c r="FL17" i="15"/>
  <c r="FJ17" i="15"/>
  <c r="FI17" i="15"/>
  <c r="FE17" i="15"/>
  <c r="FB17" i="15"/>
  <c r="FC17" i="15" s="1"/>
  <c r="EX17" i="15"/>
  <c r="EU17" i="15"/>
  <c r="EV17" i="15" s="1"/>
  <c r="EQ17" i="15"/>
  <c r="EO17" i="15"/>
  <c r="EN17" i="15"/>
  <c r="EJ17" i="15"/>
  <c r="EG17" i="15"/>
  <c r="EH17" i="15" s="1"/>
  <c r="EC17" i="15"/>
  <c r="DZ17" i="15"/>
  <c r="EA17" i="15" s="1"/>
  <c r="DV17" i="15"/>
  <c r="DS17" i="15"/>
  <c r="DT17" i="15" s="1"/>
  <c r="DO17" i="15"/>
  <c r="DM17" i="15"/>
  <c r="DL17" i="15"/>
  <c r="DH17" i="15"/>
  <c r="DF17" i="15"/>
  <c r="DE17" i="15"/>
  <c r="DA17" i="15"/>
  <c r="CX17" i="15"/>
  <c r="CY17" i="15" s="1"/>
  <c r="CT17" i="15"/>
  <c r="CQ17" i="15"/>
  <c r="CR17" i="15" s="1"/>
  <c r="CM17" i="15"/>
  <c r="CK17" i="15"/>
  <c r="CJ17" i="15"/>
  <c r="CF17" i="15"/>
  <c r="CC17" i="15"/>
  <c r="CD17" i="15" s="1"/>
  <c r="BY17" i="15"/>
  <c r="BV17" i="15"/>
  <c r="BW17" i="15" s="1"/>
  <c r="BR17" i="15"/>
  <c r="BO17" i="15"/>
  <c r="BP17" i="15" s="1"/>
  <c r="BK17" i="15"/>
  <c r="BI17" i="15"/>
  <c r="BH17" i="15"/>
  <c r="BD17" i="15"/>
  <c r="BB17" i="15"/>
  <c r="BA17" i="15"/>
  <c r="AW17" i="15"/>
  <c r="AT17" i="15"/>
  <c r="AU17" i="15" s="1"/>
  <c r="AP17" i="15"/>
  <c r="AM17" i="15"/>
  <c r="AN17" i="15" s="1"/>
  <c r="AI17" i="15"/>
  <c r="AG17" i="15"/>
  <c r="AF17" i="15"/>
  <c r="AB17" i="15"/>
  <c r="Y17" i="15"/>
  <c r="Z17" i="15" s="1"/>
  <c r="U17" i="15"/>
  <c r="R17" i="15"/>
  <c r="S17" i="15" s="1"/>
  <c r="N17" i="15"/>
  <c r="K17" i="15"/>
  <c r="L17" i="15" s="1"/>
  <c r="G17" i="15"/>
  <c r="FX16" i="15"/>
  <c r="FW16" i="15"/>
  <c r="FV16" i="15"/>
  <c r="FQ16" i="15"/>
  <c r="FP16" i="15"/>
  <c r="FL16" i="15"/>
  <c r="FI16" i="15"/>
  <c r="FJ16" i="15" s="1"/>
  <c r="FE16" i="15"/>
  <c r="FB16" i="15"/>
  <c r="FC16" i="15" s="1"/>
  <c r="EX16" i="15"/>
  <c r="EV16" i="15"/>
  <c r="EU16" i="15"/>
  <c r="EQ16" i="15"/>
  <c r="EN16" i="15"/>
  <c r="EO16" i="15" s="1"/>
  <c r="EJ16" i="15"/>
  <c r="EG16" i="15"/>
  <c r="EH16" i="15" s="1"/>
  <c r="EC16" i="15"/>
  <c r="DZ16" i="15"/>
  <c r="EA16" i="15" s="1"/>
  <c r="DV16" i="15"/>
  <c r="DT16" i="15"/>
  <c r="DS16" i="15"/>
  <c r="DO16" i="15"/>
  <c r="DM16" i="15"/>
  <c r="DL16" i="15"/>
  <c r="DH16" i="15"/>
  <c r="DE16" i="15"/>
  <c r="DF16" i="15" s="1"/>
  <c r="DA16" i="15"/>
  <c r="CX16" i="15"/>
  <c r="CY16" i="15" s="1"/>
  <c r="CT16" i="15"/>
  <c r="CR16" i="15"/>
  <c r="CQ16" i="15"/>
  <c r="CM16" i="15"/>
  <c r="CJ16" i="15"/>
  <c r="CK16" i="15" s="1"/>
  <c r="CF16" i="15"/>
  <c r="CC16" i="15"/>
  <c r="CD16" i="15" s="1"/>
  <c r="BY16" i="15"/>
  <c r="BV16" i="15"/>
  <c r="BW16" i="15" s="1"/>
  <c r="BR16" i="15"/>
  <c r="BP16" i="15"/>
  <c r="BO16" i="15"/>
  <c r="BK16" i="15"/>
  <c r="BI16" i="15"/>
  <c r="BH16" i="15"/>
  <c r="BD16" i="15"/>
  <c r="BA16" i="15"/>
  <c r="BB16" i="15" s="1"/>
  <c r="AW16" i="15"/>
  <c r="AT16" i="15"/>
  <c r="AU16" i="15" s="1"/>
  <c r="AP16" i="15"/>
  <c r="AN16" i="15"/>
  <c r="AM16" i="15"/>
  <c r="AI16" i="15"/>
  <c r="AF16" i="15"/>
  <c r="AG16" i="15" s="1"/>
  <c r="AB16" i="15"/>
  <c r="Y16" i="15"/>
  <c r="Z16" i="15" s="1"/>
  <c r="U16" i="15"/>
  <c r="R16" i="15"/>
  <c r="S16" i="15" s="1"/>
  <c r="N16" i="15"/>
  <c r="L16" i="15"/>
  <c r="K16" i="15"/>
  <c r="G16" i="15"/>
  <c r="FX15" i="15"/>
  <c r="FW15" i="15"/>
  <c r="FV15" i="15"/>
  <c r="FP15" i="15"/>
  <c r="FL15" i="15"/>
  <c r="FL56" i="15" s="1"/>
  <c r="FI15" i="15"/>
  <c r="FE15" i="15"/>
  <c r="FC15" i="15"/>
  <c r="FB15" i="15"/>
  <c r="EX15" i="15"/>
  <c r="EU15" i="15"/>
  <c r="EU56" i="15" s="1"/>
  <c r="EQ15" i="15"/>
  <c r="EQ56" i="15" s="1"/>
  <c r="EN15" i="15"/>
  <c r="EJ15" i="15"/>
  <c r="EG15" i="15"/>
  <c r="EC15" i="15"/>
  <c r="EC56" i="15" s="1"/>
  <c r="EA15" i="15"/>
  <c r="DZ15" i="15"/>
  <c r="DV15" i="15"/>
  <c r="DT15" i="15"/>
  <c r="DS15" i="15"/>
  <c r="DO15" i="15"/>
  <c r="DL15" i="15"/>
  <c r="DH15" i="15"/>
  <c r="DH56" i="15" s="1"/>
  <c r="DE15" i="15"/>
  <c r="DA15" i="15"/>
  <c r="CY15" i="15"/>
  <c r="CX15" i="15"/>
  <c r="CT15" i="15"/>
  <c r="CQ15" i="15"/>
  <c r="CQ56" i="15" s="1"/>
  <c r="CM15" i="15"/>
  <c r="CJ15" i="15"/>
  <c r="CF15" i="15"/>
  <c r="CC15" i="15"/>
  <c r="BY15" i="15"/>
  <c r="BY56" i="15" s="1"/>
  <c r="BW15" i="15"/>
  <c r="BV15" i="15"/>
  <c r="BR15" i="15"/>
  <c r="BP15" i="15"/>
  <c r="BO15" i="15"/>
  <c r="BK15" i="15"/>
  <c r="BH15" i="15"/>
  <c r="BD15" i="15"/>
  <c r="BD56" i="15" s="1"/>
  <c r="BA15" i="15"/>
  <c r="AW15" i="15"/>
  <c r="AU15" i="15"/>
  <c r="AT15" i="15"/>
  <c r="AP15" i="15"/>
  <c r="AM15" i="15"/>
  <c r="AM56" i="15" s="1"/>
  <c r="AI15" i="15"/>
  <c r="AF15" i="15"/>
  <c r="AB15" i="15"/>
  <c r="Y15" i="15"/>
  <c r="U15" i="15"/>
  <c r="U56" i="15" s="1"/>
  <c r="S15" i="15"/>
  <c r="R15" i="15"/>
  <c r="N15" i="15"/>
  <c r="L15" i="15"/>
  <c r="K15" i="15"/>
  <c r="G15" i="15"/>
  <c r="FP14" i="15"/>
  <c r="FQ14" i="15" s="1"/>
  <c r="FL14" i="15"/>
  <c r="FI14" i="15"/>
  <c r="FJ14" i="15" s="1"/>
  <c r="FE14" i="15"/>
  <c r="FC14" i="15"/>
  <c r="FB14" i="15"/>
  <c r="EX14" i="15"/>
  <c r="EU14" i="15"/>
  <c r="EV14" i="15" s="1"/>
  <c r="EQ14" i="15"/>
  <c r="EN14" i="15"/>
  <c r="EO14" i="15" s="1"/>
  <c r="EJ14" i="15"/>
  <c r="EG14" i="15"/>
  <c r="EH14" i="15" s="1"/>
  <c r="EC14" i="15"/>
  <c r="EA14" i="15"/>
  <c r="DZ14" i="15"/>
  <c r="DV14" i="15"/>
  <c r="DT14" i="15"/>
  <c r="DS14" i="15"/>
  <c r="DO14" i="15"/>
  <c r="DL14" i="15"/>
  <c r="DM14" i="15" s="1"/>
  <c r="DH14" i="15"/>
  <c r="DE14" i="15"/>
  <c r="DF14" i="15" s="1"/>
  <c r="DA14" i="15"/>
  <c r="CY14" i="15"/>
  <c r="CX14" i="15"/>
  <c r="CT14" i="15"/>
  <c r="CQ14" i="15"/>
  <c r="CR14" i="15" s="1"/>
  <c r="CM14" i="15"/>
  <c r="CJ14" i="15"/>
  <c r="CK14" i="15" s="1"/>
  <c r="CF14" i="15"/>
  <c r="CC14" i="15"/>
  <c r="CD14" i="15" s="1"/>
  <c r="BY14" i="15"/>
  <c r="BW14" i="15"/>
  <c r="BV14" i="15"/>
  <c r="BR14" i="15"/>
  <c r="BP14" i="15"/>
  <c r="BO14" i="15"/>
  <c r="BK14" i="15"/>
  <c r="BH14" i="15"/>
  <c r="BI14" i="15" s="1"/>
  <c r="BD14" i="15"/>
  <c r="BA14" i="15"/>
  <c r="BB14" i="15" s="1"/>
  <c r="AW14" i="15"/>
  <c r="AU14" i="15"/>
  <c r="AT14" i="15"/>
  <c r="AP14" i="15"/>
  <c r="AM14" i="15"/>
  <c r="AN14" i="15" s="1"/>
  <c r="AI14" i="15"/>
  <c r="AF14" i="15"/>
  <c r="AG14" i="15" s="1"/>
  <c r="AB14" i="15"/>
  <c r="Y14" i="15"/>
  <c r="Z14" i="15" s="1"/>
  <c r="U14" i="15"/>
  <c r="S14" i="15"/>
  <c r="R14" i="15"/>
  <c r="N14" i="15"/>
  <c r="L14" i="15"/>
  <c r="K14" i="15"/>
  <c r="G14" i="15"/>
  <c r="FP13" i="15"/>
  <c r="FQ13" i="15" s="1"/>
  <c r="FL13" i="15"/>
  <c r="FI13" i="15"/>
  <c r="FJ13" i="15" s="1"/>
  <c r="FE13" i="15"/>
  <c r="FC13" i="15"/>
  <c r="FB13" i="15"/>
  <c r="EX13" i="15"/>
  <c r="EU13" i="15"/>
  <c r="EV13" i="15" s="1"/>
  <c r="EQ13" i="15"/>
  <c r="EN13" i="15"/>
  <c r="EO13" i="15" s="1"/>
  <c r="EJ13" i="15"/>
  <c r="EG13" i="15"/>
  <c r="EH13" i="15" s="1"/>
  <c r="EC13" i="15"/>
  <c r="EA13" i="15"/>
  <c r="DZ13" i="15"/>
  <c r="DV13" i="15"/>
  <c r="DT13" i="15"/>
  <c r="DS13" i="15"/>
  <c r="DO13" i="15"/>
  <c r="DL13" i="15"/>
  <c r="DM13" i="15" s="1"/>
  <c r="DH13" i="15"/>
  <c r="DE13" i="15"/>
  <c r="DF13" i="15" s="1"/>
  <c r="DA13" i="15"/>
  <c r="CY13" i="15"/>
  <c r="CX13" i="15"/>
  <c r="CT13" i="15"/>
  <c r="CQ13" i="15"/>
  <c r="CR13" i="15" s="1"/>
  <c r="CM13" i="15"/>
  <c r="CK13" i="15"/>
  <c r="CJ13" i="15"/>
  <c r="CF13" i="15"/>
  <c r="CC13" i="15"/>
  <c r="CD13" i="15" s="1"/>
  <c r="BY13" i="15"/>
  <c r="BW13" i="15"/>
  <c r="BV13" i="15"/>
  <c r="BR13" i="15"/>
  <c r="BP13" i="15"/>
  <c r="BO13" i="15"/>
  <c r="BK13" i="15"/>
  <c r="BI13" i="15"/>
  <c r="BH13" i="15"/>
  <c r="BD13" i="15"/>
  <c r="BA13" i="15"/>
  <c r="BB13" i="15" s="1"/>
  <c r="AW13" i="15"/>
  <c r="AU13" i="15"/>
  <c r="AT13" i="15"/>
  <c r="AP13" i="15"/>
  <c r="AN13" i="15"/>
  <c r="AM13" i="15"/>
  <c r="AI13" i="15"/>
  <c r="AG13" i="15"/>
  <c r="AF13" i="15"/>
  <c r="AB13" i="15"/>
  <c r="Y13" i="15"/>
  <c r="Z13" i="15" s="1"/>
  <c r="U13" i="15"/>
  <c r="S13" i="15"/>
  <c r="R13" i="15"/>
  <c r="N13" i="15"/>
  <c r="L13" i="15"/>
  <c r="K13" i="15"/>
  <c r="G13" i="15"/>
  <c r="H16" i="4"/>
  <c r="I16" i="4" s="1"/>
  <c r="C16" i="4" l="1"/>
  <c r="D18" i="4" s="1"/>
  <c r="J16" i="4" s="1"/>
  <c r="J18" i="4" s="1"/>
  <c r="I15" i="5" s="1"/>
  <c r="E7" i="5"/>
  <c r="AN56" i="15"/>
  <c r="BH56" i="15"/>
  <c r="BI15" i="15"/>
  <c r="DL56" i="15"/>
  <c r="DM15" i="15"/>
  <c r="FQ15" i="15"/>
  <c r="FP56" i="15"/>
  <c r="AB56" i="15"/>
  <c r="AN15" i="15"/>
  <c r="AW56" i="15"/>
  <c r="CF56" i="15"/>
  <c r="CR15" i="15"/>
  <c r="DA56" i="15"/>
  <c r="EJ56" i="15"/>
  <c r="EV15" i="15"/>
  <c r="FE56" i="15"/>
  <c r="CR56" i="15"/>
  <c r="K56" i="15"/>
  <c r="AF56" i="15"/>
  <c r="AG15" i="15"/>
  <c r="BO56" i="15"/>
  <c r="CJ56" i="15"/>
  <c r="CK15" i="15"/>
  <c r="DS56" i="15"/>
  <c r="EN56" i="15"/>
  <c r="EO15" i="15"/>
  <c r="EV56" i="15"/>
  <c r="N56" i="15"/>
  <c r="AP56" i="15"/>
  <c r="BR56" i="15"/>
  <c r="CT56" i="15"/>
  <c r="DV56" i="15"/>
  <c r="EX56" i="15"/>
  <c r="Y56" i="15"/>
  <c r="BA56" i="15"/>
  <c r="CC56" i="15"/>
  <c r="DE56" i="15"/>
  <c r="EG56" i="15"/>
  <c r="FI56" i="15"/>
  <c r="G56" i="15"/>
  <c r="R56" i="15"/>
  <c r="Z15" i="15"/>
  <c r="AI56" i="15"/>
  <c r="AT56" i="15"/>
  <c r="BB15" i="15"/>
  <c r="BK56" i="15"/>
  <c r="BV56" i="15"/>
  <c r="CD15" i="15"/>
  <c r="CM56" i="15"/>
  <c r="CX56" i="15"/>
  <c r="DF15" i="15"/>
  <c r="DO56" i="15"/>
  <c r="DZ56" i="15"/>
  <c r="EH15" i="15"/>
  <c r="FB56" i="15"/>
  <c r="FJ15" i="15"/>
  <c r="BJ59" i="15" l="1"/>
  <c r="BI56" i="15"/>
  <c r="EA56" i="15"/>
  <c r="EB59" i="15"/>
  <c r="S56" i="15"/>
  <c r="T59" i="15"/>
  <c r="DF56" i="15"/>
  <c r="AH59" i="15"/>
  <c r="AG56" i="15"/>
  <c r="DT56" i="15"/>
  <c r="AV59" i="15"/>
  <c r="AU56" i="15"/>
  <c r="CZ59" i="15"/>
  <c r="CY56" i="15"/>
  <c r="EH56" i="15"/>
  <c r="Z56" i="15"/>
  <c r="CD56" i="15"/>
  <c r="CL59" i="15"/>
  <c r="CK56" i="15"/>
  <c r="L56" i="15"/>
  <c r="DN59" i="15"/>
  <c r="DM56" i="15"/>
  <c r="FD59" i="15"/>
  <c r="FC56" i="15"/>
  <c r="BW56" i="15"/>
  <c r="BX59" i="15"/>
  <c r="FJ56" i="15"/>
  <c r="BB56" i="15"/>
  <c r="EP59" i="15"/>
  <c r="EO56" i="15"/>
  <c r="BP56" i="15"/>
  <c r="FR59" i="15"/>
  <c r="FQ56" i="15"/>
  <c r="AD28" i="11" l="1"/>
  <c r="AC28" i="11"/>
  <c r="AB28" i="11"/>
  <c r="U28" i="11" l="1"/>
  <c r="V28" i="11"/>
  <c r="W28" i="11"/>
  <c r="T28" i="11"/>
  <c r="AF9" i="11"/>
  <c r="AF10" i="11"/>
  <c r="AF11" i="11"/>
  <c r="AF12" i="11"/>
  <c r="AF13" i="11"/>
  <c r="AF14" i="11"/>
  <c r="AF15" i="11"/>
  <c r="AF16" i="11"/>
  <c r="AF17" i="11"/>
  <c r="AF18" i="11"/>
  <c r="AF19" i="11"/>
  <c r="AF20" i="11"/>
  <c r="AF21" i="11"/>
  <c r="AF22" i="11"/>
  <c r="AF23" i="11"/>
  <c r="AF24" i="11"/>
  <c r="AF25" i="11"/>
  <c r="AF26" i="11"/>
  <c r="AF8" i="11"/>
  <c r="Y9" i="11"/>
  <c r="Y10" i="11"/>
  <c r="Y11" i="11"/>
  <c r="Y12" i="11"/>
  <c r="Y13" i="11"/>
  <c r="Y14" i="11"/>
  <c r="Y15" i="11"/>
  <c r="Y16" i="11"/>
  <c r="Y17" i="11"/>
  <c r="Y18" i="11"/>
  <c r="Y19" i="11"/>
  <c r="Y20" i="11"/>
  <c r="Y21" i="11"/>
  <c r="Y22" i="11"/>
  <c r="Y23" i="11"/>
  <c r="Y24" i="11"/>
  <c r="Y25" i="11"/>
  <c r="Y26" i="11"/>
  <c r="AE8" i="11"/>
  <c r="AA8" i="11"/>
  <c r="X8" i="11"/>
  <c r="Y8" i="11" s="1"/>
  <c r="T8" i="11"/>
  <c r="AE7" i="11"/>
  <c r="AE28" i="11" s="1"/>
  <c r="AF28" i="11" s="1"/>
  <c r="AA7" i="11"/>
  <c r="AA28" i="11" s="1"/>
  <c r="X7" i="11"/>
  <c r="Y7" i="11" s="1"/>
  <c r="T7" i="11"/>
  <c r="X28" i="11" l="1"/>
  <c r="Y28" i="11" s="1"/>
  <c r="AF7" i="11"/>
  <c r="AG31" i="11"/>
  <c r="AE26" i="11"/>
  <c r="AA26" i="11"/>
  <c r="X26" i="11"/>
  <c r="T26" i="11"/>
  <c r="AE25" i="11"/>
  <c r="AA25" i="11"/>
  <c r="X25" i="11"/>
  <c r="T25" i="11"/>
  <c r="AE24" i="11"/>
  <c r="AA24" i="11"/>
  <c r="X24" i="11"/>
  <c r="T24" i="11"/>
  <c r="AE23" i="11"/>
  <c r="AA23" i="11"/>
  <c r="X23" i="11"/>
  <c r="T23" i="11"/>
  <c r="AE22" i="11"/>
  <c r="AA22" i="11"/>
  <c r="X22" i="11"/>
  <c r="T22" i="11"/>
  <c r="AE21" i="11"/>
  <c r="AA21" i="11"/>
  <c r="X21" i="11"/>
  <c r="T21" i="11"/>
  <c r="AE20" i="11"/>
  <c r="AA20" i="11"/>
  <c r="X20" i="11"/>
  <c r="T20" i="11"/>
  <c r="AE19" i="11"/>
  <c r="AA19" i="11"/>
  <c r="X19" i="11"/>
  <c r="T19" i="11"/>
  <c r="AE18" i="11"/>
  <c r="AA18" i="11"/>
  <c r="X18" i="11"/>
  <c r="T18" i="11"/>
  <c r="AE17" i="11"/>
  <c r="AA17" i="11"/>
  <c r="X17" i="11"/>
  <c r="T17" i="11"/>
  <c r="AE16" i="11"/>
  <c r="AA16" i="11"/>
  <c r="X16" i="11"/>
  <c r="T16" i="11"/>
  <c r="AE15" i="11"/>
  <c r="AA15" i="11"/>
  <c r="X15" i="11"/>
  <c r="T15" i="11"/>
  <c r="AE14" i="11"/>
  <c r="AA14" i="11"/>
  <c r="X14" i="11"/>
  <c r="T14" i="11"/>
  <c r="AE13" i="11"/>
  <c r="AA13" i="11"/>
  <c r="X13" i="11"/>
  <c r="T13" i="11"/>
  <c r="AE12" i="11"/>
  <c r="AA12" i="11"/>
  <c r="X12" i="11"/>
  <c r="T12" i="11"/>
  <c r="AE11" i="11"/>
  <c r="AA11" i="11"/>
  <c r="X11" i="11"/>
  <c r="T11" i="11"/>
  <c r="AE10" i="11"/>
  <c r="AA10" i="11"/>
  <c r="X10" i="11"/>
  <c r="T10" i="11"/>
  <c r="AE9" i="11"/>
  <c r="AA9" i="11"/>
  <c r="X9" i="11"/>
  <c r="T9" i="11"/>
  <c r="K24" i="11" l="1"/>
  <c r="G11" i="11" s="1"/>
  <c r="K11" i="11" s="1"/>
  <c r="A14" i="11" s="1"/>
  <c r="G14" i="11" s="1"/>
  <c r="H5" i="11"/>
  <c r="H4" i="11"/>
  <c r="H3" i="11"/>
  <c r="B14" i="8"/>
  <c r="H5" i="2" l="1"/>
  <c r="H4" i="2"/>
  <c r="H3" i="2"/>
  <c r="I7" i="5" l="1"/>
  <c r="L7" i="5"/>
  <c r="D15" i="5"/>
  <c r="C15" i="5"/>
  <c r="B15" i="5"/>
  <c r="D7" i="5"/>
  <c r="C7" i="5"/>
  <c r="B7" i="5"/>
  <c r="K24" i="2"/>
  <c r="K6" i="1"/>
  <c r="L6" i="1"/>
  <c r="FK56" i="15" l="1"/>
  <c r="FK59" i="15" s="1"/>
  <c r="DG56" i="15"/>
  <c r="DG59" i="15" s="1"/>
  <c r="BC56" i="15"/>
  <c r="BC59" i="15" s="1"/>
  <c r="DU56" i="15"/>
  <c r="DU59" i="15" s="1"/>
  <c r="EW56" i="15"/>
  <c r="EW59" i="15" s="1"/>
  <c r="CS56" i="15"/>
  <c r="CS59" i="15" s="1"/>
  <c r="AO56" i="15"/>
  <c r="AO59" i="15" s="1"/>
  <c r="BQ56" i="15"/>
  <c r="BQ59" i="15" s="1"/>
  <c r="EI56" i="15"/>
  <c r="EI59" i="15" s="1"/>
  <c r="CE56" i="15"/>
  <c r="CE59" i="15" s="1"/>
  <c r="AA56" i="15"/>
  <c r="AA59" i="15" s="1"/>
  <c r="M56" i="15"/>
  <c r="M59" i="15" s="1"/>
  <c r="Z28" i="11"/>
  <c r="Z31" i="11" s="1"/>
  <c r="G11" i="2"/>
  <c r="K11" i="2" s="1"/>
  <c r="A14" i="2" s="1"/>
  <c r="G14" i="2" s="1"/>
  <c r="N7" i="5"/>
  <c r="D16" i="4" l="1"/>
  <c r="B17" i="8"/>
  <c r="B21" i="8" s="1"/>
  <c r="G7" i="5" l="1"/>
  <c r="E15" i="5" s="1"/>
  <c r="M6" i="1" l="1"/>
  <c r="K15" i="5"/>
</calcChain>
</file>

<file path=xl/comments1.xml><?xml version="1.0" encoding="utf-8"?>
<comments xmlns="http://schemas.openxmlformats.org/spreadsheetml/2006/main">
  <authors>
    <author>福岡県</author>
  </authors>
  <commentList>
    <comment ref="J9" authorId="0" shapeId="0">
      <text>
        <r>
          <rPr>
            <b/>
            <sz val="9"/>
            <color indexed="81"/>
            <rFont val="ＭＳ Ｐゴシック"/>
            <family val="3"/>
            <charset val="128"/>
          </rPr>
          <t>基本給を改善した場合、連動して賞与が改善されることが想定されますので、e欄へ計上してください。
”（例）処遇改善B手当”等の毎月決まって支払う手当を創設して改善を行っている場合は、空欄もしくは0となります。</t>
        </r>
      </text>
    </comment>
  </commentList>
</comments>
</file>

<file path=xl/sharedStrings.xml><?xml version="1.0" encoding="utf-8"?>
<sst xmlns="http://schemas.openxmlformats.org/spreadsheetml/2006/main" count="728" uniqueCount="223">
  <si>
    <t>総括表</t>
    <rPh sb="0" eb="3">
      <t>ソウカツヒョウ</t>
    </rPh>
    <phoneticPr fontId="2"/>
  </si>
  <si>
    <t>所在
都道府県名</t>
    <rPh sb="0" eb="2">
      <t>ショザイ</t>
    </rPh>
    <rPh sb="3" eb="7">
      <t>トドウフケン</t>
    </rPh>
    <rPh sb="7" eb="8">
      <t>メイ</t>
    </rPh>
    <phoneticPr fontId="2"/>
  </si>
  <si>
    <t>学校法人名</t>
    <rPh sb="0" eb="4">
      <t>ガッコウホウジン</t>
    </rPh>
    <rPh sb="4" eb="5">
      <t>メイ</t>
    </rPh>
    <phoneticPr fontId="2"/>
  </si>
  <si>
    <t>幼稚園名</t>
    <rPh sb="0" eb="3">
      <t>ヨウチエン</t>
    </rPh>
    <rPh sb="3" eb="4">
      <t>メイ</t>
    </rPh>
    <phoneticPr fontId="2"/>
  </si>
  <si>
    <t>連絡先</t>
    <rPh sb="0" eb="3">
      <t>レンラクサキ</t>
    </rPh>
    <phoneticPr fontId="2"/>
  </si>
  <si>
    <t>チェック
リスト
（実績報告）</t>
    <rPh sb="10" eb="14">
      <t>ジッセキホウコク</t>
    </rPh>
    <phoneticPr fontId="2"/>
  </si>
  <si>
    <t>令和３年度
国庫返納額
（千円）</t>
    <rPh sb="0" eb="2">
      <t>レイワ</t>
    </rPh>
    <rPh sb="3" eb="5">
      <t>ネンド</t>
    </rPh>
    <rPh sb="6" eb="8">
      <t>コッコ</t>
    </rPh>
    <rPh sb="8" eb="10">
      <t>ヘンノウ</t>
    </rPh>
    <rPh sb="10" eb="11">
      <t>ガク</t>
    </rPh>
    <rPh sb="13" eb="14">
      <t>セン</t>
    </rPh>
    <rPh sb="14" eb="15">
      <t>エン</t>
    </rPh>
    <phoneticPr fontId="2"/>
  </si>
  <si>
    <t>令和４年度
国庫返納額
（千円）</t>
    <rPh sb="0" eb="2">
      <t>レイワ</t>
    </rPh>
    <rPh sb="3" eb="5">
      <t>ネンド</t>
    </rPh>
    <rPh sb="6" eb="8">
      <t>コッコ</t>
    </rPh>
    <rPh sb="8" eb="10">
      <t>ヘンノウ</t>
    </rPh>
    <rPh sb="10" eb="11">
      <t>ガク</t>
    </rPh>
    <rPh sb="13" eb="14">
      <t>セン</t>
    </rPh>
    <rPh sb="14" eb="15">
      <t>エン</t>
    </rPh>
    <phoneticPr fontId="2"/>
  </si>
  <si>
    <t>担当者氏名</t>
    <rPh sb="0" eb="2">
      <t>タントウ</t>
    </rPh>
    <rPh sb="2" eb="3">
      <t>シャ</t>
    </rPh>
    <rPh sb="3" eb="5">
      <t>シメイ</t>
    </rPh>
    <phoneticPr fontId="2"/>
  </si>
  <si>
    <t>電話番号</t>
    <rPh sb="0" eb="4">
      <t>デンワバンゴウ</t>
    </rPh>
    <phoneticPr fontId="2"/>
  </si>
  <si>
    <t>メールアドレス</t>
    <phoneticPr fontId="2"/>
  </si>
  <si>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2"/>
  </si>
  <si>
    <t>都道府県名</t>
    <rPh sb="0" eb="4">
      <t>トドウフケン</t>
    </rPh>
    <rPh sb="4" eb="5">
      <t>メイ</t>
    </rPh>
    <phoneticPr fontId="2"/>
  </si>
  <si>
    <t>学校法人名</t>
    <phoneticPr fontId="2"/>
  </si>
  <si>
    <t>１．交付申請額（上限額）の算式（簡略）</t>
    <rPh sb="2" eb="4">
      <t>コウフ</t>
    </rPh>
    <rPh sb="4" eb="7">
      <t>シンセイガク</t>
    </rPh>
    <rPh sb="8" eb="11">
      <t>ジョウゲンガク</t>
    </rPh>
    <rPh sb="16" eb="18">
      <t>カンリャク</t>
    </rPh>
    <phoneticPr fontId="2"/>
  </si>
  <si>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2"/>
  </si>
  <si>
    <r>
      <t>教員数</t>
    </r>
    <r>
      <rPr>
        <vertAlign val="superscript"/>
        <sz val="11"/>
        <color theme="1"/>
        <rFont val="ＭＳ Ｐゴシック"/>
        <family val="3"/>
        <charset val="128"/>
        <scheme val="minor"/>
      </rPr>
      <t>※１</t>
    </r>
    <rPh sb="0" eb="2">
      <t>キョウイン</t>
    </rPh>
    <rPh sb="2" eb="3">
      <t>スウ</t>
    </rPh>
    <phoneticPr fontId="10"/>
  </si>
  <si>
    <t>補助単価</t>
    <rPh sb="0" eb="4">
      <t>ホジョタンカ</t>
    </rPh>
    <phoneticPr fontId="10"/>
  </si>
  <si>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0"/>
  </si>
  <si>
    <t>補助率</t>
    <rPh sb="0" eb="2">
      <t>ホジョ</t>
    </rPh>
    <rPh sb="2" eb="3">
      <t>リツ</t>
    </rPh>
    <phoneticPr fontId="10"/>
  </si>
  <si>
    <t>１か月あたり補助額</t>
    <rPh sb="2" eb="3">
      <t>ゲツ</t>
    </rPh>
    <rPh sb="6" eb="8">
      <t>ホジョ</t>
    </rPh>
    <rPh sb="8" eb="9">
      <t>ガク</t>
    </rPh>
    <phoneticPr fontId="2"/>
  </si>
  <si>
    <t>名</t>
    <rPh sb="0" eb="1">
      <t>メイ</t>
    </rPh>
    <phoneticPr fontId="2"/>
  </si>
  <si>
    <t>×</t>
    <phoneticPr fontId="10"/>
  </si>
  <si>
    <t>円</t>
    <rPh sb="0" eb="1">
      <t>エン</t>
    </rPh>
    <phoneticPr fontId="2"/>
  </si>
  <si>
    <t>3/4</t>
    <phoneticPr fontId="2"/>
  </si>
  <si>
    <t>×　＝</t>
    <phoneticPr fontId="10"/>
  </si>
  <si>
    <t>円</t>
    <rPh sb="0" eb="1">
      <t>エン</t>
    </rPh>
    <phoneticPr fontId="10"/>
  </si>
  <si>
    <t>１か月あたり補助額</t>
    <rPh sb="2" eb="3">
      <t>ゲツ</t>
    </rPh>
    <rPh sb="6" eb="8">
      <t>ホジョ</t>
    </rPh>
    <rPh sb="8" eb="9">
      <t>ヒタイ</t>
    </rPh>
    <phoneticPr fontId="2"/>
  </si>
  <si>
    <t>×</t>
    <phoneticPr fontId="10"/>
  </si>
  <si>
    <t>か月</t>
    <rPh sb="1" eb="2">
      <t>ツキ</t>
    </rPh>
    <phoneticPr fontId="10"/>
  </si>
  <si>
    <t>＝</t>
    <phoneticPr fontId="2"/>
  </si>
  <si>
    <t>※１　申請時点における教員数（非常勤を含む。）</t>
    <rPh sb="3" eb="5">
      <t>シンセイ</t>
    </rPh>
    <rPh sb="5" eb="7">
      <t>ジテン</t>
    </rPh>
    <rPh sb="11" eb="14">
      <t>キョウインスウ</t>
    </rPh>
    <rPh sb="15" eb="18">
      <t>ヒジョウキン</t>
    </rPh>
    <rPh sb="19" eb="20">
      <t>フク</t>
    </rPh>
    <phoneticPr fontId="2"/>
  </si>
  <si>
    <t>※２　「２．法定福利費等の事業主負担分の算式」に基づき、自動計算。</t>
    <rPh sb="24" eb="25">
      <t>モト</t>
    </rPh>
    <rPh sb="28" eb="32">
      <t>ジドウケイサン</t>
    </rPh>
    <phoneticPr fontId="2"/>
  </si>
  <si>
    <t>２．法定福利費等の事業主負担分の算式</t>
    <phoneticPr fontId="2"/>
  </si>
  <si>
    <t>（金額単位：円）</t>
    <rPh sb="1" eb="3">
      <t>キンガク</t>
    </rPh>
    <rPh sb="3" eb="5">
      <t>タンイ</t>
    </rPh>
    <rPh sb="6" eb="7">
      <t>エン</t>
    </rPh>
    <phoneticPr fontId="2"/>
  </si>
  <si>
    <t>教職員名</t>
    <rPh sb="0" eb="1">
      <t>オシ</t>
    </rPh>
    <rPh sb="1" eb="3">
      <t>ショクイン</t>
    </rPh>
    <rPh sb="3" eb="4">
      <t>メイ</t>
    </rPh>
    <phoneticPr fontId="2"/>
  </si>
  <si>
    <t>職種</t>
    <rPh sb="0" eb="2">
      <t>ショクシュ</t>
    </rPh>
    <phoneticPr fontId="2"/>
  </si>
  <si>
    <t>常勤・
非常勤
の別</t>
    <rPh sb="0" eb="2">
      <t>ジョウキン</t>
    </rPh>
    <rPh sb="4" eb="7">
      <t>ヒジョウキン</t>
    </rPh>
    <rPh sb="9" eb="10">
      <t>ベツ</t>
    </rPh>
    <phoneticPr fontId="2"/>
  </si>
  <si>
    <t>法人
役員の
兼務</t>
    <rPh sb="0" eb="2">
      <t>ホウジン</t>
    </rPh>
    <rPh sb="3" eb="5">
      <t>ヤクイン</t>
    </rPh>
    <rPh sb="7" eb="9">
      <t>ケンム</t>
    </rPh>
    <phoneticPr fontId="2"/>
  </si>
  <si>
    <t>備考</t>
    <rPh sb="0" eb="2">
      <t>ビコウ</t>
    </rPh>
    <phoneticPr fontId="2"/>
  </si>
  <si>
    <t>賃金改善見込額（計画）</t>
  </si>
  <si>
    <t>法人役員を兼ねる園長</t>
    <rPh sb="0" eb="4">
      <t>ホウジンヤクイン</t>
    </rPh>
    <rPh sb="5" eb="6">
      <t>カ</t>
    </rPh>
    <rPh sb="8" eb="10">
      <t>エンチョウ</t>
    </rPh>
    <phoneticPr fontId="2"/>
  </si>
  <si>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2"/>
  </si>
  <si>
    <t>割合</t>
    <rPh sb="0" eb="2">
      <t>ワリアイ</t>
    </rPh>
    <phoneticPr fontId="2"/>
  </si>
  <si>
    <t>a</t>
    <phoneticPr fontId="2"/>
  </si>
  <si>
    <t>c</t>
    <phoneticPr fontId="2"/>
  </si>
  <si>
    <t>合計（円）</t>
    <rPh sb="0" eb="2">
      <t>ゴウケイ</t>
    </rPh>
    <rPh sb="3" eb="4">
      <t>エン</t>
    </rPh>
    <phoneticPr fontId="2"/>
  </si>
  <si>
    <t>改善に要する額</t>
    <rPh sb="0" eb="2">
      <t>カイゼン</t>
    </rPh>
    <rPh sb="3" eb="4">
      <t>ヨウ</t>
    </rPh>
    <rPh sb="6" eb="7">
      <t>ガク</t>
    </rPh>
    <phoneticPr fontId="2"/>
  </si>
  <si>
    <t>改善に要した額</t>
    <rPh sb="0" eb="2">
      <t>カイゼン</t>
    </rPh>
    <rPh sb="3" eb="4">
      <t>ヨウ</t>
    </rPh>
    <rPh sb="6" eb="7">
      <t>ガク</t>
    </rPh>
    <phoneticPr fontId="2"/>
  </si>
  <si>
    <t>改善に要する額
（補助対象経費）</t>
    <rPh sb="0" eb="2">
      <t>カイゼン</t>
    </rPh>
    <rPh sb="3" eb="4">
      <t>ヨウ</t>
    </rPh>
    <rPh sb="6" eb="7">
      <t>ヒタイ</t>
    </rPh>
    <rPh sb="9" eb="15">
      <t>ホジョタイショウケイヒ</t>
    </rPh>
    <phoneticPr fontId="2"/>
  </si>
  <si>
    <t>上限額（自動計算）</t>
    <rPh sb="0" eb="3">
      <t>ジョウゲンガク</t>
    </rPh>
    <phoneticPr fontId="2"/>
  </si>
  <si>
    <t>改善に要した額
（補助対象経費）</t>
    <rPh sb="0" eb="2">
      <t>カイゼン</t>
    </rPh>
    <rPh sb="3" eb="4">
      <t>ヨウ</t>
    </rPh>
    <rPh sb="6" eb="7">
      <t>ヒタイ</t>
    </rPh>
    <rPh sb="9" eb="15">
      <t>ホジョタイショウケイヒ</t>
    </rPh>
    <phoneticPr fontId="2"/>
  </si>
  <si>
    <t>b=a*3/4</t>
    <phoneticPr fontId="2"/>
  </si>
  <si>
    <t>計</t>
    <rPh sb="0" eb="1">
      <t>ケイ</t>
    </rPh>
    <phoneticPr fontId="2"/>
  </si>
  <si>
    <r>
      <t>交付申請額</t>
    </r>
    <r>
      <rPr>
        <vertAlign val="superscript"/>
        <sz val="11"/>
        <color theme="1"/>
        <rFont val="ＭＳ Ｐゴシック"/>
        <family val="3"/>
        <charset val="128"/>
        <scheme val="minor"/>
      </rPr>
      <t>※</t>
    </r>
    <rPh sb="0" eb="5">
      <t>コウフシンセイガク</t>
    </rPh>
    <phoneticPr fontId="2"/>
  </si>
  <si>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2"/>
  </si>
  <si>
    <t>※ｂのｃいずれか低い方</t>
    <rPh sb="8" eb="9">
      <t>ヒク</t>
    </rPh>
    <rPh sb="10" eb="11">
      <t>ホウ</t>
    </rPh>
    <phoneticPr fontId="2"/>
  </si>
  <si>
    <t>補助金算式</t>
    <phoneticPr fontId="2"/>
  </si>
  <si>
    <t>様式１－２</t>
    <rPh sb="0" eb="2">
      <t>ヨウシキ</t>
    </rPh>
    <phoneticPr fontId="2"/>
  </si>
  <si>
    <t>補助対象経費</t>
    <rPh sb="0" eb="6">
      <t>ホジョタイショウケイヒ</t>
    </rPh>
    <phoneticPr fontId="2"/>
  </si>
  <si>
    <t>千円</t>
    <rPh sb="0" eb="2">
      <t>センエン</t>
    </rPh>
    <phoneticPr fontId="2"/>
  </si>
  <si>
    <t>学校法人名</t>
    <phoneticPr fontId="2"/>
  </si>
  <si>
    <t>賃金改善に
要する額</t>
    <phoneticPr fontId="2"/>
  </si>
  <si>
    <t>対象教員数</t>
    <rPh sb="0" eb="2">
      <t>タイショウ</t>
    </rPh>
    <rPh sb="2" eb="5">
      <t>キョウインスウ</t>
    </rPh>
    <phoneticPr fontId="2"/>
  </si>
  <si>
    <t>対象教職員数</t>
    <rPh sb="0" eb="6">
      <t>タイショウキョウショクインスウ</t>
    </rPh>
    <phoneticPr fontId="2"/>
  </si>
  <si>
    <t>教員数チェック</t>
    <rPh sb="0" eb="3">
      <t>キョウインスウ</t>
    </rPh>
    <phoneticPr fontId="2"/>
  </si>
  <si>
    <t>上限額</t>
    <rPh sb="0" eb="3">
      <t>ジョウゲンガク</t>
    </rPh>
    <phoneticPr fontId="2"/>
  </si>
  <si>
    <t>計画書</t>
    <rPh sb="0" eb="3">
      <t>ケイカクショ</t>
    </rPh>
    <phoneticPr fontId="2"/>
  </si>
  <si>
    <t>チェック</t>
    <phoneticPr fontId="2"/>
  </si>
  <si>
    <t>様式１０</t>
    <rPh sb="0" eb="2">
      <t>ヨウシキ</t>
    </rPh>
    <phoneticPr fontId="2"/>
  </si>
  <si>
    <t>不用額</t>
    <rPh sb="0" eb="3">
      <t>フヨウガク</t>
    </rPh>
    <phoneticPr fontId="2"/>
  </si>
  <si>
    <t>交付申請額</t>
    <rPh sb="0" eb="5">
      <t>コウフシンセイガク</t>
    </rPh>
    <phoneticPr fontId="2"/>
  </si>
  <si>
    <t>法人コード</t>
    <rPh sb="0" eb="2">
      <t>ホウジン</t>
    </rPh>
    <phoneticPr fontId="23"/>
  </si>
  <si>
    <t>福岡県</t>
    <rPh sb="0" eb="3">
      <t>フクオカケン</t>
    </rPh>
    <phoneticPr fontId="2"/>
  </si>
  <si>
    <t>※３　千円未満切り捨て。</t>
    <rPh sb="3" eb="8">
      <t>センエンミマンキ</t>
    </rPh>
    <rPh sb="9" eb="10">
      <t>ス</t>
    </rPh>
    <phoneticPr fontId="2"/>
  </si>
  <si>
    <t>事業実施月数</t>
    <rPh sb="0" eb="4">
      <t>ジギョウジッシ</t>
    </rPh>
    <rPh sb="4" eb="6">
      <t>ツキスウ</t>
    </rPh>
    <phoneticPr fontId="2"/>
  </si>
  <si>
    <r>
      <t>総額（見込）</t>
    </r>
    <r>
      <rPr>
        <vertAlign val="superscript"/>
        <sz val="11"/>
        <color theme="1"/>
        <rFont val="ＭＳ Ｐゴシック"/>
        <family val="3"/>
        <charset val="128"/>
        <scheme val="minor"/>
      </rPr>
      <t>※３</t>
    </r>
    <rPh sb="0" eb="2">
      <t>ソウガク</t>
    </rPh>
    <rPh sb="3" eb="5">
      <t>ミコ</t>
    </rPh>
    <phoneticPr fontId="2"/>
  </si>
  <si>
    <t>　</t>
  </si>
  <si>
    <t>事業報告書</t>
    <rPh sb="0" eb="2">
      <t>ジギョウ</t>
    </rPh>
    <rPh sb="2" eb="4">
      <t>ホウコク</t>
    </rPh>
    <rPh sb="4" eb="5">
      <t>ショ</t>
    </rPh>
    <phoneticPr fontId="23"/>
  </si>
  <si>
    <t>幼稚園名</t>
    <rPh sb="0" eb="3">
      <t>ヨウチエン</t>
    </rPh>
    <rPh sb="3" eb="4">
      <t>メイ</t>
    </rPh>
    <phoneticPr fontId="23"/>
  </si>
  <si>
    <t>(1)</t>
    <phoneticPr fontId="23"/>
  </si>
  <si>
    <t>事業計画のとおり実施した。</t>
    <rPh sb="0" eb="2">
      <t>ジギョウ</t>
    </rPh>
    <rPh sb="2" eb="4">
      <t>ケイカク</t>
    </rPh>
    <rPh sb="8" eb="10">
      <t>ジッシ</t>
    </rPh>
    <phoneticPr fontId="23"/>
  </si>
  <si>
    <t>(2)</t>
    <phoneticPr fontId="23"/>
  </si>
  <si>
    <t>事業計画から増額変更して実施した。</t>
    <rPh sb="0" eb="2">
      <t>ジギョウ</t>
    </rPh>
    <rPh sb="2" eb="4">
      <t>ケイカク</t>
    </rPh>
    <rPh sb="6" eb="8">
      <t>ゾウガク</t>
    </rPh>
    <rPh sb="8" eb="10">
      <t>ヘンコウ</t>
    </rPh>
    <rPh sb="12" eb="14">
      <t>ジッシ</t>
    </rPh>
    <phoneticPr fontId="23"/>
  </si>
  <si>
    <t>(3)</t>
    <phoneticPr fontId="23"/>
  </si>
  <si>
    <t>(4)</t>
    <phoneticPr fontId="23"/>
  </si>
  <si>
    <t>実施しなかった。</t>
    <rPh sb="0" eb="2">
      <t>ジッシ</t>
    </rPh>
    <phoneticPr fontId="23"/>
  </si>
  <si>
    <t>　</t>
    <phoneticPr fontId="23"/>
  </si>
  <si>
    <t>※ 記入上の注意</t>
    <rPh sb="2" eb="4">
      <t>キニュウ</t>
    </rPh>
    <rPh sb="4" eb="5">
      <t>ジョウ</t>
    </rPh>
    <rPh sb="6" eb="8">
      <t>チュウイ</t>
    </rPh>
    <phoneticPr fontId="23"/>
  </si>
  <si>
    <t>(1)～(4)のいずれか該当する項目に〇を付けてください。</t>
    <rPh sb="12" eb="14">
      <t>ガイトウ</t>
    </rPh>
    <rPh sb="16" eb="18">
      <t>コウモク</t>
    </rPh>
    <rPh sb="21" eb="22">
      <t>ツ</t>
    </rPh>
    <phoneticPr fontId="23"/>
  </si>
  <si>
    <t>　※ 理事会議事録が未提出の場合は、本報告と併せて提出願います。</t>
    <rPh sb="3" eb="5">
      <t>リジ</t>
    </rPh>
    <rPh sb="5" eb="6">
      <t>カイ</t>
    </rPh>
    <rPh sb="6" eb="9">
      <t>ギジロク</t>
    </rPh>
    <rPh sb="10" eb="13">
      <t>ミテイシュツ</t>
    </rPh>
    <rPh sb="14" eb="16">
      <t>バアイ</t>
    </rPh>
    <rPh sb="18" eb="19">
      <t>ホン</t>
    </rPh>
    <rPh sb="19" eb="21">
      <t>ホウコク</t>
    </rPh>
    <rPh sb="22" eb="23">
      <t>アワ</t>
    </rPh>
    <rPh sb="25" eb="27">
      <t>テイシュツ</t>
    </rPh>
    <rPh sb="27" eb="28">
      <t>ネガ</t>
    </rPh>
    <phoneticPr fontId="23"/>
  </si>
  <si>
    <t>(3)に該当する場合は、「変更事業計画書」及び「処遇改善が分かる資料」を添付してください。</t>
    <rPh sb="4" eb="6">
      <t>ガイトウ</t>
    </rPh>
    <rPh sb="8" eb="10">
      <t>バアイ</t>
    </rPh>
    <rPh sb="13" eb="15">
      <t>ヘンコウ</t>
    </rPh>
    <rPh sb="15" eb="17">
      <t>ジギョウ</t>
    </rPh>
    <rPh sb="17" eb="20">
      <t>ケイカクショ</t>
    </rPh>
    <rPh sb="21" eb="22">
      <t>オヨ</t>
    </rPh>
    <rPh sb="24" eb="26">
      <t>ショグウ</t>
    </rPh>
    <rPh sb="26" eb="28">
      <t>カイゼン</t>
    </rPh>
    <rPh sb="29" eb="30">
      <t>ワ</t>
    </rPh>
    <rPh sb="32" eb="34">
      <t>シリョウ</t>
    </rPh>
    <rPh sb="36" eb="38">
      <t>テンプ</t>
    </rPh>
    <phoneticPr fontId="23"/>
  </si>
  <si>
    <t>(3)、(4)に該当する場合は、補助金返還の対象となります。</t>
    <rPh sb="8" eb="10">
      <t>ガイトウ</t>
    </rPh>
    <rPh sb="12" eb="14">
      <t>バアイ</t>
    </rPh>
    <rPh sb="16" eb="19">
      <t>ホジョキン</t>
    </rPh>
    <rPh sb="19" eb="21">
      <t>ヘンカン</t>
    </rPh>
    <rPh sb="22" eb="24">
      <t>タイショウ</t>
    </rPh>
    <phoneticPr fontId="23"/>
  </si>
  <si>
    <t>様式１　総括表</t>
    <rPh sb="0" eb="2">
      <t>ヨウシキ</t>
    </rPh>
    <rPh sb="4" eb="6">
      <t>ソウカツ</t>
    </rPh>
    <rPh sb="6" eb="7">
      <t>ヒョウ</t>
    </rPh>
    <phoneticPr fontId="23"/>
  </si>
  <si>
    <t>幼稚園名</t>
    <rPh sb="0" eb="4">
      <t>ヨウチエンメイ</t>
    </rPh>
    <phoneticPr fontId="31"/>
  </si>
  <si>
    <t>法人コード</t>
    <rPh sb="0" eb="2">
      <t>ホウジン</t>
    </rPh>
    <phoneticPr fontId="31"/>
  </si>
  <si>
    <t>１</t>
    <phoneticPr fontId="23"/>
  </si>
  <si>
    <t>事業計画の変更点（概要を記入すること）</t>
    <rPh sb="0" eb="2">
      <t>ジギョウ</t>
    </rPh>
    <rPh sb="2" eb="4">
      <t>ケイカク</t>
    </rPh>
    <rPh sb="5" eb="8">
      <t>ヘンコウテン</t>
    </rPh>
    <rPh sb="9" eb="11">
      <t>ガイヨウ</t>
    </rPh>
    <rPh sb="12" eb="14">
      <t>キニュウ</t>
    </rPh>
    <phoneticPr fontId="23"/>
  </si>
  <si>
    <t>２</t>
    <phoneticPr fontId="23"/>
  </si>
  <si>
    <t>対象教員数（様式２-㋐と一致）</t>
    <rPh sb="0" eb="2">
      <t>タイショウ</t>
    </rPh>
    <rPh sb="2" eb="5">
      <t>キョウインスウ</t>
    </rPh>
    <rPh sb="6" eb="8">
      <t>ヨウシキ</t>
    </rPh>
    <rPh sb="12" eb="14">
      <t>イッチ</t>
    </rPh>
    <phoneticPr fontId="23"/>
  </si>
  <si>
    <t>人</t>
    <rPh sb="0" eb="1">
      <t>ニン</t>
    </rPh>
    <phoneticPr fontId="23"/>
  </si>
  <si>
    <t>３</t>
    <phoneticPr fontId="23"/>
  </si>
  <si>
    <t>補助対象経費（様式２-㋔または㋕いずれか小さい方の金額と一致）</t>
    <rPh sb="0" eb="2">
      <t>ホジョ</t>
    </rPh>
    <rPh sb="2" eb="4">
      <t>タイショウ</t>
    </rPh>
    <rPh sb="4" eb="6">
      <t>ケイヒ</t>
    </rPh>
    <rPh sb="7" eb="9">
      <t>ヨウシキ</t>
    </rPh>
    <rPh sb="20" eb="21">
      <t>チイ</t>
    </rPh>
    <rPh sb="23" eb="24">
      <t>ホウ</t>
    </rPh>
    <rPh sb="25" eb="27">
      <t>キンガク</t>
    </rPh>
    <rPh sb="28" eb="30">
      <t>イッチ</t>
    </rPh>
    <phoneticPr fontId="23"/>
  </si>
  <si>
    <t>円</t>
    <rPh sb="0" eb="1">
      <t>エン</t>
    </rPh>
    <phoneticPr fontId="23"/>
  </si>
  <si>
    <t>４</t>
    <phoneticPr fontId="23"/>
  </si>
  <si>
    <t>補助金精算額</t>
    <rPh sb="0" eb="3">
      <t>ホジョキン</t>
    </rPh>
    <rPh sb="3" eb="6">
      <t>セイサンガク</t>
    </rPh>
    <phoneticPr fontId="23"/>
  </si>
  <si>
    <t>５</t>
    <phoneticPr fontId="23"/>
  </si>
  <si>
    <t>処遇改善が分かる資料（添付資料）</t>
    <rPh sb="0" eb="2">
      <t>ショグウ</t>
    </rPh>
    <rPh sb="2" eb="4">
      <t>カイゼン</t>
    </rPh>
    <rPh sb="5" eb="6">
      <t>ワ</t>
    </rPh>
    <rPh sb="8" eb="10">
      <t>シリョウ</t>
    </rPh>
    <rPh sb="11" eb="13">
      <t>テンプ</t>
    </rPh>
    <rPh sb="13" eb="15">
      <t>シリョウ</t>
    </rPh>
    <phoneticPr fontId="23"/>
  </si>
  <si>
    <t>対象教員の給与台帳又は明細（写）</t>
    <rPh sb="0" eb="2">
      <t>タイショウ</t>
    </rPh>
    <rPh sb="2" eb="4">
      <t>キョウイン</t>
    </rPh>
    <rPh sb="5" eb="7">
      <t>キュウヨ</t>
    </rPh>
    <rPh sb="7" eb="9">
      <t>ダイチョウ</t>
    </rPh>
    <rPh sb="9" eb="10">
      <t>マタ</t>
    </rPh>
    <rPh sb="11" eb="13">
      <t>メイサイ</t>
    </rPh>
    <rPh sb="14" eb="15">
      <t>ウツ</t>
    </rPh>
    <phoneticPr fontId="31"/>
  </si>
  <si>
    <t>※処遇改善部分をマーカー等で明示してください。</t>
    <rPh sb="1" eb="3">
      <t>ショグウ</t>
    </rPh>
    <rPh sb="3" eb="5">
      <t>カイゼン</t>
    </rPh>
    <rPh sb="5" eb="7">
      <t>ブブン</t>
    </rPh>
    <rPh sb="12" eb="13">
      <t>トウ</t>
    </rPh>
    <rPh sb="14" eb="16">
      <t>メイジ</t>
    </rPh>
    <phoneticPr fontId="31"/>
  </si>
  <si>
    <t>上限額</t>
    <rPh sb="0" eb="3">
      <t>ジョウゲンガク</t>
    </rPh>
    <phoneticPr fontId="31"/>
  </si>
  <si>
    <t>補助対象経費</t>
    <rPh sb="0" eb="6">
      <t>ホジョタイショウケイヒ</t>
    </rPh>
    <phoneticPr fontId="31"/>
  </si>
  <si>
    <t>＜記入例１＞　事業計画のとおり実施した場合</t>
    <rPh sb="1" eb="3">
      <t>キニュウ</t>
    </rPh>
    <rPh sb="3" eb="4">
      <t>レイ</t>
    </rPh>
    <rPh sb="7" eb="9">
      <t>ジギョウ</t>
    </rPh>
    <rPh sb="9" eb="11">
      <t>ケイカク</t>
    </rPh>
    <rPh sb="15" eb="17">
      <t>ジッシ</t>
    </rPh>
    <rPh sb="19" eb="21">
      <t>バアイ</t>
    </rPh>
    <phoneticPr fontId="23"/>
  </si>
  <si>
    <t>けんちょう幼稚園</t>
    <rPh sb="5" eb="8">
      <t>ヨウチエン</t>
    </rPh>
    <phoneticPr fontId="23"/>
  </si>
  <si>
    <t>○</t>
    <phoneticPr fontId="23"/>
  </si>
  <si>
    <t>事業計画から減額変更して実施した。変更内容は、「様式１」「様式２」のとおり。</t>
    <phoneticPr fontId="23"/>
  </si>
  <si>
    <t>　※理事会の議事録について提出していない場合は、本報告と併せて提出願います。</t>
    <rPh sb="2" eb="4">
      <t>リジ</t>
    </rPh>
    <rPh sb="4" eb="5">
      <t>カイ</t>
    </rPh>
    <rPh sb="6" eb="9">
      <t>ギジロク</t>
    </rPh>
    <rPh sb="13" eb="15">
      <t>テイシュツ</t>
    </rPh>
    <rPh sb="20" eb="22">
      <t>バアイ</t>
    </rPh>
    <rPh sb="24" eb="25">
      <t>ホン</t>
    </rPh>
    <rPh sb="25" eb="27">
      <t>ホウコク</t>
    </rPh>
    <rPh sb="28" eb="29">
      <t>アワ</t>
    </rPh>
    <rPh sb="31" eb="33">
      <t>テイシュツ</t>
    </rPh>
    <rPh sb="33" eb="34">
      <t>ネガ</t>
    </rPh>
    <phoneticPr fontId="23"/>
  </si>
  <si>
    <t>(3)に該当する場合は「変更事業計画書」及び「処遇改善が分かる資料」を添付してください。</t>
    <rPh sb="4" eb="6">
      <t>ガイトウ</t>
    </rPh>
    <rPh sb="8" eb="10">
      <t>バアイ</t>
    </rPh>
    <rPh sb="12" eb="14">
      <t>ヘンコウ</t>
    </rPh>
    <rPh sb="14" eb="16">
      <t>ジギョウ</t>
    </rPh>
    <rPh sb="16" eb="19">
      <t>ケイカクショ</t>
    </rPh>
    <rPh sb="20" eb="21">
      <t>オヨ</t>
    </rPh>
    <rPh sb="23" eb="25">
      <t>ショグウ</t>
    </rPh>
    <rPh sb="25" eb="27">
      <t>カイゼン</t>
    </rPh>
    <rPh sb="28" eb="29">
      <t>ワ</t>
    </rPh>
    <rPh sb="31" eb="33">
      <t>シリョウ</t>
    </rPh>
    <rPh sb="35" eb="37">
      <t>テンプ</t>
    </rPh>
    <phoneticPr fontId="23"/>
  </si>
  <si>
    <t>(3)、(4)に該当する場合は補助金返還の対象となります。</t>
    <rPh sb="8" eb="10">
      <t>ガイトウ</t>
    </rPh>
    <rPh sb="12" eb="14">
      <t>バアイ</t>
    </rPh>
    <rPh sb="15" eb="18">
      <t>ホジョキン</t>
    </rPh>
    <rPh sb="18" eb="20">
      <t>ヘンカン</t>
    </rPh>
    <rPh sb="21" eb="23">
      <t>タイショウ</t>
    </rPh>
    <phoneticPr fontId="23"/>
  </si>
  <si>
    <t>○</t>
  </si>
  <si>
    <r>
      <t>＜記入例２＞　事業計画から</t>
    </r>
    <r>
      <rPr>
        <u/>
        <sz val="12"/>
        <rFont val="HGP創英角ﾎﾟｯﾌﾟ体"/>
        <family val="3"/>
        <charset val="128"/>
      </rPr>
      <t>増額</t>
    </r>
    <r>
      <rPr>
        <sz val="12"/>
        <rFont val="HGP創英角ﾎﾟｯﾌﾟ体"/>
        <family val="3"/>
        <charset val="128"/>
      </rPr>
      <t>変更して実施した場合</t>
    </r>
    <rPh sb="1" eb="3">
      <t>キニュウ</t>
    </rPh>
    <rPh sb="3" eb="4">
      <t>レイ</t>
    </rPh>
    <rPh sb="7" eb="9">
      <t>ジギョウ</t>
    </rPh>
    <rPh sb="9" eb="11">
      <t>ケイカク</t>
    </rPh>
    <rPh sb="13" eb="15">
      <t>ゾウガク</t>
    </rPh>
    <rPh sb="15" eb="17">
      <t>ヘンコウ</t>
    </rPh>
    <rPh sb="19" eb="21">
      <t>ジッシ</t>
    </rPh>
    <rPh sb="23" eb="25">
      <t>バアイ</t>
    </rPh>
    <phoneticPr fontId="23"/>
  </si>
  <si>
    <t>＜記入例４＞　実施しなかった場合</t>
    <rPh sb="1" eb="3">
      <t>キニュウ</t>
    </rPh>
    <rPh sb="3" eb="4">
      <t>レイ</t>
    </rPh>
    <rPh sb="7" eb="9">
      <t>ジッシ</t>
    </rPh>
    <rPh sb="14" eb="16">
      <t>バアイ</t>
    </rPh>
    <phoneticPr fontId="23"/>
  </si>
  <si>
    <t>(1)</t>
    <phoneticPr fontId="23"/>
  </si>
  <si>
    <t>(2)</t>
    <phoneticPr fontId="23"/>
  </si>
  <si>
    <t>事業計画から減額変更して実施した。変更内容は、「様式１」「様式２」のとおり。</t>
    <phoneticPr fontId="23"/>
  </si>
  <si>
    <t>(4)</t>
    <phoneticPr fontId="23"/>
  </si>
  <si>
    <t>処遇改善加算Bに係る事業報告書</t>
    <rPh sb="0" eb="2">
      <t>ショグウ</t>
    </rPh>
    <rPh sb="2" eb="4">
      <t>カイゼン</t>
    </rPh>
    <rPh sb="4" eb="6">
      <t>カサン</t>
    </rPh>
    <rPh sb="8" eb="9">
      <t>カカ</t>
    </rPh>
    <rPh sb="10" eb="12">
      <t>ジギョウ</t>
    </rPh>
    <rPh sb="12" eb="15">
      <t>ホウコクショ</t>
    </rPh>
    <phoneticPr fontId="23"/>
  </si>
  <si>
    <t>事業計画から減額変更して実施した。変更内容は、計画書・報告書のとおり</t>
    <rPh sb="0" eb="2">
      <t>ジギョウ</t>
    </rPh>
    <rPh sb="2" eb="4">
      <t>ケイカク</t>
    </rPh>
    <rPh sb="6" eb="8">
      <t>ゲンガク</t>
    </rPh>
    <rPh sb="8" eb="10">
      <t>ヘンコウ</t>
    </rPh>
    <rPh sb="12" eb="14">
      <t>ジッシ</t>
    </rPh>
    <rPh sb="17" eb="19">
      <t>ヘンコウ</t>
    </rPh>
    <rPh sb="19" eb="21">
      <t>ナイヨウ</t>
    </rPh>
    <rPh sb="23" eb="26">
      <t>ケイカクショ</t>
    </rPh>
    <rPh sb="27" eb="30">
      <t>ホウコクショ</t>
    </rPh>
    <phoneticPr fontId="23"/>
  </si>
  <si>
    <t>d</t>
    <phoneticPr fontId="2"/>
  </si>
  <si>
    <t>教員</t>
  </si>
  <si>
    <t>常勤</t>
  </si>
  <si>
    <r>
      <t>処遇改善加算Bに係る</t>
    </r>
    <r>
      <rPr>
        <b/>
        <sz val="12"/>
        <rFont val="ＭＳ Ｐゴシック"/>
        <family val="3"/>
        <charset val="128"/>
      </rPr>
      <t>変更事業計画書</t>
    </r>
    <rPh sb="10" eb="11">
      <t>ヘン</t>
    </rPh>
    <rPh sb="11" eb="12">
      <t>サラ</t>
    </rPh>
    <rPh sb="12" eb="13">
      <t>コト</t>
    </rPh>
    <phoneticPr fontId="31"/>
  </si>
  <si>
    <t>〇　事業の実施状況</t>
    <rPh sb="2" eb="4">
      <t>ジギョウ</t>
    </rPh>
    <rPh sb="5" eb="7">
      <t>ジッシ</t>
    </rPh>
    <rPh sb="7" eb="9">
      <t>ジョウキョウ</t>
    </rPh>
    <phoneticPr fontId="23"/>
  </si>
  <si>
    <t>令和４年度福岡県私立学校経常費補助金（一般補助・幼稚園経費（特別加算））</t>
    <rPh sb="0" eb="2">
      <t>レイワ</t>
    </rPh>
    <phoneticPr fontId="23"/>
  </si>
  <si>
    <t>Ａ</t>
    <phoneticPr fontId="2"/>
  </si>
  <si>
    <t>令和５年度福岡県私立学校経常費補助金（一般補助・幼稚園経費(特別加算)）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</si>
  <si>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令和５年度福岡県私立学校経常費補助金（一般補助・幼稚園経費（特別加算））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</si>
  <si>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令和５年度
交付申請額
（千円）</t>
    <rPh sb="0" eb="2">
      <t>レイワ</t>
    </rPh>
    <rPh sb="3" eb="5">
      <t>ネンド</t>
    </rPh>
    <rPh sb="6" eb="11">
      <t>コウフシンセイガク</t>
    </rPh>
    <rPh sb="13" eb="14">
      <t>セン</t>
    </rPh>
    <rPh sb="14" eb="15">
      <t>エン</t>
    </rPh>
    <phoneticPr fontId="2"/>
  </si>
  <si>
    <t>令和５年度
実績額
（千円）</t>
    <rPh sb="0" eb="2">
      <t>レイワ</t>
    </rPh>
    <rPh sb="3" eb="5">
      <t>ネンド</t>
    </rPh>
    <rPh sb="6" eb="9">
      <t>ジッセキガク</t>
    </rPh>
    <rPh sb="11" eb="12">
      <t>セン</t>
    </rPh>
    <rPh sb="12" eb="13">
      <t>エン</t>
    </rPh>
    <phoneticPr fontId="2"/>
  </si>
  <si>
    <t>【令和５年度】</t>
    <rPh sb="1" eb="3">
      <t>レイワ</t>
    </rPh>
    <rPh sb="4" eb="6">
      <t>ネンド</t>
    </rPh>
    <phoneticPr fontId="2"/>
  </si>
  <si>
    <t>令和５年度
交付決定額</t>
    <rPh sb="0" eb="2">
      <t>レイワ</t>
    </rPh>
    <rPh sb="3" eb="5">
      <t>ネンド</t>
    </rPh>
    <rPh sb="6" eb="8">
      <t>コウフ</t>
    </rPh>
    <rPh sb="8" eb="10">
      <t>ケッテイ</t>
    </rPh>
    <rPh sb="10" eb="11">
      <t>ガク</t>
    </rPh>
    <phoneticPr fontId="2"/>
  </si>
  <si>
    <t>令和５年度
額の確定額</t>
    <rPh sb="0" eb="2">
      <t>レイワ</t>
    </rPh>
    <rPh sb="3" eb="5">
      <t>ネンド</t>
    </rPh>
    <rPh sb="6" eb="7">
      <t>ガク</t>
    </rPh>
    <rPh sb="8" eb="10">
      <t>カクテイ</t>
    </rPh>
    <rPh sb="10" eb="11">
      <t>ガク</t>
    </rPh>
    <phoneticPr fontId="2"/>
  </si>
  <si>
    <t>令和５年度福岡県私立学校経常費補助金（一般補助・幼稚園経費（特別加算））</t>
    <rPh sb="0" eb="2">
      <t>レイワ</t>
    </rPh>
    <phoneticPr fontId="23"/>
  </si>
  <si>
    <r>
      <t>令和</t>
    </r>
    <r>
      <rPr>
        <b/>
        <u/>
        <sz val="11"/>
        <color rgb="FFFF0000"/>
        <rFont val="ＭＳ Ｐゴシック"/>
        <family val="3"/>
        <charset val="128"/>
        <scheme val="minor"/>
      </rPr>
      <t>４</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2"/>
  </si>
  <si>
    <r>
      <t>令和</t>
    </r>
    <r>
      <rPr>
        <b/>
        <u/>
        <sz val="11"/>
        <color rgb="FFFF0000"/>
        <rFont val="ＭＳ Ｐゴシック"/>
        <family val="3"/>
        <charset val="128"/>
        <scheme val="minor"/>
      </rPr>
      <t>４</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2"/>
  </si>
  <si>
    <t>処遇改善加算B「賃金改善に係る計画書」兼「実績報告書」（令和５年度）</t>
    <rPh sb="0" eb="6">
      <t>ショグウカイゼンカサン</t>
    </rPh>
    <phoneticPr fontId="2"/>
  </si>
  <si>
    <t>法人コード</t>
    <rPh sb="0" eb="2">
      <t>ホウジン</t>
    </rPh>
    <phoneticPr fontId="2"/>
  </si>
  <si>
    <t>No</t>
    <phoneticPr fontId="2"/>
  </si>
  <si>
    <t>改善を開始する前月の給与</t>
    <rPh sb="0" eb="2">
      <t>カイゼン</t>
    </rPh>
    <rPh sb="3" eb="5">
      <t>カイシ</t>
    </rPh>
    <rPh sb="7" eb="9">
      <t>ゼンゲツ</t>
    </rPh>
    <rPh sb="10" eb="12">
      <t>キュウヨ</t>
    </rPh>
    <phoneticPr fontId="2"/>
  </si>
  <si>
    <t>令和５年４月</t>
    <rPh sb="0" eb="2">
      <t>レイワ</t>
    </rPh>
    <rPh sb="3" eb="4">
      <t>ネン</t>
    </rPh>
    <rPh sb="5" eb="6">
      <t>ツキ</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</si>
  <si>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</si>
  <si>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</si>
  <si>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</si>
  <si>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令和５年８月</t>
    <rPh sb="0" eb="2">
      <t>レイワ</t>
    </rPh>
    <rPh sb="3" eb="4">
      <t>ネン</t>
    </rPh>
    <rPh sb="5" eb="6">
      <t>ガツ</t>
    </rPh>
    <phoneticPr fontId="2"/>
  </si>
  <si>
    <t>令和５年９月</t>
    <rPh sb="0" eb="2">
      <t>レイワ</t>
    </rPh>
    <rPh sb="3" eb="4">
      <t>ネン</t>
    </rPh>
    <rPh sb="5" eb="6">
      <t>ガツ</t>
    </rPh>
    <phoneticPr fontId="2"/>
  </si>
  <si>
    <t>令和５年１０月</t>
    <rPh sb="0" eb="2">
      <t>レイワ</t>
    </rPh>
    <rPh sb="3" eb="4">
      <t>ネン</t>
    </rPh>
    <rPh sb="6" eb="7">
      <t>ガツ</t>
    </rPh>
    <phoneticPr fontId="2"/>
  </si>
  <si>
    <t>令和５年１１月</t>
    <rPh sb="0" eb="2">
      <t>レイワ</t>
    </rPh>
    <rPh sb="3" eb="4">
      <t>ネン</t>
    </rPh>
    <rPh sb="6" eb="7">
      <t>ガツ</t>
    </rPh>
    <phoneticPr fontId="2"/>
  </si>
  <si>
    <t>令和５年１２月</t>
    <rPh sb="0" eb="2">
      <t>レイワ</t>
    </rPh>
    <rPh sb="3" eb="4">
      <t>ネン</t>
    </rPh>
    <rPh sb="6" eb="7">
      <t>ガツ</t>
    </rPh>
    <phoneticPr fontId="2"/>
  </si>
  <si>
    <t>令和６年１月</t>
    <rPh sb="0" eb="2">
      <t>レイワ</t>
    </rPh>
    <rPh sb="3" eb="4">
      <t>ネン</t>
    </rPh>
    <rPh sb="5" eb="6">
      <t>ガツ</t>
    </rPh>
    <phoneticPr fontId="2"/>
  </si>
  <si>
    <t>令和６年２月</t>
    <rPh sb="0" eb="2">
      <t>レイワ</t>
    </rPh>
    <rPh sb="3" eb="4">
      <t>ネン</t>
    </rPh>
    <rPh sb="5" eb="6">
      <t>ガツ</t>
    </rPh>
    <phoneticPr fontId="2"/>
  </si>
  <si>
    <t>令和６年３月</t>
    <rPh sb="0" eb="2">
      <t>レイワ</t>
    </rPh>
    <rPh sb="3" eb="4">
      <t>ネン</t>
    </rPh>
    <rPh sb="5" eb="6">
      <t>ガツ</t>
    </rPh>
    <phoneticPr fontId="2"/>
  </si>
  <si>
    <t>計画</t>
    <rPh sb="0" eb="2">
      <t>ケイカク</t>
    </rPh>
    <phoneticPr fontId="2"/>
  </si>
  <si>
    <t>実績</t>
    <rPh sb="0" eb="2">
      <t>ジッセキ</t>
    </rPh>
    <phoneticPr fontId="2"/>
  </si>
  <si>
    <r>
      <t>賃金改善見込額</t>
    </r>
    <r>
      <rPr>
        <b/>
        <u/>
        <sz val="11"/>
        <color theme="1"/>
        <rFont val="ＭＳ Ｐゴシック"/>
        <family val="3"/>
        <charset val="128"/>
        <scheme val="minor"/>
      </rPr>
      <t>（計画）</t>
    </r>
    <rPh sb="0" eb="2">
      <t>チンギン</t>
    </rPh>
    <rPh sb="2" eb="4">
      <t>カイゼン</t>
    </rPh>
    <rPh sb="4" eb="6">
      <t>ミコミ</t>
    </rPh>
    <rPh sb="6" eb="7">
      <t>ガク</t>
    </rPh>
    <rPh sb="8" eb="10">
      <t>ケイカク</t>
    </rPh>
    <phoneticPr fontId="2"/>
  </si>
  <si>
    <t>基本給の改善等に伴って賞与が改善された場合の月割額
※定期昇給に伴う改善額を除いた額を記載</t>
    <rPh sb="0" eb="3">
      <t>キホンキュウ</t>
    </rPh>
    <rPh sb="4" eb="6">
      <t>カイゼン</t>
    </rPh>
    <rPh sb="6" eb="7">
      <t>トウ</t>
    </rPh>
    <rPh sb="8" eb="9">
      <t>トモナ</t>
    </rPh>
    <rPh sb="11" eb="13">
      <t>ショウヨ</t>
    </rPh>
    <rPh sb="14" eb="16">
      <t>カイゼン</t>
    </rPh>
    <rPh sb="19" eb="21">
      <t>バアイ</t>
    </rPh>
    <rPh sb="22" eb="24">
      <t>ツキワ</t>
    </rPh>
    <rPh sb="24" eb="25">
      <t>ガク</t>
    </rPh>
    <rPh sb="27" eb="29">
      <t>テイキ</t>
    </rPh>
    <rPh sb="29" eb="31">
      <t>ショウキュウ</t>
    </rPh>
    <rPh sb="32" eb="33">
      <t>トモナ</t>
    </rPh>
    <rPh sb="34" eb="36">
      <t>カイゼン</t>
    </rPh>
    <rPh sb="36" eb="37">
      <t>ガク</t>
    </rPh>
    <rPh sb="38" eb="39">
      <t>ノゾ</t>
    </rPh>
    <rPh sb="41" eb="42">
      <t>ガク</t>
    </rPh>
    <rPh sb="43" eb="45">
      <t>キサイ</t>
    </rPh>
    <phoneticPr fontId="2"/>
  </si>
  <si>
    <t>定期昇給分を除いた賃金改善見込額</t>
    <rPh sb="0" eb="5">
      <t>テイキショウキュウブン</t>
    </rPh>
    <rPh sb="6" eb="7">
      <t>ノゾ</t>
    </rPh>
    <rPh sb="9" eb="11">
      <t>チンギン</t>
    </rPh>
    <rPh sb="11" eb="13">
      <t>カイゼン</t>
    </rPh>
    <rPh sb="13" eb="15">
      <t>ミコ</t>
    </rPh>
    <rPh sb="15" eb="16">
      <t>ガク</t>
    </rPh>
    <phoneticPr fontId="2"/>
  </si>
  <si>
    <t>法定福利費等の事業主負担分の増</t>
    <phoneticPr fontId="2"/>
  </si>
  <si>
    <t>定期昇給分を除いた賃金改善額</t>
    <rPh sb="0" eb="5">
      <t>テイキショウキュウブン</t>
    </rPh>
    <rPh sb="6" eb="7">
      <t>ノゾ</t>
    </rPh>
    <rPh sb="9" eb="11">
      <t>チンギン</t>
    </rPh>
    <rPh sb="11" eb="13">
      <t>カイゼン</t>
    </rPh>
    <rPh sb="13" eb="14">
      <t>ガク</t>
    </rPh>
    <phoneticPr fontId="2"/>
  </si>
  <si>
    <t>法定福利費等の事業主負担分の増</t>
    <phoneticPr fontId="2"/>
  </si>
  <si>
    <t>うち基本給及び毎月決まって支払う手当による賃金改善額</t>
    <rPh sb="2" eb="5">
      <t>キホンキュウ</t>
    </rPh>
    <rPh sb="5" eb="6">
      <t>オヨ</t>
    </rPh>
    <rPh sb="9" eb="10">
      <t>キ</t>
    </rPh>
    <rPh sb="13" eb="15">
      <t>シハラ</t>
    </rPh>
    <rPh sb="16" eb="18">
      <t>テアテ</t>
    </rPh>
    <rPh sb="21" eb="23">
      <t>チンギン</t>
    </rPh>
    <rPh sb="23" eb="26">
      <t>カイゼンガク</t>
    </rPh>
    <phoneticPr fontId="2"/>
  </si>
  <si>
    <t>うち定期昇給額</t>
    <rPh sb="2" eb="6">
      <t>テイキショウキュウ</t>
    </rPh>
    <rPh sb="6" eb="7">
      <t>ガク</t>
    </rPh>
    <phoneticPr fontId="2"/>
  </si>
  <si>
    <t>【令和　年　月】</t>
    <rPh sb="1" eb="3">
      <t>レイワ</t>
    </rPh>
    <rPh sb="4" eb="5">
      <t>ネン</t>
    </rPh>
    <phoneticPr fontId="2"/>
  </si>
  <si>
    <t>b=c+d</t>
    <phoneticPr fontId="2"/>
  </si>
  <si>
    <t>c</t>
    <phoneticPr fontId="2"/>
  </si>
  <si>
    <t>e</t>
    <phoneticPr fontId="2"/>
  </si>
  <si>
    <t>f=c+e</t>
    <phoneticPr fontId="2"/>
  </si>
  <si>
    <t>g=f/a</t>
    <phoneticPr fontId="2"/>
  </si>
  <si>
    <t>h=i+j</t>
    <phoneticPr fontId="2"/>
  </si>
  <si>
    <t>i</t>
    <phoneticPr fontId="2"/>
  </si>
  <si>
    <t>j</t>
    <phoneticPr fontId="2"/>
  </si>
  <si>
    <t>k</t>
    <phoneticPr fontId="2"/>
  </si>
  <si>
    <t>l=h+k</t>
    <phoneticPr fontId="2"/>
  </si>
  <si>
    <t>m=l/a</t>
    <phoneticPr fontId="2"/>
  </si>
  <si>
    <t>m=l/a</t>
    <phoneticPr fontId="2"/>
  </si>
  <si>
    <t>i</t>
    <phoneticPr fontId="2"/>
  </si>
  <si>
    <t>l=h+k</t>
    <phoneticPr fontId="2"/>
  </si>
  <si>
    <t>g=f/a</t>
    <phoneticPr fontId="2"/>
  </si>
  <si>
    <t>j</t>
    <phoneticPr fontId="2"/>
  </si>
  <si>
    <t>（例）私学　健太</t>
    <rPh sb="1" eb="2">
      <t>レイ</t>
    </rPh>
    <rPh sb="3" eb="5">
      <t>シガク</t>
    </rPh>
    <rPh sb="6" eb="8">
      <t>ケンタ</t>
    </rPh>
    <phoneticPr fontId="2"/>
  </si>
  <si>
    <t>（例）私学　幸子</t>
    <rPh sb="1" eb="2">
      <t>レイ</t>
    </rPh>
    <rPh sb="3" eb="5">
      <t>シガク</t>
    </rPh>
    <rPh sb="6" eb="8">
      <t>サチコ</t>
    </rPh>
    <phoneticPr fontId="2"/>
  </si>
  <si>
    <t>a</t>
    <phoneticPr fontId="2"/>
  </si>
  <si>
    <t>c</t>
    <phoneticPr fontId="2"/>
  </si>
  <si>
    <t>令和５年４月</t>
    <rPh sb="0" eb="2">
      <t>レイワ</t>
    </rPh>
    <rPh sb="3" eb="4">
      <t>ネン</t>
    </rPh>
    <phoneticPr fontId="2"/>
  </si>
  <si>
    <t>令和５年５月</t>
    <rPh sb="0" eb="2">
      <t>レイワ</t>
    </rPh>
    <rPh sb="3" eb="4">
      <t>ネン</t>
    </rPh>
    <phoneticPr fontId="2"/>
  </si>
  <si>
    <t>令和５年６月</t>
    <rPh sb="0" eb="2">
      <t>レイワ</t>
    </rPh>
    <rPh sb="3" eb="4">
      <t>ネン</t>
    </rPh>
    <phoneticPr fontId="2"/>
  </si>
  <si>
    <t>令和５年７月</t>
    <rPh sb="0" eb="2">
      <t>レイワ</t>
    </rPh>
    <rPh sb="3" eb="4">
      <t>ネン</t>
    </rPh>
    <phoneticPr fontId="2"/>
  </si>
  <si>
    <t>令和５年８月</t>
    <rPh sb="0" eb="2">
      <t>レイワ</t>
    </rPh>
    <rPh sb="3" eb="4">
      <t>ネン</t>
    </rPh>
    <phoneticPr fontId="2"/>
  </si>
  <si>
    <t>令和５年９月</t>
    <rPh sb="0" eb="2">
      <t>レイワ</t>
    </rPh>
    <rPh sb="3" eb="4">
      <t>ネン</t>
    </rPh>
    <phoneticPr fontId="2"/>
  </si>
  <si>
    <t>令和５年１０月</t>
    <rPh sb="0" eb="2">
      <t>レイワ</t>
    </rPh>
    <rPh sb="3" eb="4">
      <t>ネン</t>
    </rPh>
    <phoneticPr fontId="2"/>
  </si>
  <si>
    <t>令和５年１１月</t>
    <rPh sb="0" eb="2">
      <t>レイワ</t>
    </rPh>
    <rPh sb="3" eb="4">
      <t>ネン</t>
    </rPh>
    <phoneticPr fontId="2"/>
  </si>
  <si>
    <t>令和５年１２月</t>
    <rPh sb="0" eb="2">
      <t>レイワ</t>
    </rPh>
    <rPh sb="3" eb="4">
      <t>ネン</t>
    </rPh>
    <phoneticPr fontId="2"/>
  </si>
  <si>
    <t>令和６年１月</t>
    <rPh sb="0" eb="2">
      <t>レイワ</t>
    </rPh>
    <rPh sb="3" eb="4">
      <t>ネン</t>
    </rPh>
    <phoneticPr fontId="2"/>
  </si>
  <si>
    <t>令和６年２月</t>
    <rPh sb="0" eb="2">
      <t>レイワ</t>
    </rPh>
    <rPh sb="3" eb="4">
      <t>ネン</t>
    </rPh>
    <phoneticPr fontId="2"/>
  </si>
  <si>
    <t>令和６年３月</t>
    <rPh sb="0" eb="2">
      <t>レイワ</t>
    </rPh>
    <rPh sb="3" eb="4">
      <t>ネン</t>
    </rPh>
    <phoneticPr fontId="2"/>
  </si>
  <si>
    <t>b=a*3/4</t>
    <phoneticPr fontId="2"/>
  </si>
  <si>
    <t>No</t>
    <phoneticPr fontId="2"/>
  </si>
  <si>
    <t>法定福利費等の事業主負担分の増</t>
    <phoneticPr fontId="2"/>
  </si>
  <si>
    <t>法定福利費等の事業主負担分の増</t>
    <phoneticPr fontId="2"/>
  </si>
  <si>
    <t>法定福利費等の事業主負担分の増</t>
    <phoneticPr fontId="2"/>
  </si>
  <si>
    <t>法定福利費等の事業主負担分の増</t>
    <phoneticPr fontId="2"/>
  </si>
  <si>
    <t>法定福利費等の事業主負担分の増</t>
    <phoneticPr fontId="2"/>
  </si>
  <si>
    <t>法定福利費等の事業主負担分の増</t>
    <phoneticPr fontId="2"/>
  </si>
  <si>
    <t>b=c+d</t>
    <phoneticPr fontId="2"/>
  </si>
  <si>
    <t>e</t>
    <phoneticPr fontId="2"/>
  </si>
  <si>
    <t>l=h+k</t>
    <phoneticPr fontId="2"/>
  </si>
  <si>
    <t>m=l/a</t>
    <phoneticPr fontId="2"/>
  </si>
  <si>
    <t>d</t>
    <phoneticPr fontId="2"/>
  </si>
  <si>
    <t>k</t>
    <phoneticPr fontId="2"/>
  </si>
  <si>
    <t>c</t>
    <phoneticPr fontId="2"/>
  </si>
  <si>
    <t>g=f/a</t>
    <phoneticPr fontId="2"/>
  </si>
  <si>
    <t>j</t>
    <phoneticPr fontId="2"/>
  </si>
  <si>
    <t>f=c+e</t>
    <phoneticPr fontId="2"/>
  </si>
  <si>
    <t>法人コード
（３桁）</t>
    <rPh sb="0" eb="2">
      <t>ホウジン</t>
    </rPh>
    <rPh sb="8" eb="9">
      <t>ケタ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</si>
</sst>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_ "/>
    <numFmt numFmtId="178" formatCode="#,##0_ "/>
    <numFmt numFmtId="179" formatCode="#,##0.00000_ "/>
    <numFmt numFmtId="180" formatCode="#,##0.000000_ "/>
    <numFmt numFmtId="181" formatCode="#,##0.000000_);[Red]\(#,##0.000000\)"/>
    <numFmt numFmtId="182" formatCode="0.0%"/>
    <numFmt numFmtId="183" formatCode="#,##0\ &quot;円&quot;"/>
  </numFmts>
  <fonts count="4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vertAlign val="superscript"/>
      <sz val="11"/>
      <color theme="1"/>
      <name val="ＭＳ Ｐゴシック"/>
      <family val="3"/>
      <charset val="128"/>
      <scheme val="minor"/>
    </font>
    <font>
      <sz val="6"/>
      <name val="游ゴシック"/>
      <family val="2"/>
      <charset val="128"/>
    </font>
    <font>
      <sz val="9"/>
      <color theme="1"/>
      <name val="ＭＳ Ｐゴシック"/>
      <family val="2"/>
      <charset val="128"/>
      <scheme val="minor"/>
    </font>
    <font>
      <vertAlign val="superscript"/>
      <sz val="9"/>
      <color theme="1"/>
      <name val="ＭＳ Ｐゴシック"/>
      <family val="3"/>
      <charset val="128"/>
      <scheme val="minor"/>
    </font>
    <font>
      <b/>
      <u/>
      <sz val="11"/>
      <color rgb="FFFF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u/>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6"/>
      <name val="ＭＳ 明朝"/>
      <family val="1"/>
      <charset val="128"/>
    </font>
    <font>
      <sz val="9.6"/>
      <name val="ＭＳ 明朝"/>
      <family val="1"/>
      <charset val="128"/>
    </font>
    <font>
      <b/>
      <sz val="12"/>
      <name val="ＭＳ Ｐゴシック"/>
      <family val="3"/>
      <charset val="128"/>
      <scheme val="minor"/>
    </font>
    <font>
      <sz val="12"/>
      <name val="ＭＳ Ｐゴシック"/>
      <family val="3"/>
      <charset val="128"/>
      <scheme val="minor"/>
    </font>
    <font>
      <b/>
      <sz val="14"/>
      <name val="ＭＳ Ｐゴシック"/>
      <family val="3"/>
      <charset val="128"/>
      <scheme val="minor"/>
    </font>
    <font>
      <u/>
      <sz val="12"/>
      <name val="ＭＳ Ｐゴシック"/>
      <family val="3"/>
      <charset val="128"/>
      <scheme val="minor"/>
    </font>
    <font>
      <sz val="11"/>
      <name val="ＭＳ Ｐゴシック"/>
      <family val="3"/>
      <charset val="128"/>
      <scheme val="minor"/>
    </font>
    <font>
      <b/>
      <sz val="12"/>
      <name val="ＭＳ Ｐゴシック"/>
      <family val="3"/>
      <charset val="128"/>
    </font>
    <font>
      <sz val="6"/>
      <name val="ＭＳ Ｐゴシック"/>
      <family val="3"/>
      <charset val="128"/>
    </font>
    <font>
      <b/>
      <sz val="11"/>
      <name val="ＭＳ Ｐゴシック"/>
      <family val="3"/>
      <charset val="128"/>
      <scheme val="minor"/>
    </font>
    <font>
      <b/>
      <sz val="9.6"/>
      <name val="ＭＳ 明朝"/>
      <family val="1"/>
      <charset val="128"/>
    </font>
    <font>
      <sz val="12"/>
      <name val="HGP創英角ﾎﾟｯﾌﾟ体"/>
      <family val="3"/>
      <charset val="128"/>
    </font>
    <font>
      <sz val="18"/>
      <name val="HGP創英角ﾎﾟｯﾌﾟ体"/>
      <family val="3"/>
      <charset val="128"/>
    </font>
    <font>
      <sz val="12"/>
      <color rgb="FFFF0000"/>
      <name val="HGP創英角ﾎﾟｯﾌﾟ体"/>
      <family val="3"/>
      <charset val="128"/>
    </font>
    <font>
      <b/>
      <sz val="12"/>
      <color rgb="FFFF0000"/>
      <name val="HGP創英角ﾎﾟｯﾌﾟ体"/>
      <family val="3"/>
      <charset val="128"/>
    </font>
    <font>
      <u/>
      <sz val="12"/>
      <name val="HGP創英角ﾎﾟｯﾌﾟ体"/>
      <family val="3"/>
      <charset val="128"/>
    </font>
    <font>
      <sz val="10"/>
      <color theme="1"/>
      <name val="ＭＳ Ｐゴシック"/>
      <family val="3"/>
      <charset val="128"/>
      <scheme val="minor"/>
    </font>
    <font>
      <i/>
      <sz val="11"/>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hair">
        <color auto="1"/>
      </top>
      <bottom style="hair">
        <color auto="1"/>
      </bottom>
      <diagonal/>
    </border>
    <border diagonalDown="1">
      <left style="thin">
        <color indexed="64"/>
      </left>
      <right/>
      <top style="thin">
        <color auto="1"/>
      </top>
      <bottom/>
      <diagonal style="thin">
        <color auto="1"/>
      </diagonal>
    </border>
    <border>
      <left style="thin">
        <color auto="1"/>
      </left>
      <right style="medium">
        <color indexed="64"/>
      </right>
      <top style="thin">
        <color auto="1"/>
      </top>
      <bottom style="hair">
        <color auto="1"/>
      </bottom>
      <diagonal/>
    </border>
    <border>
      <left style="medium">
        <color indexed="64"/>
      </left>
      <right style="medium">
        <color indexed="64"/>
      </right>
      <top style="medium">
        <color indexed="64"/>
      </top>
      <bottom style="hair">
        <color indexed="64"/>
      </bottom>
      <diagonal/>
    </border>
    <border>
      <left style="medium">
        <color auto="1"/>
      </left>
      <right style="thin">
        <color auto="1"/>
      </right>
      <top style="hair">
        <color auto="1"/>
      </top>
      <bottom style="hair">
        <color auto="1"/>
      </bottom>
      <diagonal/>
    </border>
    <border diagonalDown="1">
      <left style="thin">
        <color auto="1"/>
      </left>
      <right style="thin">
        <color auto="1"/>
      </right>
      <top/>
      <bottom/>
      <diagonal style="thin">
        <color auto="1"/>
      </diagonal>
    </border>
    <border diagonalDown="1">
      <left style="thin">
        <color indexed="64"/>
      </left>
      <right/>
      <top/>
      <bottom/>
      <diagonal style="thin">
        <color auto="1"/>
      </diagonal>
    </border>
    <border>
      <left style="thin">
        <color auto="1"/>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style="thin">
        <color auto="1"/>
      </right>
      <top style="hair">
        <color auto="1"/>
      </top>
      <bottom style="double">
        <color auto="1"/>
      </bottom>
      <diagonal/>
    </border>
    <border diagonalDown="1">
      <left style="thin">
        <color auto="1"/>
      </left>
      <right style="thin">
        <color auto="1"/>
      </right>
      <top/>
      <bottom style="double">
        <color auto="1"/>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indexed="64"/>
      </right>
      <top style="double">
        <color auto="1"/>
      </top>
      <bottom style="double">
        <color auto="1"/>
      </bottom>
      <diagonal/>
    </border>
    <border>
      <left style="thin">
        <color auto="1"/>
      </left>
      <right style="thin">
        <color auto="1"/>
      </right>
      <top style="double">
        <color auto="1"/>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top style="thin">
        <color auto="1"/>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indexed="64"/>
      </bottom>
      <diagonal/>
    </border>
    <border>
      <left/>
      <right/>
      <top style="medium">
        <color auto="1"/>
      </top>
      <bottom style="thin">
        <color auto="1"/>
      </bottom>
      <diagonal/>
    </border>
    <border>
      <left style="medium">
        <color indexed="64"/>
      </left>
      <right/>
      <top style="medium">
        <color auto="1"/>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diagonalDown="1">
      <left style="thin">
        <color auto="1"/>
      </left>
      <right style="medium">
        <color indexed="64"/>
      </right>
      <top style="thin">
        <color auto="1"/>
      </top>
      <bottom/>
      <diagonal style="thin">
        <color auto="1"/>
      </diagonal>
    </border>
    <border diagonalDown="1">
      <left style="thin">
        <color auto="1"/>
      </left>
      <right/>
      <top style="thin">
        <color auto="1"/>
      </top>
      <bottom style="thin">
        <color auto="1"/>
      </bottom>
      <diagonal style="thin">
        <color auto="1"/>
      </diagonal>
    </border>
    <border diagonalDown="1">
      <left style="thin">
        <color auto="1"/>
      </left>
      <right style="medium">
        <color indexed="64"/>
      </right>
      <top style="thin">
        <color auto="1"/>
      </top>
      <bottom style="thin">
        <color auto="1"/>
      </bottom>
      <diagonal style="thin">
        <color auto="1"/>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diagonalDown="1">
      <left style="thin">
        <color auto="1"/>
      </left>
      <right style="medium">
        <color indexed="64"/>
      </right>
      <top/>
      <bottom/>
      <diagonal style="thin">
        <color auto="1"/>
      </diagonal>
    </border>
    <border>
      <left style="thin">
        <color auto="1"/>
      </left>
      <right style="thin">
        <color auto="1"/>
      </right>
      <top style="hair">
        <color auto="1"/>
      </top>
      <bottom/>
      <diagonal/>
    </border>
    <border>
      <left style="medium">
        <color auto="1"/>
      </left>
      <right/>
      <top style="double">
        <color auto="1"/>
      </top>
      <bottom style="double">
        <color auto="1"/>
      </bottom>
      <diagonal/>
    </border>
    <border>
      <left/>
      <right style="thin">
        <color auto="1"/>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medium">
        <color indexed="64"/>
      </right>
      <top style="double">
        <color auto="1"/>
      </top>
      <bottom style="medium">
        <color auto="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4" fillId="0" borderId="0"/>
    <xf numFmtId="38" fontId="33" fillId="0" borderId="0" applyFont="0" applyFill="0" applyBorder="0" applyAlignment="0" applyProtection="0"/>
  </cellStyleXfs>
  <cellXfs count="427">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0" fillId="0" borderId="12" xfId="0" applyNumberFormat="1" applyBorder="1" applyAlignment="1">
      <alignment vertical="center" shrinkToFit="1"/>
    </xf>
    <xf numFmtId="0" fontId="0" fillId="0" borderId="12" xfId="0"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178" fontId="5" fillId="0" borderId="1" xfId="0" applyNumberFormat="1" applyFont="1" applyBorder="1" applyAlignment="1">
      <alignment horizontal="center" vertical="distributed"/>
    </xf>
    <xf numFmtId="0" fontId="6"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11" fillId="0" borderId="0" xfId="0" applyFont="1" applyAlignment="1">
      <alignment horizontal="center" vertical="center" wrapText="1"/>
    </xf>
    <xf numFmtId="178" fontId="0" fillId="0" borderId="0" xfId="0" applyNumberFormat="1" applyBorder="1">
      <alignment vertical="center"/>
    </xf>
    <xf numFmtId="178" fontId="0" fillId="0" borderId="0" xfId="0" applyNumberFormat="1" applyAlignment="1">
      <alignment horizontal="center" vertical="center"/>
    </xf>
    <xf numFmtId="178" fontId="6" fillId="0" borderId="14" xfId="0" applyNumberFormat="1" applyFont="1" applyBorder="1">
      <alignment vertical="center"/>
    </xf>
    <xf numFmtId="179" fontId="6" fillId="0" borderId="14" xfId="0" applyNumberFormat="1" applyFont="1" applyBorder="1">
      <alignment vertical="center"/>
    </xf>
    <xf numFmtId="178" fontId="0" fillId="0" borderId="0" xfId="0" applyNumberFormat="1">
      <alignment vertical="center"/>
    </xf>
    <xf numFmtId="49" fontId="6" fillId="0" borderId="14" xfId="0" applyNumberFormat="1" applyFont="1" applyBorder="1" applyAlignment="1">
      <alignment horizontal="center" vertical="center"/>
    </xf>
    <xf numFmtId="178" fontId="6" fillId="0" borderId="15" xfId="0" applyNumberFormat="1" applyFont="1" applyBorder="1">
      <alignment vertical="center"/>
    </xf>
    <xf numFmtId="178" fontId="0" fillId="0" borderId="16" xfId="0" applyNumberFormat="1" applyBorder="1">
      <alignment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80" fontId="0" fillId="0" borderId="0" xfId="0" applyNumberFormat="1" applyFill="1" applyBorder="1">
      <alignment vertical="center"/>
    </xf>
    <xf numFmtId="178" fontId="0" fillId="0" borderId="0" xfId="0" applyNumberFormat="1" applyFill="1">
      <alignment vertical="center"/>
    </xf>
    <xf numFmtId="49" fontId="0" fillId="0" borderId="0" xfId="0" applyNumberFormat="1" applyFill="1" applyBorder="1" applyAlignment="1">
      <alignment horizontal="center" vertical="center"/>
    </xf>
    <xf numFmtId="0" fontId="0" fillId="0" borderId="0" xfId="0" applyBorder="1" applyAlignment="1">
      <alignment vertical="center"/>
    </xf>
    <xf numFmtId="0" fontId="0" fillId="0" borderId="0" xfId="0" applyFill="1">
      <alignment vertical="center"/>
    </xf>
    <xf numFmtId="178" fontId="6" fillId="0" borderId="0" xfId="0" applyNumberFormat="1" applyFont="1" applyBorder="1" applyAlignment="1">
      <alignment vertical="center"/>
    </xf>
    <xf numFmtId="178" fontId="5" fillId="0" borderId="0" xfId="0" applyNumberFormat="1" applyFont="1" applyBorder="1">
      <alignment vertical="center"/>
    </xf>
    <xf numFmtId="178" fontId="5" fillId="0" borderId="0" xfId="0" applyNumberFormat="1" applyFont="1" applyAlignment="1">
      <alignment horizontal="center" vertical="center"/>
    </xf>
    <xf numFmtId="0" fontId="3" fillId="0" borderId="14" xfId="0" applyFont="1" applyBorder="1">
      <alignment vertical="center"/>
    </xf>
    <xf numFmtId="178" fontId="5" fillId="0" borderId="14" xfId="0" applyNumberFormat="1" applyFont="1" applyBorder="1">
      <alignment vertical="center"/>
    </xf>
    <xf numFmtId="0" fontId="5" fillId="0" borderId="0" xfId="0" applyFont="1" applyFill="1" applyAlignment="1">
      <alignment horizontal="center" vertical="center"/>
    </xf>
    <xf numFmtId="176" fontId="6" fillId="0" borderId="15" xfId="0" applyNumberFormat="1" applyFont="1" applyFill="1" applyBorder="1">
      <alignment vertical="center"/>
    </xf>
    <xf numFmtId="176" fontId="5" fillId="0" borderId="16" xfId="0" applyNumberFormat="1" applyFont="1" applyBorder="1">
      <alignment vertical="center"/>
    </xf>
    <xf numFmtId="49" fontId="6" fillId="0" borderId="0" xfId="0" applyNumberFormat="1" applyFont="1" applyFill="1" applyBorder="1" applyAlignment="1">
      <alignment horizontal="center" vertical="center"/>
    </xf>
    <xf numFmtId="178" fontId="6" fillId="0" borderId="0" xfId="0" applyNumberFormat="1" applyFont="1" applyFill="1">
      <alignment vertical="center"/>
    </xf>
    <xf numFmtId="0" fontId="0" fillId="0" borderId="0" xfId="0" applyAlignment="1">
      <alignment horizontal="left" vertical="center"/>
    </xf>
    <xf numFmtId="176" fontId="0" fillId="0" borderId="14" xfId="0" applyNumberFormat="1" applyFill="1" applyBorder="1">
      <alignment vertical="center"/>
    </xf>
    <xf numFmtId="176" fontId="0" fillId="0" borderId="0" xfId="0" applyNumberFormat="1" applyFill="1">
      <alignment vertical="center"/>
    </xf>
    <xf numFmtId="0" fontId="0" fillId="0" borderId="0" xfId="0" applyAlignment="1">
      <alignment vertical="center"/>
    </xf>
    <xf numFmtId="182" fontId="0" fillId="0" borderId="0" xfId="0" applyNumberFormat="1" applyFill="1">
      <alignment vertical="center"/>
    </xf>
    <xf numFmtId="182" fontId="0" fillId="0" borderId="0" xfId="0" applyNumberForma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182" fontId="16" fillId="0" borderId="0" xfId="0" applyNumberFormat="1" applyFont="1" applyFill="1" applyAlignment="1">
      <alignment horizontal="center" vertical="center"/>
    </xf>
    <xf numFmtId="182" fontId="16" fillId="0" borderId="0" xfId="0" applyNumberFormat="1" applyFont="1" applyFill="1" applyAlignment="1">
      <alignment horizontal="left" vertical="center"/>
    </xf>
    <xf numFmtId="0" fontId="5" fillId="0" borderId="0" xfId="0" applyFont="1" applyFill="1">
      <alignment vertical="center"/>
    </xf>
    <xf numFmtId="0" fontId="0" fillId="0" borderId="0" xfId="0" applyFill="1" applyAlignment="1">
      <alignment vertical="center" shrinkToFit="1"/>
    </xf>
    <xf numFmtId="176" fontId="0" fillId="0" borderId="2" xfId="0" applyNumberFormat="1" applyFill="1" applyBorder="1" applyAlignment="1">
      <alignment horizontal="center" vertical="distributed" shrinkToFit="1"/>
    </xf>
    <xf numFmtId="178" fontId="0" fillId="0" borderId="6" xfId="0" applyNumberFormat="1" applyFill="1" applyBorder="1" applyAlignment="1">
      <alignment horizontal="left" vertical="center" shrinkToFit="1"/>
    </xf>
    <xf numFmtId="0" fontId="0" fillId="0" borderId="0" xfId="0" applyFill="1" applyBorder="1" applyAlignment="1">
      <alignment vertical="center" shrinkToFit="1"/>
    </xf>
    <xf numFmtId="178" fontId="0" fillId="0" borderId="0" xfId="0" applyNumberFormat="1" applyFill="1" applyBorder="1" applyAlignment="1">
      <alignment vertical="center" shrinkToFit="1"/>
    </xf>
    <xf numFmtId="0" fontId="0" fillId="0" borderId="0" xfId="0" applyFill="1" applyAlignment="1">
      <alignment horizontal="left" vertical="center" shrinkToFit="1"/>
    </xf>
    <xf numFmtId="176" fontId="0" fillId="0" borderId="0" xfId="0" applyNumberFormat="1" applyFill="1" applyBorder="1">
      <alignment vertical="center"/>
    </xf>
    <xf numFmtId="182" fontId="0" fillId="0" borderId="0" xfId="0" applyNumberFormat="1" applyFill="1" applyBorder="1">
      <alignment vertical="center"/>
    </xf>
    <xf numFmtId="182" fontId="0" fillId="0" borderId="0" xfId="0" applyNumberFormat="1" applyFill="1" applyBorder="1" applyAlignment="1">
      <alignment horizontal="left" vertical="center"/>
    </xf>
    <xf numFmtId="0" fontId="17"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182" fontId="5" fillId="0" borderId="0" xfId="0" applyNumberFormat="1" applyFont="1" applyFill="1" applyBorder="1" applyAlignment="1">
      <alignment horizontal="center" vertical="center" wrapText="1"/>
    </xf>
    <xf numFmtId="176" fontId="5" fillId="0" borderId="25" xfId="0" applyNumberFormat="1"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wrapText="1"/>
    </xf>
    <xf numFmtId="176" fontId="5" fillId="0" borderId="26" xfId="0" applyNumberFormat="1" applyFont="1" applyFill="1" applyBorder="1" applyAlignment="1">
      <alignment horizontal="center" vertical="center"/>
    </xf>
    <xf numFmtId="182" fontId="5" fillId="0" borderId="11"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182" fontId="5" fillId="0" borderId="9" xfId="0" applyNumberFormat="1" applyFont="1" applyFill="1" applyBorder="1" applyAlignment="1">
      <alignment horizontal="center" vertical="center" wrapText="1"/>
    </xf>
    <xf numFmtId="182" fontId="5" fillId="0" borderId="27"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0" fontId="20" fillId="0" borderId="1" xfId="0" applyFont="1" applyFill="1" applyBorder="1" applyAlignment="1">
      <alignment horizontal="center" vertical="center"/>
    </xf>
    <xf numFmtId="0" fontId="0" fillId="0" borderId="2" xfId="0" applyFill="1" applyBorder="1">
      <alignment vertical="center"/>
    </xf>
    <xf numFmtId="178" fontId="21" fillId="0" borderId="1" xfId="0" applyNumberFormat="1" applyFont="1" applyFill="1" applyBorder="1" applyAlignment="1">
      <alignment horizontal="center" vertical="center"/>
    </xf>
    <xf numFmtId="176" fontId="0" fillId="0" borderId="47" xfId="0" applyNumberFormat="1" applyFill="1" applyBorder="1" applyAlignment="1">
      <alignment vertical="center" shrinkToFit="1"/>
    </xf>
    <xf numFmtId="176" fontId="0" fillId="0" borderId="47" xfId="0" applyNumberFormat="1" applyFill="1" applyBorder="1" applyAlignment="1">
      <alignment horizontal="center" vertical="center"/>
    </xf>
    <xf numFmtId="176" fontId="0" fillId="0" borderId="48" xfId="0" applyNumberFormat="1" applyFill="1" applyBorder="1" applyAlignment="1">
      <alignment horizontal="right" vertical="center"/>
    </xf>
    <xf numFmtId="176" fontId="0" fillId="0" borderId="49" xfId="0" applyNumberFormat="1" applyFill="1" applyBorder="1" applyAlignment="1">
      <alignment horizontal="right" vertical="center"/>
    </xf>
    <xf numFmtId="176" fontId="0" fillId="0" borderId="49" xfId="2" applyNumberFormat="1" applyFont="1" applyFill="1" applyBorder="1" applyAlignment="1">
      <alignment horizontal="right" vertical="center"/>
    </xf>
    <xf numFmtId="176" fontId="0" fillId="0" borderId="46" xfId="2" applyNumberFormat="1" applyFont="1" applyFill="1" applyBorder="1" applyAlignment="1">
      <alignment horizontal="right" vertical="center"/>
    </xf>
    <xf numFmtId="176" fontId="0" fillId="0" borderId="50"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lignment horizontal="left" vertical="center"/>
    </xf>
    <xf numFmtId="176" fontId="0" fillId="0" borderId="1" xfId="0" applyNumberFormat="1" applyFill="1" applyBorder="1">
      <alignment vertical="center"/>
    </xf>
    <xf numFmtId="176" fontId="21" fillId="0" borderId="1" xfId="0" applyNumberFormat="1" applyFont="1" applyFill="1" applyBorder="1" applyAlignment="1">
      <alignment horizontal="center" vertical="center"/>
    </xf>
    <xf numFmtId="176" fontId="0" fillId="0" borderId="51" xfId="0" applyNumberFormat="1" applyFill="1" applyBorder="1" applyAlignment="1">
      <alignment horizontal="right" vertical="center" shrinkToFit="1"/>
    </xf>
    <xf numFmtId="176" fontId="16" fillId="0" borderId="0" xfId="2" applyNumberFormat="1" applyFont="1" applyFill="1" applyBorder="1" applyAlignment="1">
      <alignment horizontal="right" vertical="center" shrinkToFit="1"/>
    </xf>
    <xf numFmtId="176" fontId="16" fillId="0" borderId="0" xfId="2" applyNumberFormat="1" applyFont="1" applyFill="1" applyBorder="1" applyAlignment="1">
      <alignment horizontal="left" vertical="center" shrinkToFit="1"/>
    </xf>
    <xf numFmtId="176" fontId="0" fillId="0" borderId="0" xfId="0" applyNumberFormat="1" applyFill="1" applyAlignment="1">
      <alignment vertical="center" shrinkToFit="1"/>
    </xf>
    <xf numFmtId="176" fontId="0" fillId="0" borderId="0" xfId="0" applyNumberFormat="1"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Alignment="1">
      <alignment horizontal="center" vertical="center" shrinkToFit="1"/>
    </xf>
    <xf numFmtId="176" fontId="0" fillId="0" borderId="0" xfId="0" applyNumberFormat="1" applyFill="1" applyBorder="1" applyAlignment="1">
      <alignment horizontal="center" vertical="center"/>
    </xf>
    <xf numFmtId="176" fontId="0" fillId="0" borderId="0" xfId="0" applyNumberFormat="1" applyFill="1" applyBorder="1" applyAlignment="1">
      <alignment vertical="center"/>
    </xf>
    <xf numFmtId="176" fontId="0" fillId="0" borderId="52" xfId="0" applyNumberFormat="1" applyFill="1" applyBorder="1" applyAlignment="1">
      <alignment vertical="center"/>
    </xf>
    <xf numFmtId="176" fontId="0" fillId="0" borderId="53" xfId="0" applyNumberFormat="1" applyFill="1" applyBorder="1">
      <alignment vertical="center"/>
    </xf>
    <xf numFmtId="176" fontId="0" fillId="0" borderId="0" xfId="0" applyNumberFormat="1" applyFill="1" applyBorder="1" applyAlignment="1">
      <alignment horizontal="left" vertical="center"/>
    </xf>
    <xf numFmtId="178" fontId="0" fillId="0" borderId="0" xfId="0" applyNumberFormat="1" applyAlignment="1">
      <alignment horizontal="center" vertical="center" wrapText="1"/>
    </xf>
    <xf numFmtId="0" fontId="0" fillId="0" borderId="1" xfId="0" applyBorder="1">
      <alignment vertical="center"/>
    </xf>
    <xf numFmtId="178" fontId="0" fillId="0" borderId="1" xfId="0" applyNumberFormat="1" applyBorder="1">
      <alignment vertical="center"/>
    </xf>
    <xf numFmtId="178" fontId="0" fillId="0" borderId="54" xfId="0" applyNumberFormat="1" applyBorder="1">
      <alignment vertical="center"/>
    </xf>
    <xf numFmtId="178" fontId="0" fillId="0" borderId="15" xfId="0" applyNumberFormat="1" applyBorder="1">
      <alignment vertical="center"/>
    </xf>
    <xf numFmtId="178" fontId="0" fillId="0" borderId="55" xfId="0" applyNumberFormat="1" applyBorder="1">
      <alignment vertical="center"/>
    </xf>
    <xf numFmtId="0" fontId="0" fillId="0" borderId="16" xfId="0" applyBorder="1">
      <alignment vertical="center"/>
    </xf>
    <xf numFmtId="177" fontId="0" fillId="0" borderId="0" xfId="0" applyNumberFormat="1" applyAlignment="1">
      <alignment horizontal="center" vertical="center"/>
    </xf>
    <xf numFmtId="0" fontId="16" fillId="0" borderId="0" xfId="0" applyFont="1">
      <alignment vertical="center"/>
    </xf>
    <xf numFmtId="177" fontId="0" fillId="0" borderId="2" xfId="0" applyNumberFormat="1" applyBorder="1" applyAlignment="1">
      <alignment horizontal="center" vertical="center"/>
    </xf>
    <xf numFmtId="176" fontId="0" fillId="0" borderId="2" xfId="0" applyNumberFormat="1" applyBorder="1" applyAlignment="1">
      <alignment horizontal="right" vertical="center"/>
    </xf>
    <xf numFmtId="0" fontId="0" fillId="0" borderId="12" xfId="0" applyBorder="1">
      <alignment vertical="center"/>
    </xf>
    <xf numFmtId="0" fontId="0" fillId="0" borderId="2" xfId="0" applyBorder="1">
      <alignment vertical="center"/>
    </xf>
    <xf numFmtId="0" fontId="0" fillId="0" borderId="1" xfId="0" applyBorder="1" applyAlignment="1">
      <alignment horizontal="center" vertical="center"/>
    </xf>
    <xf numFmtId="0" fontId="8" fillId="0" borderId="0" xfId="0" applyFont="1">
      <alignment vertical="center"/>
    </xf>
    <xf numFmtId="0" fontId="0" fillId="0" borderId="1" xfId="0"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center" vertical="center"/>
    </xf>
    <xf numFmtId="0" fontId="0" fillId="0" borderId="0" xfId="0" applyBorder="1" applyAlignment="1">
      <alignment horizontal="center" vertical="center" wrapText="1"/>
    </xf>
    <xf numFmtId="177" fontId="0" fillId="0" borderId="1" xfId="0" applyNumberFormat="1" applyBorder="1" applyAlignment="1">
      <alignment horizontal="center" vertical="center"/>
    </xf>
    <xf numFmtId="0" fontId="0" fillId="0" borderId="56" xfId="0" applyBorder="1" applyAlignment="1">
      <alignment horizontal="right" vertical="center"/>
    </xf>
    <xf numFmtId="0" fontId="0" fillId="0" borderId="56" xfId="0" applyBorder="1">
      <alignment vertical="center"/>
    </xf>
    <xf numFmtId="176" fontId="0" fillId="0" borderId="2" xfId="0" applyNumberFormat="1" applyBorder="1">
      <alignment vertical="center"/>
    </xf>
    <xf numFmtId="0" fontId="0" fillId="0" borderId="0" xfId="0" applyBorder="1">
      <alignment vertical="center"/>
    </xf>
    <xf numFmtId="182" fontId="16" fillId="0" borderId="0" xfId="0" applyNumberFormat="1" applyFont="1" applyFill="1" applyAlignment="1">
      <alignment vertical="center" shrinkToFit="1"/>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177" fontId="0" fillId="3" borderId="2"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vertical="center" shrinkToFit="1"/>
      <protection locked="0"/>
    </xf>
    <xf numFmtId="49" fontId="22" fillId="3" borderId="1" xfId="3" applyNumberFormat="1" applyFill="1" applyBorder="1" applyAlignment="1" applyProtection="1">
      <alignment vertical="center" shrinkToFit="1"/>
      <protection locked="0"/>
    </xf>
    <xf numFmtId="178" fontId="6" fillId="3" borderId="14" xfId="0" applyNumberFormat="1" applyFont="1" applyFill="1" applyBorder="1" applyProtection="1">
      <alignment vertical="center"/>
      <protection locked="0"/>
    </xf>
    <xf numFmtId="0" fontId="0" fillId="3" borderId="29" xfId="0" applyFill="1" applyBorder="1" applyAlignment="1" applyProtection="1">
      <alignment horizontal="center" vertical="center" shrinkToFit="1"/>
      <protection locked="0"/>
    </xf>
    <xf numFmtId="0" fontId="0" fillId="3" borderId="33" xfId="0" applyFill="1" applyBorder="1" applyAlignment="1" applyProtection="1">
      <alignment vertical="center" shrinkToFit="1"/>
      <protection locked="0"/>
    </xf>
    <xf numFmtId="0" fontId="0" fillId="3" borderId="33"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176" fontId="0" fillId="3" borderId="33" xfId="1" applyNumberFormat="1" applyFont="1" applyFill="1" applyBorder="1" applyAlignment="1" applyProtection="1">
      <alignment horizontal="right" vertical="center"/>
      <protection locked="0"/>
    </xf>
    <xf numFmtId="176" fontId="0" fillId="2" borderId="33" xfId="2" applyNumberFormat="1" applyFont="1" applyFill="1" applyBorder="1" applyAlignment="1" applyProtection="1">
      <alignment horizontal="right" vertical="center"/>
      <protection locked="0"/>
    </xf>
    <xf numFmtId="176" fontId="0" fillId="2" borderId="33" xfId="1" applyNumberFormat="1" applyFont="1" applyFill="1" applyBorder="1" applyAlignment="1" applyProtection="1">
      <alignment horizontal="right" vertical="center"/>
      <protection locked="0"/>
    </xf>
    <xf numFmtId="10" fontId="0" fillId="3" borderId="36" xfId="2" applyNumberFormat="1" applyFont="1" applyFill="1" applyBorder="1" applyAlignment="1" applyProtection="1">
      <alignment horizontal="left" vertical="center"/>
      <protection locked="0"/>
    </xf>
    <xf numFmtId="10" fontId="0" fillId="3" borderId="41" xfId="2" applyNumberFormat="1" applyFont="1" applyFill="1" applyBorder="1" applyAlignment="1" applyProtection="1">
      <alignment horizontal="left" vertical="center"/>
      <protection locked="0"/>
    </xf>
    <xf numFmtId="10" fontId="0" fillId="3" borderId="42" xfId="2" applyNumberFormat="1" applyFont="1" applyFill="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26" fillId="0" borderId="0" xfId="4" applyFont="1" applyAlignment="1">
      <alignment vertical="center"/>
    </xf>
    <xf numFmtId="0" fontId="26" fillId="0" borderId="0" xfId="4" applyFont="1" applyBorder="1" applyAlignment="1">
      <alignment vertical="center"/>
    </xf>
    <xf numFmtId="0" fontId="26" fillId="0" borderId="0" xfId="4" applyFont="1" applyFill="1" applyAlignment="1">
      <alignment vertical="center"/>
    </xf>
    <xf numFmtId="0" fontId="27" fillId="0" borderId="0" xfId="4" applyFont="1" applyAlignment="1">
      <alignment vertical="center"/>
    </xf>
    <xf numFmtId="49" fontId="26" fillId="0" borderId="0" xfId="4" applyNumberFormat="1" applyFont="1" applyAlignment="1">
      <alignment vertical="center"/>
    </xf>
    <xf numFmtId="0" fontId="26" fillId="0" borderId="57" xfId="4" applyFont="1" applyBorder="1" applyAlignment="1">
      <alignment vertical="center"/>
    </xf>
    <xf numFmtId="0" fontId="26" fillId="0" borderId="58" xfId="4" applyFont="1" applyBorder="1" applyAlignment="1">
      <alignment vertical="center"/>
    </xf>
    <xf numFmtId="0" fontId="26" fillId="0" borderId="59" xfId="4" applyFont="1" applyBorder="1" applyAlignment="1">
      <alignment vertical="center"/>
    </xf>
    <xf numFmtId="0" fontId="26" fillId="0" borderId="60" xfId="4" applyFont="1" applyBorder="1" applyAlignment="1">
      <alignment vertical="center"/>
    </xf>
    <xf numFmtId="0" fontId="26" fillId="0" borderId="61" xfId="4" applyFont="1" applyBorder="1" applyAlignment="1">
      <alignment vertical="center"/>
    </xf>
    <xf numFmtId="0" fontId="26" fillId="0" borderId="62" xfId="4" applyFont="1" applyBorder="1" applyAlignment="1">
      <alignment vertical="center"/>
    </xf>
    <xf numFmtId="0" fontId="28" fillId="0" borderId="63" xfId="4" applyFont="1" applyBorder="1" applyAlignment="1">
      <alignment vertical="center"/>
    </xf>
    <xf numFmtId="0" fontId="26" fillId="0" borderId="63" xfId="4" applyFont="1" applyBorder="1" applyAlignment="1">
      <alignment vertical="center"/>
    </xf>
    <xf numFmtId="0" fontId="26" fillId="0" borderId="64" xfId="4" applyFont="1" applyBorder="1" applyAlignment="1">
      <alignment vertical="center"/>
    </xf>
    <xf numFmtId="0" fontId="26" fillId="0" borderId="0" xfId="4" applyFont="1" applyAlignment="1">
      <alignment horizontal="center" vertical="center"/>
    </xf>
    <xf numFmtId="0" fontId="29" fillId="0" borderId="0" xfId="4" applyFont="1" applyAlignment="1">
      <alignment vertical="center"/>
    </xf>
    <xf numFmtId="49" fontId="29" fillId="0" borderId="0" xfId="4" applyNumberFormat="1" applyFont="1" applyAlignment="1">
      <alignment horizontal="left" vertical="center"/>
    </xf>
    <xf numFmtId="49" fontId="32" fillId="0" borderId="0" xfId="4" applyNumberFormat="1" applyFont="1" applyAlignment="1">
      <alignment horizontal="left" vertical="center"/>
    </xf>
    <xf numFmtId="0" fontId="32" fillId="0" borderId="0" xfId="4" applyFont="1" applyAlignment="1">
      <alignment vertical="center"/>
    </xf>
    <xf numFmtId="0" fontId="29" fillId="0" borderId="0" xfId="4" applyFont="1" applyBorder="1" applyAlignment="1">
      <alignment vertical="center" shrinkToFit="1"/>
    </xf>
    <xf numFmtId="0" fontId="29" fillId="0" borderId="0" xfId="4" applyFont="1" applyBorder="1" applyAlignment="1">
      <alignment horizontal="center" vertical="center" shrinkToFit="1"/>
    </xf>
    <xf numFmtId="183" fontId="29" fillId="0" borderId="0" xfId="4" applyNumberFormat="1" applyFont="1" applyFill="1" applyBorder="1" applyAlignment="1">
      <alignment horizontal="center" vertical="center" shrinkToFit="1"/>
    </xf>
    <xf numFmtId="0" fontId="25" fillId="0" borderId="0" xfId="4" applyFont="1" applyBorder="1" applyAlignment="1">
      <alignment vertical="center"/>
    </xf>
    <xf numFmtId="0" fontId="0" fillId="0" borderId="0" xfId="0" applyAlignment="1">
      <alignment horizontal="center" vertical="center"/>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vertical="center"/>
    </xf>
    <xf numFmtId="0" fontId="5" fillId="0" borderId="7" xfId="0" applyFont="1" applyFill="1" applyBorder="1" applyAlignment="1">
      <alignment horizontal="left" vertical="center"/>
    </xf>
    <xf numFmtId="0" fontId="5" fillId="3" borderId="8" xfId="0" applyFont="1" applyFill="1" applyBorder="1" applyAlignment="1" applyProtection="1">
      <alignment horizontal="center" vertical="center" wrapText="1"/>
      <protection locked="0"/>
    </xf>
    <xf numFmtId="176" fontId="5" fillId="0" borderId="7" xfId="0" applyNumberFormat="1" applyFont="1" applyFill="1" applyBorder="1" applyAlignment="1">
      <alignment horizontal="center" vertical="center"/>
    </xf>
    <xf numFmtId="0" fontId="5" fillId="0" borderId="26" xfId="0"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74" xfId="0" applyFont="1" applyFill="1" applyBorder="1" applyAlignment="1">
      <alignment horizontal="center" vertical="center"/>
    </xf>
    <xf numFmtId="0" fontId="40" fillId="0" borderId="5" xfId="0" applyFont="1" applyFill="1" applyBorder="1" applyAlignment="1">
      <alignment horizontal="center" vertical="center" shrinkToFit="1"/>
    </xf>
    <xf numFmtId="0" fontId="40" fillId="0" borderId="3" xfId="0"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protection locked="0"/>
    </xf>
    <xf numFmtId="38" fontId="40" fillId="0" borderId="5" xfId="1" applyFont="1" applyFill="1" applyBorder="1" applyAlignment="1">
      <alignment vertical="center" wrapText="1"/>
    </xf>
    <xf numFmtId="176" fontId="40" fillId="0" borderId="1" xfId="0" applyNumberFormat="1" applyFont="1" applyFill="1" applyBorder="1" applyAlignment="1">
      <alignment vertical="center"/>
    </xf>
    <xf numFmtId="176" fontId="40" fillId="0" borderId="8" xfId="0" applyNumberFormat="1" applyFont="1" applyFill="1" applyBorder="1" applyAlignment="1">
      <alignment vertical="center" wrapText="1"/>
    </xf>
    <xf numFmtId="176" fontId="40" fillId="0" borderId="5" xfId="1" applyNumberFormat="1" applyFont="1" applyFill="1" applyBorder="1" applyAlignment="1" applyProtection="1">
      <alignment horizontal="right" vertical="center"/>
      <protection locked="0"/>
    </xf>
    <xf numFmtId="182" fontId="40" fillId="0" borderId="3" xfId="2" applyNumberFormat="1" applyFont="1" applyFill="1" applyBorder="1" applyAlignment="1" applyProtection="1">
      <alignment horizontal="right" vertical="center"/>
      <protection locked="0"/>
    </xf>
    <xf numFmtId="182" fontId="5" fillId="0" borderId="34" xfId="0" applyNumberFormat="1" applyFont="1" applyFill="1" applyBorder="1" applyAlignment="1">
      <alignment horizontal="center" vertical="center" wrapText="1"/>
    </xf>
    <xf numFmtId="176" fontId="40" fillId="0" borderId="75" xfId="0" applyNumberFormat="1" applyFont="1" applyFill="1" applyBorder="1" applyAlignment="1">
      <alignment vertical="center"/>
    </xf>
    <xf numFmtId="182" fontId="5" fillId="0" borderId="7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5" xfId="0" applyFont="1" applyFill="1" applyBorder="1" applyAlignment="1">
      <alignment horizontal="center" vertical="center"/>
    </xf>
    <xf numFmtId="0" fontId="40" fillId="0" borderId="1" xfId="0" applyFont="1" applyFill="1" applyBorder="1" applyAlignment="1">
      <alignment horizontal="center" vertical="center" shrinkToFit="1"/>
    </xf>
    <xf numFmtId="0" fontId="40" fillId="0" borderId="2"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protection locked="0"/>
    </xf>
    <xf numFmtId="38" fontId="40" fillId="0" borderId="1" xfId="1" applyFont="1" applyFill="1" applyBorder="1" applyAlignment="1">
      <alignment vertical="center" wrapText="1"/>
    </xf>
    <xf numFmtId="176" fontId="40" fillId="0" borderId="1" xfId="0" applyNumberFormat="1" applyFont="1" applyFill="1" applyBorder="1" applyAlignment="1">
      <alignment vertical="center" wrapText="1"/>
    </xf>
    <xf numFmtId="182" fontId="5" fillId="0" borderId="77" xfId="0" applyNumberFormat="1" applyFont="1" applyFill="1" applyBorder="1" applyAlignment="1">
      <alignment horizontal="center" vertical="center" wrapText="1"/>
    </xf>
    <xf numFmtId="182" fontId="5" fillId="0" borderId="78" xfId="0" applyNumberFormat="1" applyFont="1" applyFill="1" applyBorder="1" applyAlignment="1">
      <alignment horizontal="center" vertical="center" wrapText="1"/>
    </xf>
    <xf numFmtId="0" fontId="0" fillId="0" borderId="79" xfId="0" applyFill="1" applyBorder="1">
      <alignment vertical="center"/>
    </xf>
    <xf numFmtId="0" fontId="0" fillId="3" borderId="80" xfId="0" applyFill="1" applyBorder="1" applyAlignment="1" applyProtection="1">
      <alignment vertical="center" shrinkToFit="1"/>
      <protection locked="0"/>
    </xf>
    <xf numFmtId="0" fontId="0" fillId="3" borderId="81" xfId="0" applyFill="1" applyBorder="1" applyAlignment="1" applyProtection="1">
      <alignment horizontal="center" vertical="center" shrinkToFit="1"/>
      <protection locked="0"/>
    </xf>
    <xf numFmtId="0" fontId="0" fillId="3" borderId="80" xfId="0" applyFill="1" applyBorder="1" applyAlignment="1" applyProtection="1">
      <alignment horizontal="center" vertical="center"/>
      <protection locked="0"/>
    </xf>
    <xf numFmtId="38" fontId="0" fillId="3" borderId="80" xfId="1" applyFont="1" applyFill="1" applyBorder="1" applyAlignment="1" applyProtection="1">
      <alignment horizontal="right" vertical="center"/>
      <protection locked="0"/>
    </xf>
    <xf numFmtId="176" fontId="5" fillId="0" borderId="80" xfId="0" applyNumberFormat="1" applyFont="1" applyFill="1" applyBorder="1" applyAlignment="1">
      <alignment vertical="center"/>
    </xf>
    <xf numFmtId="176" fontId="0" fillId="3" borderId="80" xfId="1" applyNumberFormat="1" applyFont="1" applyFill="1" applyBorder="1" applyAlignment="1" applyProtection="1">
      <alignment horizontal="right" vertical="center"/>
      <protection locked="0"/>
    </xf>
    <xf numFmtId="176" fontId="5" fillId="0" borderId="28" xfId="1" applyNumberFormat="1" applyFont="1" applyFill="1" applyBorder="1" applyAlignment="1" applyProtection="1">
      <alignment horizontal="right" vertical="center"/>
      <protection locked="0"/>
    </xf>
    <xf numFmtId="182" fontId="5" fillId="0" borderId="28" xfId="2" applyNumberFormat="1" applyFont="1" applyFill="1" applyBorder="1" applyAlignment="1" applyProtection="1">
      <alignment horizontal="right" vertical="center"/>
      <protection locked="0"/>
    </xf>
    <xf numFmtId="176" fontId="40" fillId="0" borderId="28" xfId="0" applyNumberFormat="1" applyFont="1" applyFill="1" applyBorder="1" applyAlignment="1">
      <alignment vertical="center"/>
    </xf>
    <xf numFmtId="176" fontId="0" fillId="2" borderId="80" xfId="2" applyNumberFormat="1" applyFont="1" applyFill="1" applyBorder="1" applyAlignment="1" applyProtection="1">
      <alignment horizontal="right" vertical="center"/>
      <protection locked="0"/>
    </xf>
    <xf numFmtId="176" fontId="5" fillId="0" borderId="79" xfId="0" applyNumberFormat="1" applyFont="1" applyFill="1" applyBorder="1" applyAlignment="1">
      <alignment vertical="center"/>
    </xf>
    <xf numFmtId="0" fontId="0" fillId="0" borderId="37" xfId="0" applyFill="1" applyBorder="1">
      <alignment vertical="center"/>
    </xf>
    <xf numFmtId="38" fontId="0" fillId="3" borderId="33" xfId="1" applyFont="1" applyFill="1" applyBorder="1" applyAlignment="1" applyProtection="1">
      <alignment horizontal="right" vertical="center"/>
      <protection locked="0"/>
    </xf>
    <xf numFmtId="176" fontId="5" fillId="0" borderId="33" xfId="1" applyNumberFormat="1" applyFont="1" applyFill="1" applyBorder="1" applyAlignment="1" applyProtection="1">
      <alignment horizontal="right" vertical="center"/>
      <protection locked="0"/>
    </xf>
    <xf numFmtId="182" fontId="5" fillId="0" borderId="33" xfId="2" applyNumberFormat="1" applyFont="1" applyFill="1" applyBorder="1" applyAlignment="1" applyProtection="1">
      <alignment horizontal="right" vertical="center"/>
      <protection locked="0"/>
    </xf>
    <xf numFmtId="176" fontId="40" fillId="0" borderId="33" xfId="0" applyNumberFormat="1" applyFont="1" applyFill="1" applyBorder="1" applyAlignment="1">
      <alignment vertical="center"/>
    </xf>
    <xf numFmtId="176" fontId="5" fillId="0" borderId="43" xfId="1" applyNumberFormat="1" applyFont="1" applyFill="1" applyBorder="1" applyAlignment="1" applyProtection="1">
      <alignment horizontal="right" vertical="center"/>
      <protection locked="0"/>
    </xf>
    <xf numFmtId="182" fontId="5" fillId="0" borderId="43" xfId="2" applyNumberFormat="1" applyFont="1" applyFill="1" applyBorder="1" applyAlignment="1" applyProtection="1">
      <alignment horizontal="right" vertical="center"/>
      <protection locked="0"/>
    </xf>
    <xf numFmtId="176" fontId="40" fillId="0" borderId="43" xfId="0" applyNumberFormat="1" applyFont="1" applyFill="1" applyBorder="1" applyAlignment="1">
      <alignment vertical="center"/>
    </xf>
    <xf numFmtId="176" fontId="0" fillId="2" borderId="83" xfId="2" applyNumberFormat="1" applyFont="1" applyFill="1" applyBorder="1" applyAlignment="1" applyProtection="1">
      <alignment horizontal="right" vertical="center"/>
      <protection locked="0"/>
    </xf>
    <xf numFmtId="176" fontId="0" fillId="0" borderId="84" xfId="0" applyNumberFormat="1" applyFill="1" applyBorder="1">
      <alignment vertical="center"/>
    </xf>
    <xf numFmtId="176" fontId="0" fillId="0" borderId="85" xfId="0" applyNumberFormat="1" applyFill="1" applyBorder="1" applyAlignment="1">
      <alignment horizontal="right" vertical="center"/>
    </xf>
    <xf numFmtId="182" fontId="0" fillId="0" borderId="49" xfId="2" applyNumberFormat="1" applyFont="1" applyFill="1" applyBorder="1" applyAlignment="1">
      <alignment horizontal="right" vertical="center"/>
    </xf>
    <xf numFmtId="176" fontId="0" fillId="0" borderId="87" xfId="0" applyNumberFormat="1" applyFill="1" applyBorder="1" applyAlignment="1">
      <alignment horizontal="center" vertical="center" shrinkToFit="1"/>
    </xf>
    <xf numFmtId="176" fontId="0" fillId="0" borderId="51" xfId="1" applyNumberFormat="1" applyFont="1" applyFill="1" applyBorder="1" applyAlignment="1">
      <alignment horizontal="right" vertical="center" shrinkToFit="1"/>
    </xf>
    <xf numFmtId="176" fontId="0" fillId="0" borderId="88" xfId="1" applyNumberFormat="1" applyFont="1" applyFill="1" applyBorder="1" applyAlignment="1">
      <alignment horizontal="right" vertical="center" shrinkToFit="1"/>
    </xf>
    <xf numFmtId="182" fontId="40" fillId="0" borderId="51" xfId="2" applyNumberFormat="1" applyFont="1" applyFill="1" applyBorder="1" applyAlignment="1" applyProtection="1">
      <alignment horizontal="right" vertical="center"/>
      <protection locked="0"/>
    </xf>
    <xf numFmtId="176" fontId="5" fillId="2" borderId="89" xfId="2" applyNumberFormat="1" applyFont="1" applyFill="1" applyBorder="1" applyAlignment="1" applyProtection="1">
      <alignment horizontal="right" vertical="center" shrinkToFit="1"/>
      <protection locked="0"/>
    </xf>
    <xf numFmtId="176" fontId="0" fillId="0" borderId="90" xfId="0" applyNumberFormat="1" applyFill="1" applyBorder="1">
      <alignment vertical="center"/>
    </xf>
    <xf numFmtId="176" fontId="0" fillId="0" borderId="52" xfId="0" applyNumberFormat="1" applyFill="1" applyBorder="1">
      <alignment vertical="center"/>
    </xf>
    <xf numFmtId="176" fontId="0" fillId="0" borderId="0" xfId="0" applyNumberFormat="1" applyFill="1" applyBorder="1" applyAlignment="1">
      <alignment horizontal="right" vertical="center"/>
    </xf>
    <xf numFmtId="176" fontId="0" fillId="0" borderId="90" xfId="0" applyNumberFormat="1" applyFill="1" applyBorder="1" applyAlignment="1">
      <alignment horizontal="center" vertical="center"/>
    </xf>
    <xf numFmtId="176" fontId="0" fillId="0" borderId="52" xfId="0" applyNumberFormat="1" applyFill="1" applyBorder="1" applyAlignment="1">
      <alignment horizontal="right" vertical="center"/>
    </xf>
    <xf numFmtId="176" fontId="0" fillId="0" borderId="15" xfId="0" applyNumberFormat="1" applyFill="1" applyBorder="1">
      <alignment vertical="center"/>
    </xf>
    <xf numFmtId="176" fontId="0" fillId="0" borderId="91" xfId="0" applyNumberFormat="1" applyFill="1" applyBorder="1">
      <alignment vertical="center"/>
    </xf>
    <xf numFmtId="176" fontId="0" fillId="0" borderId="13" xfId="0" applyNumberFormat="1" applyFill="1" applyBorder="1" applyAlignment="1">
      <alignment vertical="center"/>
    </xf>
    <xf numFmtId="176" fontId="0" fillId="0" borderId="13" xfId="0" applyNumberFormat="1" applyFill="1" applyBorder="1">
      <alignment vertical="center"/>
    </xf>
    <xf numFmtId="176" fontId="0" fillId="0" borderId="92" xfId="0" applyNumberFormat="1" applyFill="1" applyBorder="1" applyAlignment="1">
      <alignment vertical="center"/>
    </xf>
    <xf numFmtId="0" fontId="0" fillId="0" borderId="31" xfId="0" applyFill="1" applyBorder="1">
      <alignment vertical="center"/>
    </xf>
    <xf numFmtId="0" fontId="0" fillId="3" borderId="81" xfId="0" applyFill="1" applyBorder="1" applyAlignment="1" applyProtection="1">
      <alignment horizontal="center" vertical="center"/>
      <protection locked="0"/>
    </xf>
    <xf numFmtId="176" fontId="5" fillId="0" borderId="80" xfId="1" applyNumberFormat="1" applyFont="1" applyFill="1" applyBorder="1" applyAlignment="1" applyProtection="1">
      <alignment horizontal="right" vertical="center"/>
      <protection locked="0"/>
    </xf>
    <xf numFmtId="182" fontId="5" fillId="0" borderId="80" xfId="2" applyNumberFormat="1" applyFont="1" applyFill="1" applyBorder="1" applyAlignment="1" applyProtection="1">
      <alignment horizontal="right" vertical="center"/>
      <protection locked="0"/>
    </xf>
    <xf numFmtId="176" fontId="40" fillId="0" borderId="80" xfId="0" applyNumberFormat="1" applyFont="1" applyFill="1" applyBorder="1" applyAlignment="1">
      <alignment vertical="center"/>
    </xf>
    <xf numFmtId="0" fontId="5" fillId="0" borderId="27" xfId="0" applyFont="1" applyFill="1" applyBorder="1" applyAlignment="1">
      <alignment horizontal="center" vertical="center" wrapText="1"/>
    </xf>
    <xf numFmtId="176" fontId="5" fillId="0" borderId="95"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96" xfId="0" applyNumberFormat="1" applyFont="1" applyFill="1" applyBorder="1" applyAlignment="1">
      <alignment vertical="center"/>
    </xf>
    <xf numFmtId="176" fontId="5" fillId="0" borderId="33" xfId="0" applyNumberFormat="1" applyFont="1" applyFill="1" applyBorder="1" applyAlignment="1">
      <alignment vertical="center"/>
    </xf>
    <xf numFmtId="0" fontId="5" fillId="3" borderId="28" xfId="0" applyFont="1" applyFill="1" applyBorder="1" applyAlignment="1">
      <alignment horizontal="center" vertical="center" shrinkToFit="1"/>
    </xf>
    <xf numFmtId="0" fontId="5" fillId="3" borderId="30"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protection locked="0"/>
    </xf>
    <xf numFmtId="38" fontId="5" fillId="3" borderId="35" xfId="1" applyFont="1" applyFill="1" applyBorder="1" applyAlignment="1">
      <alignment vertical="center" wrapText="1"/>
    </xf>
    <xf numFmtId="0" fontId="5" fillId="3" borderId="33" xfId="0" applyFont="1" applyFill="1" applyBorder="1" applyAlignment="1">
      <alignment horizontal="center" vertical="center" shrinkToFit="1"/>
    </xf>
    <xf numFmtId="0" fontId="5" fillId="3" borderId="29"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protection locked="0"/>
    </xf>
    <xf numFmtId="38" fontId="5" fillId="3" borderId="40" xfId="1" applyFont="1" applyFill="1" applyBorder="1" applyAlignment="1">
      <alignment vertical="center" wrapText="1"/>
    </xf>
    <xf numFmtId="176" fontId="5" fillId="3" borderId="28" xfId="0" applyNumberFormat="1" applyFont="1" applyFill="1" applyBorder="1" applyAlignment="1">
      <alignment vertical="center" wrapText="1"/>
    </xf>
    <xf numFmtId="176" fontId="5" fillId="3" borderId="33" xfId="0" applyNumberFormat="1" applyFont="1" applyFill="1" applyBorder="1" applyAlignment="1">
      <alignment vertical="center" wrapText="1"/>
    </xf>
    <xf numFmtId="176" fontId="5" fillId="2" borderId="28" xfId="0" applyNumberFormat="1" applyFont="1" applyFill="1" applyBorder="1" applyAlignment="1">
      <alignment vertical="center" wrapText="1"/>
    </xf>
    <xf numFmtId="176" fontId="5" fillId="2" borderId="33" xfId="0" applyNumberFormat="1" applyFont="1" applyFill="1" applyBorder="1" applyAlignment="1">
      <alignment vertical="center" wrapText="1"/>
    </xf>
    <xf numFmtId="182" fontId="5" fillId="0" borderId="81" xfId="2" applyNumberFormat="1" applyFont="1" applyFill="1" applyBorder="1" applyAlignment="1" applyProtection="1">
      <alignment horizontal="right" vertical="center"/>
      <protection locked="0"/>
    </xf>
    <xf numFmtId="176" fontId="5" fillId="0" borderId="88" xfId="1" applyNumberFormat="1" applyFont="1" applyFill="1" applyBorder="1" applyAlignment="1">
      <alignment horizontal="right" vertical="center" shrinkToFit="1"/>
    </xf>
    <xf numFmtId="176" fontId="5" fillId="0" borderId="51" xfId="0" applyNumberFormat="1" applyFont="1" applyFill="1" applyBorder="1" applyAlignment="1">
      <alignment horizontal="right" vertical="center" shrinkToFit="1"/>
    </xf>
    <xf numFmtId="182" fontId="5" fillId="0" borderId="51" xfId="2" applyNumberFormat="1" applyFont="1" applyFill="1" applyBorder="1" applyAlignment="1" applyProtection="1">
      <alignment horizontal="right" vertical="center"/>
      <protection locked="0"/>
    </xf>
    <xf numFmtId="176" fontId="5" fillId="2" borderId="51" xfId="0" applyNumberFormat="1" applyFont="1" applyFill="1" applyBorder="1" applyAlignment="1">
      <alignment horizontal="right" vertical="center" shrinkToFit="1"/>
    </xf>
    <xf numFmtId="176" fontId="0" fillId="0" borderId="97" xfId="1" applyNumberFormat="1" applyFont="1" applyFill="1" applyBorder="1" applyAlignment="1">
      <alignment horizontal="right" vertical="center" shrinkToFit="1"/>
    </xf>
    <xf numFmtId="49" fontId="25" fillId="3" borderId="12" xfId="4" applyNumberFormat="1" applyFont="1" applyFill="1" applyBorder="1" applyAlignment="1">
      <alignment vertical="center"/>
    </xf>
    <xf numFmtId="0" fontId="26" fillId="3" borderId="2" xfId="4" applyFont="1" applyFill="1" applyBorder="1" applyAlignment="1">
      <alignment vertical="center"/>
    </xf>
    <xf numFmtId="0" fontId="26" fillId="3" borderId="56" xfId="4" applyFont="1" applyFill="1" applyBorder="1" applyAlignment="1">
      <alignment vertical="center"/>
    </xf>
    <xf numFmtId="0" fontId="26" fillId="3" borderId="12" xfId="4" applyFont="1" applyFill="1" applyBorder="1" applyAlignment="1">
      <alignment vertical="center"/>
    </xf>
    <xf numFmtId="49" fontId="25" fillId="3" borderId="1" xfId="4" applyNumberFormat="1" applyFont="1" applyFill="1" applyBorder="1" applyAlignment="1">
      <alignment vertical="center"/>
    </xf>
    <xf numFmtId="0" fontId="26" fillId="3" borderId="1" xfId="4" applyFont="1" applyFill="1" applyBorder="1" applyAlignment="1">
      <alignment horizontal="center" vertical="center"/>
    </xf>
    <xf numFmtId="0" fontId="26" fillId="3" borderId="2" xfId="4" applyFont="1" applyFill="1" applyBorder="1" applyAlignment="1">
      <alignment horizontal="center" vertical="center"/>
    </xf>
    <xf numFmtId="0" fontId="26" fillId="3" borderId="56" xfId="4" applyFont="1" applyFill="1" applyBorder="1" applyAlignment="1">
      <alignment horizontal="center" vertical="center"/>
    </xf>
    <xf numFmtId="0" fontId="26" fillId="3" borderId="12" xfId="4" applyFont="1" applyFill="1" applyBorder="1" applyAlignment="1">
      <alignment horizontal="center" vertical="center"/>
    </xf>
    <xf numFmtId="0" fontId="25" fillId="0" borderId="0" xfId="4" applyFont="1" applyAlignment="1">
      <alignment horizontal="center" vertical="center"/>
    </xf>
    <xf numFmtId="0" fontId="25" fillId="4" borderId="2" xfId="4" applyFont="1" applyFill="1" applyBorder="1" applyAlignment="1">
      <alignment horizontal="left" vertical="center" indent="1"/>
    </xf>
    <xf numFmtId="0" fontId="25" fillId="4" borderId="56" xfId="4" applyFont="1" applyFill="1" applyBorder="1" applyAlignment="1">
      <alignment horizontal="left" vertical="center" indent="1"/>
    </xf>
    <xf numFmtId="0" fontId="25" fillId="4" borderId="12" xfId="4" applyFont="1" applyFill="1" applyBorder="1" applyAlignment="1">
      <alignment horizontal="left" vertical="center" indent="1"/>
    </xf>
    <xf numFmtId="0" fontId="27" fillId="0" borderId="11" xfId="4" applyFont="1" applyBorder="1" applyAlignment="1">
      <alignment horizontal="center" vertical="center"/>
    </xf>
    <xf numFmtId="0" fontId="26" fillId="3" borderId="9" xfId="4" applyFont="1" applyFill="1" applyBorder="1" applyAlignment="1">
      <alignment horizontal="center" vertical="center"/>
    </xf>
    <xf numFmtId="0" fontId="26" fillId="3" borderId="14" xfId="4" applyFont="1" applyFill="1" applyBorder="1" applyAlignment="1">
      <alignment horizontal="center" vertical="center"/>
    </xf>
    <xf numFmtId="0" fontId="26" fillId="3" borderId="10" xfId="4" applyFont="1" applyFill="1" applyBorder="1" applyAlignment="1">
      <alignment horizontal="center" vertical="center"/>
    </xf>
    <xf numFmtId="0" fontId="29" fillId="0" borderId="2" xfId="4" applyFont="1" applyBorder="1" applyAlignment="1">
      <alignment horizontal="center" vertical="center" shrinkToFit="1"/>
    </xf>
    <xf numFmtId="0" fontId="29" fillId="0" borderId="12" xfId="4" applyFont="1" applyBorder="1" applyAlignment="1">
      <alignment horizontal="center" vertical="center" shrinkToFit="1"/>
    </xf>
    <xf numFmtId="0" fontId="29" fillId="0" borderId="9" xfId="4" applyFont="1" applyBorder="1" applyAlignment="1">
      <alignment horizontal="center" vertical="center" shrinkToFit="1"/>
    </xf>
    <xf numFmtId="0" fontId="29" fillId="0" borderId="10" xfId="4" applyFont="1" applyBorder="1" applyAlignment="1">
      <alignment horizontal="center" vertical="center" shrinkToFit="1"/>
    </xf>
    <xf numFmtId="49" fontId="25" fillId="3" borderId="3" xfId="4" applyNumberFormat="1" applyFont="1" applyFill="1" applyBorder="1" applyAlignment="1">
      <alignment horizontal="left" vertical="center"/>
    </xf>
    <xf numFmtId="49" fontId="25" fillId="3" borderId="23" xfId="4" applyNumberFormat="1" applyFont="1" applyFill="1" applyBorder="1" applyAlignment="1">
      <alignment horizontal="left" vertical="center"/>
    </xf>
    <xf numFmtId="49" fontId="25" fillId="3" borderId="4" xfId="4" applyNumberFormat="1" applyFont="1" applyFill="1" applyBorder="1" applyAlignment="1">
      <alignment horizontal="left" vertical="center"/>
    </xf>
    <xf numFmtId="49" fontId="25" fillId="3" borderId="6" xfId="4" applyNumberFormat="1" applyFont="1" applyFill="1" applyBorder="1" applyAlignment="1">
      <alignment horizontal="left" vertical="center"/>
    </xf>
    <xf numFmtId="49" fontId="25" fillId="3" borderId="0" xfId="4" applyNumberFormat="1" applyFont="1" applyFill="1" applyBorder="1" applyAlignment="1">
      <alignment horizontal="left" vertical="center"/>
    </xf>
    <xf numFmtId="49" fontId="25" fillId="3" borderId="7" xfId="4" applyNumberFormat="1" applyFont="1" applyFill="1" applyBorder="1" applyAlignment="1">
      <alignment horizontal="left" vertical="center"/>
    </xf>
    <xf numFmtId="49" fontId="25" fillId="3" borderId="9" xfId="4" applyNumberFormat="1" applyFont="1" applyFill="1" applyBorder="1" applyAlignment="1">
      <alignment horizontal="left" vertical="center"/>
    </xf>
    <xf numFmtId="49" fontId="25" fillId="3" borderId="14" xfId="4" applyNumberFormat="1" applyFont="1" applyFill="1" applyBorder="1" applyAlignment="1">
      <alignment horizontal="left" vertical="center"/>
    </xf>
    <xf numFmtId="49" fontId="25" fillId="3" borderId="10" xfId="4" applyNumberFormat="1" applyFont="1" applyFill="1" applyBorder="1" applyAlignment="1">
      <alignment horizontal="left" vertical="center"/>
    </xf>
    <xf numFmtId="0" fontId="29" fillId="3" borderId="2" xfId="4" applyFont="1" applyFill="1" applyBorder="1" applyAlignment="1">
      <alignment horizontal="center" vertical="center"/>
    </xf>
    <xf numFmtId="0" fontId="29" fillId="3" borderId="12" xfId="4" applyFont="1" applyFill="1" applyBorder="1" applyAlignment="1">
      <alignment horizontal="center" vertical="center"/>
    </xf>
    <xf numFmtId="38" fontId="29" fillId="0" borderId="2" xfId="5" applyFont="1" applyFill="1" applyBorder="1" applyAlignment="1">
      <alignment horizontal="center" vertical="center"/>
    </xf>
    <xf numFmtId="38" fontId="29" fillId="0" borderId="12" xfId="5" applyFont="1" applyFill="1" applyBorder="1" applyAlignment="1">
      <alignment horizontal="center" vertical="center"/>
    </xf>
    <xf numFmtId="0" fontId="29" fillId="3" borderId="1" xfId="4" applyFont="1" applyFill="1" applyBorder="1" applyAlignment="1">
      <alignment horizontal="center" vertical="center" shrinkToFit="1"/>
    </xf>
    <xf numFmtId="38" fontId="29" fillId="0" borderId="2" xfId="4" applyNumberFormat="1" applyFont="1" applyFill="1" applyBorder="1" applyAlignment="1">
      <alignment horizontal="center" vertical="center"/>
    </xf>
    <xf numFmtId="0" fontId="29" fillId="0" borderId="12" xfId="4" applyFont="1" applyFill="1" applyBorder="1" applyAlignment="1">
      <alignment horizontal="center" vertical="center"/>
    </xf>
    <xf numFmtId="49" fontId="25" fillId="0" borderId="0" xfId="4" applyNumberFormat="1" applyFont="1" applyAlignment="1">
      <alignment horizontal="center" vertical="center"/>
    </xf>
    <xf numFmtId="49" fontId="25" fillId="0" borderId="0" xfId="4" applyNumberFormat="1" applyFont="1" applyAlignment="1">
      <alignment horizontal="center" vertical="distributed"/>
    </xf>
    <xf numFmtId="49" fontId="25" fillId="5" borderId="2" xfId="4" applyNumberFormat="1" applyFont="1" applyFill="1" applyBorder="1" applyAlignment="1">
      <alignment horizontal="left" vertical="center" indent="1"/>
    </xf>
    <xf numFmtId="49" fontId="25" fillId="5" borderId="56" xfId="4" applyNumberFormat="1" applyFont="1" applyFill="1" applyBorder="1" applyAlignment="1">
      <alignment horizontal="left" vertical="center" indent="1"/>
    </xf>
    <xf numFmtId="49" fontId="25" fillId="5" borderId="12" xfId="4" applyNumberFormat="1" applyFont="1" applyFill="1" applyBorder="1" applyAlignment="1">
      <alignment horizontal="left" vertical="center" indent="1"/>
    </xf>
    <xf numFmtId="49" fontId="25" fillId="0" borderId="1" xfId="4" applyNumberFormat="1" applyFont="1" applyFill="1" applyBorder="1" applyAlignment="1">
      <alignment horizontal="center" vertical="center"/>
    </xf>
    <xf numFmtId="49" fontId="25" fillId="3" borderId="2" xfId="4" applyNumberFormat="1" applyFont="1" applyFill="1" applyBorder="1" applyAlignment="1">
      <alignment horizontal="center" vertical="center"/>
    </xf>
    <xf numFmtId="49" fontId="25" fillId="3" borderId="12" xfId="4" applyNumberFormat="1" applyFont="1" applyFill="1" applyBorder="1" applyAlignment="1">
      <alignment horizontal="center" vertical="center"/>
    </xf>
    <xf numFmtId="49" fontId="25" fillId="0" borderId="2" xfId="4" applyNumberFormat="1" applyFont="1" applyFill="1" applyBorder="1" applyAlignment="1">
      <alignment horizontal="center" vertical="center"/>
    </xf>
    <xf numFmtId="49" fontId="25" fillId="0" borderId="12" xfId="4" applyNumberFormat="1" applyFont="1" applyFill="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0" fontId="0" fillId="0" borderId="14" xfId="0" applyBorder="1" applyAlignment="1">
      <alignment horizontal="center" vertical="center"/>
    </xf>
    <xf numFmtId="176" fontId="0" fillId="0" borderId="0" xfId="0" applyNumberFormat="1" applyAlignment="1">
      <alignment horizontal="center" vertical="center"/>
    </xf>
    <xf numFmtId="176" fontId="3" fillId="3" borderId="14" xfId="0" applyNumberFormat="1" applyFont="1" applyFill="1" applyBorder="1" applyAlignment="1" applyProtection="1">
      <alignment horizontal="right" vertical="center"/>
      <protection locked="0"/>
    </xf>
    <xf numFmtId="181" fontId="3" fillId="0" borderId="17"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0" fontId="0" fillId="0" borderId="0" xfId="0" applyAlignment="1">
      <alignment horizontal="center" vertical="center"/>
    </xf>
    <xf numFmtId="176" fontId="3" fillId="3" borderId="0" xfId="0" applyNumberFormat="1" applyFont="1" applyFill="1" applyAlignment="1" applyProtection="1">
      <alignment horizontal="right" vertical="center"/>
      <protection locked="0"/>
    </xf>
    <xf numFmtId="0" fontId="4" fillId="0" borderId="0" xfId="0" applyFont="1" applyAlignment="1">
      <alignment horizontal="center" vertical="center"/>
    </xf>
    <xf numFmtId="0" fontId="5" fillId="0" borderId="1" xfId="0" applyFont="1" applyBorder="1" applyAlignment="1">
      <alignment horizontal="left" vertical="center"/>
    </xf>
    <xf numFmtId="0" fontId="8" fillId="0" borderId="0" xfId="0" applyFont="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3" xfId="0" applyFill="1" applyBorder="1" applyAlignment="1">
      <alignment horizontal="center" vertical="center"/>
    </xf>
    <xf numFmtId="176" fontId="0" fillId="0" borderId="86" xfId="0" applyNumberFormat="1" applyFill="1" applyBorder="1" applyAlignment="1">
      <alignment horizontal="center" vertical="center" shrinkToFit="1"/>
    </xf>
    <xf numFmtId="176" fontId="0" fillId="0" borderId="87" xfId="0" applyNumberFormat="1" applyFill="1" applyBorder="1" applyAlignment="1">
      <alignment horizontal="center" vertical="center" shrinkToFit="1"/>
    </xf>
    <xf numFmtId="10" fontId="0" fillId="0" borderId="39" xfId="2" applyNumberFormat="1" applyFont="1" applyFill="1" applyBorder="1" applyAlignment="1">
      <alignment horizontal="center" vertical="center"/>
    </xf>
    <xf numFmtId="10" fontId="0" fillId="0" borderId="82" xfId="2" applyNumberFormat="1" applyFont="1" applyFill="1" applyBorder="1" applyAlignment="1">
      <alignment horizontal="center" vertical="center"/>
    </xf>
    <xf numFmtId="182" fontId="19" fillId="0" borderId="19"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76" fontId="19" fillId="0" borderId="6" xfId="0" applyNumberFormat="1" applyFont="1" applyFill="1" applyBorder="1" applyAlignment="1">
      <alignment horizontal="center" vertical="center" wrapText="1"/>
    </xf>
    <xf numFmtId="176" fontId="19" fillId="0" borderId="8" xfId="0" applyNumberFormat="1" applyFont="1" applyFill="1" applyBorder="1" applyAlignment="1">
      <alignment horizontal="center" vertical="center" wrapText="1"/>
    </xf>
    <xf numFmtId="182" fontId="19" fillId="0" borderId="5" xfId="0" applyNumberFormat="1" applyFont="1" applyFill="1" applyBorder="1" applyAlignment="1">
      <alignment horizontal="center" vertical="center" wrapText="1"/>
    </xf>
    <xf numFmtId="182" fontId="19" fillId="0" borderId="8" xfId="0" applyNumberFormat="1" applyFont="1" applyFill="1" applyBorder="1" applyAlignment="1">
      <alignment horizontal="center" vertical="center" wrapText="1"/>
    </xf>
    <xf numFmtId="0" fontId="5" fillId="0" borderId="3" xfId="0" applyFont="1" applyFill="1" applyBorder="1" applyAlignment="1">
      <alignment vertical="center"/>
    </xf>
    <xf numFmtId="0" fontId="5" fillId="0" borderId="23" xfId="0" applyFont="1" applyFill="1" applyBorder="1" applyAlignment="1">
      <alignment vertical="center"/>
    </xf>
    <xf numFmtId="0" fontId="5" fillId="0" borderId="22" xfId="0" applyFont="1" applyFill="1" applyBorder="1" applyAlignment="1">
      <alignment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7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0" xfId="0" applyFont="1" applyFill="1" applyBorder="1" applyAlignment="1">
      <alignment horizontal="center" vertical="center"/>
    </xf>
    <xf numFmtId="182" fontId="19" fillId="0" borderId="3" xfId="0" applyNumberFormat="1" applyFont="1" applyFill="1" applyBorder="1" applyAlignment="1">
      <alignment horizontal="center" vertical="center" wrapText="1"/>
    </xf>
    <xf numFmtId="182" fontId="19" fillId="0" borderId="6" xfId="0" applyNumberFormat="1"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12" xfId="0" applyFont="1" applyFill="1" applyBorder="1" applyAlignment="1">
      <alignment horizontal="center" vertical="center"/>
    </xf>
    <xf numFmtId="0" fontId="7" fillId="0" borderId="5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66" xfId="0" applyFont="1" applyFill="1" applyBorder="1" applyAlignment="1">
      <alignment horizontal="center" wrapText="1"/>
    </xf>
    <xf numFmtId="0" fontId="39" fillId="0" borderId="8" xfId="0" applyFont="1" applyFill="1" applyBorder="1" applyAlignment="1">
      <alignment horizontal="center" wrapText="1"/>
    </xf>
    <xf numFmtId="0" fontId="17" fillId="0" borderId="13" xfId="0" applyFont="1" applyFill="1" applyBorder="1" applyAlignment="1">
      <alignment horizontal="right" vertical="center" wrapText="1"/>
    </xf>
    <xf numFmtId="0" fontId="14" fillId="0" borderId="0" xfId="0" applyFont="1" applyFill="1" applyAlignment="1">
      <alignment horizontal="center" vertical="center" shrinkToFit="1"/>
    </xf>
    <xf numFmtId="0" fontId="15" fillId="0" borderId="0" xfId="0" applyFont="1" applyFill="1" applyAlignment="1">
      <alignment horizontal="center" vertical="center"/>
    </xf>
    <xf numFmtId="178" fontId="0" fillId="0" borderId="1" xfId="0" applyNumberFormat="1" applyFill="1" applyBorder="1" applyAlignment="1">
      <alignment horizontal="left" vertical="center" shrinkToFit="1"/>
    </xf>
    <xf numFmtId="178" fontId="0" fillId="0" borderId="20" xfId="0" applyNumberFormat="1"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0" fillId="0" borderId="2" xfId="0" applyNumberFormat="1" applyBorder="1" applyAlignment="1">
      <alignment horizontal="center" vertical="center"/>
    </xf>
    <xf numFmtId="0" fontId="37" fillId="3" borderId="1" xfId="4" applyFont="1" applyFill="1" applyBorder="1" applyAlignment="1">
      <alignment horizontal="center" vertical="center"/>
    </xf>
    <xf numFmtId="0" fontId="34" fillId="4" borderId="3" xfId="4" applyFont="1" applyFill="1" applyBorder="1" applyAlignment="1">
      <alignment horizontal="left" vertical="center" indent="1"/>
    </xf>
    <xf numFmtId="0" fontId="34" fillId="4" borderId="23" xfId="4" applyFont="1" applyFill="1" applyBorder="1" applyAlignment="1">
      <alignment horizontal="left" vertical="center" indent="1"/>
    </xf>
    <xf numFmtId="0" fontId="34" fillId="4" borderId="4" xfId="4" applyFont="1" applyFill="1" applyBorder="1" applyAlignment="1">
      <alignment horizontal="left" vertical="center" indent="1"/>
    </xf>
    <xf numFmtId="0" fontId="34" fillId="4" borderId="6" xfId="4" applyFont="1" applyFill="1" applyBorder="1" applyAlignment="1">
      <alignment horizontal="left" vertical="center" indent="1"/>
    </xf>
    <xf numFmtId="0" fontId="34" fillId="4" borderId="0" xfId="4" applyFont="1" applyFill="1" applyBorder="1" applyAlignment="1">
      <alignment horizontal="left" vertical="center" indent="1"/>
    </xf>
    <xf numFmtId="0" fontId="34" fillId="4" borderId="7" xfId="4" applyFont="1" applyFill="1" applyBorder="1" applyAlignment="1">
      <alignment horizontal="left" vertical="center" indent="1"/>
    </xf>
    <xf numFmtId="0" fontId="35" fillId="4" borderId="6" xfId="4" applyFont="1" applyFill="1" applyBorder="1" applyAlignment="1">
      <alignment horizontal="left" vertical="center" indent="2"/>
    </xf>
    <xf numFmtId="0" fontId="35" fillId="4" borderId="0" xfId="4" applyFont="1" applyFill="1" applyBorder="1" applyAlignment="1">
      <alignment horizontal="left" vertical="center" indent="2"/>
    </xf>
    <xf numFmtId="0" fontId="35" fillId="4" borderId="7" xfId="4" applyFont="1" applyFill="1" applyBorder="1" applyAlignment="1">
      <alignment horizontal="left" vertical="center" indent="2"/>
    </xf>
    <xf numFmtId="0" fontId="35" fillId="4" borderId="9" xfId="4" applyFont="1" applyFill="1" applyBorder="1" applyAlignment="1">
      <alignment horizontal="left" vertical="center" indent="2"/>
    </xf>
    <xf numFmtId="0" fontId="35" fillId="4" borderId="14" xfId="4" applyFont="1" applyFill="1" applyBorder="1" applyAlignment="1">
      <alignment horizontal="left" vertical="center" indent="2"/>
    </xf>
    <xf numFmtId="0" fontId="35" fillId="4" borderId="10" xfId="4" applyFont="1" applyFill="1" applyBorder="1" applyAlignment="1">
      <alignment horizontal="left" vertical="center" indent="2"/>
    </xf>
    <xf numFmtId="0" fontId="27" fillId="0" borderId="0" xfId="4" applyFont="1" applyAlignment="1">
      <alignment horizontal="center" vertical="center"/>
    </xf>
    <xf numFmtId="0" fontId="27" fillId="0" borderId="1" xfId="4" applyFont="1" applyBorder="1" applyAlignment="1">
      <alignment horizontal="center" vertical="center"/>
    </xf>
    <xf numFmtId="0" fontId="36" fillId="3" borderId="2" xfId="4" applyFont="1" applyFill="1" applyBorder="1" applyAlignment="1">
      <alignment horizontal="center" vertical="center"/>
    </xf>
    <xf numFmtId="0" fontId="36" fillId="3" borderId="56" xfId="4" applyFont="1" applyFill="1" applyBorder="1" applyAlignment="1">
      <alignment horizontal="center" vertical="center"/>
    </xf>
    <xf numFmtId="0" fontId="36" fillId="3" borderId="12" xfId="4" applyFont="1" applyFill="1" applyBorder="1" applyAlignment="1">
      <alignment horizontal="center" vertical="center"/>
    </xf>
    <xf numFmtId="0" fontId="36" fillId="3" borderId="1" xfId="4" applyFont="1" applyFill="1" applyBorder="1" applyAlignment="1">
      <alignment horizontal="center" vertical="center"/>
    </xf>
    <xf numFmtId="0" fontId="21" fillId="3" borderId="1" xfId="4" applyFont="1" applyFill="1" applyBorder="1" applyAlignment="1">
      <alignment horizontal="center" vertical="center"/>
    </xf>
    <xf numFmtId="0" fontId="21" fillId="3" borderId="2" xfId="4" applyFont="1" applyFill="1" applyBorder="1" applyAlignment="1">
      <alignment horizontal="center" vertical="center"/>
    </xf>
    <xf numFmtId="0" fontId="21" fillId="3" borderId="56" xfId="4" applyFont="1" applyFill="1" applyBorder="1" applyAlignment="1">
      <alignment horizontal="center" vertical="center"/>
    </xf>
    <xf numFmtId="0" fontId="21" fillId="3" borderId="12" xfId="4" applyFont="1" applyFill="1" applyBorder="1" applyAlignment="1">
      <alignment horizontal="center" vertical="center"/>
    </xf>
    <xf numFmtId="182" fontId="5" fillId="0" borderId="32" xfId="0" applyNumberFormat="1" applyFont="1" applyFill="1" applyBorder="1" applyAlignment="1">
      <alignment horizontal="center" vertical="center" wrapText="1"/>
    </xf>
    <xf numFmtId="182" fontId="5" fillId="0" borderId="38" xfId="0" applyNumberFormat="1" applyFont="1" applyFill="1" applyBorder="1" applyAlignment="1">
      <alignment horizontal="center" vertical="center" wrapText="1"/>
    </xf>
    <xf numFmtId="182" fontId="5" fillId="0" borderId="44" xfId="0" applyNumberFormat="1" applyFont="1" applyFill="1" applyBorder="1" applyAlignment="1">
      <alignment horizontal="center" vertical="center" wrapText="1"/>
    </xf>
    <xf numFmtId="182" fontId="5" fillId="0" borderId="34" xfId="0" applyNumberFormat="1" applyFont="1" applyFill="1" applyBorder="1" applyAlignment="1">
      <alignment horizontal="center" vertical="center" wrapText="1"/>
    </xf>
    <xf numFmtId="182" fontId="5" fillId="0" borderId="39" xfId="0" applyNumberFormat="1" applyFont="1" applyFill="1" applyBorder="1" applyAlignment="1">
      <alignment horizontal="center" vertical="center" wrapText="1"/>
    </xf>
    <xf numFmtId="182" fontId="5" fillId="0" borderId="45" xfId="0" applyNumberFormat="1" applyFont="1" applyFill="1" applyBorder="1" applyAlignment="1">
      <alignment horizontal="center" vertical="center" wrapText="1"/>
    </xf>
    <xf numFmtId="0" fontId="7" fillId="0" borderId="9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3" xfId="0" applyFont="1" applyFill="1" applyBorder="1" applyAlignment="1">
      <alignment horizontal="center" vertical="center"/>
    </xf>
  </cellXfs>
  <cellStyles count="6">
    <cellStyle name="パーセント" xfId="2" builtinId="5"/>
    <cellStyle name="ハイパーリンク" xfId="3" builtinId="8"/>
    <cellStyle name="桁区切り" xfId="1" builtinId="6"/>
    <cellStyle name="桁区切り 2" xfId="5"/>
    <cellStyle name="標準" xfId="0" builtinId="0"/>
    <cellStyle name="標準 2" xfId="4"/>
  </cellStyles>
  <dxfs count="0"/>
  <tableStyles count="0" defaultTableStyle="TableStyleMedium2" defaultPivotStyle="PivotStyleLight16"/>
  <colors>
    <mruColors>
      <color rgb="FFFF99FF"/>
      <color rgb="FFFF66FF"/>
      <color rgb="FFFFFF99"/>
      <color rgb="FF10C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209550</xdr:colOff>
      <xdr:row>0</xdr:row>
      <xdr:rowOff>180975</xdr:rowOff>
    </xdr:from>
    <xdr:to>
      <xdr:col>31</xdr:col>
      <xdr:colOff>104775</xdr:colOff>
      <xdr:row>2</xdr:row>
      <xdr:rowOff>161925</xdr:rowOff>
    </xdr:to>
    <xdr:sp macro="" textlink="">
      <xdr:nvSpPr>
        <xdr:cNvPr id="4" name="フローチャート: 結合子 3"/>
        <xdr:cNvSpPr/>
      </xdr:nvSpPr>
      <xdr:spPr>
        <a:xfrm>
          <a:off x="6343650" y="180975"/>
          <a:ext cx="552450" cy="476250"/>
        </a:xfrm>
        <a:prstGeom prst="flowChartConnector">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Ｂ</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0</xdr:row>
      <xdr:rowOff>228601</xdr:rowOff>
    </xdr:from>
    <xdr:to>
      <xdr:col>8</xdr:col>
      <xdr:colOff>542925</xdr:colOff>
      <xdr:row>2</xdr:row>
      <xdr:rowOff>257175</xdr:rowOff>
    </xdr:to>
    <xdr:sp macro="" textlink="">
      <xdr:nvSpPr>
        <xdr:cNvPr id="2" name="円/楕円 1"/>
        <xdr:cNvSpPr/>
      </xdr:nvSpPr>
      <xdr:spPr>
        <a:xfrm>
          <a:off x="6867526" y="228601"/>
          <a:ext cx="542924" cy="523874"/>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ＤＦ特太ゴシック体" panose="020B0509000000000000" pitchFamily="49" charset="-128"/>
              <a:ea typeface="ＤＦ特太ゴシック体" panose="020B0509000000000000" pitchFamily="49" charset="-128"/>
            </a:rPr>
            <a:t>１</a:t>
          </a:r>
        </a:p>
      </xdr:txBody>
    </xdr:sp>
    <xdr:clientData/>
  </xdr:twoCellAnchor>
  <xdr:twoCellAnchor>
    <xdr:from>
      <xdr:col>9</xdr:col>
      <xdr:colOff>489517</xdr:colOff>
      <xdr:row>0</xdr:row>
      <xdr:rowOff>140494</xdr:rowOff>
    </xdr:from>
    <xdr:to>
      <xdr:col>14</xdr:col>
      <xdr:colOff>608579</xdr:colOff>
      <xdr:row>5</xdr:row>
      <xdr:rowOff>80962</xdr:rowOff>
    </xdr:to>
    <xdr:sp macro="" textlink="">
      <xdr:nvSpPr>
        <xdr:cNvPr id="3" name="角丸四角形吹き出し 2"/>
        <xdr:cNvSpPr/>
      </xdr:nvSpPr>
      <xdr:spPr>
        <a:xfrm>
          <a:off x="8033317" y="140494"/>
          <a:ext cx="3167062" cy="1550193"/>
        </a:xfrm>
        <a:prstGeom prst="wedgeRoundRectCallout">
          <a:avLst>
            <a:gd name="adj1" fmla="val -58783"/>
            <a:gd name="adj2" fmla="val 82801"/>
            <a:gd name="adj3" fmla="val 16667"/>
          </a:avLst>
        </a:prstGeom>
        <a:ln w="571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900"/>
            </a:lnSpc>
          </a:pPr>
          <a:r>
            <a:rPr kumimoji="1" lang="ja-JP" altLang="en-US" sz="1600">
              <a:latin typeface="HGP創英角ﾎﾟｯﾌﾟ体" panose="040B0A00000000000000" pitchFamily="50" charset="-128"/>
              <a:ea typeface="HGP創英角ﾎﾟｯﾌﾟ体" panose="040B0A00000000000000" pitchFamily="50" charset="-128"/>
            </a:rPr>
            <a:t>黄色セルのみ入力してください。</a:t>
          </a:r>
          <a:endParaRPr kumimoji="1" lang="en-US" altLang="ja-JP" sz="1600">
            <a:latin typeface="HGP創英角ﾎﾟｯﾌﾟ体" panose="040B0A00000000000000" pitchFamily="50" charset="-128"/>
            <a:ea typeface="HGP創英角ﾎﾟｯﾌﾟ体" panose="040B0A00000000000000" pitchFamily="50" charset="-128"/>
          </a:endParaRPr>
        </a:p>
        <a:p>
          <a:pPr algn="l">
            <a:lnSpc>
              <a:spcPts val="1800"/>
            </a:lnSpc>
          </a:pPr>
          <a:r>
            <a:rPr kumimoji="1" lang="ja-JP" altLang="en-US" sz="1600">
              <a:latin typeface="HGP創英角ﾎﾟｯﾌﾟ体" panose="040B0A00000000000000" pitchFamily="50" charset="-128"/>
              <a:ea typeface="HGP創英角ﾎﾟｯﾌﾟ体" panose="040B0A00000000000000" pitchFamily="50" charset="-128"/>
            </a:rPr>
            <a:t>その他のセルは自動計算されます。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280147</xdr:colOff>
      <xdr:row>60</xdr:row>
      <xdr:rowOff>33617</xdr:rowOff>
    </xdr:from>
    <xdr:ext cx="10208559" cy="8527976"/>
    <xdr:sp macro="" textlink="">
      <xdr:nvSpPr>
        <xdr:cNvPr id="2" name="テキスト ボックス 1"/>
        <xdr:cNvSpPr txBox="1"/>
      </xdr:nvSpPr>
      <xdr:spPr>
        <a:xfrm>
          <a:off x="280147" y="12216092"/>
          <a:ext cx="10208559" cy="852797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（作成要領：申請時）</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計画書は、月ごとにシートが分かれています。賃金改善を実施する月の項目に記入</a:t>
          </a:r>
        </a:p>
        <a:p>
          <a:r>
            <a:rPr kumimoji="1" lang="ja-JP" altLang="en-US" sz="1100">
              <a:latin typeface="HG丸ｺﾞｼｯｸM-PRO" panose="020F0600000000000000" pitchFamily="50" charset="-128"/>
              <a:ea typeface="HG丸ｺﾞｼｯｸM-PRO" panose="020F0600000000000000" pitchFamily="50" charset="-128"/>
            </a:rPr>
            <a:t>してください。入力月を誤ると、補助金交付ができなくなる場合があります。</a:t>
          </a:r>
        </a:p>
        <a:p>
          <a:r>
            <a:rPr kumimoji="1" lang="ja-JP" altLang="en-US" sz="1100">
              <a:latin typeface="HG丸ｺﾞｼｯｸM-PRO" panose="020F0600000000000000" pitchFamily="50" charset="-128"/>
              <a:ea typeface="HG丸ｺﾞｼｯｸM-PRO" panose="020F0600000000000000" pitchFamily="50" charset="-128"/>
            </a:rPr>
            <a:t>○　計画書は「報告書」も兼ねています。報告書は実績報告時に使用するものです。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事業終了時（中止や廃止を含む）に、計画書（薄橙色部分）に記入した内容から変更があれば、朱書きで修正してください。</a:t>
          </a:r>
        </a:p>
        <a:p>
          <a:r>
            <a:rPr kumimoji="1" lang="ja-JP" altLang="en-US" sz="1100">
              <a:latin typeface="HG丸ｺﾞｼｯｸM-PRO" panose="020F0600000000000000" pitchFamily="50" charset="-128"/>
              <a:ea typeface="HG丸ｺﾞｼｯｸM-PRO" panose="020F0600000000000000" pitchFamily="50" charset="-128"/>
            </a:rPr>
            <a:t>１．教職員名</a:t>
          </a:r>
        </a:p>
        <a:p>
          <a:r>
            <a:rPr kumimoji="1" lang="ja-JP" altLang="en-US" sz="1100">
              <a:latin typeface="HG丸ｺﾞｼｯｸM-PRO" panose="020F0600000000000000" pitchFamily="50" charset="-128"/>
              <a:ea typeface="HG丸ｺﾞｼｯｸM-PRO" panose="020F0600000000000000" pitchFamily="50" charset="-128"/>
            </a:rPr>
            <a:t>・処遇改善の取組の対象となる者の氏名を記入してください。なお、処遇改善の取組の対象としない職員の記入は必要ではありませんが、</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教員（非常勤を含む。）は、「</a:t>
          </a:r>
          <a:r>
            <a:rPr kumimoji="1" lang="en-US" altLang="ja-JP" sz="1100">
              <a:latin typeface="HG丸ｺﾞｼｯｸM-PRO" panose="020F0600000000000000" pitchFamily="50" charset="-128"/>
              <a:ea typeface="HG丸ｺﾞｼｯｸM-PRO" panose="020F0600000000000000" pitchFamily="50" charset="-128"/>
            </a:rPr>
            <a:t>Ⅱ </a:t>
          </a:r>
          <a:r>
            <a:rPr kumimoji="1" lang="ja-JP" altLang="en-US" sz="1100">
              <a:latin typeface="HG丸ｺﾞｼｯｸM-PRO" panose="020F0600000000000000" pitchFamily="50" charset="-128"/>
              <a:ea typeface="HG丸ｺﾞｼｯｸM-PRO" panose="020F0600000000000000" pitchFamily="50" charset="-128"/>
            </a:rPr>
            <a:t>交付申請額等の算定方法について」の教員数と整合するように記入してください。</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行が足りない場合は私学振興課に直接ご相談ください。</a:t>
          </a:r>
        </a:p>
        <a:p>
          <a:r>
            <a:rPr kumimoji="1" lang="ja-JP" altLang="en-US" sz="1100">
              <a:latin typeface="HG丸ｺﾞｼｯｸM-PRO" panose="020F0600000000000000" pitchFamily="50" charset="-128"/>
              <a:ea typeface="HG丸ｺﾞｼｯｸM-PRO" panose="020F0600000000000000" pitchFamily="50" charset="-128"/>
            </a:rPr>
            <a:t>２．職種</a:t>
          </a:r>
        </a:p>
        <a:p>
          <a:r>
            <a:rPr kumimoji="1" lang="ja-JP" altLang="en-US" sz="1100">
              <a:latin typeface="HG丸ｺﾞｼｯｸM-PRO" panose="020F0600000000000000" pitchFamily="50" charset="-128"/>
              <a:ea typeface="HG丸ｺﾞｼｯｸM-PRO" panose="020F0600000000000000" pitchFamily="50" charset="-128"/>
            </a:rPr>
            <a:t>・「園長」「教員」「事務長」「事務職員」「その他」から選択してください。</a:t>
          </a:r>
        </a:p>
        <a:p>
          <a:r>
            <a:rPr kumimoji="1" lang="ja-JP" altLang="en-US" sz="1100">
              <a:latin typeface="HG丸ｺﾞｼｯｸM-PRO" panose="020F0600000000000000" pitchFamily="50" charset="-128"/>
              <a:ea typeface="HG丸ｺﾞｼｯｸM-PRO" panose="020F0600000000000000" pitchFamily="50" charset="-128"/>
            </a:rPr>
            <a:t>・「その他」は、園長、教員、事務長、事務職員以外の職種（調理員、スクールバスの運転手等）となります。</a:t>
          </a:r>
        </a:p>
        <a:p>
          <a:r>
            <a:rPr kumimoji="1" lang="ja-JP" altLang="en-US" sz="1100">
              <a:latin typeface="HG丸ｺﾞｼｯｸM-PRO" panose="020F0600000000000000" pitchFamily="50" charset="-128"/>
              <a:ea typeface="HG丸ｺﾞｼｯｸM-PRO" panose="020F0600000000000000" pitchFamily="50" charset="-128"/>
            </a:rPr>
            <a:t>・教員の範囲は副園長、教頭、主幹教諭、指導教諭、教諭、助教諭、講師、養護教諭、養護助、教諭、栄養教諭を想定しております。</a:t>
          </a:r>
        </a:p>
        <a:p>
          <a:r>
            <a:rPr kumimoji="1" lang="ja-JP" altLang="en-US" sz="1100">
              <a:latin typeface="HG丸ｺﾞｼｯｸM-PRO" panose="020F0600000000000000" pitchFamily="50" charset="-128"/>
              <a:ea typeface="HG丸ｺﾞｼｯｸM-PRO" panose="020F0600000000000000" pitchFamily="50" charset="-128"/>
            </a:rPr>
            <a:t>３．常勤・非常勤の別</a:t>
          </a:r>
        </a:p>
        <a:p>
          <a:r>
            <a:rPr kumimoji="1" lang="ja-JP" altLang="en-US" sz="1100">
              <a:latin typeface="HG丸ｺﾞｼｯｸM-PRO" panose="020F0600000000000000" pitchFamily="50" charset="-128"/>
              <a:ea typeface="HG丸ｺﾞｼｯｸM-PRO" panose="020F0600000000000000" pitchFamily="50" charset="-128"/>
            </a:rPr>
            <a:t>・常勤 常勤教職員（原則として幼稚園で定めた勤務時間（所定労働時間）のすべてを勤務する者、又は１日６時間以上かつ２０日以上勤務している教職員）</a:t>
          </a:r>
        </a:p>
        <a:p>
          <a:r>
            <a:rPr kumimoji="1" lang="ja-JP" altLang="en-US" sz="1100">
              <a:latin typeface="HG丸ｺﾞｼｯｸM-PRO" panose="020F0600000000000000" pitchFamily="50" charset="-128"/>
              <a:ea typeface="HG丸ｺﾞｼｯｸM-PRO" panose="020F0600000000000000" pitchFamily="50" charset="-128"/>
            </a:rPr>
            <a:t>・非常勤 非常勤教職員（常勤以外の教職員）</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ここで指す「教職員」とは、「２．職種」で示す全ての職種が該当します。</a:t>
          </a:r>
        </a:p>
        <a:p>
          <a:r>
            <a:rPr kumimoji="1" lang="ja-JP" altLang="en-US" sz="1100">
              <a:latin typeface="HG丸ｺﾞｼｯｸM-PRO" panose="020F0600000000000000" pitchFamily="50" charset="-128"/>
              <a:ea typeface="HG丸ｺﾞｼｯｸM-PRO" panose="020F0600000000000000" pitchFamily="50" charset="-128"/>
            </a:rPr>
            <a:t>４．法人役員の兼務</a:t>
          </a:r>
        </a:p>
        <a:p>
          <a:r>
            <a:rPr kumimoji="1" lang="ja-JP" altLang="en-US" sz="1100">
              <a:latin typeface="HG丸ｺﾞｼｯｸM-PRO" panose="020F0600000000000000" pitchFamily="50" charset="-128"/>
              <a:ea typeface="HG丸ｺﾞｼｯｸM-PRO" panose="020F0600000000000000" pitchFamily="50" charset="-128"/>
            </a:rPr>
            <a:t>・法人の役員を兼務する者に○を付してください（選択形式）。</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「法人役員を兼務する園長」は処遇改善の対象外です。しかし、「法人役員を兼務する教員」も対象です。また、事務長等も処遇改善の対象です。</a:t>
          </a:r>
        </a:p>
        <a:p>
          <a:r>
            <a:rPr kumimoji="1" lang="ja-JP" altLang="en-US" sz="1100">
              <a:latin typeface="HG丸ｺﾞｼｯｸM-PRO" panose="020F0600000000000000" pitchFamily="50" charset="-128"/>
              <a:ea typeface="HG丸ｺﾞｼｯｸM-PRO" panose="020F0600000000000000" pitchFamily="50" charset="-128"/>
            </a:rPr>
            <a:t>５．改善を開始する前月の給与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・処遇改善を開始する月の前月の給与総額（基本給、決まって毎月支払う手当の合計）を記入してください。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６．賃金改善見込額（計画）</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・各月の賃金改善に充てられる額（見込）を記入してください。</a:t>
          </a:r>
        </a:p>
        <a:p>
          <a:r>
            <a:rPr kumimoji="1" lang="ja-JP" altLang="en-US" sz="1100">
              <a:latin typeface="HG丸ｺﾞｼｯｸM-PRO" panose="020F0600000000000000" pitchFamily="50" charset="-128"/>
              <a:ea typeface="HG丸ｺﾞｼｯｸM-PRO" panose="020F0600000000000000" pitchFamily="50" charset="-128"/>
            </a:rPr>
            <a:t>・「賃金改善見込額（計画）」のうち、「うち基本給及び毎月決まって支払う手当」及び「うち定期昇給」額を記入してください。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Ｑ．基本給の処遇改善により、連動して「賞与」の処遇改善が行われた場合は、毎月の「基本給の改善等に伴って賞与が改善された場合の月割額」に、連動して改善された賞与の改善額を月割で計上することとなります。なお、補助期間を含まない月については、補助金の算定に含めることはできません。</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及び「定期昇給」の額を記入してください。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a:t>
          </a:r>
        </a:p>
        <a:p>
          <a:r>
            <a:rPr kumimoji="1" lang="ja-JP" altLang="en-US" sz="1100">
              <a:latin typeface="HG丸ｺﾞｼｯｸM-PRO" panose="020F0600000000000000" pitchFamily="50" charset="-128"/>
              <a:ea typeface="HG丸ｺﾞｼｯｸM-PRO" panose="020F0600000000000000" pitchFamily="50" charset="-128"/>
            </a:rPr>
            <a:t>「その他」の欄に入力してください。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oneCellAnchor>
    <xdr:from>
      <xdr:col>17</xdr:col>
      <xdr:colOff>661149</xdr:colOff>
      <xdr:row>60</xdr:row>
      <xdr:rowOff>33617</xdr:rowOff>
    </xdr:from>
    <xdr:ext cx="8135470" cy="3026470"/>
    <xdr:sp macro="" textlink="">
      <xdr:nvSpPr>
        <xdr:cNvPr id="3" name="テキスト ボックス 2"/>
        <xdr:cNvSpPr txBox="1"/>
      </xdr:nvSpPr>
      <xdr:spPr>
        <a:xfrm>
          <a:off x="12605499" y="12216092"/>
          <a:ext cx="8135470" cy="302647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（作成要領：実績報告時）</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　（例：処遇改善を開始する月が６月の場合は、４月、５月分は空欄のまま。）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・「賃金改善額（実績）」のうち、「うち基本給及び決まって毎月支払う手当」の額を記入してください。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ただし、通勤手当や扶養手当をはじめとする、個人的な事情に基づいて支払われる手当は含まれません。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257736</xdr:colOff>
      <xdr:row>3</xdr:row>
      <xdr:rowOff>392205</xdr:rowOff>
    </xdr:from>
    <xdr:ext cx="4773705" cy="1131795"/>
    <xdr:sp macro="" textlink="">
      <xdr:nvSpPr>
        <xdr:cNvPr id="3" name="テキスト ボックス 2"/>
        <xdr:cNvSpPr txBox="1"/>
      </xdr:nvSpPr>
      <xdr:spPr>
        <a:xfrm>
          <a:off x="14345211" y="1078005"/>
          <a:ext cx="4773705" cy="113179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〇自動計算されるため、入力不要です。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○申請内容を確認するためのシートです。</a:t>
          </a:r>
        </a:p>
        <a:p>
          <a:r>
            <a:rPr kumimoji="1" lang="ja-JP" altLang="en-US" sz="1100">
              <a:latin typeface="HG丸ｺﾞｼｯｸM-PRO" panose="020F0600000000000000" pitchFamily="50" charset="-128"/>
              <a:ea typeface="HG丸ｺﾞｼｯｸM-PRO" panose="020F0600000000000000" pitchFamily="50" charset="-128"/>
            </a:rPr>
            <a:t>　処遇改善の計画内容や補助金として交付される額を示しています。</a:t>
          </a:r>
        </a:p>
        <a:p>
          <a:r>
            <a:rPr kumimoji="1" lang="ja-JP" altLang="en-US" sz="1100">
              <a:latin typeface="HG丸ｺﾞｼｯｸM-PRO" panose="020F0600000000000000" pitchFamily="50" charset="-128"/>
              <a:ea typeface="HG丸ｺﾞｼｯｸM-PRO" panose="020F0600000000000000" pitchFamily="50" charset="-128"/>
            </a:rPr>
            <a:t>○入力漏れなどがあると、正しく計算されません。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31749</xdr:colOff>
      <xdr:row>14</xdr:row>
      <xdr:rowOff>342899</xdr:rowOff>
    </xdr:from>
    <xdr:to>
      <xdr:col>30</xdr:col>
      <xdr:colOff>98424</xdr:colOff>
      <xdr:row>16</xdr:row>
      <xdr:rowOff>314324</xdr:rowOff>
    </xdr:to>
    <xdr:sp macro="" textlink="">
      <xdr:nvSpPr>
        <xdr:cNvPr id="2" name="角丸四角形吹き出し 1"/>
        <xdr:cNvSpPr/>
      </xdr:nvSpPr>
      <xdr:spPr>
        <a:xfrm>
          <a:off x="3536949" y="4086224"/>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twoCellAnchor>
    <xdr:from>
      <xdr:col>0</xdr:col>
      <xdr:colOff>171450</xdr:colOff>
      <xdr:row>11</xdr:row>
      <xdr:rowOff>377825</xdr:rowOff>
    </xdr:from>
    <xdr:to>
      <xdr:col>18</xdr:col>
      <xdr:colOff>85725</xdr:colOff>
      <xdr:row>13</xdr:row>
      <xdr:rowOff>6350</xdr:rowOff>
    </xdr:to>
    <xdr:sp macro="" textlink="">
      <xdr:nvSpPr>
        <xdr:cNvPr id="3" name="角丸四角形 2"/>
        <xdr:cNvSpPr/>
      </xdr:nvSpPr>
      <xdr:spPr>
        <a:xfrm>
          <a:off x="171450" y="2978150"/>
          <a:ext cx="3857625"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13</xdr:row>
      <xdr:rowOff>0</xdr:rowOff>
    </xdr:from>
    <xdr:to>
      <xdr:col>22</xdr:col>
      <xdr:colOff>174625</xdr:colOff>
      <xdr:row>14</xdr:row>
      <xdr:rowOff>9525</xdr:rowOff>
    </xdr:to>
    <xdr:sp macro="" textlink="">
      <xdr:nvSpPr>
        <xdr:cNvPr id="2" name="角丸四角形 1"/>
        <xdr:cNvSpPr/>
      </xdr:nvSpPr>
      <xdr:spPr>
        <a:xfrm>
          <a:off x="142875" y="3362325"/>
          <a:ext cx="4851400"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95250</xdr:colOff>
      <xdr:row>16</xdr:row>
      <xdr:rowOff>0</xdr:rowOff>
    </xdr:from>
    <xdr:to>
      <xdr:col>31</xdr:col>
      <xdr:colOff>161925</xdr:colOff>
      <xdr:row>17</xdr:row>
      <xdr:rowOff>352425</xdr:rowOff>
    </xdr:to>
    <xdr:sp macro="" textlink="">
      <xdr:nvSpPr>
        <xdr:cNvPr id="3" name="角丸四角形吹き出し 2"/>
        <xdr:cNvSpPr/>
      </xdr:nvSpPr>
      <xdr:spPr>
        <a:xfrm>
          <a:off x="3819525" y="4505325"/>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190499</xdr:colOff>
      <xdr:row>16</xdr:row>
      <xdr:rowOff>203199</xdr:rowOff>
    </xdr:from>
    <xdr:to>
      <xdr:col>31</xdr:col>
      <xdr:colOff>142875</xdr:colOff>
      <xdr:row>18</xdr:row>
      <xdr:rowOff>365125</xdr:rowOff>
    </xdr:to>
    <xdr:sp macro="" textlink="">
      <xdr:nvSpPr>
        <xdr:cNvPr id="2" name="角丸四角形吹き出し 1"/>
        <xdr:cNvSpPr/>
      </xdr:nvSpPr>
      <xdr:spPr>
        <a:xfrm>
          <a:off x="3257549" y="4708524"/>
          <a:ext cx="3676651" cy="923926"/>
        </a:xfrm>
        <a:prstGeom prst="wedgeRoundRectCallout">
          <a:avLst>
            <a:gd name="adj1" fmla="val -58557"/>
            <a:gd name="adj2" fmla="val -99110"/>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a:t>
          </a:r>
          <a:r>
            <a:rPr kumimoji="1" lang="ja-JP" altLang="en-US" sz="1400" u="sng"/>
            <a:t>本紙１枚のみ</a:t>
          </a:r>
          <a:r>
            <a:rPr kumimoji="1" lang="ja-JP" altLang="en-US" sz="1400"/>
            <a:t>提出。</a:t>
          </a:r>
          <a:endParaRPr kumimoji="1" lang="en-US" altLang="ja-JP" sz="1400"/>
        </a:p>
        <a:p>
          <a:pPr algn="l"/>
          <a:r>
            <a:rPr kumimoji="1" lang="ja-JP" altLang="en-US" sz="1400"/>
            <a:t>・補助金の全額返納が必要。</a:t>
          </a:r>
          <a:endParaRPr kumimoji="1" lang="en-US" altLang="ja-JP" sz="1400"/>
        </a:p>
      </xdr:txBody>
    </xdr:sp>
    <xdr:clientData/>
  </xdr:twoCellAnchor>
  <xdr:twoCellAnchor>
    <xdr:from>
      <xdr:col>0</xdr:col>
      <xdr:colOff>114300</xdr:colOff>
      <xdr:row>15</xdr:row>
      <xdr:rowOff>31750</xdr:rowOff>
    </xdr:from>
    <xdr:to>
      <xdr:col>14</xdr:col>
      <xdr:colOff>111125</xdr:colOff>
      <xdr:row>15</xdr:row>
      <xdr:rowOff>371475</xdr:rowOff>
    </xdr:to>
    <xdr:sp macro="" textlink="">
      <xdr:nvSpPr>
        <xdr:cNvPr id="3" name="角丸四角形 2"/>
        <xdr:cNvSpPr/>
      </xdr:nvSpPr>
      <xdr:spPr>
        <a:xfrm>
          <a:off x="114300" y="4156075"/>
          <a:ext cx="3063875" cy="3397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8"/>
  <sheetViews>
    <sheetView tabSelected="1" view="pageBreakPreview" zoomScaleNormal="100" zoomScaleSheetLayoutView="100" workbookViewId="0">
      <selection activeCell="H8" sqref="H8"/>
    </sheetView>
  </sheetViews>
  <sheetFormatPr defaultColWidth="2.75" defaultRowHeight="14.25"/>
  <cols>
    <col min="1" max="32" width="2.875" style="145" customWidth="1"/>
    <col min="33" max="256" width="2.75" style="145"/>
    <col min="257" max="288" width="2.875" style="145" customWidth="1"/>
    <col min="289" max="512" width="2.75" style="145"/>
    <col min="513" max="544" width="2.875" style="145" customWidth="1"/>
    <col min="545" max="768" width="2.75" style="145"/>
    <col min="769" max="800" width="2.875" style="145" customWidth="1"/>
    <col min="801" max="1024" width="2.75" style="145"/>
    <col min="1025" max="1056" width="2.875" style="145" customWidth="1"/>
    <col min="1057" max="1280" width="2.75" style="145"/>
    <col min="1281" max="1312" width="2.875" style="145" customWidth="1"/>
    <col min="1313" max="1536" width="2.75" style="145"/>
    <col min="1537" max="1568" width="2.875" style="145" customWidth="1"/>
    <col min="1569" max="1792" width="2.75" style="145"/>
    <col min="1793" max="1824" width="2.875" style="145" customWidth="1"/>
    <col min="1825" max="2048" width="2.75" style="145"/>
    <col min="2049" max="2080" width="2.875" style="145" customWidth="1"/>
    <col min="2081" max="2304" width="2.75" style="145"/>
    <col min="2305" max="2336" width="2.875" style="145" customWidth="1"/>
    <col min="2337" max="2560" width="2.75" style="145"/>
    <col min="2561" max="2592" width="2.875" style="145" customWidth="1"/>
    <col min="2593" max="2816" width="2.75" style="145"/>
    <col min="2817" max="2848" width="2.875" style="145" customWidth="1"/>
    <col min="2849" max="3072" width="2.75" style="145"/>
    <col min="3073" max="3104" width="2.875" style="145" customWidth="1"/>
    <col min="3105" max="3328" width="2.75" style="145"/>
    <col min="3329" max="3360" width="2.875" style="145" customWidth="1"/>
    <col min="3361" max="3584" width="2.75" style="145"/>
    <col min="3585" max="3616" width="2.875" style="145" customWidth="1"/>
    <col min="3617" max="3840" width="2.75" style="145"/>
    <col min="3841" max="3872" width="2.875" style="145" customWidth="1"/>
    <col min="3873" max="4096" width="2.75" style="145"/>
    <col min="4097" max="4128" width="2.875" style="145" customWidth="1"/>
    <col min="4129" max="4352" width="2.75" style="145"/>
    <col min="4353" max="4384" width="2.875" style="145" customWidth="1"/>
    <col min="4385" max="4608" width="2.75" style="145"/>
    <col min="4609" max="4640" width="2.875" style="145" customWidth="1"/>
    <col min="4641" max="4864" width="2.75" style="145"/>
    <col min="4865" max="4896" width="2.875" style="145" customWidth="1"/>
    <col min="4897" max="5120" width="2.75" style="145"/>
    <col min="5121" max="5152" width="2.875" style="145" customWidth="1"/>
    <col min="5153" max="5376" width="2.75" style="145"/>
    <col min="5377" max="5408" width="2.875" style="145" customWidth="1"/>
    <col min="5409" max="5632" width="2.75" style="145"/>
    <col min="5633" max="5664" width="2.875" style="145" customWidth="1"/>
    <col min="5665" max="5888" width="2.75" style="145"/>
    <col min="5889" max="5920" width="2.875" style="145" customWidth="1"/>
    <col min="5921" max="6144" width="2.75" style="145"/>
    <col min="6145" max="6176" width="2.875" style="145" customWidth="1"/>
    <col min="6177" max="6400" width="2.75" style="145"/>
    <col min="6401" max="6432" width="2.875" style="145" customWidth="1"/>
    <col min="6433" max="6656" width="2.75" style="145"/>
    <col min="6657" max="6688" width="2.875" style="145" customWidth="1"/>
    <col min="6689" max="6912" width="2.75" style="145"/>
    <col min="6913" max="6944" width="2.875" style="145" customWidth="1"/>
    <col min="6945" max="7168" width="2.75" style="145"/>
    <col min="7169" max="7200" width="2.875" style="145" customWidth="1"/>
    <col min="7201" max="7424" width="2.75" style="145"/>
    <col min="7425" max="7456" width="2.875" style="145" customWidth="1"/>
    <col min="7457" max="7680" width="2.75" style="145"/>
    <col min="7681" max="7712" width="2.875" style="145" customWidth="1"/>
    <col min="7713" max="7936" width="2.75" style="145"/>
    <col min="7937" max="7968" width="2.875" style="145" customWidth="1"/>
    <col min="7969" max="8192" width="2.75" style="145"/>
    <col min="8193" max="8224" width="2.875" style="145" customWidth="1"/>
    <col min="8225" max="8448" width="2.75" style="145"/>
    <col min="8449" max="8480" width="2.875" style="145" customWidth="1"/>
    <col min="8481" max="8704" width="2.75" style="145"/>
    <col min="8705" max="8736" width="2.875" style="145" customWidth="1"/>
    <col min="8737" max="8960" width="2.75" style="145"/>
    <col min="8961" max="8992" width="2.875" style="145" customWidth="1"/>
    <col min="8993" max="9216" width="2.75" style="145"/>
    <col min="9217" max="9248" width="2.875" style="145" customWidth="1"/>
    <col min="9249" max="9472" width="2.75" style="145"/>
    <col min="9473" max="9504" width="2.875" style="145" customWidth="1"/>
    <col min="9505" max="9728" width="2.75" style="145"/>
    <col min="9729" max="9760" width="2.875" style="145" customWidth="1"/>
    <col min="9761" max="9984" width="2.75" style="145"/>
    <col min="9985" max="10016" width="2.875" style="145" customWidth="1"/>
    <col min="10017" max="10240" width="2.75" style="145"/>
    <col min="10241" max="10272" width="2.875" style="145" customWidth="1"/>
    <col min="10273" max="10496" width="2.75" style="145"/>
    <col min="10497" max="10528" width="2.875" style="145" customWidth="1"/>
    <col min="10529" max="10752" width="2.75" style="145"/>
    <col min="10753" max="10784" width="2.875" style="145" customWidth="1"/>
    <col min="10785" max="11008" width="2.75" style="145"/>
    <col min="11009" max="11040" width="2.875" style="145" customWidth="1"/>
    <col min="11041" max="11264" width="2.75" style="145"/>
    <col min="11265" max="11296" width="2.875" style="145" customWidth="1"/>
    <col min="11297" max="11520" width="2.75" style="145"/>
    <col min="11521" max="11552" width="2.875" style="145" customWidth="1"/>
    <col min="11553" max="11776" width="2.75" style="145"/>
    <col min="11777" max="11808" width="2.875" style="145" customWidth="1"/>
    <col min="11809" max="12032" width="2.75" style="145"/>
    <col min="12033" max="12064" width="2.875" style="145" customWidth="1"/>
    <col min="12065" max="12288" width="2.75" style="145"/>
    <col min="12289" max="12320" width="2.875" style="145" customWidth="1"/>
    <col min="12321" max="12544" width="2.75" style="145"/>
    <col min="12545" max="12576" width="2.875" style="145" customWidth="1"/>
    <col min="12577" max="12800" width="2.75" style="145"/>
    <col min="12801" max="12832" width="2.875" style="145" customWidth="1"/>
    <col min="12833" max="13056" width="2.75" style="145"/>
    <col min="13057" max="13088" width="2.875" style="145" customWidth="1"/>
    <col min="13089" max="13312" width="2.75" style="145"/>
    <col min="13313" max="13344" width="2.875" style="145" customWidth="1"/>
    <col min="13345" max="13568" width="2.75" style="145"/>
    <col min="13569" max="13600" width="2.875" style="145" customWidth="1"/>
    <col min="13601" max="13824" width="2.75" style="145"/>
    <col min="13825" max="13856" width="2.875" style="145" customWidth="1"/>
    <col min="13857" max="14080" width="2.75" style="145"/>
    <col min="14081" max="14112" width="2.875" style="145" customWidth="1"/>
    <col min="14113" max="14336" width="2.75" style="145"/>
    <col min="14337" max="14368" width="2.875" style="145" customWidth="1"/>
    <col min="14369" max="14592" width="2.75" style="145"/>
    <col min="14593" max="14624" width="2.875" style="145" customWidth="1"/>
    <col min="14625" max="14848" width="2.75" style="145"/>
    <col min="14849" max="14880" width="2.875" style="145" customWidth="1"/>
    <col min="14881" max="15104" width="2.75" style="145"/>
    <col min="15105" max="15136" width="2.875" style="145" customWidth="1"/>
    <col min="15137" max="15360" width="2.75" style="145"/>
    <col min="15361" max="15392" width="2.875" style="145" customWidth="1"/>
    <col min="15393" max="15616" width="2.75" style="145"/>
    <col min="15617" max="15648" width="2.875" style="145" customWidth="1"/>
    <col min="15649" max="15872" width="2.75" style="145"/>
    <col min="15873" max="15904" width="2.875" style="145" customWidth="1"/>
    <col min="15905" max="16128" width="2.75" style="145"/>
    <col min="16129" max="16160" width="2.875" style="145" customWidth="1"/>
    <col min="16161" max="16384" width="2.75" style="145"/>
  </cols>
  <sheetData>
    <row r="1" spans="1:33" ht="19.5" customHeight="1">
      <c r="A1" s="278" t="s">
        <v>135</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row>
    <row r="2" spans="1:33" ht="19.5" customHeight="1">
      <c r="A2" s="167"/>
      <c r="B2" s="167"/>
      <c r="C2" s="167"/>
      <c r="D2" s="167"/>
      <c r="E2" s="167"/>
      <c r="F2" s="167"/>
      <c r="G2" s="167"/>
      <c r="H2" s="167"/>
      <c r="I2" s="167"/>
      <c r="J2" s="167"/>
      <c r="K2" s="167"/>
      <c r="L2" s="167" t="s">
        <v>126</v>
      </c>
      <c r="M2" s="167"/>
      <c r="N2" s="167"/>
      <c r="O2" s="167"/>
      <c r="P2" s="167"/>
      <c r="Q2" s="167"/>
      <c r="R2" s="167"/>
      <c r="S2" s="167"/>
      <c r="T2" s="167"/>
      <c r="U2" s="167"/>
      <c r="V2" s="167"/>
      <c r="W2" s="167"/>
      <c r="X2" s="167"/>
      <c r="Y2" s="167"/>
      <c r="Z2" s="167"/>
      <c r="AA2" s="167"/>
      <c r="AB2" s="167"/>
      <c r="AC2" s="167"/>
      <c r="AD2" s="167"/>
      <c r="AE2" s="167" t="s">
        <v>134</v>
      </c>
      <c r="AF2" s="167"/>
    </row>
    <row r="4" spans="1:33" ht="24.75" customHeight="1">
      <c r="A4" s="279" t="s">
        <v>78</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1"/>
      <c r="AG4" s="146"/>
    </row>
    <row r="5" spans="1:33" ht="30" customHeight="1">
      <c r="A5" s="282" t="s">
        <v>79</v>
      </c>
      <c r="B5" s="282"/>
      <c r="C5" s="282"/>
      <c r="D5" s="282"/>
      <c r="E5" s="282"/>
      <c r="F5" s="282"/>
      <c r="G5" s="283"/>
      <c r="H5" s="284"/>
      <c r="I5" s="284"/>
      <c r="J5" s="284"/>
      <c r="K5" s="284"/>
      <c r="L5" s="284"/>
      <c r="M5" s="284"/>
      <c r="N5" s="284"/>
      <c r="O5" s="284"/>
      <c r="P5" s="284"/>
      <c r="Q5" s="285"/>
      <c r="R5" s="282" t="s">
        <v>72</v>
      </c>
      <c r="S5" s="282"/>
      <c r="T5" s="282"/>
      <c r="U5" s="282"/>
      <c r="V5" s="282"/>
      <c r="W5" s="282"/>
      <c r="X5" s="270"/>
      <c r="Y5" s="271"/>
      <c r="Z5" s="272"/>
      <c r="AA5" s="271"/>
      <c r="AB5" s="271"/>
      <c r="AC5" s="272"/>
      <c r="AD5" s="271"/>
      <c r="AE5" s="271"/>
      <c r="AF5" s="272"/>
    </row>
    <row r="6" spans="1:33" ht="30" customHeight="1">
      <c r="AB6" s="147"/>
    </row>
    <row r="7" spans="1:33" ht="30" customHeight="1">
      <c r="A7" s="148" t="s">
        <v>132</v>
      </c>
    </row>
    <row r="8" spans="1:33" ht="30" customHeight="1">
      <c r="B8" s="149" t="s">
        <v>80</v>
      </c>
      <c r="D8" s="274"/>
      <c r="E8" s="274"/>
      <c r="F8" s="274"/>
      <c r="G8" s="274"/>
      <c r="I8" s="145" t="s">
        <v>81</v>
      </c>
    </row>
    <row r="9" spans="1:33" ht="30" customHeight="1">
      <c r="B9" s="149" t="s">
        <v>82</v>
      </c>
      <c r="D9" s="274"/>
      <c r="E9" s="274"/>
      <c r="F9" s="274"/>
      <c r="G9" s="274"/>
      <c r="I9" s="145" t="s">
        <v>83</v>
      </c>
    </row>
    <row r="10" spans="1:33" ht="30" customHeight="1">
      <c r="B10" s="149" t="s">
        <v>84</v>
      </c>
      <c r="D10" s="275"/>
      <c r="E10" s="276"/>
      <c r="F10" s="276"/>
      <c r="G10" s="277"/>
      <c r="I10" s="145" t="s">
        <v>127</v>
      </c>
    </row>
    <row r="11" spans="1:33" ht="30" customHeight="1">
      <c r="B11" s="149" t="s">
        <v>85</v>
      </c>
      <c r="D11" s="274"/>
      <c r="E11" s="274"/>
      <c r="F11" s="274"/>
      <c r="G11" s="274"/>
      <c r="I11" s="145" t="s">
        <v>86</v>
      </c>
    </row>
    <row r="12" spans="1:33" ht="30" customHeight="1"/>
    <row r="13" spans="1:33" ht="30" customHeight="1">
      <c r="A13" s="145" t="s">
        <v>87</v>
      </c>
      <c r="B13" s="150" t="s">
        <v>88</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2"/>
    </row>
    <row r="14" spans="1:33" ht="30" customHeight="1">
      <c r="B14" s="153"/>
      <c r="C14" s="146" t="s">
        <v>89</v>
      </c>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54"/>
    </row>
    <row r="15" spans="1:33" ht="30" customHeight="1">
      <c r="B15" s="153"/>
      <c r="C15" s="146" t="s">
        <v>90</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54"/>
    </row>
    <row r="16" spans="1:33" ht="30" customHeight="1">
      <c r="B16" s="153"/>
      <c r="C16" s="146" t="s">
        <v>91</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54"/>
    </row>
    <row r="17" spans="2:32" ht="30" customHeight="1">
      <c r="B17" s="155"/>
      <c r="C17" s="156" t="s">
        <v>92</v>
      </c>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8"/>
    </row>
    <row r="18" spans="2:32" ht="30" customHeight="1"/>
  </sheetData>
  <mergeCells count="9">
    <mergeCell ref="D8:G8"/>
    <mergeCell ref="D9:G9"/>
    <mergeCell ref="D10:G10"/>
    <mergeCell ref="D11:G11"/>
    <mergeCell ref="A1:AF1"/>
    <mergeCell ref="A4:AF4"/>
    <mergeCell ref="A5:F5"/>
    <mergeCell ref="G5:Q5"/>
    <mergeCell ref="R5:W5"/>
  </mergeCells>
  <phoneticPr fontId="2"/>
  <dataValidations count="1">
    <dataValidation type="list" allowBlank="1" showInputMessage="1" showErrorMessage="1" sqref="D8:G11 IZ8:JC11 SV8:SY11 ACR8:ACU11 AMN8:AMQ11 AWJ8:AWM11 BGF8:BGI11 BQB8:BQE11 BZX8:CAA11 CJT8:CJW11 CTP8:CTS11 DDL8:DDO11 DNH8:DNK11 DXD8:DXG11 EGZ8:EHC11 EQV8:EQY11 FAR8:FAU11 FKN8:FKQ11 FUJ8:FUM11 GEF8:GEI11 GOB8:GOE11 GXX8:GYA11 HHT8:HHW11 HRP8:HRS11 IBL8:IBO11 ILH8:ILK11 IVD8:IVG11 JEZ8:JFC11 JOV8:JOY11 JYR8:JYU11 KIN8:KIQ11 KSJ8:KSM11 LCF8:LCI11 LMB8:LME11 LVX8:LWA11 MFT8:MFW11 MPP8:MPS11 MZL8:MZO11 NJH8:NJK11 NTD8:NTG11 OCZ8:ODC11 OMV8:OMY11 OWR8:OWU11 PGN8:PGQ11 PQJ8:PQM11 QAF8:QAI11 QKB8:QKE11 QTX8:QUA11 RDT8:RDW11 RNP8:RNS11 RXL8:RXO11 SHH8:SHK11 SRD8:SRG11 TAZ8:TBC11 TKV8:TKY11 TUR8:TUU11 UEN8:UEQ11 UOJ8:UOM11 UYF8:UYI11 VIB8:VIE11 VRX8:VSA11 WBT8:WBW11 WLP8:WLS11 WVL8:WVO11 D65536:G65539 IZ65536:JC65539 SV65536:SY65539 ACR65536:ACU65539 AMN65536:AMQ65539 AWJ65536:AWM65539 BGF65536:BGI65539 BQB65536:BQE65539 BZX65536:CAA65539 CJT65536:CJW65539 CTP65536:CTS65539 DDL65536:DDO65539 DNH65536:DNK65539 DXD65536:DXG65539 EGZ65536:EHC65539 EQV65536:EQY65539 FAR65536:FAU65539 FKN65536:FKQ65539 FUJ65536:FUM65539 GEF65536:GEI65539 GOB65536:GOE65539 GXX65536:GYA65539 HHT65536:HHW65539 HRP65536:HRS65539 IBL65536:IBO65539 ILH65536:ILK65539 IVD65536:IVG65539 JEZ65536:JFC65539 JOV65536:JOY65539 JYR65536:JYU65539 KIN65536:KIQ65539 KSJ65536:KSM65539 LCF65536:LCI65539 LMB65536:LME65539 LVX65536:LWA65539 MFT65536:MFW65539 MPP65536:MPS65539 MZL65536:MZO65539 NJH65536:NJK65539 NTD65536:NTG65539 OCZ65536:ODC65539 OMV65536:OMY65539 OWR65536:OWU65539 PGN65536:PGQ65539 PQJ65536:PQM65539 QAF65536:QAI65539 QKB65536:QKE65539 QTX65536:QUA65539 RDT65536:RDW65539 RNP65536:RNS65539 RXL65536:RXO65539 SHH65536:SHK65539 SRD65536:SRG65539 TAZ65536:TBC65539 TKV65536:TKY65539 TUR65536:TUU65539 UEN65536:UEQ65539 UOJ65536:UOM65539 UYF65536:UYI65539 VIB65536:VIE65539 VRX65536:VSA65539 WBT65536:WBW65539 WLP65536:WLS65539 WVL65536:WVO65539 D131072:G131075 IZ131072:JC131075 SV131072:SY131075 ACR131072:ACU131075 AMN131072:AMQ131075 AWJ131072:AWM131075 BGF131072:BGI131075 BQB131072:BQE131075 BZX131072:CAA131075 CJT131072:CJW131075 CTP131072:CTS131075 DDL131072:DDO131075 DNH131072:DNK131075 DXD131072:DXG131075 EGZ131072:EHC131075 EQV131072:EQY131075 FAR131072:FAU131075 FKN131072:FKQ131075 FUJ131072:FUM131075 GEF131072:GEI131075 GOB131072:GOE131075 GXX131072:GYA131075 HHT131072:HHW131075 HRP131072:HRS131075 IBL131072:IBO131075 ILH131072:ILK131075 IVD131072:IVG131075 JEZ131072:JFC131075 JOV131072:JOY131075 JYR131072:JYU131075 KIN131072:KIQ131075 KSJ131072:KSM131075 LCF131072:LCI131075 LMB131072:LME131075 LVX131072:LWA131075 MFT131072:MFW131075 MPP131072:MPS131075 MZL131072:MZO131075 NJH131072:NJK131075 NTD131072:NTG131075 OCZ131072:ODC131075 OMV131072:OMY131075 OWR131072:OWU131075 PGN131072:PGQ131075 PQJ131072:PQM131075 QAF131072:QAI131075 QKB131072:QKE131075 QTX131072:QUA131075 RDT131072:RDW131075 RNP131072:RNS131075 RXL131072:RXO131075 SHH131072:SHK131075 SRD131072:SRG131075 TAZ131072:TBC131075 TKV131072:TKY131075 TUR131072:TUU131075 UEN131072:UEQ131075 UOJ131072:UOM131075 UYF131072:UYI131075 VIB131072:VIE131075 VRX131072:VSA131075 WBT131072:WBW131075 WLP131072:WLS131075 WVL131072:WVO131075 D196608:G196611 IZ196608:JC196611 SV196608:SY196611 ACR196608:ACU196611 AMN196608:AMQ196611 AWJ196608:AWM196611 BGF196608:BGI196611 BQB196608:BQE196611 BZX196608:CAA196611 CJT196608:CJW196611 CTP196608:CTS196611 DDL196608:DDO196611 DNH196608:DNK196611 DXD196608:DXG196611 EGZ196608:EHC196611 EQV196608:EQY196611 FAR196608:FAU196611 FKN196608:FKQ196611 FUJ196608:FUM196611 GEF196608:GEI196611 GOB196608:GOE196611 GXX196608:GYA196611 HHT196608:HHW196611 HRP196608:HRS196611 IBL196608:IBO196611 ILH196608:ILK196611 IVD196608:IVG196611 JEZ196608:JFC196611 JOV196608:JOY196611 JYR196608:JYU196611 KIN196608:KIQ196611 KSJ196608:KSM196611 LCF196608:LCI196611 LMB196608:LME196611 LVX196608:LWA196611 MFT196608:MFW196611 MPP196608:MPS196611 MZL196608:MZO196611 NJH196608:NJK196611 NTD196608:NTG196611 OCZ196608:ODC196611 OMV196608:OMY196611 OWR196608:OWU196611 PGN196608:PGQ196611 PQJ196608:PQM196611 QAF196608:QAI196611 QKB196608:QKE196611 QTX196608:QUA196611 RDT196608:RDW196611 RNP196608:RNS196611 RXL196608:RXO196611 SHH196608:SHK196611 SRD196608:SRG196611 TAZ196608:TBC196611 TKV196608:TKY196611 TUR196608:TUU196611 UEN196608:UEQ196611 UOJ196608:UOM196611 UYF196608:UYI196611 VIB196608:VIE196611 VRX196608:VSA196611 WBT196608:WBW196611 WLP196608:WLS196611 WVL196608:WVO196611 D262144:G262147 IZ262144:JC262147 SV262144:SY262147 ACR262144:ACU262147 AMN262144:AMQ262147 AWJ262144:AWM262147 BGF262144:BGI262147 BQB262144:BQE262147 BZX262144:CAA262147 CJT262144:CJW262147 CTP262144:CTS262147 DDL262144:DDO262147 DNH262144:DNK262147 DXD262144:DXG262147 EGZ262144:EHC262147 EQV262144:EQY262147 FAR262144:FAU262147 FKN262144:FKQ262147 FUJ262144:FUM262147 GEF262144:GEI262147 GOB262144:GOE262147 GXX262144:GYA262147 HHT262144:HHW262147 HRP262144:HRS262147 IBL262144:IBO262147 ILH262144:ILK262147 IVD262144:IVG262147 JEZ262144:JFC262147 JOV262144:JOY262147 JYR262144:JYU262147 KIN262144:KIQ262147 KSJ262144:KSM262147 LCF262144:LCI262147 LMB262144:LME262147 LVX262144:LWA262147 MFT262144:MFW262147 MPP262144:MPS262147 MZL262144:MZO262147 NJH262144:NJK262147 NTD262144:NTG262147 OCZ262144:ODC262147 OMV262144:OMY262147 OWR262144:OWU262147 PGN262144:PGQ262147 PQJ262144:PQM262147 QAF262144:QAI262147 QKB262144:QKE262147 QTX262144:QUA262147 RDT262144:RDW262147 RNP262144:RNS262147 RXL262144:RXO262147 SHH262144:SHK262147 SRD262144:SRG262147 TAZ262144:TBC262147 TKV262144:TKY262147 TUR262144:TUU262147 UEN262144:UEQ262147 UOJ262144:UOM262147 UYF262144:UYI262147 VIB262144:VIE262147 VRX262144:VSA262147 WBT262144:WBW262147 WLP262144:WLS262147 WVL262144:WVO262147 D327680:G327683 IZ327680:JC327683 SV327680:SY327683 ACR327680:ACU327683 AMN327680:AMQ327683 AWJ327680:AWM327683 BGF327680:BGI327683 BQB327680:BQE327683 BZX327680:CAA327683 CJT327680:CJW327683 CTP327680:CTS327683 DDL327680:DDO327683 DNH327680:DNK327683 DXD327680:DXG327683 EGZ327680:EHC327683 EQV327680:EQY327683 FAR327680:FAU327683 FKN327680:FKQ327683 FUJ327680:FUM327683 GEF327680:GEI327683 GOB327680:GOE327683 GXX327680:GYA327683 HHT327680:HHW327683 HRP327680:HRS327683 IBL327680:IBO327683 ILH327680:ILK327683 IVD327680:IVG327683 JEZ327680:JFC327683 JOV327680:JOY327683 JYR327680:JYU327683 KIN327680:KIQ327683 KSJ327680:KSM327683 LCF327680:LCI327683 LMB327680:LME327683 LVX327680:LWA327683 MFT327680:MFW327683 MPP327680:MPS327683 MZL327680:MZO327683 NJH327680:NJK327683 NTD327680:NTG327683 OCZ327680:ODC327683 OMV327680:OMY327683 OWR327680:OWU327683 PGN327680:PGQ327683 PQJ327680:PQM327683 QAF327680:QAI327683 QKB327680:QKE327683 QTX327680:QUA327683 RDT327680:RDW327683 RNP327680:RNS327683 RXL327680:RXO327683 SHH327680:SHK327683 SRD327680:SRG327683 TAZ327680:TBC327683 TKV327680:TKY327683 TUR327680:TUU327683 UEN327680:UEQ327683 UOJ327680:UOM327683 UYF327680:UYI327683 VIB327680:VIE327683 VRX327680:VSA327683 WBT327680:WBW327683 WLP327680:WLS327683 WVL327680:WVO327683 D393216:G393219 IZ393216:JC393219 SV393216:SY393219 ACR393216:ACU393219 AMN393216:AMQ393219 AWJ393216:AWM393219 BGF393216:BGI393219 BQB393216:BQE393219 BZX393216:CAA393219 CJT393216:CJW393219 CTP393216:CTS393219 DDL393216:DDO393219 DNH393216:DNK393219 DXD393216:DXG393219 EGZ393216:EHC393219 EQV393216:EQY393219 FAR393216:FAU393219 FKN393216:FKQ393219 FUJ393216:FUM393219 GEF393216:GEI393219 GOB393216:GOE393219 GXX393216:GYA393219 HHT393216:HHW393219 HRP393216:HRS393219 IBL393216:IBO393219 ILH393216:ILK393219 IVD393216:IVG393219 JEZ393216:JFC393219 JOV393216:JOY393219 JYR393216:JYU393219 KIN393216:KIQ393219 KSJ393216:KSM393219 LCF393216:LCI393219 LMB393216:LME393219 LVX393216:LWA393219 MFT393216:MFW393219 MPP393216:MPS393219 MZL393216:MZO393219 NJH393216:NJK393219 NTD393216:NTG393219 OCZ393216:ODC393219 OMV393216:OMY393219 OWR393216:OWU393219 PGN393216:PGQ393219 PQJ393216:PQM393219 QAF393216:QAI393219 QKB393216:QKE393219 QTX393216:QUA393219 RDT393216:RDW393219 RNP393216:RNS393219 RXL393216:RXO393219 SHH393216:SHK393219 SRD393216:SRG393219 TAZ393216:TBC393219 TKV393216:TKY393219 TUR393216:TUU393219 UEN393216:UEQ393219 UOJ393216:UOM393219 UYF393216:UYI393219 VIB393216:VIE393219 VRX393216:VSA393219 WBT393216:WBW393219 WLP393216:WLS393219 WVL393216:WVO393219 D458752:G458755 IZ458752:JC458755 SV458752:SY458755 ACR458752:ACU458755 AMN458752:AMQ458755 AWJ458752:AWM458755 BGF458752:BGI458755 BQB458752:BQE458755 BZX458752:CAA458755 CJT458752:CJW458755 CTP458752:CTS458755 DDL458752:DDO458755 DNH458752:DNK458755 DXD458752:DXG458755 EGZ458752:EHC458755 EQV458752:EQY458755 FAR458752:FAU458755 FKN458752:FKQ458755 FUJ458752:FUM458755 GEF458752:GEI458755 GOB458752:GOE458755 GXX458752:GYA458755 HHT458752:HHW458755 HRP458752:HRS458755 IBL458752:IBO458755 ILH458752:ILK458755 IVD458752:IVG458755 JEZ458752:JFC458755 JOV458752:JOY458755 JYR458752:JYU458755 KIN458752:KIQ458755 KSJ458752:KSM458755 LCF458752:LCI458755 LMB458752:LME458755 LVX458752:LWA458755 MFT458752:MFW458755 MPP458752:MPS458755 MZL458752:MZO458755 NJH458752:NJK458755 NTD458752:NTG458755 OCZ458752:ODC458755 OMV458752:OMY458755 OWR458752:OWU458755 PGN458752:PGQ458755 PQJ458752:PQM458755 QAF458752:QAI458755 QKB458752:QKE458755 QTX458752:QUA458755 RDT458752:RDW458755 RNP458752:RNS458755 RXL458752:RXO458755 SHH458752:SHK458755 SRD458752:SRG458755 TAZ458752:TBC458755 TKV458752:TKY458755 TUR458752:TUU458755 UEN458752:UEQ458755 UOJ458752:UOM458755 UYF458752:UYI458755 VIB458752:VIE458755 VRX458752:VSA458755 WBT458752:WBW458755 WLP458752:WLS458755 WVL458752:WVO458755 D524288:G524291 IZ524288:JC524291 SV524288:SY524291 ACR524288:ACU524291 AMN524288:AMQ524291 AWJ524288:AWM524291 BGF524288:BGI524291 BQB524288:BQE524291 BZX524288:CAA524291 CJT524288:CJW524291 CTP524288:CTS524291 DDL524288:DDO524291 DNH524288:DNK524291 DXD524288:DXG524291 EGZ524288:EHC524291 EQV524288:EQY524291 FAR524288:FAU524291 FKN524288:FKQ524291 FUJ524288:FUM524291 GEF524288:GEI524291 GOB524288:GOE524291 GXX524288:GYA524291 HHT524288:HHW524291 HRP524288:HRS524291 IBL524288:IBO524291 ILH524288:ILK524291 IVD524288:IVG524291 JEZ524288:JFC524291 JOV524288:JOY524291 JYR524288:JYU524291 KIN524288:KIQ524291 KSJ524288:KSM524291 LCF524288:LCI524291 LMB524288:LME524291 LVX524288:LWA524291 MFT524288:MFW524291 MPP524288:MPS524291 MZL524288:MZO524291 NJH524288:NJK524291 NTD524288:NTG524291 OCZ524288:ODC524291 OMV524288:OMY524291 OWR524288:OWU524291 PGN524288:PGQ524291 PQJ524288:PQM524291 QAF524288:QAI524291 QKB524288:QKE524291 QTX524288:QUA524291 RDT524288:RDW524291 RNP524288:RNS524291 RXL524288:RXO524291 SHH524288:SHK524291 SRD524288:SRG524291 TAZ524288:TBC524291 TKV524288:TKY524291 TUR524288:TUU524291 UEN524288:UEQ524291 UOJ524288:UOM524291 UYF524288:UYI524291 VIB524288:VIE524291 VRX524288:VSA524291 WBT524288:WBW524291 WLP524288:WLS524291 WVL524288:WVO524291 D589824:G589827 IZ589824:JC589827 SV589824:SY589827 ACR589824:ACU589827 AMN589824:AMQ589827 AWJ589824:AWM589827 BGF589824:BGI589827 BQB589824:BQE589827 BZX589824:CAA589827 CJT589824:CJW589827 CTP589824:CTS589827 DDL589824:DDO589827 DNH589824:DNK589827 DXD589824:DXG589827 EGZ589824:EHC589827 EQV589824:EQY589827 FAR589824:FAU589827 FKN589824:FKQ589827 FUJ589824:FUM589827 GEF589824:GEI589827 GOB589824:GOE589827 GXX589824:GYA589827 HHT589824:HHW589827 HRP589824:HRS589827 IBL589824:IBO589827 ILH589824:ILK589827 IVD589824:IVG589827 JEZ589824:JFC589827 JOV589824:JOY589827 JYR589824:JYU589827 KIN589824:KIQ589827 KSJ589824:KSM589827 LCF589824:LCI589827 LMB589824:LME589827 LVX589824:LWA589827 MFT589824:MFW589827 MPP589824:MPS589827 MZL589824:MZO589827 NJH589824:NJK589827 NTD589824:NTG589827 OCZ589824:ODC589827 OMV589824:OMY589827 OWR589824:OWU589827 PGN589824:PGQ589827 PQJ589824:PQM589827 QAF589824:QAI589827 QKB589824:QKE589827 QTX589824:QUA589827 RDT589824:RDW589827 RNP589824:RNS589827 RXL589824:RXO589827 SHH589824:SHK589827 SRD589824:SRG589827 TAZ589824:TBC589827 TKV589824:TKY589827 TUR589824:TUU589827 UEN589824:UEQ589827 UOJ589824:UOM589827 UYF589824:UYI589827 VIB589824:VIE589827 VRX589824:VSA589827 WBT589824:WBW589827 WLP589824:WLS589827 WVL589824:WVO589827 D655360:G655363 IZ655360:JC655363 SV655360:SY655363 ACR655360:ACU655363 AMN655360:AMQ655363 AWJ655360:AWM655363 BGF655360:BGI655363 BQB655360:BQE655363 BZX655360:CAA655363 CJT655360:CJW655363 CTP655360:CTS655363 DDL655360:DDO655363 DNH655360:DNK655363 DXD655360:DXG655363 EGZ655360:EHC655363 EQV655360:EQY655363 FAR655360:FAU655363 FKN655360:FKQ655363 FUJ655360:FUM655363 GEF655360:GEI655363 GOB655360:GOE655363 GXX655360:GYA655363 HHT655360:HHW655363 HRP655360:HRS655363 IBL655360:IBO655363 ILH655360:ILK655363 IVD655360:IVG655363 JEZ655360:JFC655363 JOV655360:JOY655363 JYR655360:JYU655363 KIN655360:KIQ655363 KSJ655360:KSM655363 LCF655360:LCI655363 LMB655360:LME655363 LVX655360:LWA655363 MFT655360:MFW655363 MPP655360:MPS655363 MZL655360:MZO655363 NJH655360:NJK655363 NTD655360:NTG655363 OCZ655360:ODC655363 OMV655360:OMY655363 OWR655360:OWU655363 PGN655360:PGQ655363 PQJ655360:PQM655363 QAF655360:QAI655363 QKB655360:QKE655363 QTX655360:QUA655363 RDT655360:RDW655363 RNP655360:RNS655363 RXL655360:RXO655363 SHH655360:SHK655363 SRD655360:SRG655363 TAZ655360:TBC655363 TKV655360:TKY655363 TUR655360:TUU655363 UEN655360:UEQ655363 UOJ655360:UOM655363 UYF655360:UYI655363 VIB655360:VIE655363 VRX655360:VSA655363 WBT655360:WBW655363 WLP655360:WLS655363 WVL655360:WVO655363 D720896:G720899 IZ720896:JC720899 SV720896:SY720899 ACR720896:ACU720899 AMN720896:AMQ720899 AWJ720896:AWM720899 BGF720896:BGI720899 BQB720896:BQE720899 BZX720896:CAA720899 CJT720896:CJW720899 CTP720896:CTS720899 DDL720896:DDO720899 DNH720896:DNK720899 DXD720896:DXG720899 EGZ720896:EHC720899 EQV720896:EQY720899 FAR720896:FAU720899 FKN720896:FKQ720899 FUJ720896:FUM720899 GEF720896:GEI720899 GOB720896:GOE720899 GXX720896:GYA720899 HHT720896:HHW720899 HRP720896:HRS720899 IBL720896:IBO720899 ILH720896:ILK720899 IVD720896:IVG720899 JEZ720896:JFC720899 JOV720896:JOY720899 JYR720896:JYU720899 KIN720896:KIQ720899 KSJ720896:KSM720899 LCF720896:LCI720899 LMB720896:LME720899 LVX720896:LWA720899 MFT720896:MFW720899 MPP720896:MPS720899 MZL720896:MZO720899 NJH720896:NJK720899 NTD720896:NTG720899 OCZ720896:ODC720899 OMV720896:OMY720899 OWR720896:OWU720899 PGN720896:PGQ720899 PQJ720896:PQM720899 QAF720896:QAI720899 QKB720896:QKE720899 QTX720896:QUA720899 RDT720896:RDW720899 RNP720896:RNS720899 RXL720896:RXO720899 SHH720896:SHK720899 SRD720896:SRG720899 TAZ720896:TBC720899 TKV720896:TKY720899 TUR720896:TUU720899 UEN720896:UEQ720899 UOJ720896:UOM720899 UYF720896:UYI720899 VIB720896:VIE720899 VRX720896:VSA720899 WBT720896:WBW720899 WLP720896:WLS720899 WVL720896:WVO720899 D786432:G786435 IZ786432:JC786435 SV786432:SY786435 ACR786432:ACU786435 AMN786432:AMQ786435 AWJ786432:AWM786435 BGF786432:BGI786435 BQB786432:BQE786435 BZX786432:CAA786435 CJT786432:CJW786435 CTP786432:CTS786435 DDL786432:DDO786435 DNH786432:DNK786435 DXD786432:DXG786435 EGZ786432:EHC786435 EQV786432:EQY786435 FAR786432:FAU786435 FKN786432:FKQ786435 FUJ786432:FUM786435 GEF786432:GEI786435 GOB786432:GOE786435 GXX786432:GYA786435 HHT786432:HHW786435 HRP786432:HRS786435 IBL786432:IBO786435 ILH786432:ILK786435 IVD786432:IVG786435 JEZ786432:JFC786435 JOV786432:JOY786435 JYR786432:JYU786435 KIN786432:KIQ786435 KSJ786432:KSM786435 LCF786432:LCI786435 LMB786432:LME786435 LVX786432:LWA786435 MFT786432:MFW786435 MPP786432:MPS786435 MZL786432:MZO786435 NJH786432:NJK786435 NTD786432:NTG786435 OCZ786432:ODC786435 OMV786432:OMY786435 OWR786432:OWU786435 PGN786432:PGQ786435 PQJ786432:PQM786435 QAF786432:QAI786435 QKB786432:QKE786435 QTX786432:QUA786435 RDT786432:RDW786435 RNP786432:RNS786435 RXL786432:RXO786435 SHH786432:SHK786435 SRD786432:SRG786435 TAZ786432:TBC786435 TKV786432:TKY786435 TUR786432:TUU786435 UEN786432:UEQ786435 UOJ786432:UOM786435 UYF786432:UYI786435 VIB786432:VIE786435 VRX786432:VSA786435 WBT786432:WBW786435 WLP786432:WLS786435 WVL786432:WVO786435 D851968:G851971 IZ851968:JC851971 SV851968:SY851971 ACR851968:ACU851971 AMN851968:AMQ851971 AWJ851968:AWM851971 BGF851968:BGI851971 BQB851968:BQE851971 BZX851968:CAA851971 CJT851968:CJW851971 CTP851968:CTS851971 DDL851968:DDO851971 DNH851968:DNK851971 DXD851968:DXG851971 EGZ851968:EHC851971 EQV851968:EQY851971 FAR851968:FAU851971 FKN851968:FKQ851971 FUJ851968:FUM851971 GEF851968:GEI851971 GOB851968:GOE851971 GXX851968:GYA851971 HHT851968:HHW851971 HRP851968:HRS851971 IBL851968:IBO851971 ILH851968:ILK851971 IVD851968:IVG851971 JEZ851968:JFC851971 JOV851968:JOY851971 JYR851968:JYU851971 KIN851968:KIQ851971 KSJ851968:KSM851971 LCF851968:LCI851971 LMB851968:LME851971 LVX851968:LWA851971 MFT851968:MFW851971 MPP851968:MPS851971 MZL851968:MZO851971 NJH851968:NJK851971 NTD851968:NTG851971 OCZ851968:ODC851971 OMV851968:OMY851971 OWR851968:OWU851971 PGN851968:PGQ851971 PQJ851968:PQM851971 QAF851968:QAI851971 QKB851968:QKE851971 QTX851968:QUA851971 RDT851968:RDW851971 RNP851968:RNS851971 RXL851968:RXO851971 SHH851968:SHK851971 SRD851968:SRG851971 TAZ851968:TBC851971 TKV851968:TKY851971 TUR851968:TUU851971 UEN851968:UEQ851971 UOJ851968:UOM851971 UYF851968:UYI851971 VIB851968:VIE851971 VRX851968:VSA851971 WBT851968:WBW851971 WLP851968:WLS851971 WVL851968:WVO851971 D917504:G917507 IZ917504:JC917507 SV917504:SY917507 ACR917504:ACU917507 AMN917504:AMQ917507 AWJ917504:AWM917507 BGF917504:BGI917507 BQB917504:BQE917507 BZX917504:CAA917507 CJT917504:CJW917507 CTP917504:CTS917507 DDL917504:DDO917507 DNH917504:DNK917507 DXD917504:DXG917507 EGZ917504:EHC917507 EQV917504:EQY917507 FAR917504:FAU917507 FKN917504:FKQ917507 FUJ917504:FUM917507 GEF917504:GEI917507 GOB917504:GOE917507 GXX917504:GYA917507 HHT917504:HHW917507 HRP917504:HRS917507 IBL917504:IBO917507 ILH917504:ILK917507 IVD917504:IVG917507 JEZ917504:JFC917507 JOV917504:JOY917507 JYR917504:JYU917507 KIN917504:KIQ917507 KSJ917504:KSM917507 LCF917504:LCI917507 LMB917504:LME917507 LVX917504:LWA917507 MFT917504:MFW917507 MPP917504:MPS917507 MZL917504:MZO917507 NJH917504:NJK917507 NTD917504:NTG917507 OCZ917504:ODC917507 OMV917504:OMY917507 OWR917504:OWU917507 PGN917504:PGQ917507 PQJ917504:PQM917507 QAF917504:QAI917507 QKB917504:QKE917507 QTX917504:QUA917507 RDT917504:RDW917507 RNP917504:RNS917507 RXL917504:RXO917507 SHH917504:SHK917507 SRD917504:SRG917507 TAZ917504:TBC917507 TKV917504:TKY917507 TUR917504:TUU917507 UEN917504:UEQ917507 UOJ917504:UOM917507 UYF917504:UYI917507 VIB917504:VIE917507 VRX917504:VSA917507 WBT917504:WBW917507 WLP917504:WLS917507 WVL917504:WVO917507 D983040:G983043 IZ983040:JC983043 SV983040:SY983043 ACR983040:ACU983043 AMN983040:AMQ983043 AWJ983040:AWM983043 BGF983040:BGI983043 BQB983040:BQE983043 BZX983040:CAA983043 CJT983040:CJW983043 CTP983040:CTS983043 DDL983040:DDO983043 DNH983040:DNK983043 DXD983040:DXG983043 EGZ983040:EHC983043 EQV983040:EQY983043 FAR983040:FAU983043 FKN983040:FKQ983043 FUJ983040:FUM983043 GEF983040:GEI983043 GOB983040:GOE983043 GXX983040:GYA983043 HHT983040:HHW983043 HRP983040:HRS983043 IBL983040:IBO983043 ILH983040:ILK983043 IVD983040:IVG983043 JEZ983040:JFC983043 JOV983040:JOY983043 JYR983040:JYU983043 KIN983040:KIQ983043 KSJ983040:KSM983043 LCF983040:LCI983043 LMB983040:LME983043 LVX983040:LWA983043 MFT983040:MFW983043 MPP983040:MPS983043 MZL983040:MZO983043 NJH983040:NJK983043 NTD983040:NTG983043 OCZ983040:ODC983043 OMV983040:OMY983043 OWR983040:OWU983043 PGN983040:PGQ983043 PQJ983040:PQM983043 QAF983040:QAI983043 QKB983040:QKE983043 QTX983040:QUA983043 RDT983040:RDW983043 RNP983040:RNS983043 RXL983040:RXO983043 SHH983040:SHK983043 SRD983040:SRG983043 TAZ983040:TBC983043 TKV983040:TKY983043 TUR983040:TUU983043 UEN983040:UEQ983043 UOJ983040:UOM983043 UYF983040:UYI983043 VIB983040:VIE983043 VRX983040:VSA983043 WBT983040:WBW983043 WLP983040:WLS983043 WVL983040:WVO983043">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G31"/>
  <sheetViews>
    <sheetView view="pageBreakPreview" zoomScale="89" zoomScaleNormal="100" zoomScaleSheetLayoutView="89" workbookViewId="0">
      <selection activeCell="D15" sqref="D15"/>
    </sheetView>
  </sheetViews>
  <sheetFormatPr defaultRowHeight="13.5"/>
  <cols>
    <col min="1" max="10" width="10.625" customWidth="1"/>
    <col min="11" max="11" width="15" customWidth="1"/>
    <col min="12" max="12" width="10.625" customWidth="1"/>
    <col min="22" max="22" width="12.125" bestFit="1" customWidth="1"/>
  </cols>
  <sheetData>
    <row r="1" spans="1:33" ht="21" customHeight="1">
      <c r="A1" s="330" t="s">
        <v>11</v>
      </c>
      <c r="B1" s="330"/>
      <c r="C1" s="330"/>
      <c r="D1" s="330"/>
      <c r="E1" s="330"/>
      <c r="F1" s="330"/>
      <c r="G1" s="330"/>
      <c r="H1" s="330"/>
      <c r="I1" s="330"/>
      <c r="J1" s="330"/>
      <c r="K1" s="330"/>
      <c r="L1" s="330"/>
      <c r="N1" s="375" t="s">
        <v>147</v>
      </c>
      <c r="O1" s="377" t="s">
        <v>35</v>
      </c>
      <c r="P1" s="379" t="s">
        <v>36</v>
      </c>
      <c r="Q1" s="379" t="s">
        <v>37</v>
      </c>
      <c r="R1" s="379" t="s">
        <v>38</v>
      </c>
      <c r="S1" s="381" t="s">
        <v>148</v>
      </c>
      <c r="T1" s="374" t="s">
        <v>149</v>
      </c>
      <c r="U1" s="371"/>
      <c r="V1" s="371"/>
      <c r="W1" s="371"/>
      <c r="X1" s="371"/>
      <c r="Y1" s="371"/>
      <c r="Z1" s="371"/>
      <c r="AA1" s="371"/>
      <c r="AB1" s="371"/>
      <c r="AC1" s="371"/>
      <c r="AD1" s="371"/>
      <c r="AE1" s="371"/>
      <c r="AF1" s="371"/>
      <c r="AG1" s="371"/>
    </row>
    <row r="2" spans="1:33" ht="17.25">
      <c r="A2" s="5"/>
      <c r="B2" s="5"/>
      <c r="C2" s="5"/>
      <c r="D2" s="5"/>
      <c r="E2" s="5"/>
      <c r="F2" s="5"/>
      <c r="G2" s="5"/>
      <c r="H2" s="5"/>
      <c r="I2" s="5"/>
      <c r="J2" s="5"/>
      <c r="K2" s="5"/>
      <c r="L2" s="5"/>
      <c r="N2" s="376"/>
      <c r="O2" s="378"/>
      <c r="P2" s="380"/>
      <c r="Q2" s="380"/>
      <c r="R2" s="380"/>
      <c r="S2" s="382"/>
      <c r="T2" s="424" t="s">
        <v>161</v>
      </c>
      <c r="U2" s="370"/>
      <c r="V2" s="370"/>
      <c r="W2" s="370"/>
      <c r="X2" s="370"/>
      <c r="Y2" s="370"/>
      <c r="Z2" s="425"/>
      <c r="AA2" s="367" t="s">
        <v>162</v>
      </c>
      <c r="AB2" s="370"/>
      <c r="AC2" s="370"/>
      <c r="AD2" s="370"/>
      <c r="AE2" s="370"/>
      <c r="AF2" s="370"/>
      <c r="AG2" s="426"/>
    </row>
    <row r="3" spans="1:33" ht="21" customHeight="1">
      <c r="A3" s="143"/>
      <c r="B3" s="143"/>
      <c r="C3" s="143"/>
      <c r="D3" s="143"/>
      <c r="E3" s="143"/>
      <c r="F3" s="143"/>
      <c r="G3" s="7" t="s">
        <v>12</v>
      </c>
      <c r="H3" s="331" t="str">
        <f>総括表!B6</f>
        <v>福岡県</v>
      </c>
      <c r="I3" s="331"/>
      <c r="J3" s="331"/>
      <c r="K3" s="331"/>
      <c r="L3" s="331"/>
      <c r="N3" s="376"/>
      <c r="O3" s="378"/>
      <c r="P3" s="380"/>
      <c r="Q3" s="380"/>
      <c r="R3" s="380"/>
      <c r="S3" s="382"/>
      <c r="T3" s="351" t="s">
        <v>163</v>
      </c>
      <c r="U3" s="350"/>
      <c r="V3" s="350"/>
      <c r="W3" s="342" t="s">
        <v>164</v>
      </c>
      <c r="X3" s="343" t="s">
        <v>165</v>
      </c>
      <c r="Y3" s="343" t="s">
        <v>43</v>
      </c>
      <c r="Z3" s="347" t="s">
        <v>168</v>
      </c>
      <c r="AA3" s="349" t="s">
        <v>42</v>
      </c>
      <c r="AB3" s="350"/>
      <c r="AC3" s="350"/>
      <c r="AD3" s="342" t="s">
        <v>164</v>
      </c>
      <c r="AE3" s="343" t="s">
        <v>167</v>
      </c>
      <c r="AF3" s="343" t="s">
        <v>43</v>
      </c>
      <c r="AG3" s="340" t="s">
        <v>168</v>
      </c>
    </row>
    <row r="4" spans="1:33" ht="21" customHeight="1">
      <c r="A4" s="143"/>
      <c r="B4" s="143"/>
      <c r="C4" s="143"/>
      <c r="D4" s="143"/>
      <c r="E4" s="143"/>
      <c r="F4" s="143"/>
      <c r="G4" s="7" t="s">
        <v>13</v>
      </c>
      <c r="H4" s="331">
        <f>総括表!C6</f>
        <v>0</v>
      </c>
      <c r="I4" s="331"/>
      <c r="J4" s="331"/>
      <c r="K4" s="331"/>
      <c r="L4" s="331"/>
      <c r="N4" s="376"/>
      <c r="O4" s="378"/>
      <c r="P4" s="380"/>
      <c r="Q4" s="380"/>
      <c r="R4" s="380"/>
      <c r="S4" s="382"/>
      <c r="T4" s="62"/>
      <c r="U4" s="342" t="s">
        <v>169</v>
      </c>
      <c r="V4" s="344" t="s">
        <v>170</v>
      </c>
      <c r="W4" s="342"/>
      <c r="X4" s="346"/>
      <c r="Y4" s="346"/>
      <c r="Z4" s="348"/>
      <c r="AA4" s="174"/>
      <c r="AB4" s="342" t="s">
        <v>169</v>
      </c>
      <c r="AC4" s="344" t="s">
        <v>170</v>
      </c>
      <c r="AD4" s="342"/>
      <c r="AE4" s="346"/>
      <c r="AF4" s="346"/>
      <c r="AG4" s="341"/>
    </row>
    <row r="5" spans="1:33" ht="27">
      <c r="A5" s="143"/>
      <c r="B5" s="143"/>
      <c r="C5" s="143"/>
      <c r="D5" s="143"/>
      <c r="E5" s="143"/>
      <c r="F5" s="143"/>
      <c r="G5" s="7" t="s">
        <v>3</v>
      </c>
      <c r="H5" s="331">
        <f>総括表!D6</f>
        <v>0</v>
      </c>
      <c r="I5" s="331"/>
      <c r="J5" s="331"/>
      <c r="K5" s="331"/>
      <c r="L5" s="331"/>
      <c r="N5" s="376"/>
      <c r="O5" s="378"/>
      <c r="P5" s="380"/>
      <c r="Q5" s="380"/>
      <c r="R5" s="380"/>
      <c r="S5" s="175" t="s">
        <v>171</v>
      </c>
      <c r="T5" s="64"/>
      <c r="U5" s="343"/>
      <c r="V5" s="345"/>
      <c r="W5" s="343"/>
      <c r="X5" s="346"/>
      <c r="Y5" s="346"/>
      <c r="Z5" s="348"/>
      <c r="AA5" s="176"/>
      <c r="AB5" s="343"/>
      <c r="AC5" s="345"/>
      <c r="AD5" s="343"/>
      <c r="AE5" s="346"/>
      <c r="AF5" s="346"/>
      <c r="AG5" s="341"/>
    </row>
    <row r="6" spans="1:33" ht="17.25">
      <c r="A6" s="8"/>
      <c r="B6" s="8"/>
      <c r="C6" s="8"/>
      <c r="D6" s="8"/>
      <c r="E6" s="8"/>
      <c r="F6" s="8"/>
      <c r="G6" s="8"/>
      <c r="H6" s="8"/>
      <c r="N6" s="177"/>
      <c r="O6" s="65"/>
      <c r="P6" s="66"/>
      <c r="Q6" s="66"/>
      <c r="R6" s="66"/>
      <c r="S6" s="246" t="s">
        <v>44</v>
      </c>
      <c r="T6" s="178" t="s">
        <v>172</v>
      </c>
      <c r="U6" s="179" t="s">
        <v>173</v>
      </c>
      <c r="V6" s="179" t="s">
        <v>128</v>
      </c>
      <c r="W6" s="179" t="s">
        <v>174</v>
      </c>
      <c r="X6" s="179" t="s">
        <v>175</v>
      </c>
      <c r="Y6" s="179" t="s">
        <v>186</v>
      </c>
      <c r="Z6" s="68"/>
      <c r="AA6" s="69" t="s">
        <v>177</v>
      </c>
      <c r="AB6" s="179" t="s">
        <v>184</v>
      </c>
      <c r="AC6" s="180" t="s">
        <v>187</v>
      </c>
      <c r="AD6" s="180" t="s">
        <v>180</v>
      </c>
      <c r="AE6" s="180" t="s">
        <v>185</v>
      </c>
      <c r="AF6" s="180" t="s">
        <v>183</v>
      </c>
      <c r="AG6" s="71"/>
    </row>
    <row r="7" spans="1:33" ht="17.25">
      <c r="A7" s="322" t="s">
        <v>14</v>
      </c>
      <c r="B7" s="322"/>
      <c r="C7" s="322"/>
      <c r="D7" s="322"/>
      <c r="E7" s="322"/>
      <c r="F7" s="322"/>
      <c r="G7" s="322"/>
      <c r="H7" s="322"/>
      <c r="I7" s="322"/>
      <c r="J7" s="322"/>
      <c r="K7" s="322"/>
      <c r="L7" s="322"/>
      <c r="N7" s="241">
        <v>1</v>
      </c>
      <c r="O7" s="251" t="s">
        <v>188</v>
      </c>
      <c r="P7" s="252" t="s">
        <v>129</v>
      </c>
      <c r="Q7" s="253" t="s">
        <v>130</v>
      </c>
      <c r="R7" s="253" t="s">
        <v>77</v>
      </c>
      <c r="S7" s="254">
        <v>170000</v>
      </c>
      <c r="T7" s="247">
        <f t="shared" ref="T7:T8" si="0">IF(U7="",IF(V7="","",U7+V7),U7+V7)</f>
        <v>12000</v>
      </c>
      <c r="U7" s="259">
        <v>9000</v>
      </c>
      <c r="V7" s="259">
        <v>3000</v>
      </c>
      <c r="W7" s="259">
        <v>3000</v>
      </c>
      <c r="X7" s="209">
        <f>IF(U7="",IF(W7="","",U7+W7),U7+W7)</f>
        <v>12000</v>
      </c>
      <c r="Y7" s="210">
        <f>IF(X7="","",ROUND(IF($S7="","",X7/$S7),4))</f>
        <v>7.0599999999999996E-2</v>
      </c>
      <c r="Z7" s="418"/>
      <c r="AA7" s="248">
        <f>IF(AB7="",IF(AC7="","",AB7+AC7),AB7+AC7)</f>
        <v>12000</v>
      </c>
      <c r="AB7" s="261">
        <v>9000</v>
      </c>
      <c r="AC7" s="261">
        <v>3000</v>
      </c>
      <c r="AD7" s="261">
        <v>3000</v>
      </c>
      <c r="AE7" s="209">
        <f>IF(AB7="",IF(AD7="","",AB7+AD7),AB7+AD7)</f>
        <v>12000</v>
      </c>
      <c r="AF7" s="210">
        <f>IF(AE7="","",ROUND(IF($S7="","",AE7/$S7),4))</f>
        <v>7.0599999999999996E-2</v>
      </c>
      <c r="AG7" s="421"/>
    </row>
    <row r="8" spans="1:33">
      <c r="A8" s="332" t="s">
        <v>15</v>
      </c>
      <c r="B8" s="332"/>
      <c r="C8" s="332"/>
      <c r="D8" s="332"/>
      <c r="E8" s="332"/>
      <c r="F8" s="332"/>
      <c r="G8" s="332"/>
      <c r="H8" s="332"/>
      <c r="I8" s="332"/>
      <c r="J8" s="332"/>
      <c r="K8" s="332"/>
      <c r="L8" s="332"/>
      <c r="N8" s="202">
        <v>2</v>
      </c>
      <c r="O8" s="255" t="s">
        <v>189</v>
      </c>
      <c r="P8" s="256" t="s">
        <v>129</v>
      </c>
      <c r="Q8" s="257" t="s">
        <v>130</v>
      </c>
      <c r="R8" s="257"/>
      <c r="S8" s="258">
        <v>170000</v>
      </c>
      <c r="T8" s="249">
        <f t="shared" si="0"/>
        <v>12000</v>
      </c>
      <c r="U8" s="260">
        <v>9000</v>
      </c>
      <c r="V8" s="260">
        <v>3000</v>
      </c>
      <c r="W8" s="260">
        <v>0</v>
      </c>
      <c r="X8" s="216">
        <f>IF(U8="",IF(W8="","",U8+W8),U8+W8)</f>
        <v>9000</v>
      </c>
      <c r="Y8" s="263">
        <f>IF(X8="","",ROUND(IF($S8="","",X8/$S8),4))</f>
        <v>5.2900000000000003E-2</v>
      </c>
      <c r="Z8" s="419"/>
      <c r="AA8" s="250">
        <f t="shared" ref="AA8" si="1">IF(AB8="",IF(AC8="","",AB8+AC8),AB8+AC8)</f>
        <v>12000</v>
      </c>
      <c r="AB8" s="262">
        <v>9000</v>
      </c>
      <c r="AC8" s="262">
        <v>3000</v>
      </c>
      <c r="AD8" s="262">
        <v>0</v>
      </c>
      <c r="AE8" s="216">
        <f>IF(AB8="",IF(AD8="","",AB8+AD8),AB8+AD8)</f>
        <v>9000</v>
      </c>
      <c r="AF8" s="244">
        <f>IF(AE8="","",ROUND(IF($S8="","",AE8/$S8),4))</f>
        <v>5.2900000000000003E-2</v>
      </c>
      <c r="AG8" s="422"/>
    </row>
    <row r="9" spans="1:33">
      <c r="A9" s="144"/>
      <c r="B9" s="144"/>
      <c r="C9" s="144"/>
      <c r="D9" s="144"/>
      <c r="E9" s="144"/>
      <c r="F9" s="144"/>
      <c r="G9" s="144"/>
      <c r="H9" s="144"/>
      <c r="I9" s="144"/>
      <c r="J9" s="144"/>
      <c r="K9" s="144"/>
      <c r="L9" s="144"/>
      <c r="N9" s="214">
        <v>3</v>
      </c>
      <c r="O9" s="203"/>
      <c r="P9" s="204"/>
      <c r="Q9" s="205"/>
      <c r="R9" s="242"/>
      <c r="S9" s="206"/>
      <c r="T9" s="213" t="str">
        <f t="shared" ref="T9:T26" si="2">IF(U9="",IF(V9="","",U9+V9),U9+V9)</f>
        <v/>
      </c>
      <c r="U9" s="208"/>
      <c r="V9" s="208"/>
      <c r="W9" s="208"/>
      <c r="X9" s="243" t="str">
        <f t="shared" ref="X9:X26" si="3">IF(U9="",IF(W9="","",U9+W9),U9+W9)</f>
        <v/>
      </c>
      <c r="Y9" s="263" t="str">
        <f t="shared" ref="Y9:Y26" si="4">IF(X9="","",ROUND(IF($S9="","",X9/$S9),4))</f>
        <v/>
      </c>
      <c r="Z9" s="419"/>
      <c r="AA9" s="245" t="str">
        <f t="shared" ref="AA9:AA26" si="5">IF(AB9="",IF(AC9="","",AB9+AC9),AB9+AC9)</f>
        <v/>
      </c>
      <c r="AB9" s="212"/>
      <c r="AC9" s="212"/>
      <c r="AD9" s="212"/>
      <c r="AE9" s="243" t="str">
        <f t="shared" ref="AE9:AE26" si="6">IF(AB9="",IF(AD9="","",AB9+AD9),AB9+AD9)</f>
        <v/>
      </c>
      <c r="AF9" s="244" t="str">
        <f t="shared" ref="AF9:AF26" si="7">IF(AE9="","",ROUND(IF($S9="","",AE9/$S9),4))</f>
        <v/>
      </c>
      <c r="AG9" s="422"/>
    </row>
    <row r="10" spans="1:33" ht="48" thickBot="1">
      <c r="A10" s="10" t="s">
        <v>16</v>
      </c>
      <c r="B10" s="142"/>
      <c r="C10" s="142"/>
      <c r="D10" s="142" t="s">
        <v>17</v>
      </c>
      <c r="E10" s="142"/>
      <c r="F10" s="142"/>
      <c r="G10" s="11" t="s">
        <v>18</v>
      </c>
      <c r="H10" s="142"/>
      <c r="I10" s="10" t="s">
        <v>19</v>
      </c>
      <c r="J10" s="142"/>
      <c r="K10" s="333" t="s">
        <v>20</v>
      </c>
      <c r="L10" s="333"/>
      <c r="N10" s="214">
        <v>4</v>
      </c>
      <c r="O10" s="132"/>
      <c r="P10" s="131"/>
      <c r="Q10" s="133"/>
      <c r="R10" s="134"/>
      <c r="S10" s="215"/>
      <c r="T10" s="213" t="str">
        <f t="shared" si="2"/>
        <v/>
      </c>
      <c r="U10" s="135"/>
      <c r="V10" s="208"/>
      <c r="W10" s="208"/>
      <c r="X10" s="216" t="str">
        <f t="shared" si="3"/>
        <v/>
      </c>
      <c r="Y10" s="263" t="str">
        <f t="shared" si="4"/>
        <v/>
      </c>
      <c r="Z10" s="419"/>
      <c r="AA10" s="218" t="str">
        <f t="shared" si="5"/>
        <v/>
      </c>
      <c r="AB10" s="136"/>
      <c r="AC10" s="136"/>
      <c r="AD10" s="136"/>
      <c r="AE10" s="216" t="str">
        <f t="shared" si="6"/>
        <v/>
      </c>
      <c r="AF10" s="244" t="str">
        <f t="shared" si="7"/>
        <v/>
      </c>
      <c r="AG10" s="422"/>
    </row>
    <row r="11" spans="1:33" ht="18" thickBot="1">
      <c r="A11" s="130">
        <v>2</v>
      </c>
      <c r="B11" s="12" t="s">
        <v>21</v>
      </c>
      <c r="C11" s="13" t="s">
        <v>22</v>
      </c>
      <c r="D11" s="14">
        <v>9000</v>
      </c>
      <c r="E11" s="12" t="s">
        <v>23</v>
      </c>
      <c r="F11" s="13" t="s">
        <v>22</v>
      </c>
      <c r="G11" s="15">
        <f>1+K24</f>
        <v>1.171690914427068</v>
      </c>
      <c r="H11" s="16" t="s">
        <v>22</v>
      </c>
      <c r="I11" s="17" t="s">
        <v>24</v>
      </c>
      <c r="J11" s="16" t="s">
        <v>25</v>
      </c>
      <c r="K11" s="18">
        <f>A11*D11*G11*3/4</f>
        <v>15817.827344765417</v>
      </c>
      <c r="L11" s="19" t="s">
        <v>26</v>
      </c>
      <c r="N11" s="214">
        <v>5</v>
      </c>
      <c r="O11" s="132"/>
      <c r="P11" s="131"/>
      <c r="Q11" s="133"/>
      <c r="R11" s="134"/>
      <c r="S11" s="215"/>
      <c r="T11" s="213" t="str">
        <f t="shared" si="2"/>
        <v/>
      </c>
      <c r="U11" s="135"/>
      <c r="V11" s="208"/>
      <c r="W11" s="208"/>
      <c r="X11" s="216" t="str">
        <f t="shared" si="3"/>
        <v/>
      </c>
      <c r="Y11" s="263" t="str">
        <f t="shared" si="4"/>
        <v/>
      </c>
      <c r="Z11" s="419"/>
      <c r="AA11" s="218" t="str">
        <f t="shared" si="5"/>
        <v/>
      </c>
      <c r="AB11" s="136"/>
      <c r="AC11" s="136"/>
      <c r="AD11" s="136"/>
      <c r="AE11" s="216" t="str">
        <f t="shared" si="6"/>
        <v/>
      </c>
      <c r="AF11" s="244" t="str">
        <f t="shared" si="7"/>
        <v/>
      </c>
      <c r="AG11" s="422"/>
    </row>
    <row r="12" spans="1:33">
      <c r="A12" s="20"/>
      <c r="B12" s="20"/>
      <c r="C12" s="21"/>
      <c r="D12" s="20"/>
      <c r="E12" s="20"/>
      <c r="F12" s="21"/>
      <c r="G12" s="22"/>
      <c r="H12" s="23"/>
      <c r="I12" s="24"/>
      <c r="J12" s="23"/>
      <c r="K12" s="23"/>
      <c r="L12" s="23"/>
      <c r="N12" s="214">
        <v>6</v>
      </c>
      <c r="O12" s="132"/>
      <c r="P12" s="131"/>
      <c r="Q12" s="133"/>
      <c r="R12" s="134"/>
      <c r="S12" s="215"/>
      <c r="T12" s="213" t="str">
        <f t="shared" si="2"/>
        <v/>
      </c>
      <c r="U12" s="135"/>
      <c r="V12" s="208"/>
      <c r="W12" s="208"/>
      <c r="X12" s="216" t="str">
        <f t="shared" si="3"/>
        <v/>
      </c>
      <c r="Y12" s="263" t="str">
        <f t="shared" si="4"/>
        <v/>
      </c>
      <c r="Z12" s="419"/>
      <c r="AA12" s="218" t="str">
        <f t="shared" si="5"/>
        <v/>
      </c>
      <c r="AB12" s="136"/>
      <c r="AC12" s="136"/>
      <c r="AD12" s="136"/>
      <c r="AE12" s="216" t="str">
        <f t="shared" si="6"/>
        <v/>
      </c>
      <c r="AF12" s="244" t="str">
        <f t="shared" si="7"/>
        <v/>
      </c>
      <c r="AG12" s="422"/>
    </row>
    <row r="13" spans="1:33" ht="16.5" thickBot="1">
      <c r="A13" s="334" t="s">
        <v>27</v>
      </c>
      <c r="B13" s="334"/>
      <c r="C13" s="25"/>
      <c r="D13" s="328" t="s">
        <v>75</v>
      </c>
      <c r="E13" s="328"/>
      <c r="F13" s="26"/>
      <c r="G13" s="335" t="s">
        <v>76</v>
      </c>
      <c r="H13" s="335"/>
      <c r="I13" s="24"/>
      <c r="J13" s="23"/>
      <c r="K13" s="23"/>
      <c r="L13" s="23"/>
      <c r="N13" s="214">
        <v>7</v>
      </c>
      <c r="O13" s="132"/>
      <c r="P13" s="131"/>
      <c r="Q13" s="133"/>
      <c r="R13" s="134"/>
      <c r="S13" s="215"/>
      <c r="T13" s="213" t="str">
        <f t="shared" si="2"/>
        <v/>
      </c>
      <c r="U13" s="135"/>
      <c r="V13" s="208"/>
      <c r="W13" s="208"/>
      <c r="X13" s="216" t="str">
        <f t="shared" si="3"/>
        <v/>
      </c>
      <c r="Y13" s="263" t="str">
        <f t="shared" si="4"/>
        <v/>
      </c>
      <c r="Z13" s="419"/>
      <c r="AA13" s="218" t="str">
        <f t="shared" si="5"/>
        <v/>
      </c>
      <c r="AB13" s="136"/>
      <c r="AC13" s="136"/>
      <c r="AD13" s="136"/>
      <c r="AE13" s="216" t="str">
        <f t="shared" si="6"/>
        <v/>
      </c>
      <c r="AF13" s="244" t="str">
        <f t="shared" si="7"/>
        <v/>
      </c>
      <c r="AG13" s="422"/>
    </row>
    <row r="14" spans="1:33" ht="18" thickBot="1">
      <c r="A14" s="27">
        <f>K11</f>
        <v>15817.827344765417</v>
      </c>
      <c r="B14" s="28" t="s">
        <v>26</v>
      </c>
      <c r="C14" s="29" t="s">
        <v>22</v>
      </c>
      <c r="D14" s="30">
        <v>12</v>
      </c>
      <c r="E14" s="31" t="s">
        <v>29</v>
      </c>
      <c r="F14" s="32" t="s">
        <v>30</v>
      </c>
      <c r="G14" s="33">
        <f>ROUNDDOWN(A14*D14,-3)</f>
        <v>189000</v>
      </c>
      <c r="H14" s="34" t="s">
        <v>26</v>
      </c>
      <c r="I14" s="35"/>
      <c r="J14" s="36"/>
      <c r="K14" s="36"/>
      <c r="L14" s="36"/>
      <c r="N14" s="214">
        <v>8</v>
      </c>
      <c r="O14" s="132"/>
      <c r="P14" s="131"/>
      <c r="Q14" s="133"/>
      <c r="R14" s="134"/>
      <c r="S14" s="215"/>
      <c r="T14" s="213" t="str">
        <f t="shared" si="2"/>
        <v/>
      </c>
      <c r="U14" s="135"/>
      <c r="V14" s="208"/>
      <c r="W14" s="208"/>
      <c r="X14" s="216" t="str">
        <f t="shared" si="3"/>
        <v/>
      </c>
      <c r="Y14" s="263" t="str">
        <f t="shared" si="4"/>
        <v/>
      </c>
      <c r="Z14" s="419"/>
      <c r="AA14" s="218" t="str">
        <f t="shared" si="5"/>
        <v/>
      </c>
      <c r="AB14" s="136"/>
      <c r="AC14" s="136"/>
      <c r="AD14" s="136"/>
      <c r="AE14" s="216" t="str">
        <f t="shared" si="6"/>
        <v/>
      </c>
      <c r="AF14" s="244" t="str">
        <f t="shared" si="7"/>
        <v/>
      </c>
      <c r="AG14" s="422"/>
    </row>
    <row r="15" spans="1:33">
      <c r="A15" s="20"/>
      <c r="B15" s="20"/>
      <c r="C15" s="21"/>
      <c r="D15" s="20"/>
      <c r="E15" s="20"/>
      <c r="F15" s="20"/>
      <c r="G15" s="23"/>
      <c r="H15" s="23"/>
      <c r="I15" s="24"/>
      <c r="J15" s="23"/>
      <c r="K15" s="23"/>
      <c r="L15" s="23"/>
      <c r="N15" s="214">
        <v>9</v>
      </c>
      <c r="O15" s="132"/>
      <c r="P15" s="131"/>
      <c r="Q15" s="133"/>
      <c r="R15" s="134"/>
      <c r="S15" s="215"/>
      <c r="T15" s="213" t="str">
        <f t="shared" si="2"/>
        <v/>
      </c>
      <c r="U15" s="135"/>
      <c r="V15" s="208"/>
      <c r="W15" s="208"/>
      <c r="X15" s="216" t="str">
        <f t="shared" si="3"/>
        <v/>
      </c>
      <c r="Y15" s="263" t="str">
        <f t="shared" si="4"/>
        <v/>
      </c>
      <c r="Z15" s="419"/>
      <c r="AA15" s="218" t="str">
        <f t="shared" si="5"/>
        <v/>
      </c>
      <c r="AB15" s="136"/>
      <c r="AC15" s="136"/>
      <c r="AD15" s="136"/>
      <c r="AE15" s="216" t="str">
        <f t="shared" si="6"/>
        <v/>
      </c>
      <c r="AF15" s="244" t="str">
        <f t="shared" si="7"/>
        <v/>
      </c>
      <c r="AG15" s="422"/>
    </row>
    <row r="16" spans="1:33">
      <c r="A16" s="321" t="s">
        <v>31</v>
      </c>
      <c r="B16" s="321"/>
      <c r="C16" s="321"/>
      <c r="D16" s="321"/>
      <c r="E16" s="321"/>
      <c r="F16" s="321"/>
      <c r="G16" s="321"/>
      <c r="H16" s="321"/>
      <c r="I16" s="321"/>
      <c r="J16" s="321"/>
      <c r="K16" s="321"/>
      <c r="L16" s="321"/>
      <c r="N16" s="214">
        <v>10</v>
      </c>
      <c r="O16" s="132"/>
      <c r="P16" s="131"/>
      <c r="Q16" s="133"/>
      <c r="R16" s="134"/>
      <c r="S16" s="215"/>
      <c r="T16" s="213" t="str">
        <f t="shared" si="2"/>
        <v/>
      </c>
      <c r="U16" s="135"/>
      <c r="V16" s="208"/>
      <c r="W16" s="208"/>
      <c r="X16" s="216" t="str">
        <f t="shared" si="3"/>
        <v/>
      </c>
      <c r="Y16" s="263" t="str">
        <f t="shared" si="4"/>
        <v/>
      </c>
      <c r="Z16" s="419"/>
      <c r="AA16" s="218" t="str">
        <f t="shared" si="5"/>
        <v/>
      </c>
      <c r="AB16" s="136"/>
      <c r="AC16" s="136"/>
      <c r="AD16" s="136"/>
      <c r="AE16" s="216" t="str">
        <f t="shared" si="6"/>
        <v/>
      </c>
      <c r="AF16" s="244" t="str">
        <f t="shared" si="7"/>
        <v/>
      </c>
      <c r="AG16" s="422"/>
    </row>
    <row r="17" spans="1:33">
      <c r="A17" s="321" t="s">
        <v>32</v>
      </c>
      <c r="B17" s="321"/>
      <c r="C17" s="321"/>
      <c r="D17" s="321"/>
      <c r="E17" s="321"/>
      <c r="F17" s="321"/>
      <c r="G17" s="321"/>
      <c r="H17" s="321"/>
      <c r="I17" s="321"/>
      <c r="J17" s="321"/>
      <c r="K17" s="321"/>
      <c r="L17" s="321"/>
      <c r="N17" s="214">
        <v>11</v>
      </c>
      <c r="O17" s="132"/>
      <c r="P17" s="131"/>
      <c r="Q17" s="133"/>
      <c r="R17" s="134"/>
      <c r="S17" s="215"/>
      <c r="T17" s="213" t="str">
        <f t="shared" si="2"/>
        <v/>
      </c>
      <c r="U17" s="135"/>
      <c r="V17" s="208"/>
      <c r="W17" s="208"/>
      <c r="X17" s="216" t="str">
        <f t="shared" si="3"/>
        <v/>
      </c>
      <c r="Y17" s="263" t="str">
        <f t="shared" si="4"/>
        <v/>
      </c>
      <c r="Z17" s="419"/>
      <c r="AA17" s="218" t="str">
        <f t="shared" si="5"/>
        <v/>
      </c>
      <c r="AB17" s="136"/>
      <c r="AC17" s="136"/>
      <c r="AD17" s="136"/>
      <c r="AE17" s="216" t="str">
        <f t="shared" si="6"/>
        <v/>
      </c>
      <c r="AF17" s="244" t="str">
        <f t="shared" si="7"/>
        <v/>
      </c>
      <c r="AG17" s="422"/>
    </row>
    <row r="18" spans="1:33">
      <c r="A18" s="321" t="s">
        <v>74</v>
      </c>
      <c r="B18" s="321"/>
      <c r="C18" s="321"/>
      <c r="D18" s="321"/>
      <c r="E18" s="321"/>
      <c r="F18" s="321"/>
      <c r="G18" s="321"/>
      <c r="H18" s="321"/>
      <c r="I18" s="321"/>
      <c r="J18" s="321"/>
      <c r="K18" s="321"/>
      <c r="L18" s="321"/>
      <c r="N18" s="214">
        <v>12</v>
      </c>
      <c r="O18" s="132"/>
      <c r="P18" s="131"/>
      <c r="Q18" s="133"/>
      <c r="R18" s="134"/>
      <c r="S18" s="215"/>
      <c r="T18" s="213" t="str">
        <f t="shared" si="2"/>
        <v/>
      </c>
      <c r="U18" s="135"/>
      <c r="V18" s="208"/>
      <c r="W18" s="208"/>
      <c r="X18" s="216" t="str">
        <f t="shared" si="3"/>
        <v/>
      </c>
      <c r="Y18" s="263" t="str">
        <f t="shared" si="4"/>
        <v/>
      </c>
      <c r="Z18" s="419"/>
      <c r="AA18" s="218" t="str">
        <f t="shared" si="5"/>
        <v/>
      </c>
      <c r="AB18" s="136"/>
      <c r="AC18" s="136"/>
      <c r="AD18" s="136"/>
      <c r="AE18" s="216" t="str">
        <f t="shared" si="6"/>
        <v/>
      </c>
      <c r="AF18" s="244" t="str">
        <f t="shared" si="7"/>
        <v/>
      </c>
      <c r="AG18" s="422"/>
    </row>
    <row r="19" spans="1:33">
      <c r="A19" s="321"/>
      <c r="B19" s="321"/>
      <c r="C19" s="321"/>
      <c r="D19" s="321"/>
      <c r="E19" s="321"/>
      <c r="F19" s="321"/>
      <c r="G19" s="321"/>
      <c r="H19" s="321"/>
      <c r="I19" s="321"/>
      <c r="J19" s="321"/>
      <c r="K19" s="321"/>
      <c r="L19" s="321"/>
      <c r="N19" s="214">
        <v>13</v>
      </c>
      <c r="O19" s="132"/>
      <c r="P19" s="131"/>
      <c r="Q19" s="133"/>
      <c r="R19" s="134"/>
      <c r="S19" s="215"/>
      <c r="T19" s="213" t="str">
        <f t="shared" si="2"/>
        <v/>
      </c>
      <c r="U19" s="135"/>
      <c r="V19" s="208"/>
      <c r="W19" s="208"/>
      <c r="X19" s="216" t="str">
        <f t="shared" si="3"/>
        <v/>
      </c>
      <c r="Y19" s="263" t="str">
        <f t="shared" si="4"/>
        <v/>
      </c>
      <c r="Z19" s="419"/>
      <c r="AA19" s="218" t="str">
        <f t="shared" si="5"/>
        <v/>
      </c>
      <c r="AB19" s="136"/>
      <c r="AC19" s="136"/>
      <c r="AD19" s="136"/>
      <c r="AE19" s="216" t="str">
        <f t="shared" si="6"/>
        <v/>
      </c>
      <c r="AF19" s="244" t="str">
        <f t="shared" si="7"/>
        <v/>
      </c>
      <c r="AG19" s="422"/>
    </row>
    <row r="20" spans="1:33">
      <c r="A20" s="141"/>
      <c r="B20" s="141"/>
      <c r="C20" s="141"/>
      <c r="D20" s="141"/>
      <c r="E20" s="141"/>
      <c r="F20" s="141"/>
      <c r="G20" s="141"/>
      <c r="H20" s="141"/>
      <c r="I20" s="141"/>
      <c r="J20" s="141"/>
      <c r="K20" s="141"/>
      <c r="L20" s="141"/>
      <c r="N20" s="214">
        <v>14</v>
      </c>
      <c r="O20" s="132"/>
      <c r="P20" s="131"/>
      <c r="Q20" s="133"/>
      <c r="R20" s="134"/>
      <c r="S20" s="215"/>
      <c r="T20" s="213" t="str">
        <f t="shared" si="2"/>
        <v/>
      </c>
      <c r="U20" s="135"/>
      <c r="V20" s="208"/>
      <c r="W20" s="208"/>
      <c r="X20" s="216" t="str">
        <f t="shared" si="3"/>
        <v/>
      </c>
      <c r="Y20" s="263" t="str">
        <f t="shared" si="4"/>
        <v/>
      </c>
      <c r="Z20" s="419"/>
      <c r="AA20" s="218" t="str">
        <f t="shared" si="5"/>
        <v/>
      </c>
      <c r="AB20" s="136"/>
      <c r="AC20" s="136"/>
      <c r="AD20" s="136"/>
      <c r="AE20" s="216" t="str">
        <f t="shared" si="6"/>
        <v/>
      </c>
      <c r="AF20" s="244" t="str">
        <f t="shared" si="7"/>
        <v/>
      </c>
      <c r="AG20" s="422"/>
    </row>
    <row r="21" spans="1:33">
      <c r="A21" s="141"/>
      <c r="B21" s="141"/>
      <c r="C21" s="141"/>
      <c r="D21" s="141"/>
      <c r="E21" s="141"/>
      <c r="F21" s="141"/>
      <c r="G21" s="141"/>
      <c r="H21" s="141"/>
      <c r="I21" s="141"/>
      <c r="J21" s="141"/>
      <c r="K21" s="141"/>
      <c r="L21" s="141"/>
      <c r="N21" s="214">
        <v>15</v>
      </c>
      <c r="O21" s="132"/>
      <c r="P21" s="131"/>
      <c r="Q21" s="133"/>
      <c r="R21" s="134"/>
      <c r="S21" s="215"/>
      <c r="T21" s="213" t="str">
        <f t="shared" si="2"/>
        <v/>
      </c>
      <c r="U21" s="135"/>
      <c r="V21" s="208"/>
      <c r="W21" s="208"/>
      <c r="X21" s="216" t="str">
        <f t="shared" si="3"/>
        <v/>
      </c>
      <c r="Y21" s="263" t="str">
        <f t="shared" si="4"/>
        <v/>
      </c>
      <c r="Z21" s="419"/>
      <c r="AA21" s="218" t="str">
        <f t="shared" si="5"/>
        <v/>
      </c>
      <c r="AB21" s="137"/>
      <c r="AC21" s="137"/>
      <c r="AD21" s="136"/>
      <c r="AE21" s="216" t="str">
        <f t="shared" si="6"/>
        <v/>
      </c>
      <c r="AF21" s="244" t="str">
        <f t="shared" si="7"/>
        <v/>
      </c>
      <c r="AG21" s="422"/>
    </row>
    <row r="22" spans="1:33" ht="17.25">
      <c r="A22" s="322" t="s">
        <v>33</v>
      </c>
      <c r="B22" s="322"/>
      <c r="C22" s="322"/>
      <c r="D22" s="322"/>
      <c r="E22" s="322"/>
      <c r="F22" s="322"/>
      <c r="G22" s="322"/>
      <c r="H22" s="322"/>
      <c r="I22" s="322"/>
      <c r="J22" s="322"/>
      <c r="K22" s="322"/>
      <c r="L22" s="322"/>
      <c r="N22" s="214">
        <v>16</v>
      </c>
      <c r="O22" s="132"/>
      <c r="P22" s="131"/>
      <c r="Q22" s="133"/>
      <c r="R22" s="134"/>
      <c r="S22" s="215"/>
      <c r="T22" s="213" t="str">
        <f t="shared" si="2"/>
        <v/>
      </c>
      <c r="U22" s="135"/>
      <c r="V22" s="208"/>
      <c r="W22" s="208"/>
      <c r="X22" s="216" t="str">
        <f t="shared" si="3"/>
        <v/>
      </c>
      <c r="Y22" s="263" t="str">
        <f t="shared" si="4"/>
        <v/>
      </c>
      <c r="Z22" s="419"/>
      <c r="AA22" s="218" t="str">
        <f t="shared" si="5"/>
        <v/>
      </c>
      <c r="AB22" s="137"/>
      <c r="AC22" s="137"/>
      <c r="AD22" s="136"/>
      <c r="AE22" s="216" t="str">
        <f t="shared" si="6"/>
        <v/>
      </c>
      <c r="AF22" s="244" t="str">
        <f t="shared" si="7"/>
        <v/>
      </c>
      <c r="AG22" s="422"/>
    </row>
    <row r="23" spans="1:33" ht="14.25" thickBot="1">
      <c r="K23" s="16"/>
      <c r="N23" s="214">
        <v>17</v>
      </c>
      <c r="O23" s="132"/>
      <c r="P23" s="131"/>
      <c r="Q23" s="133"/>
      <c r="R23" s="134"/>
      <c r="S23" s="215"/>
      <c r="T23" s="213" t="str">
        <f t="shared" si="2"/>
        <v/>
      </c>
      <c r="U23" s="135"/>
      <c r="V23" s="208"/>
      <c r="W23" s="208"/>
      <c r="X23" s="216" t="str">
        <f t="shared" si="3"/>
        <v/>
      </c>
      <c r="Y23" s="263" t="str">
        <f t="shared" si="4"/>
        <v/>
      </c>
      <c r="Z23" s="419"/>
      <c r="AA23" s="218" t="str">
        <f t="shared" si="5"/>
        <v/>
      </c>
      <c r="AB23" s="136"/>
      <c r="AC23" s="136"/>
      <c r="AD23" s="136"/>
      <c r="AE23" s="216" t="str">
        <f t="shared" si="6"/>
        <v/>
      </c>
      <c r="AF23" s="244" t="str">
        <f t="shared" si="7"/>
        <v/>
      </c>
      <c r="AG23" s="422"/>
    </row>
    <row r="24" spans="1:33" ht="17.25">
      <c r="A24" s="323" t="s">
        <v>143</v>
      </c>
      <c r="B24" s="323"/>
      <c r="C24" s="323"/>
      <c r="D24" s="323"/>
      <c r="E24" s="323"/>
      <c r="F24" s="324" t="s">
        <v>30</v>
      </c>
      <c r="G24" s="325">
        <v>8190000</v>
      </c>
      <c r="H24" s="325"/>
      <c r="I24" s="38" t="s">
        <v>23</v>
      </c>
      <c r="J24" s="324" t="s">
        <v>30</v>
      </c>
      <c r="K24" s="326">
        <f>G24/G25</f>
        <v>0.17169091442706805</v>
      </c>
      <c r="N24" s="214">
        <v>18</v>
      </c>
      <c r="O24" s="132"/>
      <c r="P24" s="131"/>
      <c r="Q24" s="133"/>
      <c r="R24" s="134"/>
      <c r="S24" s="215"/>
      <c r="T24" s="213" t="str">
        <f t="shared" si="2"/>
        <v/>
      </c>
      <c r="U24" s="135"/>
      <c r="V24" s="208"/>
      <c r="W24" s="208"/>
      <c r="X24" s="216" t="str">
        <f t="shared" si="3"/>
        <v/>
      </c>
      <c r="Y24" s="263" t="str">
        <f t="shared" si="4"/>
        <v/>
      </c>
      <c r="Z24" s="419"/>
      <c r="AA24" s="218" t="str">
        <f t="shared" si="5"/>
        <v/>
      </c>
      <c r="AB24" s="136"/>
      <c r="AC24" s="136"/>
      <c r="AD24" s="136"/>
      <c r="AE24" s="216" t="str">
        <f t="shared" si="6"/>
        <v/>
      </c>
      <c r="AF24" s="244" t="str">
        <f t="shared" si="7"/>
        <v/>
      </c>
      <c r="AG24" s="422"/>
    </row>
    <row r="25" spans="1:33" ht="18" thickBot="1">
      <c r="A25" s="328" t="s">
        <v>144</v>
      </c>
      <c r="B25" s="328"/>
      <c r="C25" s="328"/>
      <c r="D25" s="328"/>
      <c r="E25" s="328"/>
      <c r="F25" s="324"/>
      <c r="G25" s="329">
        <v>47702000</v>
      </c>
      <c r="H25" s="329"/>
      <c r="I25" s="39" t="s">
        <v>23</v>
      </c>
      <c r="J25" s="324"/>
      <c r="K25" s="327"/>
      <c r="N25" s="214">
        <v>19</v>
      </c>
      <c r="O25" s="132"/>
      <c r="P25" s="131"/>
      <c r="Q25" s="133"/>
      <c r="R25" s="134"/>
      <c r="S25" s="215"/>
      <c r="T25" s="213" t="str">
        <f t="shared" si="2"/>
        <v/>
      </c>
      <c r="U25" s="135"/>
      <c r="V25" s="208"/>
      <c r="W25" s="208"/>
      <c r="X25" s="216" t="str">
        <f t="shared" si="3"/>
        <v/>
      </c>
      <c r="Y25" s="263" t="str">
        <f t="shared" si="4"/>
        <v/>
      </c>
      <c r="Z25" s="419"/>
      <c r="AA25" s="218" t="str">
        <f t="shared" si="5"/>
        <v/>
      </c>
      <c r="AB25" s="136"/>
      <c r="AC25" s="136"/>
      <c r="AD25" s="136"/>
      <c r="AE25" s="216" t="str">
        <f t="shared" si="6"/>
        <v/>
      </c>
      <c r="AF25" s="244" t="str">
        <f t="shared" si="7"/>
        <v/>
      </c>
      <c r="AG25" s="422"/>
    </row>
    <row r="26" spans="1:33" ht="14.25" thickBot="1">
      <c r="N26" s="214">
        <v>20</v>
      </c>
      <c r="O26" s="132"/>
      <c r="P26" s="131"/>
      <c r="Q26" s="133"/>
      <c r="R26" s="134"/>
      <c r="S26" s="215"/>
      <c r="T26" s="213" t="str">
        <f t="shared" si="2"/>
        <v/>
      </c>
      <c r="U26" s="135"/>
      <c r="V26" s="208"/>
      <c r="W26" s="208"/>
      <c r="X26" s="216" t="str">
        <f t="shared" si="3"/>
        <v/>
      </c>
      <c r="Y26" s="263" t="str">
        <f t="shared" si="4"/>
        <v/>
      </c>
      <c r="Z26" s="420"/>
      <c r="AA26" s="218" t="str">
        <f t="shared" si="5"/>
        <v/>
      </c>
      <c r="AB26" s="136"/>
      <c r="AC26" s="136"/>
      <c r="AD26" s="136"/>
      <c r="AE26" s="216" t="str">
        <f t="shared" si="6"/>
        <v/>
      </c>
      <c r="AF26" s="244" t="str">
        <f t="shared" si="7"/>
        <v/>
      </c>
      <c r="AG26" s="423"/>
    </row>
    <row r="27" spans="1:33" ht="15" thickTop="1" thickBot="1">
      <c r="N27" s="223"/>
      <c r="O27" s="76"/>
      <c r="P27" s="76"/>
      <c r="Q27" s="77"/>
      <c r="R27" s="77"/>
      <c r="S27" s="79"/>
      <c r="T27" s="78"/>
      <c r="U27" s="79"/>
      <c r="V27" s="79"/>
      <c r="W27" s="79"/>
      <c r="X27" s="79"/>
      <c r="Y27" s="225"/>
      <c r="Z27" s="80"/>
      <c r="AA27" s="80"/>
      <c r="AB27" s="80"/>
      <c r="AC27" s="81"/>
      <c r="AD27" s="81"/>
      <c r="AE27" s="81"/>
      <c r="AF27" s="81"/>
      <c r="AG27" s="82"/>
    </row>
    <row r="28" spans="1:33" ht="15" thickTop="1" thickBot="1">
      <c r="N28" s="336" t="s">
        <v>46</v>
      </c>
      <c r="O28" s="337"/>
      <c r="P28" s="337"/>
      <c r="Q28" s="337"/>
      <c r="R28" s="226"/>
      <c r="S28" s="268"/>
      <c r="T28" s="264">
        <f>SUM(T7:T26)</f>
        <v>24000</v>
      </c>
      <c r="U28" s="264">
        <f t="shared" ref="U28:X28" si="8">SUM(U7:U26)</f>
        <v>18000</v>
      </c>
      <c r="V28" s="264">
        <f t="shared" si="8"/>
        <v>6000</v>
      </c>
      <c r="W28" s="264">
        <f t="shared" si="8"/>
        <v>3000</v>
      </c>
      <c r="X28" s="264">
        <f t="shared" si="8"/>
        <v>21000</v>
      </c>
      <c r="Y28" s="266" t="e">
        <f>IF(X28="","",ROUND(IF($S28="","",X28/$S28),4))</f>
        <v>#VALUE!</v>
      </c>
      <c r="Z28" s="265" t="e">
        <f>ROUNDDOWN('交付申請額（上限額の算定）'!$K$24*X28,0)</f>
        <v>#DIV/0!</v>
      </c>
      <c r="AA28" s="264">
        <f>SUM(AA7:AA26)</f>
        <v>24000</v>
      </c>
      <c r="AB28" s="264">
        <f t="shared" ref="AB28:AE28" si="9">SUM(AB7:AB26)</f>
        <v>18000</v>
      </c>
      <c r="AC28" s="264">
        <f t="shared" si="9"/>
        <v>6000</v>
      </c>
      <c r="AD28" s="264">
        <f t="shared" si="9"/>
        <v>3000</v>
      </c>
      <c r="AE28" s="264">
        <f t="shared" si="9"/>
        <v>21000</v>
      </c>
      <c r="AF28" s="266" t="e">
        <f>IF(AE28="","",ROUND(IF($S28="","",AE28/$S28),4))</f>
        <v>#VALUE!</v>
      </c>
      <c r="AG28" s="267">
        <v>10500</v>
      </c>
    </row>
    <row r="29" spans="1:33">
      <c r="N29" s="39"/>
      <c r="O29" s="90"/>
      <c r="P29" s="90"/>
      <c r="Q29" s="39"/>
      <c r="R29" s="39"/>
      <c r="S29" s="39"/>
      <c r="T29" s="231"/>
      <c r="U29" s="55"/>
      <c r="V29" s="55"/>
      <c r="W29" s="55"/>
      <c r="X29" s="55"/>
      <c r="Y29" s="55"/>
      <c r="Z29" s="55"/>
      <c r="AA29" s="55"/>
      <c r="AB29" s="55"/>
      <c r="AC29" s="55"/>
      <c r="AD29" s="55"/>
      <c r="AE29" s="55"/>
      <c r="AF29" s="55"/>
      <c r="AG29" s="232"/>
    </row>
    <row r="30" spans="1:33" ht="14.25" thickBot="1">
      <c r="N30" s="92"/>
      <c r="O30" s="93"/>
      <c r="P30" s="93"/>
      <c r="Q30" s="92"/>
      <c r="R30" s="92"/>
      <c r="S30" s="92"/>
      <c r="T30" s="234"/>
      <c r="U30" s="94"/>
      <c r="V30" s="94"/>
      <c r="W30" s="94"/>
      <c r="X30" s="94"/>
      <c r="Y30" s="94"/>
      <c r="Z30" s="94" t="s">
        <v>47</v>
      </c>
      <c r="AA30" s="94"/>
      <c r="AB30" s="94"/>
      <c r="AC30" s="94"/>
      <c r="AD30" s="94"/>
      <c r="AE30" s="94"/>
      <c r="AF30" s="94"/>
      <c r="AG30" s="235" t="s">
        <v>48</v>
      </c>
    </row>
    <row r="31" spans="1:33" ht="14.25" thickBot="1">
      <c r="N31" s="39"/>
      <c r="O31" s="90"/>
      <c r="P31" s="90"/>
      <c r="Q31" s="39"/>
      <c r="R31" s="39"/>
      <c r="S31" s="39"/>
      <c r="T31" s="237"/>
      <c r="U31" s="238"/>
      <c r="V31" s="238"/>
      <c r="W31" s="238"/>
      <c r="X31" s="238"/>
      <c r="Y31" s="238"/>
      <c r="Z31" s="97" t="e">
        <f>X28+Z28</f>
        <v>#DIV/0!</v>
      </c>
      <c r="AA31" s="239"/>
      <c r="AB31" s="238"/>
      <c r="AC31" s="238"/>
      <c r="AD31" s="238"/>
      <c r="AE31" s="238"/>
      <c r="AF31" s="240"/>
      <c r="AG31" s="97">
        <f>AE28+AG28</f>
        <v>31500</v>
      </c>
    </row>
  </sheetData>
  <mergeCells count="48">
    <mergeCell ref="G13:H13"/>
    <mergeCell ref="A16:L16"/>
    <mergeCell ref="H5:L5"/>
    <mergeCell ref="A7:L7"/>
    <mergeCell ref="A8:L8"/>
    <mergeCell ref="A22:L22"/>
    <mergeCell ref="A24:E24"/>
    <mergeCell ref="F24:F25"/>
    <mergeCell ref="G24:H24"/>
    <mergeCell ref="J24:J25"/>
    <mergeCell ref="K24:K25"/>
    <mergeCell ref="A25:E25"/>
    <mergeCell ref="G25:H25"/>
    <mergeCell ref="A18:L18"/>
    <mergeCell ref="A19:L19"/>
    <mergeCell ref="K10:L10"/>
    <mergeCell ref="A13:B13"/>
    <mergeCell ref="D13:E13"/>
    <mergeCell ref="A17:L17"/>
    <mergeCell ref="T1:AG1"/>
    <mergeCell ref="N1:N5"/>
    <mergeCell ref="O1:O5"/>
    <mergeCell ref="P1:P5"/>
    <mergeCell ref="Q1:Q5"/>
    <mergeCell ref="R1:R5"/>
    <mergeCell ref="X3:X5"/>
    <mergeCell ref="Y3:Y5"/>
    <mergeCell ref="Z3:Z5"/>
    <mergeCell ref="V4:V5"/>
    <mergeCell ref="T2:Z2"/>
    <mergeCell ref="AA2:AG2"/>
    <mergeCell ref="A1:L1"/>
    <mergeCell ref="H3:L3"/>
    <mergeCell ref="H4:L4"/>
    <mergeCell ref="N28:Q28"/>
    <mergeCell ref="AG3:AG5"/>
    <mergeCell ref="Z7:Z26"/>
    <mergeCell ref="AG7:AG26"/>
    <mergeCell ref="S1:S4"/>
    <mergeCell ref="T3:V3"/>
    <mergeCell ref="W3:W5"/>
    <mergeCell ref="AA3:AC3"/>
    <mergeCell ref="AD3:AD5"/>
    <mergeCell ref="AE3:AE5"/>
    <mergeCell ref="AF3:AF5"/>
    <mergeCell ref="U4:U5"/>
    <mergeCell ref="AB4:AB5"/>
    <mergeCell ref="AC4:AC5"/>
  </mergeCells>
  <phoneticPr fontId="2"/>
  <dataValidations count="5">
    <dataValidation type="list" allowBlank="1" showInputMessage="1" showErrorMessage="1" sqref="F15">
      <formula1>"　,1,2,3,4,5,6,7,8"</formula1>
    </dataValidation>
    <dataValidation type="list" allowBlank="1" showInputMessage="1" showErrorMessage="1" sqref="Q27:R27">
      <formula1>"　,常勤,非常勤,派遣,その他"</formula1>
    </dataValidation>
    <dataValidation type="list" allowBlank="1" showInputMessage="1" showErrorMessage="1" sqref="P7:P26">
      <formula1>"　,園長,教員,事務長,事務職員,その他"</formula1>
    </dataValidation>
    <dataValidation type="list" allowBlank="1" showInputMessage="1" showErrorMessage="1" sqref="R7:R26">
      <formula1>"　,○"</formula1>
    </dataValidation>
    <dataValidation type="list" allowBlank="1" showInputMessage="1" showErrorMessage="1" sqref="Q7:Q26">
      <formula1>"　,常勤,非常勤"</formula1>
    </dataValidation>
  </dataValidations>
  <pageMargins left="0.7" right="0.7" top="0.75" bottom="0.75" header="0.3" footer="0.3"/>
  <pageSetup paperSize="9" scale="48" orientation="portrait" r:id="rId1"/>
  <colBreaks count="1" manualBreakCount="1">
    <brk id="13"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60" zoomScaleNormal="100" workbookViewId="0">
      <selection activeCell="AV10" sqref="AV10"/>
    </sheetView>
  </sheetViews>
  <sheetFormatPr defaultColWidth="2.75" defaultRowHeight="14.25"/>
  <cols>
    <col min="1" max="33" width="2.875" style="145" customWidth="1"/>
    <col min="34" max="256" width="2.75" style="145"/>
    <col min="257" max="289" width="2.875" style="145" customWidth="1"/>
    <col min="290" max="512" width="2.75" style="145"/>
    <col min="513" max="545" width="2.875" style="145" customWidth="1"/>
    <col min="546" max="768" width="2.75" style="145"/>
    <col min="769" max="801" width="2.875" style="145" customWidth="1"/>
    <col min="802" max="1024" width="2.75" style="145"/>
    <col min="1025" max="1057" width="2.875" style="145" customWidth="1"/>
    <col min="1058" max="1280" width="2.75" style="145"/>
    <col min="1281" max="1313" width="2.875" style="145" customWidth="1"/>
    <col min="1314" max="1536" width="2.75" style="145"/>
    <col min="1537" max="1569" width="2.875" style="145" customWidth="1"/>
    <col min="1570" max="1792" width="2.75" style="145"/>
    <col min="1793" max="1825" width="2.875" style="145" customWidth="1"/>
    <col min="1826" max="2048" width="2.75" style="145"/>
    <col min="2049" max="2081" width="2.875" style="145" customWidth="1"/>
    <col min="2082" max="2304" width="2.75" style="145"/>
    <col min="2305" max="2337" width="2.875" style="145" customWidth="1"/>
    <col min="2338" max="2560" width="2.75" style="145"/>
    <col min="2561" max="2593" width="2.875" style="145" customWidth="1"/>
    <col min="2594" max="2816" width="2.75" style="145"/>
    <col min="2817" max="2849" width="2.875" style="145" customWidth="1"/>
    <col min="2850" max="3072" width="2.75" style="145"/>
    <col min="3073" max="3105" width="2.875" style="145" customWidth="1"/>
    <col min="3106" max="3328" width="2.75" style="145"/>
    <col min="3329" max="3361" width="2.875" style="145" customWidth="1"/>
    <col min="3362" max="3584" width="2.75" style="145"/>
    <col min="3585" max="3617" width="2.875" style="145" customWidth="1"/>
    <col min="3618" max="3840" width="2.75" style="145"/>
    <col min="3841" max="3873" width="2.875" style="145" customWidth="1"/>
    <col min="3874" max="4096" width="2.75" style="145"/>
    <col min="4097" max="4129" width="2.875" style="145" customWidth="1"/>
    <col min="4130" max="4352" width="2.75" style="145"/>
    <col min="4353" max="4385" width="2.875" style="145" customWidth="1"/>
    <col min="4386" max="4608" width="2.75" style="145"/>
    <col min="4609" max="4641" width="2.875" style="145" customWidth="1"/>
    <col min="4642" max="4864" width="2.75" style="145"/>
    <col min="4865" max="4897" width="2.875" style="145" customWidth="1"/>
    <col min="4898" max="5120" width="2.75" style="145"/>
    <col min="5121" max="5153" width="2.875" style="145" customWidth="1"/>
    <col min="5154" max="5376" width="2.75" style="145"/>
    <col min="5377" max="5409" width="2.875" style="145" customWidth="1"/>
    <col min="5410" max="5632" width="2.75" style="145"/>
    <col min="5633" max="5665" width="2.875" style="145" customWidth="1"/>
    <col min="5666" max="5888" width="2.75" style="145"/>
    <col min="5889" max="5921" width="2.875" style="145" customWidth="1"/>
    <col min="5922" max="6144" width="2.75" style="145"/>
    <col min="6145" max="6177" width="2.875" style="145" customWidth="1"/>
    <col min="6178" max="6400" width="2.75" style="145"/>
    <col min="6401" max="6433" width="2.875" style="145" customWidth="1"/>
    <col min="6434" max="6656" width="2.75" style="145"/>
    <col min="6657" max="6689" width="2.875" style="145" customWidth="1"/>
    <col min="6690" max="6912" width="2.75" style="145"/>
    <col min="6913" max="6945" width="2.875" style="145" customWidth="1"/>
    <col min="6946" max="7168" width="2.75" style="145"/>
    <col min="7169" max="7201" width="2.875" style="145" customWidth="1"/>
    <col min="7202" max="7424" width="2.75" style="145"/>
    <col min="7425" max="7457" width="2.875" style="145" customWidth="1"/>
    <col min="7458" max="7680" width="2.75" style="145"/>
    <col min="7681" max="7713" width="2.875" style="145" customWidth="1"/>
    <col min="7714" max="7936" width="2.75" style="145"/>
    <col min="7937" max="7969" width="2.875" style="145" customWidth="1"/>
    <col min="7970" max="8192" width="2.75" style="145"/>
    <col min="8193" max="8225" width="2.875" style="145" customWidth="1"/>
    <col min="8226" max="8448" width="2.75" style="145"/>
    <col min="8449" max="8481" width="2.875" style="145" customWidth="1"/>
    <col min="8482" max="8704" width="2.75" style="145"/>
    <col min="8705" max="8737" width="2.875" style="145" customWidth="1"/>
    <col min="8738" max="8960" width="2.75" style="145"/>
    <col min="8961" max="8993" width="2.875" style="145" customWidth="1"/>
    <col min="8994" max="9216" width="2.75" style="145"/>
    <col min="9217" max="9249" width="2.875" style="145" customWidth="1"/>
    <col min="9250" max="9472" width="2.75" style="145"/>
    <col min="9473" max="9505" width="2.875" style="145" customWidth="1"/>
    <col min="9506" max="9728" width="2.75" style="145"/>
    <col min="9729" max="9761" width="2.875" style="145" customWidth="1"/>
    <col min="9762" max="9984" width="2.75" style="145"/>
    <col min="9985" max="10017" width="2.875" style="145" customWidth="1"/>
    <col min="10018" max="10240" width="2.75" style="145"/>
    <col min="10241" max="10273" width="2.875" style="145" customWidth="1"/>
    <col min="10274" max="10496" width="2.75" style="145"/>
    <col min="10497" max="10529" width="2.875" style="145" customWidth="1"/>
    <col min="10530" max="10752" width="2.75" style="145"/>
    <col min="10753" max="10785" width="2.875" style="145" customWidth="1"/>
    <col min="10786" max="11008" width="2.75" style="145"/>
    <col min="11009" max="11041" width="2.875" style="145" customWidth="1"/>
    <col min="11042" max="11264" width="2.75" style="145"/>
    <col min="11265" max="11297" width="2.875" style="145" customWidth="1"/>
    <col min="11298" max="11520" width="2.75" style="145"/>
    <col min="11521" max="11553" width="2.875" style="145" customWidth="1"/>
    <col min="11554" max="11776" width="2.75" style="145"/>
    <col min="11777" max="11809" width="2.875" style="145" customWidth="1"/>
    <col min="11810" max="12032" width="2.75" style="145"/>
    <col min="12033" max="12065" width="2.875" style="145" customWidth="1"/>
    <col min="12066" max="12288" width="2.75" style="145"/>
    <col min="12289" max="12321" width="2.875" style="145" customWidth="1"/>
    <col min="12322" max="12544" width="2.75" style="145"/>
    <col min="12545" max="12577" width="2.875" style="145" customWidth="1"/>
    <col min="12578" max="12800" width="2.75" style="145"/>
    <col min="12801" max="12833" width="2.875" style="145" customWidth="1"/>
    <col min="12834" max="13056" width="2.75" style="145"/>
    <col min="13057" max="13089" width="2.875" style="145" customWidth="1"/>
    <col min="13090" max="13312" width="2.75" style="145"/>
    <col min="13313" max="13345" width="2.875" style="145" customWidth="1"/>
    <col min="13346" max="13568" width="2.75" style="145"/>
    <col min="13569" max="13601" width="2.875" style="145" customWidth="1"/>
    <col min="13602" max="13824" width="2.75" style="145"/>
    <col min="13825" max="13857" width="2.875" style="145" customWidth="1"/>
    <col min="13858" max="14080" width="2.75" style="145"/>
    <col min="14081" max="14113" width="2.875" style="145" customWidth="1"/>
    <col min="14114" max="14336" width="2.75" style="145"/>
    <col min="14337" max="14369" width="2.875" style="145" customWidth="1"/>
    <col min="14370" max="14592" width="2.75" style="145"/>
    <col min="14593" max="14625" width="2.875" style="145" customWidth="1"/>
    <col min="14626" max="14848" width="2.75" style="145"/>
    <col min="14849" max="14881" width="2.875" style="145" customWidth="1"/>
    <col min="14882" max="15104" width="2.75" style="145"/>
    <col min="15105" max="15137" width="2.875" style="145" customWidth="1"/>
    <col min="15138" max="15360" width="2.75" style="145"/>
    <col min="15361" max="15393" width="2.875" style="145" customWidth="1"/>
    <col min="15394" max="15616" width="2.75" style="145"/>
    <col min="15617" max="15649" width="2.875" style="145" customWidth="1"/>
    <col min="15650" max="15872" width="2.75" style="145"/>
    <col min="15873" max="15905" width="2.875" style="145" customWidth="1"/>
    <col min="15906" max="16128" width="2.75" style="145"/>
    <col min="16129" max="16161" width="2.875" style="145" customWidth="1"/>
    <col min="16162" max="16384" width="2.75" style="145"/>
  </cols>
  <sheetData>
    <row r="1" spans="1:33">
      <c r="A1" s="396" t="s">
        <v>121</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8"/>
    </row>
    <row r="2" spans="1:33">
      <c r="A2" s="399"/>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1"/>
    </row>
    <row r="3" spans="1:33">
      <c r="A3" s="402"/>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4"/>
    </row>
    <row r="4" spans="1:33">
      <c r="A4" s="40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7"/>
    </row>
    <row r="6" spans="1:33" ht="17.25">
      <c r="A6" s="408" t="s">
        <v>133</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row>
    <row r="7" spans="1:33" ht="17.25">
      <c r="A7" s="408" t="s">
        <v>126</v>
      </c>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row>
    <row r="9" spans="1:33" ht="24.75" customHeight="1">
      <c r="A9" s="279" t="s">
        <v>78</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ht="30" customHeight="1">
      <c r="A10" s="409" t="s">
        <v>79</v>
      </c>
      <c r="B10" s="409"/>
      <c r="C10" s="409"/>
      <c r="D10" s="409"/>
      <c r="E10" s="409"/>
      <c r="F10" s="409"/>
      <c r="G10" s="410" t="s">
        <v>113</v>
      </c>
      <c r="H10" s="411"/>
      <c r="I10" s="411"/>
      <c r="J10" s="411"/>
      <c r="K10" s="411"/>
      <c r="L10" s="411"/>
      <c r="M10" s="411"/>
      <c r="N10" s="411"/>
      <c r="O10" s="411"/>
      <c r="P10" s="411"/>
      <c r="Q10" s="411"/>
      <c r="R10" s="412"/>
      <c r="S10" s="409" t="s">
        <v>72</v>
      </c>
      <c r="T10" s="409"/>
      <c r="U10" s="409"/>
      <c r="V10" s="409"/>
      <c r="W10" s="409"/>
      <c r="X10" s="409"/>
      <c r="Y10" s="413">
        <v>9</v>
      </c>
      <c r="Z10" s="413"/>
      <c r="AA10" s="413"/>
      <c r="AB10" s="413">
        <v>9</v>
      </c>
      <c r="AC10" s="413"/>
      <c r="AD10" s="413"/>
      <c r="AE10" s="413">
        <v>9</v>
      </c>
      <c r="AF10" s="413"/>
      <c r="AG10" s="413"/>
    </row>
    <row r="11" spans="1:33" ht="30" customHeight="1"/>
    <row r="12" spans="1:33" ht="30" customHeight="1">
      <c r="A12" s="148" t="s">
        <v>132</v>
      </c>
    </row>
    <row r="13" spans="1:33" ht="30" customHeight="1">
      <c r="B13" s="149" t="s">
        <v>122</v>
      </c>
      <c r="D13" s="395"/>
      <c r="E13" s="395"/>
      <c r="F13" s="395"/>
      <c r="G13" s="395"/>
      <c r="I13" s="145" t="s">
        <v>81</v>
      </c>
    </row>
    <row r="14" spans="1:33" ht="30" customHeight="1">
      <c r="B14" s="149" t="s">
        <v>123</v>
      </c>
      <c r="D14" s="414"/>
      <c r="E14" s="414"/>
      <c r="F14" s="414"/>
      <c r="G14" s="414"/>
      <c r="I14" s="145" t="s">
        <v>83</v>
      </c>
    </row>
    <row r="15" spans="1:33" ht="30" customHeight="1">
      <c r="B15" s="149" t="s">
        <v>84</v>
      </c>
      <c r="D15" s="415"/>
      <c r="E15" s="416"/>
      <c r="F15" s="416"/>
      <c r="G15" s="417"/>
      <c r="I15" s="145" t="s">
        <v>124</v>
      </c>
    </row>
    <row r="16" spans="1:33" ht="30" customHeight="1">
      <c r="B16" s="149" t="s">
        <v>125</v>
      </c>
      <c r="D16" s="414" t="s">
        <v>119</v>
      </c>
      <c r="E16" s="414"/>
      <c r="F16" s="414"/>
      <c r="G16" s="414"/>
      <c r="I16" s="145" t="s">
        <v>86</v>
      </c>
    </row>
    <row r="17" spans="1:33" ht="30" customHeight="1"/>
    <row r="18" spans="1:33" ht="30" customHeight="1">
      <c r="A18" s="145" t="s">
        <v>87</v>
      </c>
      <c r="B18" s="150" t="s">
        <v>88</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row>
    <row r="19" spans="1:33" ht="30" customHeight="1">
      <c r="B19" s="153"/>
      <c r="C19" s="146" t="s">
        <v>89</v>
      </c>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54"/>
    </row>
    <row r="20" spans="1:33" ht="30" customHeight="1">
      <c r="B20" s="153"/>
      <c r="C20" s="146" t="s">
        <v>116</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54"/>
    </row>
    <row r="21" spans="1:33" ht="30" customHeight="1">
      <c r="B21" s="153"/>
      <c r="C21" s="146" t="s">
        <v>117</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54"/>
    </row>
    <row r="22" spans="1:33" ht="30" customHeight="1">
      <c r="B22" s="155"/>
      <c r="C22" s="156" t="s">
        <v>118</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8"/>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7"/>
  <sheetViews>
    <sheetView view="pageBreakPreview" zoomScaleNormal="100" zoomScaleSheetLayoutView="100" workbookViewId="0">
      <selection activeCell="G18" sqref="G18:I18"/>
    </sheetView>
  </sheetViews>
  <sheetFormatPr defaultRowHeight="13.5"/>
  <cols>
    <col min="1" max="1" width="3.25" style="161" customWidth="1"/>
    <col min="2" max="3" width="20" style="160" customWidth="1"/>
    <col min="4" max="4" width="11.375" style="160" customWidth="1"/>
    <col min="5" max="9" width="8.875" style="160" customWidth="1"/>
    <col min="10" max="256" width="9" style="160"/>
    <col min="257" max="257" width="3.25" style="160" customWidth="1"/>
    <col min="258" max="259" width="20" style="160" customWidth="1"/>
    <col min="260" max="260" width="11.375" style="160" customWidth="1"/>
    <col min="261" max="265" width="8.875" style="160" customWidth="1"/>
    <col min="266" max="512" width="9" style="160"/>
    <col min="513" max="513" width="3.25" style="160" customWidth="1"/>
    <col min="514" max="515" width="20" style="160" customWidth="1"/>
    <col min="516" max="516" width="11.375" style="160" customWidth="1"/>
    <col min="517" max="521" width="8.875" style="160" customWidth="1"/>
    <col min="522" max="768" width="9" style="160"/>
    <col min="769" max="769" width="3.25" style="160" customWidth="1"/>
    <col min="770" max="771" width="20" style="160" customWidth="1"/>
    <col min="772" max="772" width="11.375" style="160" customWidth="1"/>
    <col min="773" max="777" width="8.875" style="160" customWidth="1"/>
    <col min="778" max="1024" width="9" style="160"/>
    <col min="1025" max="1025" width="3.25" style="160" customWidth="1"/>
    <col min="1026" max="1027" width="20" style="160" customWidth="1"/>
    <col min="1028" max="1028" width="11.375" style="160" customWidth="1"/>
    <col min="1029" max="1033" width="8.875" style="160" customWidth="1"/>
    <col min="1034" max="1280" width="9" style="160"/>
    <col min="1281" max="1281" width="3.25" style="160" customWidth="1"/>
    <col min="1282" max="1283" width="20" style="160" customWidth="1"/>
    <col min="1284" max="1284" width="11.375" style="160" customWidth="1"/>
    <col min="1285" max="1289" width="8.875" style="160" customWidth="1"/>
    <col min="1290" max="1536" width="9" style="160"/>
    <col min="1537" max="1537" width="3.25" style="160" customWidth="1"/>
    <col min="1538" max="1539" width="20" style="160" customWidth="1"/>
    <col min="1540" max="1540" width="11.375" style="160" customWidth="1"/>
    <col min="1541" max="1545" width="8.875" style="160" customWidth="1"/>
    <col min="1546" max="1792" width="9" style="160"/>
    <col min="1793" max="1793" width="3.25" style="160" customWidth="1"/>
    <col min="1794" max="1795" width="20" style="160" customWidth="1"/>
    <col min="1796" max="1796" width="11.375" style="160" customWidth="1"/>
    <col min="1797" max="1801" width="8.875" style="160" customWidth="1"/>
    <col min="1802" max="2048" width="9" style="160"/>
    <col min="2049" max="2049" width="3.25" style="160" customWidth="1"/>
    <col min="2050" max="2051" width="20" style="160" customWidth="1"/>
    <col min="2052" max="2052" width="11.375" style="160" customWidth="1"/>
    <col min="2053" max="2057" width="8.875" style="160" customWidth="1"/>
    <col min="2058" max="2304" width="9" style="160"/>
    <col min="2305" max="2305" width="3.25" style="160" customWidth="1"/>
    <col min="2306" max="2307" width="20" style="160" customWidth="1"/>
    <col min="2308" max="2308" width="11.375" style="160" customWidth="1"/>
    <col min="2309" max="2313" width="8.875" style="160" customWidth="1"/>
    <col min="2314" max="2560" width="9" style="160"/>
    <col min="2561" max="2561" width="3.25" style="160" customWidth="1"/>
    <col min="2562" max="2563" width="20" style="160" customWidth="1"/>
    <col min="2564" max="2564" width="11.375" style="160" customWidth="1"/>
    <col min="2565" max="2569" width="8.875" style="160" customWidth="1"/>
    <col min="2570" max="2816" width="9" style="160"/>
    <col min="2817" max="2817" width="3.25" style="160" customWidth="1"/>
    <col min="2818" max="2819" width="20" style="160" customWidth="1"/>
    <col min="2820" max="2820" width="11.375" style="160" customWidth="1"/>
    <col min="2821" max="2825" width="8.875" style="160" customWidth="1"/>
    <col min="2826" max="3072" width="9" style="160"/>
    <col min="3073" max="3073" width="3.25" style="160" customWidth="1"/>
    <col min="3074" max="3075" width="20" style="160" customWidth="1"/>
    <col min="3076" max="3076" width="11.375" style="160" customWidth="1"/>
    <col min="3077" max="3081" width="8.875" style="160" customWidth="1"/>
    <col min="3082" max="3328" width="9" style="160"/>
    <col min="3329" max="3329" width="3.25" style="160" customWidth="1"/>
    <col min="3330" max="3331" width="20" style="160" customWidth="1"/>
    <col min="3332" max="3332" width="11.375" style="160" customWidth="1"/>
    <col min="3333" max="3337" width="8.875" style="160" customWidth="1"/>
    <col min="3338" max="3584" width="9" style="160"/>
    <col min="3585" max="3585" width="3.25" style="160" customWidth="1"/>
    <col min="3586" max="3587" width="20" style="160" customWidth="1"/>
    <col min="3588" max="3588" width="11.375" style="160" customWidth="1"/>
    <col min="3589" max="3593" width="8.875" style="160" customWidth="1"/>
    <col min="3594" max="3840" width="9" style="160"/>
    <col min="3841" max="3841" width="3.25" style="160" customWidth="1"/>
    <col min="3842" max="3843" width="20" style="160" customWidth="1"/>
    <col min="3844" max="3844" width="11.375" style="160" customWidth="1"/>
    <col min="3845" max="3849" width="8.875" style="160" customWidth="1"/>
    <col min="3850" max="4096" width="9" style="160"/>
    <col min="4097" max="4097" width="3.25" style="160" customWidth="1"/>
    <col min="4098" max="4099" width="20" style="160" customWidth="1"/>
    <col min="4100" max="4100" width="11.375" style="160" customWidth="1"/>
    <col min="4101" max="4105" width="8.875" style="160" customWidth="1"/>
    <col min="4106" max="4352" width="9" style="160"/>
    <col min="4353" max="4353" width="3.25" style="160" customWidth="1"/>
    <col min="4354" max="4355" width="20" style="160" customWidth="1"/>
    <col min="4356" max="4356" width="11.375" style="160" customWidth="1"/>
    <col min="4357" max="4361" width="8.875" style="160" customWidth="1"/>
    <col min="4362" max="4608" width="9" style="160"/>
    <col min="4609" max="4609" width="3.25" style="160" customWidth="1"/>
    <col min="4610" max="4611" width="20" style="160" customWidth="1"/>
    <col min="4612" max="4612" width="11.375" style="160" customWidth="1"/>
    <col min="4613" max="4617" width="8.875" style="160" customWidth="1"/>
    <col min="4618" max="4864" width="9" style="160"/>
    <col min="4865" max="4865" width="3.25" style="160" customWidth="1"/>
    <col min="4866" max="4867" width="20" style="160" customWidth="1"/>
    <col min="4868" max="4868" width="11.375" style="160" customWidth="1"/>
    <col min="4869" max="4873" width="8.875" style="160" customWidth="1"/>
    <col min="4874" max="5120" width="9" style="160"/>
    <col min="5121" max="5121" width="3.25" style="160" customWidth="1"/>
    <col min="5122" max="5123" width="20" style="160" customWidth="1"/>
    <col min="5124" max="5124" width="11.375" style="160" customWidth="1"/>
    <col min="5125" max="5129" width="8.875" style="160" customWidth="1"/>
    <col min="5130" max="5376" width="9" style="160"/>
    <col min="5377" max="5377" width="3.25" style="160" customWidth="1"/>
    <col min="5378" max="5379" width="20" style="160" customWidth="1"/>
    <col min="5380" max="5380" width="11.375" style="160" customWidth="1"/>
    <col min="5381" max="5385" width="8.875" style="160" customWidth="1"/>
    <col min="5386" max="5632" width="9" style="160"/>
    <col min="5633" max="5633" width="3.25" style="160" customWidth="1"/>
    <col min="5634" max="5635" width="20" style="160" customWidth="1"/>
    <col min="5636" max="5636" width="11.375" style="160" customWidth="1"/>
    <col min="5637" max="5641" width="8.875" style="160" customWidth="1"/>
    <col min="5642" max="5888" width="9" style="160"/>
    <col min="5889" max="5889" width="3.25" style="160" customWidth="1"/>
    <col min="5890" max="5891" width="20" style="160" customWidth="1"/>
    <col min="5892" max="5892" width="11.375" style="160" customWidth="1"/>
    <col min="5893" max="5897" width="8.875" style="160" customWidth="1"/>
    <col min="5898" max="6144" width="9" style="160"/>
    <col min="6145" max="6145" width="3.25" style="160" customWidth="1"/>
    <col min="6146" max="6147" width="20" style="160" customWidth="1"/>
    <col min="6148" max="6148" width="11.375" style="160" customWidth="1"/>
    <col min="6149" max="6153" width="8.875" style="160" customWidth="1"/>
    <col min="6154" max="6400" width="9" style="160"/>
    <col min="6401" max="6401" width="3.25" style="160" customWidth="1"/>
    <col min="6402" max="6403" width="20" style="160" customWidth="1"/>
    <col min="6404" max="6404" width="11.375" style="160" customWidth="1"/>
    <col min="6405" max="6409" width="8.875" style="160" customWidth="1"/>
    <col min="6410" max="6656" width="9" style="160"/>
    <col min="6657" max="6657" width="3.25" style="160" customWidth="1"/>
    <col min="6658" max="6659" width="20" style="160" customWidth="1"/>
    <col min="6660" max="6660" width="11.375" style="160" customWidth="1"/>
    <col min="6661" max="6665" width="8.875" style="160" customWidth="1"/>
    <col min="6666" max="6912" width="9" style="160"/>
    <col min="6913" max="6913" width="3.25" style="160" customWidth="1"/>
    <col min="6914" max="6915" width="20" style="160" customWidth="1"/>
    <col min="6916" max="6916" width="11.375" style="160" customWidth="1"/>
    <col min="6917" max="6921" width="8.875" style="160" customWidth="1"/>
    <col min="6922" max="7168" width="9" style="160"/>
    <col min="7169" max="7169" width="3.25" style="160" customWidth="1"/>
    <col min="7170" max="7171" width="20" style="160" customWidth="1"/>
    <col min="7172" max="7172" width="11.375" style="160" customWidth="1"/>
    <col min="7173" max="7177" width="8.875" style="160" customWidth="1"/>
    <col min="7178" max="7424" width="9" style="160"/>
    <col min="7425" max="7425" width="3.25" style="160" customWidth="1"/>
    <col min="7426" max="7427" width="20" style="160" customWidth="1"/>
    <col min="7428" max="7428" width="11.375" style="160" customWidth="1"/>
    <col min="7429" max="7433" width="8.875" style="160" customWidth="1"/>
    <col min="7434" max="7680" width="9" style="160"/>
    <col min="7681" max="7681" width="3.25" style="160" customWidth="1"/>
    <col min="7682" max="7683" width="20" style="160" customWidth="1"/>
    <col min="7684" max="7684" width="11.375" style="160" customWidth="1"/>
    <col min="7685" max="7689" width="8.875" style="160" customWidth="1"/>
    <col min="7690" max="7936" width="9" style="160"/>
    <col min="7937" max="7937" width="3.25" style="160" customWidth="1"/>
    <col min="7938" max="7939" width="20" style="160" customWidth="1"/>
    <col min="7940" max="7940" width="11.375" style="160" customWidth="1"/>
    <col min="7941" max="7945" width="8.875" style="160" customWidth="1"/>
    <col min="7946" max="8192" width="9" style="160"/>
    <col min="8193" max="8193" width="3.25" style="160" customWidth="1"/>
    <col min="8194" max="8195" width="20" style="160" customWidth="1"/>
    <col min="8196" max="8196" width="11.375" style="160" customWidth="1"/>
    <col min="8197" max="8201" width="8.875" style="160" customWidth="1"/>
    <col min="8202" max="8448" width="9" style="160"/>
    <col min="8449" max="8449" width="3.25" style="160" customWidth="1"/>
    <col min="8450" max="8451" width="20" style="160" customWidth="1"/>
    <col min="8452" max="8452" width="11.375" style="160" customWidth="1"/>
    <col min="8453" max="8457" width="8.875" style="160" customWidth="1"/>
    <col min="8458" max="8704" width="9" style="160"/>
    <col min="8705" max="8705" width="3.25" style="160" customWidth="1"/>
    <col min="8706" max="8707" width="20" style="160" customWidth="1"/>
    <col min="8708" max="8708" width="11.375" style="160" customWidth="1"/>
    <col min="8709" max="8713" width="8.875" style="160" customWidth="1"/>
    <col min="8714" max="8960" width="9" style="160"/>
    <col min="8961" max="8961" width="3.25" style="160" customWidth="1"/>
    <col min="8962" max="8963" width="20" style="160" customWidth="1"/>
    <col min="8964" max="8964" width="11.375" style="160" customWidth="1"/>
    <col min="8965" max="8969" width="8.875" style="160" customWidth="1"/>
    <col min="8970" max="9216" width="9" style="160"/>
    <col min="9217" max="9217" width="3.25" style="160" customWidth="1"/>
    <col min="9218" max="9219" width="20" style="160" customWidth="1"/>
    <col min="9220" max="9220" width="11.375" style="160" customWidth="1"/>
    <col min="9221" max="9225" width="8.875" style="160" customWidth="1"/>
    <col min="9226" max="9472" width="9" style="160"/>
    <col min="9473" max="9473" width="3.25" style="160" customWidth="1"/>
    <col min="9474" max="9475" width="20" style="160" customWidth="1"/>
    <col min="9476" max="9476" width="11.375" style="160" customWidth="1"/>
    <col min="9477" max="9481" width="8.875" style="160" customWidth="1"/>
    <col min="9482" max="9728" width="9" style="160"/>
    <col min="9729" max="9729" width="3.25" style="160" customWidth="1"/>
    <col min="9730" max="9731" width="20" style="160" customWidth="1"/>
    <col min="9732" max="9732" width="11.375" style="160" customWidth="1"/>
    <col min="9733" max="9737" width="8.875" style="160" customWidth="1"/>
    <col min="9738" max="9984" width="9" style="160"/>
    <col min="9985" max="9985" width="3.25" style="160" customWidth="1"/>
    <col min="9986" max="9987" width="20" style="160" customWidth="1"/>
    <col min="9988" max="9988" width="11.375" style="160" customWidth="1"/>
    <col min="9989" max="9993" width="8.875" style="160" customWidth="1"/>
    <col min="9994" max="10240" width="9" style="160"/>
    <col min="10241" max="10241" width="3.25" style="160" customWidth="1"/>
    <col min="10242" max="10243" width="20" style="160" customWidth="1"/>
    <col min="10244" max="10244" width="11.375" style="160" customWidth="1"/>
    <col min="10245" max="10249" width="8.875" style="160" customWidth="1"/>
    <col min="10250" max="10496" width="9" style="160"/>
    <col min="10497" max="10497" width="3.25" style="160" customWidth="1"/>
    <col min="10498" max="10499" width="20" style="160" customWidth="1"/>
    <col min="10500" max="10500" width="11.375" style="160" customWidth="1"/>
    <col min="10501" max="10505" width="8.875" style="160" customWidth="1"/>
    <col min="10506" max="10752" width="9" style="160"/>
    <col min="10753" max="10753" width="3.25" style="160" customWidth="1"/>
    <col min="10754" max="10755" width="20" style="160" customWidth="1"/>
    <col min="10756" max="10756" width="11.375" style="160" customWidth="1"/>
    <col min="10757" max="10761" width="8.875" style="160" customWidth="1"/>
    <col min="10762" max="11008" width="9" style="160"/>
    <col min="11009" max="11009" width="3.25" style="160" customWidth="1"/>
    <col min="11010" max="11011" width="20" style="160" customWidth="1"/>
    <col min="11012" max="11012" width="11.375" style="160" customWidth="1"/>
    <col min="11013" max="11017" width="8.875" style="160" customWidth="1"/>
    <col min="11018" max="11264" width="9" style="160"/>
    <col min="11265" max="11265" width="3.25" style="160" customWidth="1"/>
    <col min="11266" max="11267" width="20" style="160" customWidth="1"/>
    <col min="11268" max="11268" width="11.375" style="160" customWidth="1"/>
    <col min="11269" max="11273" width="8.875" style="160" customWidth="1"/>
    <col min="11274" max="11520" width="9" style="160"/>
    <col min="11521" max="11521" width="3.25" style="160" customWidth="1"/>
    <col min="11522" max="11523" width="20" style="160" customWidth="1"/>
    <col min="11524" max="11524" width="11.375" style="160" customWidth="1"/>
    <col min="11525" max="11529" width="8.875" style="160" customWidth="1"/>
    <col min="11530" max="11776" width="9" style="160"/>
    <col min="11777" max="11777" width="3.25" style="160" customWidth="1"/>
    <col min="11778" max="11779" width="20" style="160" customWidth="1"/>
    <col min="11780" max="11780" width="11.375" style="160" customWidth="1"/>
    <col min="11781" max="11785" width="8.875" style="160" customWidth="1"/>
    <col min="11786" max="12032" width="9" style="160"/>
    <col min="12033" max="12033" width="3.25" style="160" customWidth="1"/>
    <col min="12034" max="12035" width="20" style="160" customWidth="1"/>
    <col min="12036" max="12036" width="11.375" style="160" customWidth="1"/>
    <col min="12037" max="12041" width="8.875" style="160" customWidth="1"/>
    <col min="12042" max="12288" width="9" style="160"/>
    <col min="12289" max="12289" width="3.25" style="160" customWidth="1"/>
    <col min="12290" max="12291" width="20" style="160" customWidth="1"/>
    <col min="12292" max="12292" width="11.375" style="160" customWidth="1"/>
    <col min="12293" max="12297" width="8.875" style="160" customWidth="1"/>
    <col min="12298" max="12544" width="9" style="160"/>
    <col min="12545" max="12545" width="3.25" style="160" customWidth="1"/>
    <col min="12546" max="12547" width="20" style="160" customWidth="1"/>
    <col min="12548" max="12548" width="11.375" style="160" customWidth="1"/>
    <col min="12549" max="12553" width="8.875" style="160" customWidth="1"/>
    <col min="12554" max="12800" width="9" style="160"/>
    <col min="12801" max="12801" width="3.25" style="160" customWidth="1"/>
    <col min="12802" max="12803" width="20" style="160" customWidth="1"/>
    <col min="12804" max="12804" width="11.375" style="160" customWidth="1"/>
    <col min="12805" max="12809" width="8.875" style="160" customWidth="1"/>
    <col min="12810" max="13056" width="9" style="160"/>
    <col min="13057" max="13057" width="3.25" style="160" customWidth="1"/>
    <col min="13058" max="13059" width="20" style="160" customWidth="1"/>
    <col min="13060" max="13060" width="11.375" style="160" customWidth="1"/>
    <col min="13061" max="13065" width="8.875" style="160" customWidth="1"/>
    <col min="13066" max="13312" width="9" style="160"/>
    <col min="13313" max="13313" width="3.25" style="160" customWidth="1"/>
    <col min="13314" max="13315" width="20" style="160" customWidth="1"/>
    <col min="13316" max="13316" width="11.375" style="160" customWidth="1"/>
    <col min="13317" max="13321" width="8.875" style="160" customWidth="1"/>
    <col min="13322" max="13568" width="9" style="160"/>
    <col min="13569" max="13569" width="3.25" style="160" customWidth="1"/>
    <col min="13570" max="13571" width="20" style="160" customWidth="1"/>
    <col min="13572" max="13572" width="11.375" style="160" customWidth="1"/>
    <col min="13573" max="13577" width="8.875" style="160" customWidth="1"/>
    <col min="13578" max="13824" width="9" style="160"/>
    <col min="13825" max="13825" width="3.25" style="160" customWidth="1"/>
    <col min="13826" max="13827" width="20" style="160" customWidth="1"/>
    <col min="13828" max="13828" width="11.375" style="160" customWidth="1"/>
    <col min="13829" max="13833" width="8.875" style="160" customWidth="1"/>
    <col min="13834" max="14080" width="9" style="160"/>
    <col min="14081" max="14081" width="3.25" style="160" customWidth="1"/>
    <col min="14082" max="14083" width="20" style="160" customWidth="1"/>
    <col min="14084" max="14084" width="11.375" style="160" customWidth="1"/>
    <col min="14085" max="14089" width="8.875" style="160" customWidth="1"/>
    <col min="14090" max="14336" width="9" style="160"/>
    <col min="14337" max="14337" width="3.25" style="160" customWidth="1"/>
    <col min="14338" max="14339" width="20" style="160" customWidth="1"/>
    <col min="14340" max="14340" width="11.375" style="160" customWidth="1"/>
    <col min="14341" max="14345" width="8.875" style="160" customWidth="1"/>
    <col min="14346" max="14592" width="9" style="160"/>
    <col min="14593" max="14593" width="3.25" style="160" customWidth="1"/>
    <col min="14594" max="14595" width="20" style="160" customWidth="1"/>
    <col min="14596" max="14596" width="11.375" style="160" customWidth="1"/>
    <col min="14597" max="14601" width="8.875" style="160" customWidth="1"/>
    <col min="14602" max="14848" width="9" style="160"/>
    <col min="14849" max="14849" width="3.25" style="160" customWidth="1"/>
    <col min="14850" max="14851" width="20" style="160" customWidth="1"/>
    <col min="14852" max="14852" width="11.375" style="160" customWidth="1"/>
    <col min="14853" max="14857" width="8.875" style="160" customWidth="1"/>
    <col min="14858" max="15104" width="9" style="160"/>
    <col min="15105" max="15105" width="3.25" style="160" customWidth="1"/>
    <col min="15106" max="15107" width="20" style="160" customWidth="1"/>
    <col min="15108" max="15108" width="11.375" style="160" customWidth="1"/>
    <col min="15109" max="15113" width="8.875" style="160" customWidth="1"/>
    <col min="15114" max="15360" width="9" style="160"/>
    <col min="15361" max="15361" width="3.25" style="160" customWidth="1"/>
    <col min="15362" max="15363" width="20" style="160" customWidth="1"/>
    <col min="15364" max="15364" width="11.375" style="160" customWidth="1"/>
    <col min="15365" max="15369" width="8.875" style="160" customWidth="1"/>
    <col min="15370" max="15616" width="9" style="160"/>
    <col min="15617" max="15617" width="3.25" style="160" customWidth="1"/>
    <col min="15618" max="15619" width="20" style="160" customWidth="1"/>
    <col min="15620" max="15620" width="11.375" style="160" customWidth="1"/>
    <col min="15621" max="15625" width="8.875" style="160" customWidth="1"/>
    <col min="15626" max="15872" width="9" style="160"/>
    <col min="15873" max="15873" width="3.25" style="160" customWidth="1"/>
    <col min="15874" max="15875" width="20" style="160" customWidth="1"/>
    <col min="15876" max="15876" width="11.375" style="160" customWidth="1"/>
    <col min="15877" max="15881" width="8.875" style="160" customWidth="1"/>
    <col min="15882" max="16128" width="9" style="160"/>
    <col min="16129" max="16129" width="3.25" style="160" customWidth="1"/>
    <col min="16130" max="16131" width="20" style="160" customWidth="1"/>
    <col min="16132" max="16132" width="11.375" style="160" customWidth="1"/>
    <col min="16133" max="16137" width="8.875" style="160" customWidth="1"/>
    <col min="16138" max="16384" width="9" style="160"/>
  </cols>
  <sheetData>
    <row r="1" spans="1:32" ht="19.5" customHeight="1">
      <c r="A1" s="306" t="s">
        <v>136</v>
      </c>
      <c r="B1" s="306"/>
      <c r="C1" s="306"/>
      <c r="D1" s="306"/>
      <c r="E1" s="306"/>
      <c r="F1" s="306"/>
      <c r="G1" s="306"/>
      <c r="H1" s="306"/>
      <c r="I1" s="306"/>
      <c r="J1" s="159"/>
      <c r="K1" s="159"/>
      <c r="L1" s="159"/>
      <c r="M1" s="159"/>
      <c r="N1" s="159"/>
      <c r="O1" s="159"/>
      <c r="P1" s="159"/>
      <c r="Q1" s="159"/>
      <c r="R1" s="159"/>
      <c r="S1" s="159"/>
      <c r="T1" s="159"/>
      <c r="U1" s="159"/>
      <c r="V1" s="159"/>
      <c r="W1" s="159"/>
      <c r="X1" s="159"/>
      <c r="Y1" s="159"/>
      <c r="Z1" s="159"/>
      <c r="AA1" s="159"/>
      <c r="AB1" s="159"/>
      <c r="AC1" s="159"/>
      <c r="AD1" s="159"/>
      <c r="AE1" s="159"/>
      <c r="AF1" s="159"/>
    </row>
    <row r="2" spans="1:32" ht="19.5" customHeight="1">
      <c r="A2" s="307" t="s">
        <v>131</v>
      </c>
      <c r="B2" s="307"/>
      <c r="C2" s="307"/>
      <c r="D2" s="307"/>
      <c r="E2" s="307"/>
      <c r="F2" s="307"/>
      <c r="G2" s="307"/>
      <c r="H2" s="307"/>
      <c r="I2" s="307"/>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9.25" customHeight="1"/>
    <row r="4" spans="1:32" ht="29.25" customHeight="1">
      <c r="A4" s="308" t="s">
        <v>93</v>
      </c>
      <c r="B4" s="309"/>
      <c r="C4" s="309"/>
      <c r="D4" s="309"/>
      <c r="E4" s="309"/>
      <c r="F4" s="309"/>
      <c r="G4" s="309"/>
      <c r="H4" s="309"/>
      <c r="I4" s="310"/>
    </row>
    <row r="5" spans="1:32" ht="29.25" customHeight="1">
      <c r="A5" s="311" t="s">
        <v>94</v>
      </c>
      <c r="B5" s="311"/>
      <c r="C5" s="312"/>
      <c r="D5" s="313"/>
      <c r="E5" s="314" t="s">
        <v>95</v>
      </c>
      <c r="F5" s="315"/>
      <c r="G5" s="273"/>
      <c r="H5" s="273"/>
      <c r="I5" s="269"/>
    </row>
    <row r="6" spans="1:32" ht="29.25" customHeight="1"/>
    <row r="7" spans="1:32" ht="29.25" customHeight="1">
      <c r="A7" s="162" t="s">
        <v>96</v>
      </c>
      <c r="B7" s="163" t="s">
        <v>97</v>
      </c>
    </row>
    <row r="8" spans="1:32" ht="29.25" customHeight="1">
      <c r="B8" s="290"/>
      <c r="C8" s="291"/>
      <c r="D8" s="291"/>
      <c r="E8" s="291"/>
      <c r="F8" s="291"/>
      <c r="G8" s="291"/>
      <c r="H8" s="291"/>
      <c r="I8" s="292"/>
    </row>
    <row r="9" spans="1:32" ht="29.25" customHeight="1">
      <c r="B9" s="293"/>
      <c r="C9" s="294"/>
      <c r="D9" s="294"/>
      <c r="E9" s="294"/>
      <c r="F9" s="294"/>
      <c r="G9" s="294"/>
      <c r="H9" s="294"/>
      <c r="I9" s="295"/>
    </row>
    <row r="10" spans="1:32" ht="29.25" customHeight="1">
      <c r="B10" s="293"/>
      <c r="C10" s="294"/>
      <c r="D10" s="294"/>
      <c r="E10" s="294"/>
      <c r="F10" s="294"/>
      <c r="G10" s="294"/>
      <c r="H10" s="294"/>
      <c r="I10" s="295"/>
    </row>
    <row r="11" spans="1:32" ht="29.25" customHeight="1">
      <c r="B11" s="296"/>
      <c r="C11" s="297"/>
      <c r="D11" s="297"/>
      <c r="E11" s="297"/>
      <c r="F11" s="297"/>
      <c r="G11" s="297"/>
      <c r="H11" s="297"/>
      <c r="I11" s="298"/>
    </row>
    <row r="12" spans="1:32" ht="29.25" customHeight="1"/>
    <row r="13" spans="1:32" ht="29.25" customHeight="1">
      <c r="A13" s="162" t="s">
        <v>98</v>
      </c>
      <c r="B13" s="163" t="s">
        <v>99</v>
      </c>
    </row>
    <row r="14" spans="1:32" ht="29.25" customHeight="1">
      <c r="B14" s="299">
        <f>'交付申請額（上限額の算定）'!A11</f>
        <v>0</v>
      </c>
      <c r="C14" s="300"/>
      <c r="D14" s="160" t="s">
        <v>100</v>
      </c>
    </row>
    <row r="15" spans="1:32" ht="29.25" customHeight="1"/>
    <row r="16" spans="1:32" ht="29.25" customHeight="1">
      <c r="A16" s="162" t="s">
        <v>101</v>
      </c>
      <c r="B16" s="163" t="s">
        <v>102</v>
      </c>
    </row>
    <row r="17" spans="1:9" ht="29.25" customHeight="1">
      <c r="B17" s="301" t="e">
        <f>MIN(G17,G18)</f>
        <v>#DIV/0!</v>
      </c>
      <c r="C17" s="302"/>
      <c r="D17" s="160" t="s">
        <v>103</v>
      </c>
      <c r="E17" s="286" t="s">
        <v>111</v>
      </c>
      <c r="F17" s="287"/>
      <c r="G17" s="303" t="e">
        <f>額の算定!C16</f>
        <v>#DIV/0!</v>
      </c>
      <c r="H17" s="303"/>
      <c r="I17" s="303"/>
    </row>
    <row r="18" spans="1:9" ht="29.25" customHeight="1">
      <c r="E18" s="288" t="s">
        <v>110</v>
      </c>
      <c r="F18" s="289"/>
      <c r="G18" s="303" t="e">
        <f>額の算定!D16</f>
        <v>#DIV/0!</v>
      </c>
      <c r="H18" s="303"/>
      <c r="I18" s="303"/>
    </row>
    <row r="19" spans="1:9" ht="29.25" customHeight="1">
      <c r="E19" s="164"/>
      <c r="F19" s="164"/>
      <c r="G19" s="165"/>
      <c r="H19" s="166"/>
      <c r="I19" s="166"/>
    </row>
    <row r="20" spans="1:9" ht="29.25" customHeight="1">
      <c r="A20" s="162" t="s">
        <v>104</v>
      </c>
      <c r="B20" s="163" t="s">
        <v>105</v>
      </c>
    </row>
    <row r="21" spans="1:9" ht="29.25" customHeight="1">
      <c r="B21" s="304" t="e">
        <f>ROUNDDOWN(B17,-3)</f>
        <v>#DIV/0!</v>
      </c>
      <c r="C21" s="305"/>
      <c r="D21" s="160" t="s">
        <v>103</v>
      </c>
    </row>
    <row r="22" spans="1:9" ht="29.25" customHeight="1"/>
    <row r="23" spans="1:9" ht="29.25" customHeight="1">
      <c r="A23" s="162" t="s">
        <v>106</v>
      </c>
      <c r="B23" s="163" t="s">
        <v>107</v>
      </c>
    </row>
    <row r="24" spans="1:9" ht="29.25" customHeight="1">
      <c r="B24" s="286" t="s">
        <v>108</v>
      </c>
      <c r="C24" s="287"/>
    </row>
    <row r="25" spans="1:9" ht="29.25" customHeight="1">
      <c r="A25" s="160"/>
      <c r="B25" s="160" t="s">
        <v>109</v>
      </c>
    </row>
    <row r="26" spans="1:9" ht="29.25" customHeight="1">
      <c r="A26" s="160"/>
    </row>
    <row r="27" spans="1:9" ht="29.25" customHeight="1">
      <c r="A27" s="160"/>
    </row>
  </sheetData>
  <sheetProtection selectLockedCells="1"/>
  <mergeCells count="15">
    <mergeCell ref="A1:I1"/>
    <mergeCell ref="A2:I2"/>
    <mergeCell ref="A4:I4"/>
    <mergeCell ref="A5:B5"/>
    <mergeCell ref="C5:D5"/>
    <mergeCell ref="E5:F5"/>
    <mergeCell ref="B24:C24"/>
    <mergeCell ref="E17:F17"/>
    <mergeCell ref="E18:F18"/>
    <mergeCell ref="B8:I11"/>
    <mergeCell ref="B14:C14"/>
    <mergeCell ref="B17:C17"/>
    <mergeCell ref="G17:I17"/>
    <mergeCell ref="G18:I18"/>
    <mergeCell ref="B21:C21"/>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view="pageBreakPreview" zoomScale="115" zoomScaleNormal="100" zoomScaleSheetLayoutView="115" workbookViewId="0">
      <selection activeCell="I6" sqref="I6"/>
    </sheetView>
  </sheetViews>
  <sheetFormatPr defaultRowHeight="13.5"/>
  <cols>
    <col min="1" max="1" width="6.5" customWidth="1"/>
    <col min="2" max="2" width="12.625" customWidth="1"/>
    <col min="3" max="3" width="13.375" customWidth="1"/>
    <col min="4" max="4" width="15" customWidth="1"/>
    <col min="5" max="5" width="10.75" customWidth="1"/>
    <col min="6" max="6" width="18.25" customWidth="1"/>
    <col min="7" max="7" width="18.375" customWidth="1"/>
    <col min="8" max="8" width="18.125" customWidth="1"/>
    <col min="9" max="10" width="11.125" customWidth="1"/>
    <col min="11" max="13" width="11.125" hidden="1" customWidth="1"/>
  </cols>
  <sheetData>
    <row r="1" spans="1:13" ht="17.25">
      <c r="B1" s="317" t="s">
        <v>0</v>
      </c>
      <c r="C1" s="317"/>
      <c r="D1" s="317"/>
      <c r="E1" s="317"/>
      <c r="F1" s="317"/>
      <c r="G1" s="317"/>
      <c r="H1" s="317"/>
      <c r="I1" s="317"/>
      <c r="J1" s="317"/>
      <c r="K1" s="317"/>
      <c r="L1" s="317"/>
      <c r="M1" s="317"/>
    </row>
    <row r="2" spans="1:13">
      <c r="I2" s="1"/>
    </row>
    <row r="3" spans="1:13" ht="13.5" customHeight="1">
      <c r="B3" s="316" t="s">
        <v>1</v>
      </c>
      <c r="C3" s="318" t="s">
        <v>2</v>
      </c>
      <c r="D3" s="319" t="s">
        <v>3</v>
      </c>
      <c r="E3" s="320" t="s">
        <v>222</v>
      </c>
      <c r="F3" s="318" t="s">
        <v>4</v>
      </c>
      <c r="G3" s="318"/>
      <c r="H3" s="318"/>
      <c r="I3" s="316" t="s">
        <v>137</v>
      </c>
      <c r="J3" s="316" t="s">
        <v>138</v>
      </c>
      <c r="K3" s="316" t="s">
        <v>5</v>
      </c>
      <c r="L3" s="316" t="s">
        <v>6</v>
      </c>
      <c r="M3" s="316" t="s">
        <v>7</v>
      </c>
    </row>
    <row r="4" spans="1:13">
      <c r="A4" s="2"/>
      <c r="B4" s="318"/>
      <c r="C4" s="318"/>
      <c r="D4" s="319"/>
      <c r="E4" s="319"/>
      <c r="F4" s="318" t="s">
        <v>8</v>
      </c>
      <c r="G4" s="318" t="s">
        <v>9</v>
      </c>
      <c r="H4" s="318" t="s">
        <v>10</v>
      </c>
      <c r="I4" s="316"/>
      <c r="J4" s="316"/>
      <c r="K4" s="316"/>
      <c r="L4" s="316"/>
      <c r="M4" s="316"/>
    </row>
    <row r="5" spans="1:13">
      <c r="A5" s="2"/>
      <c r="B5" s="318"/>
      <c r="C5" s="318"/>
      <c r="D5" s="319"/>
      <c r="E5" s="319"/>
      <c r="F5" s="318"/>
      <c r="G5" s="318"/>
      <c r="H5" s="318"/>
      <c r="I5" s="316"/>
      <c r="J5" s="316"/>
      <c r="K5" s="316"/>
      <c r="L5" s="316"/>
      <c r="M5" s="316"/>
    </row>
    <row r="6" spans="1:13" ht="54.75" customHeight="1">
      <c r="B6" s="124" t="s">
        <v>73</v>
      </c>
      <c r="C6" s="125"/>
      <c r="D6" s="126"/>
      <c r="E6" s="127"/>
      <c r="F6" s="125"/>
      <c r="G6" s="128"/>
      <c r="H6" s="129"/>
      <c r="I6" s="3" t="e">
        <f>額の算定!D18/1000</f>
        <v>#DIV/0!</v>
      </c>
      <c r="J6" s="3" t="e">
        <f>額の算定!J18/1000</f>
        <v>#DIV/0!</v>
      </c>
      <c r="K6" s="4" t="e">
        <f>IF(#REF!=9,"○","")</f>
        <v>#REF!</v>
      </c>
      <c r="L6" s="3" t="e">
        <f>#REF!-#REF!</f>
        <v>#REF!</v>
      </c>
      <c r="M6" s="3" t="e">
        <f>I6-J6</f>
        <v>#DIV/0!</v>
      </c>
    </row>
  </sheetData>
  <dataConsolidate/>
  <mergeCells count="14">
    <mergeCell ref="J3:J5"/>
    <mergeCell ref="K3:K5"/>
    <mergeCell ref="L3:L5"/>
    <mergeCell ref="B1:M1"/>
    <mergeCell ref="B3:B5"/>
    <mergeCell ref="C3:C5"/>
    <mergeCell ref="D3:D5"/>
    <mergeCell ref="E3:E5"/>
    <mergeCell ref="F3:H3"/>
    <mergeCell ref="M3:M5"/>
    <mergeCell ref="F4:F5"/>
    <mergeCell ref="G4:G5"/>
    <mergeCell ref="H4:H5"/>
    <mergeCell ref="I3:I5"/>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00" zoomScaleSheetLayoutView="100" workbookViewId="0">
      <selection activeCell="G14" sqref="G14"/>
    </sheetView>
  </sheetViews>
  <sheetFormatPr defaultRowHeight="13.5"/>
  <cols>
    <col min="1" max="1" width="23.25" customWidth="1"/>
    <col min="2" max="3" width="4.125" customWidth="1"/>
    <col min="4" max="4" width="23.125" customWidth="1"/>
    <col min="5" max="5" width="5.875" customWidth="1"/>
    <col min="6" max="6" width="5.125" customWidth="1"/>
    <col min="7" max="7" width="21" customWidth="1"/>
    <col min="8" max="8" width="5.875" customWidth="1"/>
    <col min="9" max="9" width="6" customWidth="1"/>
    <col min="10" max="10" width="5.625" customWidth="1"/>
    <col min="11" max="11" width="22.375" customWidth="1"/>
  </cols>
  <sheetData>
    <row r="1" spans="1:12" ht="21">
      <c r="A1" s="330" t="s">
        <v>11</v>
      </c>
      <c r="B1" s="330"/>
      <c r="C1" s="330"/>
      <c r="D1" s="330"/>
      <c r="E1" s="330"/>
      <c r="F1" s="330"/>
      <c r="G1" s="330"/>
      <c r="H1" s="330"/>
      <c r="I1" s="330"/>
      <c r="J1" s="330"/>
      <c r="K1" s="330"/>
      <c r="L1" s="330"/>
    </row>
    <row r="2" spans="1:12">
      <c r="A2" s="5"/>
      <c r="B2" s="5"/>
      <c r="C2" s="5"/>
      <c r="D2" s="5"/>
      <c r="E2" s="5"/>
      <c r="F2" s="5"/>
      <c r="G2" s="5"/>
      <c r="H2" s="5"/>
      <c r="I2" s="5"/>
      <c r="J2" s="5"/>
      <c r="K2" s="5"/>
      <c r="L2" s="5"/>
    </row>
    <row r="3" spans="1:12" ht="21">
      <c r="A3" s="6"/>
      <c r="B3" s="6"/>
      <c r="C3" s="6"/>
      <c r="D3" s="6"/>
      <c r="E3" s="6"/>
      <c r="F3" s="6"/>
      <c r="G3" s="7" t="s">
        <v>12</v>
      </c>
      <c r="H3" s="331" t="str">
        <f>総括表!B6</f>
        <v>福岡県</v>
      </c>
      <c r="I3" s="331"/>
      <c r="J3" s="331"/>
      <c r="K3" s="331"/>
      <c r="L3" s="331"/>
    </row>
    <row r="4" spans="1:12" ht="21">
      <c r="A4" s="6"/>
      <c r="B4" s="6"/>
      <c r="C4" s="6"/>
      <c r="D4" s="6"/>
      <c r="E4" s="6"/>
      <c r="F4" s="6"/>
      <c r="G4" s="7" t="s">
        <v>13</v>
      </c>
      <c r="H4" s="331">
        <f>総括表!C6</f>
        <v>0</v>
      </c>
      <c r="I4" s="331"/>
      <c r="J4" s="331"/>
      <c r="K4" s="331"/>
      <c r="L4" s="331"/>
    </row>
    <row r="5" spans="1:12" ht="21">
      <c r="A5" s="6"/>
      <c r="B5" s="6"/>
      <c r="C5" s="6"/>
      <c r="D5" s="6"/>
      <c r="E5" s="6"/>
      <c r="F5" s="6"/>
      <c r="G5" s="7" t="s">
        <v>3</v>
      </c>
      <c r="H5" s="331">
        <f>総括表!D6</f>
        <v>0</v>
      </c>
      <c r="I5" s="331"/>
      <c r="J5" s="331"/>
      <c r="K5" s="331"/>
      <c r="L5" s="331"/>
    </row>
    <row r="6" spans="1:12" ht="17.25">
      <c r="A6" s="8"/>
      <c r="B6" s="8"/>
      <c r="C6" s="8"/>
      <c r="D6" s="8"/>
      <c r="E6" s="8"/>
      <c r="F6" s="8"/>
      <c r="G6" s="8"/>
      <c r="H6" s="8"/>
    </row>
    <row r="7" spans="1:12" ht="17.25">
      <c r="A7" s="322" t="s">
        <v>14</v>
      </c>
      <c r="B7" s="322"/>
      <c r="C7" s="322"/>
      <c r="D7" s="322"/>
      <c r="E7" s="322"/>
      <c r="F7" s="322"/>
      <c r="G7" s="322"/>
      <c r="H7" s="322"/>
      <c r="I7" s="322"/>
      <c r="J7" s="322"/>
      <c r="K7" s="322"/>
      <c r="L7" s="322"/>
    </row>
    <row r="8" spans="1:12">
      <c r="A8" s="332" t="s">
        <v>15</v>
      </c>
      <c r="B8" s="332"/>
      <c r="C8" s="332"/>
      <c r="D8" s="332"/>
      <c r="E8" s="332"/>
      <c r="F8" s="332"/>
      <c r="G8" s="332"/>
      <c r="H8" s="332"/>
      <c r="I8" s="332"/>
      <c r="J8" s="332"/>
      <c r="K8" s="332"/>
      <c r="L8" s="332"/>
    </row>
    <row r="9" spans="1:12">
      <c r="A9" s="9"/>
      <c r="B9" s="9"/>
      <c r="C9" s="9"/>
      <c r="D9" s="9"/>
      <c r="E9" s="9"/>
      <c r="F9" s="9"/>
      <c r="G9" s="9"/>
      <c r="H9" s="9"/>
      <c r="I9" s="9"/>
      <c r="J9" s="9"/>
      <c r="K9" s="9"/>
      <c r="L9" s="9"/>
    </row>
    <row r="10" spans="1:12" ht="27.75" thickBot="1">
      <c r="A10" s="10" t="s">
        <v>16</v>
      </c>
      <c r="B10" s="2"/>
      <c r="C10" s="2"/>
      <c r="D10" s="2" t="s">
        <v>17</v>
      </c>
      <c r="E10" s="2"/>
      <c r="F10" s="2"/>
      <c r="G10" s="11" t="s">
        <v>18</v>
      </c>
      <c r="H10" s="2"/>
      <c r="I10" s="10" t="s">
        <v>19</v>
      </c>
      <c r="J10" s="2"/>
      <c r="K10" s="333" t="s">
        <v>20</v>
      </c>
      <c r="L10" s="333"/>
    </row>
    <row r="11" spans="1:12" ht="27" customHeight="1" thickBot="1">
      <c r="A11" s="130"/>
      <c r="B11" s="12" t="s">
        <v>21</v>
      </c>
      <c r="C11" s="13" t="s">
        <v>22</v>
      </c>
      <c r="D11" s="14">
        <v>9000</v>
      </c>
      <c r="E11" s="12" t="s">
        <v>23</v>
      </c>
      <c r="F11" s="13" t="s">
        <v>22</v>
      </c>
      <c r="G11" s="15" t="e">
        <f>1+K24</f>
        <v>#DIV/0!</v>
      </c>
      <c r="H11" s="16" t="s">
        <v>22</v>
      </c>
      <c r="I11" s="17" t="s">
        <v>24</v>
      </c>
      <c r="J11" s="16" t="s">
        <v>25</v>
      </c>
      <c r="K11" s="18" t="e">
        <f>A11*D11*G11*3/4</f>
        <v>#DIV/0!</v>
      </c>
      <c r="L11" s="19" t="s">
        <v>26</v>
      </c>
    </row>
    <row r="12" spans="1:12">
      <c r="A12" s="20"/>
      <c r="B12" s="20"/>
      <c r="C12" s="21"/>
      <c r="D12" s="20"/>
      <c r="E12" s="20"/>
      <c r="F12" s="21"/>
      <c r="G12" s="22"/>
      <c r="H12" s="23"/>
      <c r="I12" s="24"/>
      <c r="J12" s="23"/>
      <c r="K12" s="23"/>
      <c r="L12" s="23"/>
    </row>
    <row r="13" spans="1:12" ht="16.5" thickBot="1">
      <c r="A13" s="334" t="s">
        <v>27</v>
      </c>
      <c r="B13" s="334"/>
      <c r="C13" s="25"/>
      <c r="D13" s="328" t="s">
        <v>75</v>
      </c>
      <c r="E13" s="328"/>
      <c r="F13" s="26"/>
      <c r="G13" s="335" t="s">
        <v>76</v>
      </c>
      <c r="H13" s="335"/>
      <c r="I13" s="24"/>
      <c r="J13" s="23"/>
      <c r="K13" s="23"/>
      <c r="L13" s="23"/>
    </row>
    <row r="14" spans="1:12" ht="24" customHeight="1" thickBot="1">
      <c r="A14" s="27" t="e">
        <f>K11</f>
        <v>#DIV/0!</v>
      </c>
      <c r="B14" s="28" t="s">
        <v>26</v>
      </c>
      <c r="C14" s="29" t="s">
        <v>28</v>
      </c>
      <c r="D14" s="30">
        <v>12</v>
      </c>
      <c r="E14" s="31" t="s">
        <v>29</v>
      </c>
      <c r="F14" s="32" t="s">
        <v>30</v>
      </c>
      <c r="G14" s="33" t="e">
        <f>ROUNDDOWN(A14*D14,-3)</f>
        <v>#DIV/0!</v>
      </c>
      <c r="H14" s="34" t="s">
        <v>26</v>
      </c>
      <c r="I14" s="35"/>
      <c r="J14" s="36"/>
      <c r="K14" s="36"/>
      <c r="L14" s="36"/>
    </row>
    <row r="15" spans="1:12">
      <c r="A15" s="20"/>
      <c r="B15" s="20"/>
      <c r="C15" s="21"/>
      <c r="D15" s="20"/>
      <c r="E15" s="20"/>
      <c r="F15" s="20"/>
      <c r="G15" s="23"/>
      <c r="H15" s="23"/>
      <c r="I15" s="24"/>
      <c r="J15" s="23"/>
      <c r="K15" s="23"/>
      <c r="L15" s="23"/>
    </row>
    <row r="16" spans="1:12">
      <c r="A16" s="321" t="s">
        <v>31</v>
      </c>
      <c r="B16" s="321"/>
      <c r="C16" s="321"/>
      <c r="D16" s="321"/>
      <c r="E16" s="321"/>
      <c r="F16" s="321"/>
      <c r="G16" s="321"/>
      <c r="H16" s="321"/>
      <c r="I16" s="321"/>
      <c r="J16" s="321"/>
      <c r="K16" s="321"/>
      <c r="L16" s="321"/>
    </row>
    <row r="17" spans="1:12">
      <c r="A17" s="321" t="s">
        <v>32</v>
      </c>
      <c r="B17" s="321"/>
      <c r="C17" s="321"/>
      <c r="D17" s="321"/>
      <c r="E17" s="321"/>
      <c r="F17" s="321"/>
      <c r="G17" s="321"/>
      <c r="H17" s="321"/>
      <c r="I17" s="321"/>
      <c r="J17" s="321"/>
      <c r="K17" s="321"/>
      <c r="L17" s="321"/>
    </row>
    <row r="18" spans="1:12">
      <c r="A18" s="321" t="s">
        <v>74</v>
      </c>
      <c r="B18" s="321"/>
      <c r="C18" s="321"/>
      <c r="D18" s="321"/>
      <c r="E18" s="321"/>
      <c r="F18" s="321"/>
      <c r="G18" s="321"/>
      <c r="H18" s="321"/>
      <c r="I18" s="321"/>
      <c r="J18" s="321"/>
      <c r="K18" s="321"/>
      <c r="L18" s="321"/>
    </row>
    <row r="19" spans="1:12">
      <c r="A19" s="321"/>
      <c r="B19" s="321"/>
      <c r="C19" s="321"/>
      <c r="D19" s="321"/>
      <c r="E19" s="321"/>
      <c r="F19" s="321"/>
      <c r="G19" s="321"/>
      <c r="H19" s="321"/>
      <c r="I19" s="321"/>
      <c r="J19" s="321"/>
      <c r="K19" s="321"/>
      <c r="L19" s="321"/>
    </row>
    <row r="20" spans="1:12">
      <c r="A20" s="37"/>
      <c r="B20" s="37"/>
      <c r="C20" s="37"/>
      <c r="D20" s="37"/>
      <c r="E20" s="37"/>
      <c r="F20" s="37"/>
      <c r="G20" s="37"/>
      <c r="H20" s="37"/>
      <c r="I20" s="37"/>
      <c r="J20" s="37"/>
      <c r="K20" s="37"/>
      <c r="L20" s="37"/>
    </row>
    <row r="21" spans="1:12">
      <c r="A21" s="37"/>
      <c r="B21" s="37"/>
      <c r="C21" s="37"/>
      <c r="D21" s="37"/>
      <c r="E21" s="37"/>
      <c r="F21" s="37"/>
      <c r="G21" s="37"/>
      <c r="H21" s="37"/>
      <c r="I21" s="37"/>
      <c r="J21" s="37"/>
      <c r="K21" s="37"/>
      <c r="L21" s="37"/>
    </row>
    <row r="22" spans="1:12" ht="17.25">
      <c r="A22" s="322" t="s">
        <v>33</v>
      </c>
      <c r="B22" s="322"/>
      <c r="C22" s="322"/>
      <c r="D22" s="322"/>
      <c r="E22" s="322"/>
      <c r="F22" s="322"/>
      <c r="G22" s="322"/>
      <c r="H22" s="322"/>
      <c r="I22" s="322"/>
      <c r="J22" s="322"/>
      <c r="K22" s="322"/>
      <c r="L22" s="322"/>
    </row>
    <row r="23" spans="1:12" ht="14.25" thickBot="1">
      <c r="K23" s="16"/>
    </row>
    <row r="24" spans="1:12" ht="35.25" customHeight="1">
      <c r="A24" s="323" t="s">
        <v>143</v>
      </c>
      <c r="B24" s="323"/>
      <c r="C24" s="323"/>
      <c r="D24" s="323"/>
      <c r="E24" s="323"/>
      <c r="F24" s="324" t="s">
        <v>30</v>
      </c>
      <c r="G24" s="325"/>
      <c r="H24" s="325"/>
      <c r="I24" s="38" t="s">
        <v>23</v>
      </c>
      <c r="J24" s="324" t="s">
        <v>30</v>
      </c>
      <c r="K24" s="326" t="e">
        <f>G24/G25</f>
        <v>#DIV/0!</v>
      </c>
    </row>
    <row r="25" spans="1:12" ht="35.25" customHeight="1" thickBot="1">
      <c r="A25" s="328" t="s">
        <v>144</v>
      </c>
      <c r="B25" s="328"/>
      <c r="C25" s="328"/>
      <c r="D25" s="328"/>
      <c r="E25" s="328"/>
      <c r="F25" s="324"/>
      <c r="G25" s="329"/>
      <c r="H25" s="329"/>
      <c r="I25" s="39" t="s">
        <v>23</v>
      </c>
      <c r="J25" s="324"/>
      <c r="K25" s="327"/>
    </row>
    <row r="26" spans="1:12">
      <c r="H26" s="40"/>
      <c r="I26" s="40"/>
      <c r="J26" s="40"/>
      <c r="K26" s="40"/>
    </row>
  </sheetData>
  <mergeCells count="22">
    <mergeCell ref="A17:L17"/>
    <mergeCell ref="A1:L1"/>
    <mergeCell ref="H3:L3"/>
    <mergeCell ref="H4:L4"/>
    <mergeCell ref="H5:L5"/>
    <mergeCell ref="A7:L7"/>
    <mergeCell ref="A8:L8"/>
    <mergeCell ref="K10:L10"/>
    <mergeCell ref="A13:B13"/>
    <mergeCell ref="D13:E13"/>
    <mergeCell ref="G13:H13"/>
    <mergeCell ref="A16:L16"/>
    <mergeCell ref="A18:L18"/>
    <mergeCell ref="A19:L19"/>
    <mergeCell ref="A22:L22"/>
    <mergeCell ref="A24:E24"/>
    <mergeCell ref="F24:F25"/>
    <mergeCell ref="G24:H24"/>
    <mergeCell ref="J24:J25"/>
    <mergeCell ref="K24:K25"/>
    <mergeCell ref="A25:E25"/>
    <mergeCell ref="G25:H25"/>
  </mergeCells>
  <phoneticPr fontId="2"/>
  <dataValidations count="1">
    <dataValidation type="list" allowBlank="1" showInputMessage="1" showErrorMessage="1" sqref="F15">
      <formula1>"　,1,2,3,4,5,6,7,8"</formula1>
    </dataValidation>
  </dataValidation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X60"/>
  <sheetViews>
    <sheetView view="pageBreakPreview" zoomScale="85" zoomScaleNormal="100" zoomScaleSheetLayoutView="85" workbookViewId="0">
      <selection activeCell="C19" sqref="C19"/>
    </sheetView>
  </sheetViews>
  <sheetFormatPr defaultRowHeight="13.5"/>
  <cols>
    <col min="1" max="1" width="5.5" customWidth="1"/>
    <col min="2" max="2" width="16.25" customWidth="1"/>
    <col min="176" max="176" width="23.125" customWidth="1"/>
  </cols>
  <sheetData>
    <row r="1" spans="1:180" ht="18.75">
      <c r="A1" s="384" t="s">
        <v>145</v>
      </c>
      <c r="B1" s="384"/>
      <c r="C1" s="384"/>
      <c r="D1" s="384"/>
      <c r="E1" s="384"/>
      <c r="F1" s="384"/>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2"/>
      <c r="FU1" s="26"/>
      <c r="FV1" s="26"/>
      <c r="FW1" s="26"/>
      <c r="FX1" s="26"/>
    </row>
    <row r="2" spans="1:180" ht="17.25">
      <c r="A2" s="173"/>
      <c r="B2" s="173"/>
      <c r="C2" s="173"/>
      <c r="D2" s="173"/>
      <c r="E2" s="173"/>
      <c r="F2" s="173"/>
      <c r="G2" s="173"/>
      <c r="H2" s="173"/>
      <c r="I2" s="173"/>
      <c r="J2" s="173"/>
      <c r="K2" s="173"/>
      <c r="L2" s="173"/>
      <c r="M2" s="173"/>
      <c r="N2" s="173"/>
      <c r="O2" s="173"/>
      <c r="P2" s="173"/>
      <c r="Q2" s="173"/>
      <c r="R2" s="173"/>
      <c r="S2" s="173"/>
      <c r="T2" s="173"/>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385"/>
      <c r="FF2" s="385"/>
      <c r="FG2" s="385"/>
      <c r="FH2" s="385"/>
      <c r="FI2" s="385"/>
      <c r="FJ2" s="385"/>
      <c r="FK2" s="385"/>
      <c r="FL2" s="385"/>
      <c r="FM2" s="385"/>
      <c r="FN2" s="385"/>
      <c r="FO2" s="385"/>
      <c r="FP2" s="385"/>
      <c r="FQ2" s="385"/>
      <c r="FR2" s="385"/>
      <c r="FS2" s="172"/>
      <c r="FT2" s="43"/>
      <c r="FU2" s="26"/>
      <c r="FV2" s="26"/>
      <c r="FW2" s="26"/>
      <c r="FX2" s="26"/>
    </row>
    <row r="3" spans="1:180">
      <c r="A3" s="44"/>
      <c r="B3" s="50" t="s">
        <v>146</v>
      </c>
      <c r="C3" s="386">
        <f>総括表!E6</f>
        <v>0</v>
      </c>
      <c r="D3" s="386"/>
      <c r="E3" s="386"/>
      <c r="F3" s="44"/>
      <c r="G3" s="46"/>
      <c r="H3" s="46"/>
      <c r="I3" s="46"/>
      <c r="J3" s="46"/>
      <c r="K3" s="46"/>
      <c r="L3" s="46"/>
      <c r="M3" s="46"/>
      <c r="N3" s="46"/>
      <c r="O3" s="46"/>
      <c r="P3" s="46"/>
      <c r="Q3" s="46"/>
      <c r="R3" s="46"/>
      <c r="S3" s="46"/>
      <c r="T3" s="46"/>
      <c r="U3" s="45"/>
      <c r="V3" s="45"/>
      <c r="W3" s="45"/>
      <c r="X3" s="45"/>
      <c r="Y3" s="45"/>
      <c r="Z3" s="45"/>
      <c r="AA3" s="46"/>
      <c r="AB3" s="45"/>
      <c r="AC3" s="45"/>
      <c r="AD3" s="45"/>
      <c r="AE3" s="45"/>
      <c r="AF3" s="45"/>
      <c r="AG3" s="45"/>
      <c r="AH3" s="45"/>
      <c r="AI3" s="45"/>
      <c r="AJ3" s="45"/>
      <c r="AK3" s="45"/>
      <c r="AL3" s="45"/>
      <c r="AM3" s="45"/>
      <c r="AN3" s="45"/>
      <c r="AO3" s="46"/>
      <c r="AP3" s="45"/>
      <c r="AQ3" s="45"/>
      <c r="AR3" s="45"/>
      <c r="AS3" s="45"/>
      <c r="AT3" s="45"/>
      <c r="AU3" s="45"/>
      <c r="AV3" s="45"/>
      <c r="AW3" s="45"/>
      <c r="AX3" s="45"/>
      <c r="AY3" s="45"/>
      <c r="AZ3" s="45"/>
      <c r="BA3" s="45"/>
      <c r="BB3" s="45"/>
      <c r="BC3" s="46"/>
      <c r="BD3" s="45"/>
      <c r="BE3" s="45"/>
      <c r="BF3" s="45"/>
      <c r="BG3" s="45"/>
      <c r="BH3" s="45"/>
      <c r="BI3" s="45"/>
      <c r="BJ3" s="45"/>
      <c r="BK3" s="45"/>
      <c r="BL3" s="45"/>
      <c r="BM3" s="45"/>
      <c r="BN3" s="45"/>
      <c r="BO3" s="45"/>
      <c r="BP3" s="45"/>
      <c r="BQ3" s="46"/>
      <c r="BR3" s="45"/>
      <c r="BS3" s="45"/>
      <c r="BT3" s="45"/>
      <c r="BU3" s="45"/>
      <c r="BV3" s="45"/>
      <c r="BW3" s="45"/>
      <c r="BX3" s="45"/>
      <c r="BY3" s="45"/>
      <c r="BZ3" s="45"/>
      <c r="CA3" s="45"/>
      <c r="CB3" s="45"/>
      <c r="CC3" s="45"/>
      <c r="CD3" s="45"/>
      <c r="CE3" s="46"/>
      <c r="CF3" s="45"/>
      <c r="CG3" s="45"/>
      <c r="CH3" s="45"/>
      <c r="CI3" s="45"/>
      <c r="CJ3" s="45"/>
      <c r="CK3" s="45"/>
      <c r="CL3" s="45"/>
      <c r="CM3" s="45"/>
      <c r="CN3" s="45"/>
      <c r="CO3" s="45"/>
      <c r="CP3" s="45"/>
      <c r="CQ3" s="45"/>
      <c r="CR3" s="45"/>
      <c r="CS3" s="46"/>
      <c r="CT3" s="45"/>
      <c r="CU3" s="45"/>
      <c r="CV3" s="45"/>
      <c r="CW3" s="45"/>
      <c r="CX3" s="45"/>
      <c r="CY3" s="45"/>
      <c r="CZ3" s="45"/>
      <c r="DA3" s="45"/>
      <c r="DB3" s="45"/>
      <c r="DC3" s="45"/>
      <c r="DD3" s="45"/>
      <c r="DE3" s="45"/>
      <c r="DF3" s="45"/>
      <c r="DG3" s="46"/>
      <c r="DH3" s="45"/>
      <c r="DI3" s="45"/>
      <c r="DJ3" s="45"/>
      <c r="DK3" s="45"/>
      <c r="DL3" s="45"/>
      <c r="DM3" s="45"/>
      <c r="DN3" s="45"/>
      <c r="DO3" s="45"/>
      <c r="DP3" s="45"/>
      <c r="DQ3" s="45"/>
      <c r="DR3" s="45"/>
      <c r="DS3" s="45"/>
      <c r="DT3" s="45"/>
      <c r="DU3" s="46"/>
      <c r="DV3" s="45"/>
      <c r="DW3" s="45"/>
      <c r="DX3" s="45"/>
      <c r="DY3" s="45"/>
      <c r="DZ3" s="45"/>
      <c r="EA3" s="45"/>
      <c r="EB3" s="45"/>
      <c r="EC3" s="45"/>
      <c r="ED3" s="45"/>
      <c r="EE3" s="45"/>
      <c r="EF3" s="45"/>
      <c r="EG3" s="45"/>
      <c r="EH3" s="45"/>
      <c r="EI3" s="46"/>
      <c r="EJ3" s="45"/>
      <c r="EK3" s="45"/>
      <c r="EL3" s="45"/>
      <c r="EM3" s="45"/>
      <c r="EN3" s="45"/>
      <c r="EO3" s="45"/>
      <c r="EP3" s="45"/>
      <c r="EQ3" s="45"/>
      <c r="ER3" s="45"/>
      <c r="ES3" s="45"/>
      <c r="ET3" s="45"/>
      <c r="EU3" s="45"/>
      <c r="EV3" s="45"/>
      <c r="EW3" s="46"/>
      <c r="EX3" s="45"/>
      <c r="EY3" s="45"/>
      <c r="EZ3" s="45"/>
      <c r="FA3" s="45"/>
      <c r="FB3" s="45"/>
      <c r="FC3" s="45"/>
      <c r="FD3" s="45"/>
      <c r="FE3" s="46"/>
      <c r="FF3" s="46"/>
      <c r="FG3" s="46"/>
      <c r="FH3" s="46"/>
      <c r="FI3" s="46"/>
      <c r="FJ3" s="46"/>
      <c r="FK3" s="46"/>
      <c r="FL3" s="46"/>
      <c r="FM3" s="46"/>
      <c r="FN3" s="46"/>
      <c r="FO3" s="46"/>
      <c r="FP3" s="46"/>
      <c r="FQ3" s="46"/>
      <c r="FR3" s="46"/>
      <c r="FS3" s="46"/>
      <c r="FT3" s="47"/>
      <c r="FU3" s="48"/>
      <c r="FV3" s="48"/>
      <c r="FW3" s="48"/>
      <c r="FX3" s="48"/>
    </row>
    <row r="4" spans="1:180">
      <c r="A4" s="49"/>
      <c r="B4" s="50" t="s">
        <v>3</v>
      </c>
      <c r="C4" s="386">
        <f>総括表!D6</f>
        <v>0</v>
      </c>
      <c r="D4" s="386"/>
      <c r="E4" s="386"/>
      <c r="F4" s="51"/>
      <c r="G4" s="53"/>
      <c r="H4" s="53"/>
      <c r="I4" s="53"/>
      <c r="J4" s="53"/>
      <c r="K4" s="53"/>
      <c r="L4" s="53"/>
      <c r="M4" s="53"/>
      <c r="N4" s="53"/>
      <c r="O4" s="53"/>
      <c r="P4" s="53"/>
      <c r="Q4" s="53"/>
      <c r="R4" s="53"/>
      <c r="S4" s="53"/>
      <c r="T4" s="53"/>
      <c r="U4" s="52"/>
      <c r="V4" s="49"/>
      <c r="W4" s="49"/>
      <c r="X4" s="49"/>
      <c r="Y4" s="49"/>
      <c r="Z4" s="49"/>
      <c r="AA4" s="53"/>
      <c r="AB4" s="53"/>
      <c r="AC4" s="53"/>
      <c r="AD4" s="53"/>
      <c r="AE4" s="53"/>
      <c r="AF4" s="53"/>
      <c r="AG4" s="53"/>
      <c r="AH4" s="53"/>
      <c r="AI4" s="52"/>
      <c r="AJ4" s="49"/>
      <c r="AK4" s="49"/>
      <c r="AL4" s="49"/>
      <c r="AM4" s="49"/>
      <c r="AN4" s="49"/>
      <c r="AO4" s="53"/>
      <c r="AP4" s="53"/>
      <c r="AQ4" s="53"/>
      <c r="AR4" s="53"/>
      <c r="AS4" s="53"/>
      <c r="AT4" s="53"/>
      <c r="AU4" s="53"/>
      <c r="AV4" s="53"/>
      <c r="AW4" s="52"/>
      <c r="AX4" s="49"/>
      <c r="AY4" s="49"/>
      <c r="AZ4" s="49"/>
      <c r="BA4" s="49"/>
      <c r="BB4" s="49"/>
      <c r="BC4" s="53"/>
      <c r="BD4" s="53"/>
      <c r="BE4" s="53"/>
      <c r="BF4" s="53"/>
      <c r="BG4" s="53"/>
      <c r="BH4" s="53"/>
      <c r="BI4" s="53"/>
      <c r="BJ4" s="53"/>
      <c r="BK4" s="52"/>
      <c r="BL4" s="49"/>
      <c r="BM4" s="49"/>
      <c r="BN4" s="49"/>
      <c r="BO4" s="49"/>
      <c r="BP4" s="49"/>
      <c r="BQ4" s="53"/>
      <c r="BR4" s="53"/>
      <c r="BS4" s="53"/>
      <c r="BT4" s="53"/>
      <c r="BU4" s="53"/>
      <c r="BV4" s="53"/>
      <c r="BW4" s="53"/>
      <c r="BX4" s="53"/>
      <c r="BY4" s="52"/>
      <c r="BZ4" s="49"/>
      <c r="CA4" s="49"/>
      <c r="CB4" s="49"/>
      <c r="CC4" s="49"/>
      <c r="CD4" s="49"/>
      <c r="CE4" s="53"/>
      <c r="CF4" s="53"/>
      <c r="CG4" s="53"/>
      <c r="CH4" s="53"/>
      <c r="CI4" s="53"/>
      <c r="CJ4" s="53"/>
      <c r="CK4" s="53"/>
      <c r="CL4" s="53"/>
      <c r="CM4" s="52"/>
      <c r="CN4" s="49"/>
      <c r="CO4" s="49"/>
      <c r="CP4" s="49"/>
      <c r="CQ4" s="49"/>
      <c r="CR4" s="49"/>
      <c r="CS4" s="53"/>
      <c r="CT4" s="53"/>
      <c r="CU4" s="53"/>
      <c r="CV4" s="53"/>
      <c r="CW4" s="53"/>
      <c r="CX4" s="53"/>
      <c r="CY4" s="53"/>
      <c r="CZ4" s="53"/>
      <c r="DA4" s="52"/>
      <c r="DB4" s="49"/>
      <c r="DC4" s="49"/>
      <c r="DD4" s="49"/>
      <c r="DE4" s="49"/>
      <c r="DF4" s="49"/>
      <c r="DG4" s="53"/>
      <c r="DH4" s="53"/>
      <c r="DI4" s="53"/>
      <c r="DJ4" s="53"/>
      <c r="DK4" s="53"/>
      <c r="DL4" s="53"/>
      <c r="DM4" s="53"/>
      <c r="DN4" s="53"/>
      <c r="DO4" s="52"/>
      <c r="DP4" s="49"/>
      <c r="DQ4" s="49"/>
      <c r="DR4" s="49"/>
      <c r="DS4" s="49"/>
      <c r="DT4" s="49"/>
      <c r="DU4" s="53"/>
      <c r="DV4" s="53"/>
      <c r="DW4" s="53"/>
      <c r="DX4" s="53"/>
      <c r="DY4" s="53"/>
      <c r="DZ4" s="53"/>
      <c r="EA4" s="53"/>
      <c r="EB4" s="53"/>
      <c r="EC4" s="52"/>
      <c r="ED4" s="49"/>
      <c r="EE4" s="49"/>
      <c r="EF4" s="49"/>
      <c r="EG4" s="49"/>
      <c r="EH4" s="49"/>
      <c r="EI4" s="53"/>
      <c r="EJ4" s="53"/>
      <c r="EK4" s="53"/>
      <c r="EL4" s="53"/>
      <c r="EM4" s="53"/>
      <c r="EN4" s="53"/>
      <c r="EO4" s="53"/>
      <c r="EP4" s="53"/>
      <c r="EQ4" s="52"/>
      <c r="ER4" s="49"/>
      <c r="ES4" s="49"/>
      <c r="ET4" s="49"/>
      <c r="EU4" s="49"/>
      <c r="EV4" s="49"/>
      <c r="EW4" s="53"/>
      <c r="EX4" s="53"/>
      <c r="EY4" s="53"/>
      <c r="EZ4" s="53"/>
      <c r="FA4" s="53"/>
      <c r="FB4" s="53"/>
      <c r="FC4" s="53"/>
      <c r="FD4" s="53"/>
      <c r="FE4" s="53"/>
      <c r="FF4" s="53"/>
      <c r="FG4" s="53"/>
      <c r="FH4" s="53"/>
      <c r="FI4" s="53"/>
      <c r="FJ4" s="53"/>
      <c r="FK4" s="53"/>
      <c r="FL4" s="53"/>
      <c r="FM4" s="53"/>
      <c r="FN4" s="53"/>
      <c r="FO4" s="53"/>
      <c r="FP4" s="53"/>
      <c r="FQ4" s="53"/>
      <c r="FR4" s="53"/>
      <c r="FS4" s="49"/>
      <c r="FT4" s="54"/>
      <c r="FU4" s="49"/>
      <c r="FV4" s="49"/>
      <c r="FW4" s="49"/>
      <c r="FX4" s="49"/>
    </row>
    <row r="5" spans="1:180">
      <c r="A5" s="26"/>
      <c r="B5" s="49"/>
      <c r="C5" s="49"/>
      <c r="D5" s="26"/>
      <c r="E5" s="26"/>
      <c r="F5" s="26"/>
      <c r="G5" s="56"/>
      <c r="H5" s="56"/>
      <c r="I5" s="56"/>
      <c r="J5" s="56"/>
      <c r="K5" s="56"/>
      <c r="L5" s="56"/>
      <c r="M5" s="56"/>
      <c r="N5" s="56"/>
      <c r="O5" s="56"/>
      <c r="P5" s="56"/>
      <c r="Q5" s="56"/>
      <c r="R5" s="56"/>
      <c r="S5" s="56"/>
      <c r="T5" s="56"/>
      <c r="U5" s="39"/>
      <c r="V5" s="55"/>
      <c r="W5" s="55"/>
      <c r="X5" s="55"/>
      <c r="Y5" s="55"/>
      <c r="Z5" s="55"/>
      <c r="AA5" s="56"/>
      <c r="AB5" s="55"/>
      <c r="AC5" s="55"/>
      <c r="AD5" s="55"/>
      <c r="AE5" s="55"/>
      <c r="AF5" s="55"/>
      <c r="AG5" s="55"/>
      <c r="AH5" s="55"/>
      <c r="AI5" s="39"/>
      <c r="AJ5" s="55"/>
      <c r="AK5" s="55"/>
      <c r="AL5" s="55"/>
      <c r="AM5" s="55"/>
      <c r="AN5" s="55"/>
      <c r="AO5" s="56"/>
      <c r="AP5" s="55"/>
      <c r="AQ5" s="55"/>
      <c r="AR5" s="55"/>
      <c r="AS5" s="55"/>
      <c r="AT5" s="55"/>
      <c r="AU5" s="55"/>
      <c r="AV5" s="55"/>
      <c r="AW5" s="39"/>
      <c r="AX5" s="55"/>
      <c r="AY5" s="55"/>
      <c r="AZ5" s="55"/>
      <c r="BA5" s="55"/>
      <c r="BB5" s="55"/>
      <c r="BC5" s="56"/>
      <c r="BD5" s="55"/>
      <c r="BE5" s="55"/>
      <c r="BF5" s="55"/>
      <c r="BG5" s="55"/>
      <c r="BH5" s="55"/>
      <c r="BI5" s="55"/>
      <c r="BJ5" s="55"/>
      <c r="BK5" s="39"/>
      <c r="BL5" s="55"/>
      <c r="BM5" s="55"/>
      <c r="BN5" s="55"/>
      <c r="BO5" s="55"/>
      <c r="BP5" s="55"/>
      <c r="BQ5" s="56"/>
      <c r="BR5" s="55"/>
      <c r="BS5" s="55"/>
      <c r="BT5" s="55"/>
      <c r="BU5" s="55"/>
      <c r="BV5" s="55"/>
      <c r="BW5" s="55"/>
      <c r="BX5" s="55"/>
      <c r="BY5" s="39"/>
      <c r="BZ5" s="55"/>
      <c r="CA5" s="55"/>
      <c r="CB5" s="55"/>
      <c r="CC5" s="55"/>
      <c r="CD5" s="55"/>
      <c r="CE5" s="56"/>
      <c r="CF5" s="55"/>
      <c r="CG5" s="55"/>
      <c r="CH5" s="55"/>
      <c r="CI5" s="55"/>
      <c r="CJ5" s="55"/>
      <c r="CK5" s="55"/>
      <c r="CL5" s="55"/>
      <c r="CM5" s="39"/>
      <c r="CN5" s="55"/>
      <c r="CO5" s="55"/>
      <c r="CP5" s="55"/>
      <c r="CQ5" s="55"/>
      <c r="CR5" s="55"/>
      <c r="CS5" s="56"/>
      <c r="CT5" s="55"/>
      <c r="CU5" s="55"/>
      <c r="CV5" s="55"/>
      <c r="CW5" s="55"/>
      <c r="CX5" s="55"/>
      <c r="CY5" s="55"/>
      <c r="CZ5" s="55"/>
      <c r="DA5" s="39"/>
      <c r="DB5" s="55"/>
      <c r="DC5" s="55"/>
      <c r="DD5" s="55"/>
      <c r="DE5" s="55"/>
      <c r="DF5" s="55"/>
      <c r="DG5" s="56"/>
      <c r="DH5" s="55"/>
      <c r="DI5" s="55"/>
      <c r="DJ5" s="55"/>
      <c r="DK5" s="55"/>
      <c r="DL5" s="55"/>
      <c r="DM5" s="55"/>
      <c r="DN5" s="55"/>
      <c r="DO5" s="39"/>
      <c r="DP5" s="55"/>
      <c r="DQ5" s="55"/>
      <c r="DR5" s="55"/>
      <c r="DS5" s="55"/>
      <c r="DT5" s="55"/>
      <c r="DU5" s="56"/>
      <c r="DV5" s="55"/>
      <c r="DW5" s="55"/>
      <c r="DX5" s="55"/>
      <c r="DY5" s="55"/>
      <c r="DZ5" s="55"/>
      <c r="EA5" s="55"/>
      <c r="EB5" s="55"/>
      <c r="EC5" s="39"/>
      <c r="ED5" s="55"/>
      <c r="EE5" s="55"/>
      <c r="EF5" s="55"/>
      <c r="EG5" s="55"/>
      <c r="EH5" s="55"/>
      <c r="EI5" s="56"/>
      <c r="EJ5" s="55"/>
      <c r="EK5" s="55"/>
      <c r="EL5" s="55"/>
      <c r="EM5" s="55"/>
      <c r="EN5" s="55"/>
      <c r="EO5" s="55"/>
      <c r="EP5" s="55"/>
      <c r="EQ5" s="39"/>
      <c r="ER5" s="55"/>
      <c r="ES5" s="55"/>
      <c r="ET5" s="55"/>
      <c r="EU5" s="55"/>
      <c r="EV5" s="55"/>
      <c r="EW5" s="56"/>
      <c r="EX5" s="55"/>
      <c r="EY5" s="55"/>
      <c r="EZ5" s="55"/>
      <c r="FA5" s="55"/>
      <c r="FB5" s="55"/>
      <c r="FC5" s="55"/>
      <c r="FD5" s="55"/>
      <c r="FE5" s="56"/>
      <c r="FF5" s="56"/>
      <c r="FG5" s="56"/>
      <c r="FH5" s="56"/>
      <c r="FI5" s="56"/>
      <c r="FJ5" s="56"/>
      <c r="FK5" s="56"/>
      <c r="FL5" s="56"/>
      <c r="FM5" s="56"/>
      <c r="FN5" s="56"/>
      <c r="FO5" s="56"/>
      <c r="FP5" s="56"/>
      <c r="FQ5" s="56"/>
      <c r="FR5" s="56"/>
      <c r="FS5" s="56"/>
      <c r="FT5" s="57"/>
      <c r="FU5" s="26"/>
      <c r="FV5" s="26"/>
      <c r="FW5" s="26"/>
      <c r="FX5" s="26"/>
    </row>
    <row r="6" spans="1:180" ht="14.25" customHeight="1" thickBot="1">
      <c r="A6" s="26"/>
      <c r="B6" s="123"/>
      <c r="C6" s="49"/>
      <c r="D6" s="26"/>
      <c r="E6" s="26"/>
      <c r="F6" s="26"/>
      <c r="G6" s="58"/>
      <c r="H6" s="58"/>
      <c r="I6" s="58"/>
      <c r="J6" s="58"/>
      <c r="K6" s="58"/>
      <c r="L6" s="58"/>
      <c r="M6" s="58"/>
      <c r="N6" s="58"/>
      <c r="O6" s="58"/>
      <c r="P6" s="58"/>
      <c r="Q6" s="58"/>
      <c r="R6" s="383" t="s">
        <v>34</v>
      </c>
      <c r="S6" s="383"/>
      <c r="T6" s="383"/>
      <c r="U6" s="39"/>
      <c r="V6" s="39"/>
      <c r="W6" s="39"/>
      <c r="X6" s="39"/>
      <c r="Y6" s="39"/>
      <c r="Z6" s="39"/>
      <c r="AA6" s="41"/>
      <c r="AB6" s="39"/>
      <c r="AC6" s="39"/>
      <c r="AD6" s="39"/>
      <c r="AE6" s="39"/>
      <c r="AF6" s="383" t="s">
        <v>34</v>
      </c>
      <c r="AG6" s="383"/>
      <c r="AH6" s="383"/>
      <c r="AI6" s="39"/>
      <c r="AJ6" s="39"/>
      <c r="AK6" s="39"/>
      <c r="AL6" s="39"/>
      <c r="AM6" s="39"/>
      <c r="AN6" s="39"/>
      <c r="AO6" s="41"/>
      <c r="AP6" s="39"/>
      <c r="AQ6" s="39"/>
      <c r="AR6" s="39"/>
      <c r="AS6" s="39"/>
      <c r="AT6" s="383" t="s">
        <v>34</v>
      </c>
      <c r="AU6" s="383"/>
      <c r="AV6" s="383"/>
      <c r="AW6" s="39"/>
      <c r="AX6" s="39"/>
      <c r="AY6" s="39"/>
      <c r="AZ6" s="39"/>
      <c r="BA6" s="39"/>
      <c r="BB6" s="39"/>
      <c r="BC6" s="41"/>
      <c r="BD6" s="39"/>
      <c r="BE6" s="39"/>
      <c r="BF6" s="39"/>
      <c r="BG6" s="39"/>
      <c r="BH6" s="383" t="s">
        <v>34</v>
      </c>
      <c r="BI6" s="383"/>
      <c r="BJ6" s="383"/>
      <c r="BK6" s="39"/>
      <c r="BL6" s="39"/>
      <c r="BM6" s="39"/>
      <c r="BN6" s="39"/>
      <c r="BO6" s="39"/>
      <c r="BP6" s="39"/>
      <c r="BQ6" s="41"/>
      <c r="BR6" s="39"/>
      <c r="BS6" s="39"/>
      <c r="BT6" s="39"/>
      <c r="BU6" s="39"/>
      <c r="BV6" s="383" t="s">
        <v>34</v>
      </c>
      <c r="BW6" s="383"/>
      <c r="BX6" s="383"/>
      <c r="BY6" s="39"/>
      <c r="BZ6" s="39"/>
      <c r="CA6" s="39"/>
      <c r="CB6" s="39"/>
      <c r="CC6" s="39"/>
      <c r="CD6" s="39"/>
      <c r="CE6" s="41"/>
      <c r="CF6" s="39"/>
      <c r="CG6" s="39"/>
      <c r="CH6" s="39"/>
      <c r="CI6" s="39"/>
      <c r="CJ6" s="383" t="s">
        <v>34</v>
      </c>
      <c r="CK6" s="383"/>
      <c r="CL6" s="383"/>
      <c r="CM6" s="39"/>
      <c r="CN6" s="39"/>
      <c r="CO6" s="39"/>
      <c r="CP6" s="39"/>
      <c r="CQ6" s="39"/>
      <c r="CR6" s="39"/>
      <c r="CS6" s="41"/>
      <c r="CT6" s="39"/>
      <c r="CU6" s="39"/>
      <c r="CV6" s="39"/>
      <c r="CW6" s="39"/>
      <c r="CX6" s="383" t="s">
        <v>34</v>
      </c>
      <c r="CY6" s="383"/>
      <c r="CZ6" s="383"/>
      <c r="DA6" s="39"/>
      <c r="DB6" s="39"/>
      <c r="DC6" s="39"/>
      <c r="DD6" s="39"/>
      <c r="DE6" s="39"/>
      <c r="DF6" s="39"/>
      <c r="DG6" s="41"/>
      <c r="DH6" s="39"/>
      <c r="DI6" s="39"/>
      <c r="DJ6" s="39"/>
      <c r="DK6" s="39"/>
      <c r="DL6" s="383" t="s">
        <v>34</v>
      </c>
      <c r="DM6" s="383"/>
      <c r="DN6" s="383"/>
      <c r="DO6" s="39"/>
      <c r="DP6" s="39"/>
      <c r="DQ6" s="39"/>
      <c r="DR6" s="39"/>
      <c r="DS6" s="39"/>
      <c r="DT6" s="39"/>
      <c r="DU6" s="41"/>
      <c r="DV6" s="39"/>
      <c r="DW6" s="39"/>
      <c r="DX6" s="39"/>
      <c r="DY6" s="39"/>
      <c r="DZ6" s="383" t="s">
        <v>34</v>
      </c>
      <c r="EA6" s="383"/>
      <c r="EB6" s="383"/>
      <c r="EC6" s="39"/>
      <c r="ED6" s="39"/>
      <c r="EE6" s="39"/>
      <c r="EF6" s="39"/>
      <c r="EG6" s="39"/>
      <c r="EH6" s="39"/>
      <c r="EI6" s="41"/>
      <c r="EJ6" s="39"/>
      <c r="EK6" s="39"/>
      <c r="EL6" s="39"/>
      <c r="EM6" s="39"/>
      <c r="EN6" s="383" t="s">
        <v>34</v>
      </c>
      <c r="EO6" s="383"/>
      <c r="EP6" s="383"/>
      <c r="EQ6" s="39"/>
      <c r="ER6" s="39"/>
      <c r="ES6" s="39"/>
      <c r="ET6" s="39"/>
      <c r="EU6" s="39"/>
      <c r="EV6" s="39"/>
      <c r="EW6" s="41"/>
      <c r="EX6" s="39"/>
      <c r="EY6" s="39"/>
      <c r="EZ6" s="39"/>
      <c r="FA6" s="39"/>
      <c r="FB6" s="383" t="s">
        <v>34</v>
      </c>
      <c r="FC6" s="383"/>
      <c r="FD6" s="383"/>
      <c r="FE6" s="58"/>
      <c r="FF6" s="58"/>
      <c r="FG6" s="58"/>
      <c r="FH6" s="58"/>
      <c r="FI6" s="58"/>
      <c r="FJ6" s="58"/>
      <c r="FK6" s="58"/>
      <c r="FL6" s="58"/>
      <c r="FM6" s="58"/>
      <c r="FN6" s="58"/>
      <c r="FO6" s="58"/>
      <c r="FP6" s="383" t="s">
        <v>34</v>
      </c>
      <c r="FQ6" s="383"/>
      <c r="FR6" s="383"/>
      <c r="FS6" s="58"/>
      <c r="FT6" s="59"/>
      <c r="FU6" s="26"/>
      <c r="FV6" s="26"/>
      <c r="FW6" s="26"/>
      <c r="FX6" s="26"/>
    </row>
    <row r="7" spans="1:180">
      <c r="A7" s="375" t="s">
        <v>205</v>
      </c>
      <c r="B7" s="377" t="s">
        <v>35</v>
      </c>
      <c r="C7" s="379" t="s">
        <v>36</v>
      </c>
      <c r="D7" s="379" t="s">
        <v>37</v>
      </c>
      <c r="E7" s="379" t="s">
        <v>38</v>
      </c>
      <c r="F7" s="381" t="s">
        <v>148</v>
      </c>
      <c r="G7" s="374" t="s">
        <v>149</v>
      </c>
      <c r="H7" s="371"/>
      <c r="I7" s="371"/>
      <c r="J7" s="371"/>
      <c r="K7" s="371"/>
      <c r="L7" s="371"/>
      <c r="M7" s="371"/>
      <c r="N7" s="371"/>
      <c r="O7" s="371"/>
      <c r="P7" s="371"/>
      <c r="Q7" s="371"/>
      <c r="R7" s="371"/>
      <c r="S7" s="371"/>
      <c r="T7" s="371"/>
      <c r="U7" s="372" t="s">
        <v>150</v>
      </c>
      <c r="V7" s="371"/>
      <c r="W7" s="371"/>
      <c r="X7" s="371"/>
      <c r="Y7" s="371"/>
      <c r="Z7" s="371"/>
      <c r="AA7" s="371"/>
      <c r="AB7" s="371"/>
      <c r="AC7" s="371"/>
      <c r="AD7" s="371"/>
      <c r="AE7" s="371"/>
      <c r="AF7" s="371"/>
      <c r="AG7" s="371"/>
      <c r="AH7" s="373"/>
      <c r="AI7" s="371" t="s">
        <v>151</v>
      </c>
      <c r="AJ7" s="371"/>
      <c r="AK7" s="371"/>
      <c r="AL7" s="371"/>
      <c r="AM7" s="371"/>
      <c r="AN7" s="371"/>
      <c r="AO7" s="371"/>
      <c r="AP7" s="371"/>
      <c r="AQ7" s="371"/>
      <c r="AR7" s="371"/>
      <c r="AS7" s="371"/>
      <c r="AT7" s="371"/>
      <c r="AU7" s="371"/>
      <c r="AV7" s="371"/>
      <c r="AW7" s="372" t="s">
        <v>152</v>
      </c>
      <c r="AX7" s="371"/>
      <c r="AY7" s="371"/>
      <c r="AZ7" s="371"/>
      <c r="BA7" s="371"/>
      <c r="BB7" s="371"/>
      <c r="BC7" s="371"/>
      <c r="BD7" s="371"/>
      <c r="BE7" s="371"/>
      <c r="BF7" s="371"/>
      <c r="BG7" s="371"/>
      <c r="BH7" s="371"/>
      <c r="BI7" s="371"/>
      <c r="BJ7" s="373"/>
      <c r="BK7" s="371" t="s">
        <v>153</v>
      </c>
      <c r="BL7" s="371"/>
      <c r="BM7" s="371"/>
      <c r="BN7" s="371"/>
      <c r="BO7" s="371"/>
      <c r="BP7" s="371"/>
      <c r="BQ7" s="371"/>
      <c r="BR7" s="371"/>
      <c r="BS7" s="371"/>
      <c r="BT7" s="371"/>
      <c r="BU7" s="371"/>
      <c r="BV7" s="371"/>
      <c r="BW7" s="371"/>
      <c r="BX7" s="371"/>
      <c r="BY7" s="372" t="s">
        <v>154</v>
      </c>
      <c r="BZ7" s="371"/>
      <c r="CA7" s="371"/>
      <c r="CB7" s="371"/>
      <c r="CC7" s="371"/>
      <c r="CD7" s="371"/>
      <c r="CE7" s="371"/>
      <c r="CF7" s="371"/>
      <c r="CG7" s="371"/>
      <c r="CH7" s="371"/>
      <c r="CI7" s="371"/>
      <c r="CJ7" s="371"/>
      <c r="CK7" s="371"/>
      <c r="CL7" s="373"/>
      <c r="CM7" s="371" t="s">
        <v>155</v>
      </c>
      <c r="CN7" s="371"/>
      <c r="CO7" s="371"/>
      <c r="CP7" s="371"/>
      <c r="CQ7" s="371"/>
      <c r="CR7" s="371"/>
      <c r="CS7" s="371"/>
      <c r="CT7" s="371"/>
      <c r="CU7" s="371"/>
      <c r="CV7" s="371"/>
      <c r="CW7" s="371"/>
      <c r="CX7" s="371"/>
      <c r="CY7" s="371"/>
      <c r="CZ7" s="371"/>
      <c r="DA7" s="372" t="s">
        <v>156</v>
      </c>
      <c r="DB7" s="371"/>
      <c r="DC7" s="371"/>
      <c r="DD7" s="371"/>
      <c r="DE7" s="371"/>
      <c r="DF7" s="371"/>
      <c r="DG7" s="371"/>
      <c r="DH7" s="371"/>
      <c r="DI7" s="371"/>
      <c r="DJ7" s="371"/>
      <c r="DK7" s="371"/>
      <c r="DL7" s="371"/>
      <c r="DM7" s="371"/>
      <c r="DN7" s="373"/>
      <c r="DO7" s="371" t="s">
        <v>157</v>
      </c>
      <c r="DP7" s="371"/>
      <c r="DQ7" s="371"/>
      <c r="DR7" s="371"/>
      <c r="DS7" s="371"/>
      <c r="DT7" s="371"/>
      <c r="DU7" s="371"/>
      <c r="DV7" s="371"/>
      <c r="DW7" s="371"/>
      <c r="DX7" s="371"/>
      <c r="DY7" s="371"/>
      <c r="DZ7" s="371"/>
      <c r="EA7" s="371"/>
      <c r="EB7" s="371"/>
      <c r="EC7" s="372" t="s">
        <v>158</v>
      </c>
      <c r="ED7" s="371"/>
      <c r="EE7" s="371"/>
      <c r="EF7" s="371"/>
      <c r="EG7" s="371"/>
      <c r="EH7" s="371"/>
      <c r="EI7" s="371"/>
      <c r="EJ7" s="371"/>
      <c r="EK7" s="371"/>
      <c r="EL7" s="371"/>
      <c r="EM7" s="371"/>
      <c r="EN7" s="371"/>
      <c r="EO7" s="371"/>
      <c r="EP7" s="373"/>
      <c r="EQ7" s="372" t="s">
        <v>159</v>
      </c>
      <c r="ER7" s="371"/>
      <c r="ES7" s="371"/>
      <c r="ET7" s="371"/>
      <c r="EU7" s="371"/>
      <c r="EV7" s="371"/>
      <c r="EW7" s="371"/>
      <c r="EX7" s="371"/>
      <c r="EY7" s="371"/>
      <c r="EZ7" s="371"/>
      <c r="FA7" s="371"/>
      <c r="FB7" s="371"/>
      <c r="FC7" s="371"/>
      <c r="FD7" s="373"/>
      <c r="FE7" s="371" t="s">
        <v>160</v>
      </c>
      <c r="FF7" s="371"/>
      <c r="FG7" s="371"/>
      <c r="FH7" s="371"/>
      <c r="FI7" s="371"/>
      <c r="FJ7" s="371"/>
      <c r="FK7" s="371"/>
      <c r="FL7" s="371"/>
      <c r="FM7" s="371"/>
      <c r="FN7" s="371"/>
      <c r="FO7" s="371"/>
      <c r="FP7" s="371"/>
      <c r="FQ7" s="371"/>
      <c r="FR7" s="373"/>
      <c r="FS7" s="60"/>
      <c r="FT7" s="360" t="s">
        <v>39</v>
      </c>
      <c r="FU7" s="48"/>
      <c r="FV7" s="363" t="s">
        <v>40</v>
      </c>
      <c r="FW7" s="366" t="s">
        <v>41</v>
      </c>
      <c r="FX7" s="366"/>
    </row>
    <row r="8" spans="1:180" ht="17.25">
      <c r="A8" s="376"/>
      <c r="B8" s="378"/>
      <c r="C8" s="380"/>
      <c r="D8" s="380"/>
      <c r="E8" s="380"/>
      <c r="F8" s="382"/>
      <c r="G8" s="367" t="s">
        <v>161</v>
      </c>
      <c r="H8" s="368"/>
      <c r="I8" s="368"/>
      <c r="J8" s="368"/>
      <c r="K8" s="368"/>
      <c r="L8" s="368"/>
      <c r="M8" s="369"/>
      <c r="N8" s="367" t="s">
        <v>162</v>
      </c>
      <c r="O8" s="370"/>
      <c r="P8" s="370"/>
      <c r="Q8" s="370"/>
      <c r="R8" s="370"/>
      <c r="S8" s="370"/>
      <c r="T8" s="370"/>
      <c r="U8" s="355" t="s">
        <v>161</v>
      </c>
      <c r="V8" s="356"/>
      <c r="W8" s="356"/>
      <c r="X8" s="356"/>
      <c r="Y8" s="356"/>
      <c r="Z8" s="356"/>
      <c r="AA8" s="357"/>
      <c r="AB8" s="352" t="s">
        <v>162</v>
      </c>
      <c r="AC8" s="353"/>
      <c r="AD8" s="353"/>
      <c r="AE8" s="353"/>
      <c r="AF8" s="353"/>
      <c r="AG8" s="353"/>
      <c r="AH8" s="354"/>
      <c r="AI8" s="355" t="s">
        <v>161</v>
      </c>
      <c r="AJ8" s="356"/>
      <c r="AK8" s="356"/>
      <c r="AL8" s="356"/>
      <c r="AM8" s="356"/>
      <c r="AN8" s="356"/>
      <c r="AO8" s="357"/>
      <c r="AP8" s="352" t="s">
        <v>162</v>
      </c>
      <c r="AQ8" s="353"/>
      <c r="AR8" s="353"/>
      <c r="AS8" s="353"/>
      <c r="AT8" s="353"/>
      <c r="AU8" s="353"/>
      <c r="AV8" s="354"/>
      <c r="AW8" s="355" t="s">
        <v>161</v>
      </c>
      <c r="AX8" s="356"/>
      <c r="AY8" s="356"/>
      <c r="AZ8" s="356"/>
      <c r="BA8" s="356"/>
      <c r="BB8" s="356"/>
      <c r="BC8" s="357"/>
      <c r="BD8" s="352" t="s">
        <v>162</v>
      </c>
      <c r="BE8" s="353"/>
      <c r="BF8" s="353"/>
      <c r="BG8" s="353"/>
      <c r="BH8" s="353"/>
      <c r="BI8" s="353"/>
      <c r="BJ8" s="354"/>
      <c r="BK8" s="355" t="s">
        <v>161</v>
      </c>
      <c r="BL8" s="356"/>
      <c r="BM8" s="356"/>
      <c r="BN8" s="356"/>
      <c r="BO8" s="356"/>
      <c r="BP8" s="356"/>
      <c r="BQ8" s="357"/>
      <c r="BR8" s="352" t="s">
        <v>162</v>
      </c>
      <c r="BS8" s="353"/>
      <c r="BT8" s="353"/>
      <c r="BU8" s="353"/>
      <c r="BV8" s="353"/>
      <c r="BW8" s="353"/>
      <c r="BX8" s="354"/>
      <c r="BY8" s="355" t="s">
        <v>161</v>
      </c>
      <c r="BZ8" s="356"/>
      <c r="CA8" s="356"/>
      <c r="CB8" s="356"/>
      <c r="CC8" s="356"/>
      <c r="CD8" s="356"/>
      <c r="CE8" s="357"/>
      <c r="CF8" s="352" t="s">
        <v>162</v>
      </c>
      <c r="CG8" s="353"/>
      <c r="CH8" s="353"/>
      <c r="CI8" s="353"/>
      <c r="CJ8" s="353"/>
      <c r="CK8" s="353"/>
      <c r="CL8" s="354"/>
      <c r="CM8" s="355" t="s">
        <v>161</v>
      </c>
      <c r="CN8" s="356"/>
      <c r="CO8" s="356"/>
      <c r="CP8" s="356"/>
      <c r="CQ8" s="356"/>
      <c r="CR8" s="356"/>
      <c r="CS8" s="357"/>
      <c r="CT8" s="352" t="s">
        <v>162</v>
      </c>
      <c r="CU8" s="353"/>
      <c r="CV8" s="353"/>
      <c r="CW8" s="353"/>
      <c r="CX8" s="353"/>
      <c r="CY8" s="353"/>
      <c r="CZ8" s="354"/>
      <c r="DA8" s="355" t="s">
        <v>161</v>
      </c>
      <c r="DB8" s="356"/>
      <c r="DC8" s="356"/>
      <c r="DD8" s="356"/>
      <c r="DE8" s="356"/>
      <c r="DF8" s="356"/>
      <c r="DG8" s="357"/>
      <c r="DH8" s="352" t="s">
        <v>162</v>
      </c>
      <c r="DI8" s="353"/>
      <c r="DJ8" s="353"/>
      <c r="DK8" s="353"/>
      <c r="DL8" s="353"/>
      <c r="DM8" s="353"/>
      <c r="DN8" s="354"/>
      <c r="DO8" s="355" t="s">
        <v>161</v>
      </c>
      <c r="DP8" s="356"/>
      <c r="DQ8" s="356"/>
      <c r="DR8" s="356"/>
      <c r="DS8" s="356"/>
      <c r="DT8" s="356"/>
      <c r="DU8" s="357"/>
      <c r="DV8" s="352" t="s">
        <v>162</v>
      </c>
      <c r="DW8" s="353"/>
      <c r="DX8" s="353"/>
      <c r="DY8" s="353"/>
      <c r="DZ8" s="353"/>
      <c r="EA8" s="353"/>
      <c r="EB8" s="354"/>
      <c r="EC8" s="355" t="s">
        <v>161</v>
      </c>
      <c r="ED8" s="356"/>
      <c r="EE8" s="356"/>
      <c r="EF8" s="356"/>
      <c r="EG8" s="356"/>
      <c r="EH8" s="356"/>
      <c r="EI8" s="357"/>
      <c r="EJ8" s="352" t="s">
        <v>162</v>
      </c>
      <c r="EK8" s="353"/>
      <c r="EL8" s="353"/>
      <c r="EM8" s="353"/>
      <c r="EN8" s="353"/>
      <c r="EO8" s="353"/>
      <c r="EP8" s="354"/>
      <c r="EQ8" s="355" t="s">
        <v>161</v>
      </c>
      <c r="ER8" s="356"/>
      <c r="ES8" s="356"/>
      <c r="ET8" s="356"/>
      <c r="EU8" s="356"/>
      <c r="EV8" s="356"/>
      <c r="EW8" s="357"/>
      <c r="EX8" s="352" t="s">
        <v>162</v>
      </c>
      <c r="EY8" s="353"/>
      <c r="EZ8" s="353"/>
      <c r="FA8" s="353"/>
      <c r="FB8" s="353"/>
      <c r="FC8" s="353"/>
      <c r="FD8" s="354"/>
      <c r="FE8" s="355" t="s">
        <v>161</v>
      </c>
      <c r="FF8" s="356"/>
      <c r="FG8" s="356"/>
      <c r="FH8" s="356"/>
      <c r="FI8" s="356"/>
      <c r="FJ8" s="356"/>
      <c r="FK8" s="357"/>
      <c r="FL8" s="352" t="s">
        <v>162</v>
      </c>
      <c r="FM8" s="353"/>
      <c r="FN8" s="353"/>
      <c r="FO8" s="353"/>
      <c r="FP8" s="353"/>
      <c r="FQ8" s="353"/>
      <c r="FR8" s="354"/>
      <c r="FS8" s="60"/>
      <c r="FT8" s="361"/>
      <c r="FU8" s="48"/>
      <c r="FV8" s="364"/>
      <c r="FW8" s="366"/>
      <c r="FX8" s="366"/>
    </row>
    <row r="9" spans="1:180" ht="13.5" customHeight="1">
      <c r="A9" s="376"/>
      <c r="B9" s="378"/>
      <c r="C9" s="380"/>
      <c r="D9" s="380"/>
      <c r="E9" s="380"/>
      <c r="F9" s="382"/>
      <c r="G9" s="349" t="s">
        <v>163</v>
      </c>
      <c r="H9" s="350"/>
      <c r="I9" s="350"/>
      <c r="J9" s="342" t="s">
        <v>164</v>
      </c>
      <c r="K9" s="343" t="s">
        <v>165</v>
      </c>
      <c r="L9" s="343" t="s">
        <v>43</v>
      </c>
      <c r="M9" s="347" t="s">
        <v>166</v>
      </c>
      <c r="N9" s="349" t="s">
        <v>42</v>
      </c>
      <c r="O9" s="350"/>
      <c r="P9" s="350"/>
      <c r="Q9" s="342" t="s">
        <v>164</v>
      </c>
      <c r="R9" s="343" t="s">
        <v>167</v>
      </c>
      <c r="S9" s="343" t="s">
        <v>43</v>
      </c>
      <c r="T9" s="358" t="s">
        <v>206</v>
      </c>
      <c r="U9" s="351" t="s">
        <v>163</v>
      </c>
      <c r="V9" s="350"/>
      <c r="W9" s="350"/>
      <c r="X9" s="342" t="s">
        <v>164</v>
      </c>
      <c r="Y9" s="343" t="s">
        <v>165</v>
      </c>
      <c r="Z9" s="343" t="s">
        <v>43</v>
      </c>
      <c r="AA9" s="347" t="s">
        <v>207</v>
      </c>
      <c r="AB9" s="349" t="s">
        <v>42</v>
      </c>
      <c r="AC9" s="350"/>
      <c r="AD9" s="350"/>
      <c r="AE9" s="342" t="s">
        <v>164</v>
      </c>
      <c r="AF9" s="343" t="s">
        <v>167</v>
      </c>
      <c r="AG9" s="343" t="s">
        <v>43</v>
      </c>
      <c r="AH9" s="340" t="s">
        <v>208</v>
      </c>
      <c r="AI9" s="351" t="s">
        <v>163</v>
      </c>
      <c r="AJ9" s="350"/>
      <c r="AK9" s="350"/>
      <c r="AL9" s="342" t="s">
        <v>164</v>
      </c>
      <c r="AM9" s="343" t="s">
        <v>165</v>
      </c>
      <c r="AN9" s="343" t="s">
        <v>43</v>
      </c>
      <c r="AO9" s="347" t="s">
        <v>209</v>
      </c>
      <c r="AP9" s="349" t="s">
        <v>42</v>
      </c>
      <c r="AQ9" s="350"/>
      <c r="AR9" s="350"/>
      <c r="AS9" s="342" t="s">
        <v>164</v>
      </c>
      <c r="AT9" s="343" t="s">
        <v>167</v>
      </c>
      <c r="AU9" s="343" t="s">
        <v>43</v>
      </c>
      <c r="AV9" s="340" t="s">
        <v>206</v>
      </c>
      <c r="AW9" s="351" t="s">
        <v>163</v>
      </c>
      <c r="AX9" s="350"/>
      <c r="AY9" s="350"/>
      <c r="AZ9" s="342" t="s">
        <v>164</v>
      </c>
      <c r="BA9" s="343" t="s">
        <v>165</v>
      </c>
      <c r="BB9" s="343" t="s">
        <v>43</v>
      </c>
      <c r="BC9" s="347" t="s">
        <v>209</v>
      </c>
      <c r="BD9" s="349" t="s">
        <v>42</v>
      </c>
      <c r="BE9" s="350"/>
      <c r="BF9" s="350"/>
      <c r="BG9" s="342" t="s">
        <v>164</v>
      </c>
      <c r="BH9" s="343" t="s">
        <v>167</v>
      </c>
      <c r="BI9" s="343" t="s">
        <v>43</v>
      </c>
      <c r="BJ9" s="340" t="s">
        <v>166</v>
      </c>
      <c r="BK9" s="351" t="s">
        <v>163</v>
      </c>
      <c r="BL9" s="350"/>
      <c r="BM9" s="350"/>
      <c r="BN9" s="342" t="s">
        <v>164</v>
      </c>
      <c r="BO9" s="343" t="s">
        <v>165</v>
      </c>
      <c r="BP9" s="343" t="s">
        <v>43</v>
      </c>
      <c r="BQ9" s="347" t="s">
        <v>210</v>
      </c>
      <c r="BR9" s="349" t="s">
        <v>42</v>
      </c>
      <c r="BS9" s="350"/>
      <c r="BT9" s="350"/>
      <c r="BU9" s="342" t="s">
        <v>164</v>
      </c>
      <c r="BV9" s="343" t="s">
        <v>167</v>
      </c>
      <c r="BW9" s="343" t="s">
        <v>43</v>
      </c>
      <c r="BX9" s="340" t="s">
        <v>206</v>
      </c>
      <c r="BY9" s="351" t="s">
        <v>163</v>
      </c>
      <c r="BZ9" s="350"/>
      <c r="CA9" s="350"/>
      <c r="CB9" s="342" t="s">
        <v>164</v>
      </c>
      <c r="CC9" s="343" t="s">
        <v>165</v>
      </c>
      <c r="CD9" s="343" t="s">
        <v>43</v>
      </c>
      <c r="CE9" s="347" t="s">
        <v>206</v>
      </c>
      <c r="CF9" s="349" t="s">
        <v>42</v>
      </c>
      <c r="CG9" s="350"/>
      <c r="CH9" s="350"/>
      <c r="CI9" s="342" t="s">
        <v>164</v>
      </c>
      <c r="CJ9" s="343" t="s">
        <v>167</v>
      </c>
      <c r="CK9" s="343" t="s">
        <v>43</v>
      </c>
      <c r="CL9" s="340" t="s">
        <v>209</v>
      </c>
      <c r="CM9" s="351" t="s">
        <v>163</v>
      </c>
      <c r="CN9" s="350"/>
      <c r="CO9" s="350"/>
      <c r="CP9" s="342" t="s">
        <v>164</v>
      </c>
      <c r="CQ9" s="343" t="s">
        <v>165</v>
      </c>
      <c r="CR9" s="343" t="s">
        <v>43</v>
      </c>
      <c r="CS9" s="347" t="s">
        <v>207</v>
      </c>
      <c r="CT9" s="349" t="s">
        <v>42</v>
      </c>
      <c r="CU9" s="350"/>
      <c r="CV9" s="350"/>
      <c r="CW9" s="342" t="s">
        <v>164</v>
      </c>
      <c r="CX9" s="343" t="s">
        <v>167</v>
      </c>
      <c r="CY9" s="343" t="s">
        <v>43</v>
      </c>
      <c r="CZ9" s="340" t="s">
        <v>211</v>
      </c>
      <c r="DA9" s="351" t="s">
        <v>163</v>
      </c>
      <c r="DB9" s="350"/>
      <c r="DC9" s="350"/>
      <c r="DD9" s="342" t="s">
        <v>164</v>
      </c>
      <c r="DE9" s="343" t="s">
        <v>165</v>
      </c>
      <c r="DF9" s="343" t="s">
        <v>43</v>
      </c>
      <c r="DG9" s="347" t="s">
        <v>209</v>
      </c>
      <c r="DH9" s="349" t="s">
        <v>42</v>
      </c>
      <c r="DI9" s="350"/>
      <c r="DJ9" s="350"/>
      <c r="DK9" s="342" t="s">
        <v>164</v>
      </c>
      <c r="DL9" s="343" t="s">
        <v>167</v>
      </c>
      <c r="DM9" s="343" t="s">
        <v>43</v>
      </c>
      <c r="DN9" s="340" t="s">
        <v>206</v>
      </c>
      <c r="DO9" s="351" t="s">
        <v>163</v>
      </c>
      <c r="DP9" s="350"/>
      <c r="DQ9" s="350"/>
      <c r="DR9" s="342" t="s">
        <v>164</v>
      </c>
      <c r="DS9" s="343" t="s">
        <v>165</v>
      </c>
      <c r="DT9" s="343" t="s">
        <v>43</v>
      </c>
      <c r="DU9" s="347" t="s">
        <v>166</v>
      </c>
      <c r="DV9" s="349" t="s">
        <v>42</v>
      </c>
      <c r="DW9" s="350"/>
      <c r="DX9" s="350"/>
      <c r="DY9" s="342" t="s">
        <v>164</v>
      </c>
      <c r="DZ9" s="343" t="s">
        <v>167</v>
      </c>
      <c r="EA9" s="343" t="s">
        <v>43</v>
      </c>
      <c r="EB9" s="340" t="s">
        <v>211</v>
      </c>
      <c r="EC9" s="351" t="s">
        <v>163</v>
      </c>
      <c r="ED9" s="350"/>
      <c r="EE9" s="350"/>
      <c r="EF9" s="342" t="s">
        <v>164</v>
      </c>
      <c r="EG9" s="343" t="s">
        <v>165</v>
      </c>
      <c r="EH9" s="343" t="s">
        <v>43</v>
      </c>
      <c r="EI9" s="347" t="s">
        <v>209</v>
      </c>
      <c r="EJ9" s="349" t="s">
        <v>42</v>
      </c>
      <c r="EK9" s="350"/>
      <c r="EL9" s="350"/>
      <c r="EM9" s="342" t="s">
        <v>164</v>
      </c>
      <c r="EN9" s="343" t="s">
        <v>167</v>
      </c>
      <c r="EO9" s="343" t="s">
        <v>43</v>
      </c>
      <c r="EP9" s="340" t="s">
        <v>211</v>
      </c>
      <c r="EQ9" s="351" t="s">
        <v>163</v>
      </c>
      <c r="ER9" s="350"/>
      <c r="ES9" s="350"/>
      <c r="ET9" s="342" t="s">
        <v>164</v>
      </c>
      <c r="EU9" s="343" t="s">
        <v>165</v>
      </c>
      <c r="EV9" s="343" t="s">
        <v>43</v>
      </c>
      <c r="EW9" s="347" t="s">
        <v>209</v>
      </c>
      <c r="EX9" s="349" t="s">
        <v>42</v>
      </c>
      <c r="EY9" s="350"/>
      <c r="EZ9" s="350"/>
      <c r="FA9" s="342" t="s">
        <v>164</v>
      </c>
      <c r="FB9" s="343" t="s">
        <v>167</v>
      </c>
      <c r="FC9" s="343" t="s">
        <v>43</v>
      </c>
      <c r="FD9" s="340" t="s">
        <v>209</v>
      </c>
      <c r="FE9" s="351" t="s">
        <v>163</v>
      </c>
      <c r="FF9" s="350"/>
      <c r="FG9" s="350"/>
      <c r="FH9" s="342" t="s">
        <v>164</v>
      </c>
      <c r="FI9" s="343" t="s">
        <v>165</v>
      </c>
      <c r="FJ9" s="343" t="s">
        <v>43</v>
      </c>
      <c r="FK9" s="347" t="s">
        <v>166</v>
      </c>
      <c r="FL9" s="349" t="s">
        <v>42</v>
      </c>
      <c r="FM9" s="350"/>
      <c r="FN9" s="350"/>
      <c r="FO9" s="342" t="s">
        <v>164</v>
      </c>
      <c r="FP9" s="343" t="s">
        <v>167</v>
      </c>
      <c r="FQ9" s="343" t="s">
        <v>43</v>
      </c>
      <c r="FR9" s="340" t="s">
        <v>206</v>
      </c>
      <c r="FS9" s="61"/>
      <c r="FT9" s="361"/>
      <c r="FU9" s="48"/>
      <c r="FV9" s="364"/>
      <c r="FW9" s="366"/>
      <c r="FX9" s="366"/>
    </row>
    <row r="10" spans="1:180" ht="18" customHeight="1">
      <c r="A10" s="376"/>
      <c r="B10" s="378"/>
      <c r="C10" s="380"/>
      <c r="D10" s="380"/>
      <c r="E10" s="380"/>
      <c r="F10" s="382"/>
      <c r="G10" s="174"/>
      <c r="H10" s="342" t="s">
        <v>169</v>
      </c>
      <c r="I10" s="344" t="s">
        <v>170</v>
      </c>
      <c r="J10" s="342"/>
      <c r="K10" s="346"/>
      <c r="L10" s="346"/>
      <c r="M10" s="348"/>
      <c r="N10" s="174"/>
      <c r="O10" s="342" t="s">
        <v>169</v>
      </c>
      <c r="P10" s="344" t="s">
        <v>170</v>
      </c>
      <c r="Q10" s="342"/>
      <c r="R10" s="346"/>
      <c r="S10" s="346"/>
      <c r="T10" s="359"/>
      <c r="U10" s="62"/>
      <c r="V10" s="342" t="s">
        <v>169</v>
      </c>
      <c r="W10" s="344" t="s">
        <v>170</v>
      </c>
      <c r="X10" s="342"/>
      <c r="Y10" s="346"/>
      <c r="Z10" s="346"/>
      <c r="AA10" s="348"/>
      <c r="AB10" s="174"/>
      <c r="AC10" s="342" t="s">
        <v>169</v>
      </c>
      <c r="AD10" s="344" t="s">
        <v>170</v>
      </c>
      <c r="AE10" s="342"/>
      <c r="AF10" s="346"/>
      <c r="AG10" s="346"/>
      <c r="AH10" s="341"/>
      <c r="AI10" s="62"/>
      <c r="AJ10" s="342" t="s">
        <v>169</v>
      </c>
      <c r="AK10" s="344" t="s">
        <v>170</v>
      </c>
      <c r="AL10" s="342"/>
      <c r="AM10" s="346"/>
      <c r="AN10" s="346"/>
      <c r="AO10" s="348"/>
      <c r="AP10" s="174"/>
      <c r="AQ10" s="342" t="s">
        <v>169</v>
      </c>
      <c r="AR10" s="344" t="s">
        <v>170</v>
      </c>
      <c r="AS10" s="342"/>
      <c r="AT10" s="346"/>
      <c r="AU10" s="346"/>
      <c r="AV10" s="341"/>
      <c r="AW10" s="62"/>
      <c r="AX10" s="342" t="s">
        <v>169</v>
      </c>
      <c r="AY10" s="344" t="s">
        <v>170</v>
      </c>
      <c r="AZ10" s="342"/>
      <c r="BA10" s="346"/>
      <c r="BB10" s="346"/>
      <c r="BC10" s="348"/>
      <c r="BD10" s="174"/>
      <c r="BE10" s="342" t="s">
        <v>169</v>
      </c>
      <c r="BF10" s="344" t="s">
        <v>170</v>
      </c>
      <c r="BG10" s="342"/>
      <c r="BH10" s="346"/>
      <c r="BI10" s="346"/>
      <c r="BJ10" s="341"/>
      <c r="BK10" s="62"/>
      <c r="BL10" s="342" t="s">
        <v>169</v>
      </c>
      <c r="BM10" s="344" t="s">
        <v>170</v>
      </c>
      <c r="BN10" s="342"/>
      <c r="BO10" s="346"/>
      <c r="BP10" s="346"/>
      <c r="BQ10" s="348"/>
      <c r="BR10" s="174"/>
      <c r="BS10" s="342" t="s">
        <v>169</v>
      </c>
      <c r="BT10" s="344" t="s">
        <v>170</v>
      </c>
      <c r="BU10" s="342"/>
      <c r="BV10" s="346"/>
      <c r="BW10" s="346"/>
      <c r="BX10" s="341"/>
      <c r="BY10" s="62"/>
      <c r="BZ10" s="342" t="s">
        <v>169</v>
      </c>
      <c r="CA10" s="344" t="s">
        <v>170</v>
      </c>
      <c r="CB10" s="342"/>
      <c r="CC10" s="346"/>
      <c r="CD10" s="346"/>
      <c r="CE10" s="348"/>
      <c r="CF10" s="174"/>
      <c r="CG10" s="342" t="s">
        <v>169</v>
      </c>
      <c r="CH10" s="344" t="s">
        <v>170</v>
      </c>
      <c r="CI10" s="342"/>
      <c r="CJ10" s="346"/>
      <c r="CK10" s="346"/>
      <c r="CL10" s="341"/>
      <c r="CM10" s="62"/>
      <c r="CN10" s="342" t="s">
        <v>169</v>
      </c>
      <c r="CO10" s="344" t="s">
        <v>170</v>
      </c>
      <c r="CP10" s="342"/>
      <c r="CQ10" s="346"/>
      <c r="CR10" s="346"/>
      <c r="CS10" s="348"/>
      <c r="CT10" s="174"/>
      <c r="CU10" s="342" t="s">
        <v>169</v>
      </c>
      <c r="CV10" s="344" t="s">
        <v>170</v>
      </c>
      <c r="CW10" s="342"/>
      <c r="CX10" s="346"/>
      <c r="CY10" s="346"/>
      <c r="CZ10" s="341"/>
      <c r="DA10" s="62"/>
      <c r="DB10" s="342" t="s">
        <v>169</v>
      </c>
      <c r="DC10" s="344" t="s">
        <v>170</v>
      </c>
      <c r="DD10" s="342"/>
      <c r="DE10" s="346"/>
      <c r="DF10" s="346"/>
      <c r="DG10" s="348"/>
      <c r="DH10" s="174"/>
      <c r="DI10" s="342" t="s">
        <v>169</v>
      </c>
      <c r="DJ10" s="344" t="s">
        <v>170</v>
      </c>
      <c r="DK10" s="342"/>
      <c r="DL10" s="346"/>
      <c r="DM10" s="346"/>
      <c r="DN10" s="341"/>
      <c r="DO10" s="62"/>
      <c r="DP10" s="342" t="s">
        <v>169</v>
      </c>
      <c r="DQ10" s="344" t="s">
        <v>170</v>
      </c>
      <c r="DR10" s="342"/>
      <c r="DS10" s="346"/>
      <c r="DT10" s="346"/>
      <c r="DU10" s="348"/>
      <c r="DV10" s="174"/>
      <c r="DW10" s="342" t="s">
        <v>169</v>
      </c>
      <c r="DX10" s="344" t="s">
        <v>170</v>
      </c>
      <c r="DY10" s="342"/>
      <c r="DZ10" s="346"/>
      <c r="EA10" s="346"/>
      <c r="EB10" s="341"/>
      <c r="EC10" s="62"/>
      <c r="ED10" s="342" t="s">
        <v>169</v>
      </c>
      <c r="EE10" s="344" t="s">
        <v>170</v>
      </c>
      <c r="EF10" s="342"/>
      <c r="EG10" s="346"/>
      <c r="EH10" s="346"/>
      <c r="EI10" s="348"/>
      <c r="EJ10" s="174"/>
      <c r="EK10" s="342" t="s">
        <v>169</v>
      </c>
      <c r="EL10" s="344" t="s">
        <v>170</v>
      </c>
      <c r="EM10" s="342"/>
      <c r="EN10" s="346"/>
      <c r="EO10" s="346"/>
      <c r="EP10" s="341"/>
      <c r="EQ10" s="62"/>
      <c r="ER10" s="342" t="s">
        <v>169</v>
      </c>
      <c r="ES10" s="344" t="s">
        <v>170</v>
      </c>
      <c r="ET10" s="342"/>
      <c r="EU10" s="346"/>
      <c r="EV10" s="346"/>
      <c r="EW10" s="348"/>
      <c r="EX10" s="174"/>
      <c r="EY10" s="342" t="s">
        <v>169</v>
      </c>
      <c r="EZ10" s="344" t="s">
        <v>170</v>
      </c>
      <c r="FA10" s="342"/>
      <c r="FB10" s="346"/>
      <c r="FC10" s="346"/>
      <c r="FD10" s="341"/>
      <c r="FE10" s="62"/>
      <c r="FF10" s="342" t="s">
        <v>169</v>
      </c>
      <c r="FG10" s="344" t="s">
        <v>170</v>
      </c>
      <c r="FH10" s="342"/>
      <c r="FI10" s="346"/>
      <c r="FJ10" s="346"/>
      <c r="FK10" s="348"/>
      <c r="FL10" s="174"/>
      <c r="FM10" s="342" t="s">
        <v>169</v>
      </c>
      <c r="FN10" s="344" t="s">
        <v>170</v>
      </c>
      <c r="FO10" s="342"/>
      <c r="FP10" s="346"/>
      <c r="FQ10" s="346"/>
      <c r="FR10" s="341"/>
      <c r="FS10" s="63"/>
      <c r="FT10" s="361"/>
      <c r="FU10" s="48"/>
      <c r="FV10" s="364"/>
      <c r="FW10" s="366"/>
      <c r="FX10" s="366"/>
    </row>
    <row r="11" spans="1:180" ht="95.25" customHeight="1">
      <c r="A11" s="376"/>
      <c r="B11" s="378"/>
      <c r="C11" s="380"/>
      <c r="D11" s="380"/>
      <c r="E11" s="380"/>
      <c r="F11" s="175" t="s">
        <v>171</v>
      </c>
      <c r="G11" s="176"/>
      <c r="H11" s="343"/>
      <c r="I11" s="345"/>
      <c r="J11" s="343"/>
      <c r="K11" s="346"/>
      <c r="L11" s="346"/>
      <c r="M11" s="348"/>
      <c r="N11" s="176"/>
      <c r="O11" s="343"/>
      <c r="P11" s="345"/>
      <c r="Q11" s="343"/>
      <c r="R11" s="346"/>
      <c r="S11" s="346"/>
      <c r="T11" s="359"/>
      <c r="U11" s="64"/>
      <c r="V11" s="343"/>
      <c r="W11" s="345"/>
      <c r="X11" s="343"/>
      <c r="Y11" s="346"/>
      <c r="Z11" s="346"/>
      <c r="AA11" s="348"/>
      <c r="AB11" s="176"/>
      <c r="AC11" s="343"/>
      <c r="AD11" s="345"/>
      <c r="AE11" s="343"/>
      <c r="AF11" s="346"/>
      <c r="AG11" s="346"/>
      <c r="AH11" s="341"/>
      <c r="AI11" s="64"/>
      <c r="AJ11" s="343"/>
      <c r="AK11" s="345"/>
      <c r="AL11" s="343"/>
      <c r="AM11" s="346"/>
      <c r="AN11" s="346"/>
      <c r="AO11" s="348"/>
      <c r="AP11" s="176"/>
      <c r="AQ11" s="343"/>
      <c r="AR11" s="345"/>
      <c r="AS11" s="343"/>
      <c r="AT11" s="346"/>
      <c r="AU11" s="346"/>
      <c r="AV11" s="341"/>
      <c r="AW11" s="64"/>
      <c r="AX11" s="343"/>
      <c r="AY11" s="345"/>
      <c r="AZ11" s="343"/>
      <c r="BA11" s="346"/>
      <c r="BB11" s="346"/>
      <c r="BC11" s="348"/>
      <c r="BD11" s="176"/>
      <c r="BE11" s="343"/>
      <c r="BF11" s="345"/>
      <c r="BG11" s="343"/>
      <c r="BH11" s="346"/>
      <c r="BI11" s="346"/>
      <c r="BJ11" s="341"/>
      <c r="BK11" s="64"/>
      <c r="BL11" s="343"/>
      <c r="BM11" s="345"/>
      <c r="BN11" s="343"/>
      <c r="BO11" s="346"/>
      <c r="BP11" s="346"/>
      <c r="BQ11" s="348"/>
      <c r="BR11" s="176"/>
      <c r="BS11" s="343"/>
      <c r="BT11" s="345"/>
      <c r="BU11" s="343"/>
      <c r="BV11" s="346"/>
      <c r="BW11" s="346"/>
      <c r="BX11" s="341"/>
      <c r="BY11" s="64"/>
      <c r="BZ11" s="343"/>
      <c r="CA11" s="345"/>
      <c r="CB11" s="343"/>
      <c r="CC11" s="346"/>
      <c r="CD11" s="346"/>
      <c r="CE11" s="348"/>
      <c r="CF11" s="176"/>
      <c r="CG11" s="343"/>
      <c r="CH11" s="345"/>
      <c r="CI11" s="343"/>
      <c r="CJ11" s="346"/>
      <c r="CK11" s="346"/>
      <c r="CL11" s="341"/>
      <c r="CM11" s="64"/>
      <c r="CN11" s="343"/>
      <c r="CO11" s="345"/>
      <c r="CP11" s="343"/>
      <c r="CQ11" s="346"/>
      <c r="CR11" s="346"/>
      <c r="CS11" s="348"/>
      <c r="CT11" s="176"/>
      <c r="CU11" s="343"/>
      <c r="CV11" s="345"/>
      <c r="CW11" s="343"/>
      <c r="CX11" s="346"/>
      <c r="CY11" s="346"/>
      <c r="CZ11" s="341"/>
      <c r="DA11" s="64"/>
      <c r="DB11" s="343"/>
      <c r="DC11" s="345"/>
      <c r="DD11" s="343"/>
      <c r="DE11" s="346"/>
      <c r="DF11" s="346"/>
      <c r="DG11" s="348"/>
      <c r="DH11" s="176"/>
      <c r="DI11" s="343"/>
      <c r="DJ11" s="345"/>
      <c r="DK11" s="343"/>
      <c r="DL11" s="346"/>
      <c r="DM11" s="346"/>
      <c r="DN11" s="341"/>
      <c r="DO11" s="64"/>
      <c r="DP11" s="343"/>
      <c r="DQ11" s="345"/>
      <c r="DR11" s="343"/>
      <c r="DS11" s="346"/>
      <c r="DT11" s="346"/>
      <c r="DU11" s="348"/>
      <c r="DV11" s="176"/>
      <c r="DW11" s="343"/>
      <c r="DX11" s="345"/>
      <c r="DY11" s="343"/>
      <c r="DZ11" s="346"/>
      <c r="EA11" s="346"/>
      <c r="EB11" s="341"/>
      <c r="EC11" s="64"/>
      <c r="ED11" s="343"/>
      <c r="EE11" s="345"/>
      <c r="EF11" s="343"/>
      <c r="EG11" s="346"/>
      <c r="EH11" s="346"/>
      <c r="EI11" s="348"/>
      <c r="EJ11" s="176"/>
      <c r="EK11" s="343"/>
      <c r="EL11" s="345"/>
      <c r="EM11" s="343"/>
      <c r="EN11" s="346"/>
      <c r="EO11" s="346"/>
      <c r="EP11" s="341"/>
      <c r="EQ11" s="64"/>
      <c r="ER11" s="343"/>
      <c r="ES11" s="345"/>
      <c r="ET11" s="343"/>
      <c r="EU11" s="346"/>
      <c r="EV11" s="346"/>
      <c r="EW11" s="348"/>
      <c r="EX11" s="176"/>
      <c r="EY11" s="343"/>
      <c r="EZ11" s="345"/>
      <c r="FA11" s="343"/>
      <c r="FB11" s="346"/>
      <c r="FC11" s="346"/>
      <c r="FD11" s="341"/>
      <c r="FE11" s="64"/>
      <c r="FF11" s="343"/>
      <c r="FG11" s="345"/>
      <c r="FH11" s="343"/>
      <c r="FI11" s="346"/>
      <c r="FJ11" s="346"/>
      <c r="FK11" s="348"/>
      <c r="FL11" s="176"/>
      <c r="FM11" s="343"/>
      <c r="FN11" s="345"/>
      <c r="FO11" s="343"/>
      <c r="FP11" s="346"/>
      <c r="FQ11" s="346"/>
      <c r="FR11" s="341"/>
      <c r="FS11" s="63"/>
      <c r="FT11" s="361"/>
      <c r="FU11" s="48"/>
      <c r="FV11" s="364"/>
      <c r="FW11" s="366"/>
      <c r="FX11" s="366"/>
    </row>
    <row r="12" spans="1:180" ht="14.25" thickBot="1">
      <c r="A12" s="177"/>
      <c r="B12" s="65"/>
      <c r="C12" s="66"/>
      <c r="D12" s="66"/>
      <c r="E12" s="66"/>
      <c r="F12" s="170" t="s">
        <v>44</v>
      </c>
      <c r="G12" s="178" t="s">
        <v>212</v>
      </c>
      <c r="H12" s="179" t="s">
        <v>45</v>
      </c>
      <c r="I12" s="179" t="s">
        <v>128</v>
      </c>
      <c r="J12" s="179" t="s">
        <v>174</v>
      </c>
      <c r="K12" s="179" t="s">
        <v>175</v>
      </c>
      <c r="L12" s="179" t="s">
        <v>176</v>
      </c>
      <c r="M12" s="68"/>
      <c r="N12" s="69" t="s">
        <v>177</v>
      </c>
      <c r="O12" s="179" t="s">
        <v>178</v>
      </c>
      <c r="P12" s="180" t="s">
        <v>179</v>
      </c>
      <c r="Q12" s="180" t="s">
        <v>180</v>
      </c>
      <c r="R12" s="180" t="s">
        <v>181</v>
      </c>
      <c r="S12" s="180" t="s">
        <v>182</v>
      </c>
      <c r="T12" s="70"/>
      <c r="U12" s="67" t="s">
        <v>172</v>
      </c>
      <c r="V12" s="179" t="s">
        <v>45</v>
      </c>
      <c r="W12" s="179" t="s">
        <v>128</v>
      </c>
      <c r="X12" s="179" t="s">
        <v>213</v>
      </c>
      <c r="Y12" s="179" t="s">
        <v>175</v>
      </c>
      <c r="Z12" s="179" t="s">
        <v>176</v>
      </c>
      <c r="AA12" s="68"/>
      <c r="AB12" s="69" t="s">
        <v>177</v>
      </c>
      <c r="AC12" s="179" t="s">
        <v>178</v>
      </c>
      <c r="AD12" s="180" t="s">
        <v>179</v>
      </c>
      <c r="AE12" s="180" t="s">
        <v>180</v>
      </c>
      <c r="AF12" s="180" t="s">
        <v>214</v>
      </c>
      <c r="AG12" s="180" t="s">
        <v>215</v>
      </c>
      <c r="AH12" s="71"/>
      <c r="AI12" s="67" t="s">
        <v>172</v>
      </c>
      <c r="AJ12" s="179" t="s">
        <v>45</v>
      </c>
      <c r="AK12" s="179" t="s">
        <v>216</v>
      </c>
      <c r="AL12" s="179" t="s">
        <v>174</v>
      </c>
      <c r="AM12" s="179" t="s">
        <v>175</v>
      </c>
      <c r="AN12" s="179" t="s">
        <v>176</v>
      </c>
      <c r="AO12" s="68"/>
      <c r="AP12" s="69" t="s">
        <v>177</v>
      </c>
      <c r="AQ12" s="179" t="s">
        <v>178</v>
      </c>
      <c r="AR12" s="180" t="s">
        <v>179</v>
      </c>
      <c r="AS12" s="180" t="s">
        <v>217</v>
      </c>
      <c r="AT12" s="180" t="s">
        <v>181</v>
      </c>
      <c r="AU12" s="180" t="s">
        <v>182</v>
      </c>
      <c r="AV12" s="71"/>
      <c r="AW12" s="67" t="s">
        <v>172</v>
      </c>
      <c r="AX12" s="179" t="s">
        <v>218</v>
      </c>
      <c r="AY12" s="179" t="s">
        <v>128</v>
      </c>
      <c r="AZ12" s="179" t="s">
        <v>174</v>
      </c>
      <c r="BA12" s="179" t="s">
        <v>175</v>
      </c>
      <c r="BB12" s="179" t="s">
        <v>219</v>
      </c>
      <c r="BC12" s="68"/>
      <c r="BD12" s="69" t="s">
        <v>177</v>
      </c>
      <c r="BE12" s="179" t="s">
        <v>178</v>
      </c>
      <c r="BF12" s="180" t="s">
        <v>179</v>
      </c>
      <c r="BG12" s="180" t="s">
        <v>180</v>
      </c>
      <c r="BH12" s="180" t="s">
        <v>181</v>
      </c>
      <c r="BI12" s="180" t="s">
        <v>182</v>
      </c>
      <c r="BJ12" s="71"/>
      <c r="BK12" s="67" t="s">
        <v>172</v>
      </c>
      <c r="BL12" s="179" t="s">
        <v>45</v>
      </c>
      <c r="BM12" s="179" t="s">
        <v>128</v>
      </c>
      <c r="BN12" s="179" t="s">
        <v>174</v>
      </c>
      <c r="BO12" s="179" t="s">
        <v>175</v>
      </c>
      <c r="BP12" s="179" t="s">
        <v>176</v>
      </c>
      <c r="BQ12" s="68"/>
      <c r="BR12" s="69" t="s">
        <v>177</v>
      </c>
      <c r="BS12" s="179" t="s">
        <v>178</v>
      </c>
      <c r="BT12" s="180" t="s">
        <v>220</v>
      </c>
      <c r="BU12" s="180" t="s">
        <v>180</v>
      </c>
      <c r="BV12" s="180" t="s">
        <v>181</v>
      </c>
      <c r="BW12" s="180" t="s">
        <v>182</v>
      </c>
      <c r="BX12" s="71"/>
      <c r="BY12" s="67" t="s">
        <v>212</v>
      </c>
      <c r="BZ12" s="179" t="s">
        <v>45</v>
      </c>
      <c r="CA12" s="179" t="s">
        <v>128</v>
      </c>
      <c r="CB12" s="179" t="s">
        <v>174</v>
      </c>
      <c r="CC12" s="179" t="s">
        <v>175</v>
      </c>
      <c r="CD12" s="179" t="s">
        <v>176</v>
      </c>
      <c r="CE12" s="68"/>
      <c r="CF12" s="69" t="s">
        <v>177</v>
      </c>
      <c r="CG12" s="179" t="s">
        <v>178</v>
      </c>
      <c r="CH12" s="180" t="s">
        <v>179</v>
      </c>
      <c r="CI12" s="180" t="s">
        <v>180</v>
      </c>
      <c r="CJ12" s="180" t="s">
        <v>214</v>
      </c>
      <c r="CK12" s="180" t="s">
        <v>182</v>
      </c>
      <c r="CL12" s="71"/>
      <c r="CM12" s="67" t="s">
        <v>172</v>
      </c>
      <c r="CN12" s="179" t="s">
        <v>45</v>
      </c>
      <c r="CO12" s="179" t="s">
        <v>128</v>
      </c>
      <c r="CP12" s="179" t="s">
        <v>174</v>
      </c>
      <c r="CQ12" s="179" t="s">
        <v>175</v>
      </c>
      <c r="CR12" s="179" t="s">
        <v>176</v>
      </c>
      <c r="CS12" s="68"/>
      <c r="CT12" s="69" t="s">
        <v>177</v>
      </c>
      <c r="CU12" s="179" t="s">
        <v>178</v>
      </c>
      <c r="CV12" s="180" t="s">
        <v>179</v>
      </c>
      <c r="CW12" s="180" t="s">
        <v>180</v>
      </c>
      <c r="CX12" s="180" t="s">
        <v>181</v>
      </c>
      <c r="CY12" s="180" t="s">
        <v>182</v>
      </c>
      <c r="CZ12" s="71"/>
      <c r="DA12" s="67" t="s">
        <v>212</v>
      </c>
      <c r="DB12" s="179" t="s">
        <v>45</v>
      </c>
      <c r="DC12" s="179" t="s">
        <v>128</v>
      </c>
      <c r="DD12" s="179" t="s">
        <v>174</v>
      </c>
      <c r="DE12" s="179" t="s">
        <v>221</v>
      </c>
      <c r="DF12" s="179" t="s">
        <v>176</v>
      </c>
      <c r="DG12" s="68"/>
      <c r="DH12" s="69" t="s">
        <v>177</v>
      </c>
      <c r="DI12" s="179" t="s">
        <v>178</v>
      </c>
      <c r="DJ12" s="180" t="s">
        <v>179</v>
      </c>
      <c r="DK12" s="180" t="s">
        <v>180</v>
      </c>
      <c r="DL12" s="180" t="s">
        <v>181</v>
      </c>
      <c r="DM12" s="180" t="s">
        <v>215</v>
      </c>
      <c r="DN12" s="71"/>
      <c r="DO12" s="67" t="s">
        <v>172</v>
      </c>
      <c r="DP12" s="179" t="s">
        <v>218</v>
      </c>
      <c r="DQ12" s="179" t="s">
        <v>128</v>
      </c>
      <c r="DR12" s="179" t="s">
        <v>174</v>
      </c>
      <c r="DS12" s="179" t="s">
        <v>175</v>
      </c>
      <c r="DT12" s="179" t="s">
        <v>176</v>
      </c>
      <c r="DU12" s="68"/>
      <c r="DV12" s="69" t="s">
        <v>177</v>
      </c>
      <c r="DW12" s="179" t="s">
        <v>178</v>
      </c>
      <c r="DX12" s="180" t="s">
        <v>220</v>
      </c>
      <c r="DY12" s="180" t="s">
        <v>180</v>
      </c>
      <c r="DZ12" s="180" t="s">
        <v>181</v>
      </c>
      <c r="EA12" s="180" t="s">
        <v>182</v>
      </c>
      <c r="EB12" s="71"/>
      <c r="EC12" s="67" t="s">
        <v>172</v>
      </c>
      <c r="ED12" s="179" t="s">
        <v>218</v>
      </c>
      <c r="EE12" s="179" t="s">
        <v>128</v>
      </c>
      <c r="EF12" s="179" t="s">
        <v>174</v>
      </c>
      <c r="EG12" s="179" t="s">
        <v>175</v>
      </c>
      <c r="EH12" s="179" t="s">
        <v>176</v>
      </c>
      <c r="EI12" s="68"/>
      <c r="EJ12" s="69" t="s">
        <v>177</v>
      </c>
      <c r="EK12" s="179" t="s">
        <v>178</v>
      </c>
      <c r="EL12" s="180" t="s">
        <v>179</v>
      </c>
      <c r="EM12" s="180" t="s">
        <v>180</v>
      </c>
      <c r="EN12" s="180" t="s">
        <v>181</v>
      </c>
      <c r="EO12" s="180" t="s">
        <v>215</v>
      </c>
      <c r="EP12" s="71"/>
      <c r="EQ12" s="67" t="s">
        <v>172</v>
      </c>
      <c r="ER12" s="179" t="s">
        <v>45</v>
      </c>
      <c r="ES12" s="179" t="s">
        <v>216</v>
      </c>
      <c r="ET12" s="179" t="s">
        <v>174</v>
      </c>
      <c r="EU12" s="179" t="s">
        <v>175</v>
      </c>
      <c r="EV12" s="179" t="s">
        <v>176</v>
      </c>
      <c r="EW12" s="68"/>
      <c r="EX12" s="69" t="s">
        <v>177</v>
      </c>
      <c r="EY12" s="179" t="s">
        <v>178</v>
      </c>
      <c r="EZ12" s="180" t="s">
        <v>179</v>
      </c>
      <c r="FA12" s="180" t="s">
        <v>180</v>
      </c>
      <c r="FB12" s="180" t="s">
        <v>181</v>
      </c>
      <c r="FC12" s="180" t="s">
        <v>182</v>
      </c>
      <c r="FD12" s="71"/>
      <c r="FE12" s="67" t="s">
        <v>172</v>
      </c>
      <c r="FF12" s="179" t="s">
        <v>45</v>
      </c>
      <c r="FG12" s="179" t="s">
        <v>128</v>
      </c>
      <c r="FH12" s="179" t="s">
        <v>174</v>
      </c>
      <c r="FI12" s="179" t="s">
        <v>175</v>
      </c>
      <c r="FJ12" s="179" t="s">
        <v>176</v>
      </c>
      <c r="FK12" s="68"/>
      <c r="FL12" s="69" t="s">
        <v>177</v>
      </c>
      <c r="FM12" s="179" t="s">
        <v>178</v>
      </c>
      <c r="FN12" s="180" t="s">
        <v>179</v>
      </c>
      <c r="FO12" s="180" t="s">
        <v>180</v>
      </c>
      <c r="FP12" s="180" t="s">
        <v>181</v>
      </c>
      <c r="FQ12" s="180" t="s">
        <v>215</v>
      </c>
      <c r="FR12" s="71"/>
      <c r="FS12" s="63"/>
      <c r="FT12" s="362"/>
      <c r="FU12" s="32"/>
      <c r="FV12" s="365"/>
      <c r="FW12" s="366"/>
      <c r="FX12" s="366"/>
    </row>
    <row r="13" spans="1:180" ht="19.5" customHeight="1">
      <c r="A13" s="181"/>
      <c r="B13" s="182" t="s">
        <v>188</v>
      </c>
      <c r="C13" s="183" t="s">
        <v>129</v>
      </c>
      <c r="D13" s="184" t="s">
        <v>130</v>
      </c>
      <c r="E13" s="184" t="s">
        <v>77</v>
      </c>
      <c r="F13" s="185">
        <v>170000</v>
      </c>
      <c r="G13" s="186">
        <f t="shared" ref="G13:G14" si="0">IF(H13="",IF(I13="","",H13+I13),H13+I13)</f>
        <v>12000</v>
      </c>
      <c r="H13" s="187">
        <v>9000</v>
      </c>
      <c r="I13" s="187">
        <v>3000</v>
      </c>
      <c r="J13" s="187">
        <v>3000</v>
      </c>
      <c r="K13" s="188">
        <f>IF(H13="",IF(J13="","",H13+J13),H13+J13)</f>
        <v>12000</v>
      </c>
      <c r="L13" s="189">
        <f>IF(K13="","",ROUND(IF($F13="","",K13/$F13),4))</f>
        <v>7.0599999999999996E-2</v>
      </c>
      <c r="M13" s="190"/>
      <c r="N13" s="186">
        <f>IF(O13="",IF(P13="","",O13+P13),O13+P13)</f>
        <v>12000</v>
      </c>
      <c r="O13" s="187">
        <v>9000</v>
      </c>
      <c r="P13" s="187">
        <v>3000</v>
      </c>
      <c r="Q13" s="187">
        <v>3000</v>
      </c>
      <c r="R13" s="188">
        <f>IF(O13="",IF(Q13="","",O13+Q13),O13+Q13)</f>
        <v>12000</v>
      </c>
      <c r="S13" s="189">
        <f>IF(R13="","",ROUND(IF($F13="","",R13/$F13),4))</f>
        <v>7.0599999999999996E-2</v>
      </c>
      <c r="T13" s="190"/>
      <c r="U13" s="191">
        <f t="shared" ref="U13:U14" si="1">IF(V13="",IF(W13="","",V13+W13),V13+W13)</f>
        <v>12000</v>
      </c>
      <c r="V13" s="187">
        <v>9000</v>
      </c>
      <c r="W13" s="187">
        <v>3000</v>
      </c>
      <c r="X13" s="187">
        <v>3000</v>
      </c>
      <c r="Y13" s="188">
        <f>IF(V13="",IF(X13="","",V13+X13),V13+X13)</f>
        <v>12000</v>
      </c>
      <c r="Z13" s="189">
        <f>IF(Y13="","",ROUND(IF($F13="","",Y13/$F13),4))</f>
        <v>7.0599999999999996E-2</v>
      </c>
      <c r="AA13" s="190"/>
      <c r="AB13" s="186">
        <f>IF(AC13="",IF(AD13="","",AC13+AD13),AC13+AD13)</f>
        <v>12000</v>
      </c>
      <c r="AC13" s="187">
        <v>9000</v>
      </c>
      <c r="AD13" s="187">
        <v>3000</v>
      </c>
      <c r="AE13" s="187">
        <v>3000</v>
      </c>
      <c r="AF13" s="188">
        <f>IF(AC13="",IF(AE13="","",AC13+AE13),AC13+AE13)</f>
        <v>12000</v>
      </c>
      <c r="AG13" s="189">
        <f>IF(AF13="","",ROUND(IF($F13="","",AF13/$F13),4))</f>
        <v>7.0599999999999996E-2</v>
      </c>
      <c r="AH13" s="192"/>
      <c r="AI13" s="191">
        <f t="shared" ref="AI13:AI14" si="2">IF(AJ13="",IF(AK13="","",AJ13+AK13),AJ13+AK13)</f>
        <v>12000</v>
      </c>
      <c r="AJ13" s="187">
        <v>9000</v>
      </c>
      <c r="AK13" s="187">
        <v>3000</v>
      </c>
      <c r="AL13" s="187">
        <v>3000</v>
      </c>
      <c r="AM13" s="188">
        <f>IF(AJ13="",IF(AL13="","",AJ13+AL13),AJ13+AL13)</f>
        <v>12000</v>
      </c>
      <c r="AN13" s="189">
        <f>IF(AM13="","",ROUND(IF($F13="","",AM13/$F13),4))</f>
        <v>7.0599999999999996E-2</v>
      </c>
      <c r="AO13" s="190"/>
      <c r="AP13" s="186">
        <f>IF(AQ13="",IF(AR13="","",AQ13+AR13),AQ13+AR13)</f>
        <v>12000</v>
      </c>
      <c r="AQ13" s="187">
        <v>9000</v>
      </c>
      <c r="AR13" s="187">
        <v>3000</v>
      </c>
      <c r="AS13" s="187">
        <v>3000</v>
      </c>
      <c r="AT13" s="188">
        <f>IF(AQ13="",IF(AS13="","",AQ13+AS13),AQ13+AS13)</f>
        <v>12000</v>
      </c>
      <c r="AU13" s="189">
        <f>IF(AT13="","",ROUND(IF($F13="","",AT13/$F13),4))</f>
        <v>7.0599999999999996E-2</v>
      </c>
      <c r="AV13" s="192"/>
      <c r="AW13" s="191">
        <f t="shared" ref="AW13:AW14" si="3">IF(AX13="",IF(AY13="","",AX13+AY13),AX13+AY13)</f>
        <v>12000</v>
      </c>
      <c r="AX13" s="187">
        <v>9000</v>
      </c>
      <c r="AY13" s="187">
        <v>3000</v>
      </c>
      <c r="AZ13" s="187">
        <v>3000</v>
      </c>
      <c r="BA13" s="188">
        <f>IF(AX13="",IF(AZ13="","",AX13+AZ13),AX13+AZ13)</f>
        <v>12000</v>
      </c>
      <c r="BB13" s="189">
        <f>IF(BA13="","",ROUND(IF($F13="","",BA13/$F13),4))</f>
        <v>7.0599999999999996E-2</v>
      </c>
      <c r="BC13" s="190"/>
      <c r="BD13" s="186">
        <f>IF(BE13="",IF(BF13="","",BE13+BF13),BE13+BF13)</f>
        <v>12000</v>
      </c>
      <c r="BE13" s="187">
        <v>9000</v>
      </c>
      <c r="BF13" s="187">
        <v>3000</v>
      </c>
      <c r="BG13" s="187">
        <v>3000</v>
      </c>
      <c r="BH13" s="188">
        <f>IF(BE13="",IF(BG13="","",BE13+BG13),BE13+BG13)</f>
        <v>12000</v>
      </c>
      <c r="BI13" s="189">
        <f>IF(BH13="","",ROUND(IF($F13="","",BH13/$F13),4))</f>
        <v>7.0599999999999996E-2</v>
      </c>
      <c r="BJ13" s="192"/>
      <c r="BK13" s="191">
        <f t="shared" ref="BK13:BK14" si="4">IF(BL13="",IF(BM13="","",BL13+BM13),BL13+BM13)</f>
        <v>12000</v>
      </c>
      <c r="BL13" s="187">
        <v>9000</v>
      </c>
      <c r="BM13" s="187">
        <v>3000</v>
      </c>
      <c r="BN13" s="187">
        <v>3000</v>
      </c>
      <c r="BO13" s="188">
        <f>IF(BL13="",IF(BN13="","",BL13+BN13),BL13+BN13)</f>
        <v>12000</v>
      </c>
      <c r="BP13" s="189">
        <f>IF(BO13="","",ROUND(IF($F13="","",BO13/$F13),4))</f>
        <v>7.0599999999999996E-2</v>
      </c>
      <c r="BQ13" s="190"/>
      <c r="BR13" s="186">
        <f>IF(BS13="",IF(BT13="","",BS13+BT13),BS13+BT13)</f>
        <v>12000</v>
      </c>
      <c r="BS13" s="187">
        <v>9000</v>
      </c>
      <c r="BT13" s="187">
        <v>3000</v>
      </c>
      <c r="BU13" s="187">
        <v>3000</v>
      </c>
      <c r="BV13" s="188">
        <f>IF(BS13="",IF(BU13="","",BS13+BU13),BS13+BU13)</f>
        <v>12000</v>
      </c>
      <c r="BW13" s="189">
        <f>IF(BV13="","",ROUND(IF($F13="","",BV13/$F13),4))</f>
        <v>7.0599999999999996E-2</v>
      </c>
      <c r="BX13" s="192"/>
      <c r="BY13" s="191">
        <f t="shared" ref="BY13:BY14" si="5">IF(BZ13="",IF(CA13="","",BZ13+CA13),BZ13+CA13)</f>
        <v>12000</v>
      </c>
      <c r="BZ13" s="187">
        <v>9000</v>
      </c>
      <c r="CA13" s="187">
        <v>3000</v>
      </c>
      <c r="CB13" s="187">
        <v>3000</v>
      </c>
      <c r="CC13" s="188">
        <f>IF(BZ13="",IF(CB13="","",BZ13+CB13),BZ13+CB13)</f>
        <v>12000</v>
      </c>
      <c r="CD13" s="189">
        <f>IF(CC13="","",ROUND(IF($F13="","",CC13/$F13),4))</f>
        <v>7.0599999999999996E-2</v>
      </c>
      <c r="CE13" s="190"/>
      <c r="CF13" s="186">
        <f>IF(CG13="",IF(CH13="","",CG13+CH13),CG13+CH13)</f>
        <v>12000</v>
      </c>
      <c r="CG13" s="187">
        <v>9000</v>
      </c>
      <c r="CH13" s="187">
        <v>3000</v>
      </c>
      <c r="CI13" s="187">
        <v>3000</v>
      </c>
      <c r="CJ13" s="188">
        <f>IF(CG13="",IF(CI13="","",CG13+CI13),CG13+CI13)</f>
        <v>12000</v>
      </c>
      <c r="CK13" s="189">
        <f>IF(CJ13="","",ROUND(IF($F13="","",CJ13/$F13),4))</f>
        <v>7.0599999999999996E-2</v>
      </c>
      <c r="CL13" s="192"/>
      <c r="CM13" s="191">
        <f t="shared" ref="CM13:CM14" si="6">IF(CN13="",IF(CO13="","",CN13+CO13),CN13+CO13)</f>
        <v>12000</v>
      </c>
      <c r="CN13" s="187">
        <v>9000</v>
      </c>
      <c r="CO13" s="187">
        <v>3000</v>
      </c>
      <c r="CP13" s="187">
        <v>3000</v>
      </c>
      <c r="CQ13" s="188">
        <f>IF(CN13="",IF(CP13="","",CN13+CP13),CN13+CP13)</f>
        <v>12000</v>
      </c>
      <c r="CR13" s="189">
        <f>IF(CQ13="","",ROUND(IF($F13="","",CQ13/$F13),4))</f>
        <v>7.0599999999999996E-2</v>
      </c>
      <c r="CS13" s="190"/>
      <c r="CT13" s="186">
        <f>IF(CU13="",IF(CV13="","",CU13+CV13),CU13+CV13)</f>
        <v>12000</v>
      </c>
      <c r="CU13" s="187">
        <v>9000</v>
      </c>
      <c r="CV13" s="187">
        <v>3000</v>
      </c>
      <c r="CW13" s="187">
        <v>3000</v>
      </c>
      <c r="CX13" s="188">
        <f>IF(CU13="",IF(CW13="","",CU13+CW13),CU13+CW13)</f>
        <v>12000</v>
      </c>
      <c r="CY13" s="189">
        <f>IF(CX13="","",ROUND(IF($F13="","",CX13/$F13),4))</f>
        <v>7.0599999999999996E-2</v>
      </c>
      <c r="CZ13" s="192"/>
      <c r="DA13" s="191">
        <f t="shared" ref="DA13:DA14" si="7">IF(DB13="",IF(DC13="","",DB13+DC13),DB13+DC13)</f>
        <v>12000</v>
      </c>
      <c r="DB13" s="187">
        <v>9000</v>
      </c>
      <c r="DC13" s="187">
        <v>3000</v>
      </c>
      <c r="DD13" s="187">
        <v>3000</v>
      </c>
      <c r="DE13" s="188">
        <f>IF(DB13="",IF(DD13="","",DB13+DD13),DB13+DD13)</f>
        <v>12000</v>
      </c>
      <c r="DF13" s="189">
        <f>IF(DE13="","",ROUND(IF($F13="","",DE13/$F13),4))</f>
        <v>7.0599999999999996E-2</v>
      </c>
      <c r="DG13" s="190"/>
      <c r="DH13" s="186">
        <f>IF(DI13="",IF(DJ13="","",DI13+DJ13),DI13+DJ13)</f>
        <v>12000</v>
      </c>
      <c r="DI13" s="187">
        <v>9000</v>
      </c>
      <c r="DJ13" s="187">
        <v>3000</v>
      </c>
      <c r="DK13" s="187">
        <v>3000</v>
      </c>
      <c r="DL13" s="188">
        <f>IF(DI13="",IF(DK13="","",DI13+DK13),DI13+DK13)</f>
        <v>12000</v>
      </c>
      <c r="DM13" s="189">
        <f>IF(DL13="","",ROUND(IF($F13="","",DL13/$F13),4))</f>
        <v>7.0599999999999996E-2</v>
      </c>
      <c r="DN13" s="192"/>
      <c r="DO13" s="191">
        <f t="shared" ref="DO13:DO14" si="8">IF(DP13="",IF(DQ13="","",DP13+DQ13),DP13+DQ13)</f>
        <v>12000</v>
      </c>
      <c r="DP13" s="187">
        <v>9000</v>
      </c>
      <c r="DQ13" s="187">
        <v>3000</v>
      </c>
      <c r="DR13" s="187">
        <v>3000</v>
      </c>
      <c r="DS13" s="188">
        <f>IF(DP13="",IF(DR13="","",DP13+DR13),DP13+DR13)</f>
        <v>12000</v>
      </c>
      <c r="DT13" s="189">
        <f>IF(DS13="","",ROUND(IF($F13="","",DS13/$F13),4))</f>
        <v>7.0599999999999996E-2</v>
      </c>
      <c r="DU13" s="190"/>
      <c r="DV13" s="186">
        <f>IF(DW13="",IF(DX13="","",DW13+DX13),DW13+DX13)</f>
        <v>12000</v>
      </c>
      <c r="DW13" s="187">
        <v>9000</v>
      </c>
      <c r="DX13" s="187">
        <v>3000</v>
      </c>
      <c r="DY13" s="187">
        <v>3000</v>
      </c>
      <c r="DZ13" s="188">
        <f>IF(DW13="",IF(DY13="","",DW13+DY13),DW13+DY13)</f>
        <v>12000</v>
      </c>
      <c r="EA13" s="189">
        <f>IF(DZ13="","",ROUND(IF($F13="","",DZ13/$F13),4))</f>
        <v>7.0599999999999996E-2</v>
      </c>
      <c r="EB13" s="192"/>
      <c r="EC13" s="191">
        <f t="shared" ref="EC13:EC14" si="9">IF(ED13="",IF(EE13="","",ED13+EE13),ED13+EE13)</f>
        <v>12000</v>
      </c>
      <c r="ED13" s="187">
        <v>9000</v>
      </c>
      <c r="EE13" s="187">
        <v>3000</v>
      </c>
      <c r="EF13" s="187">
        <v>3000</v>
      </c>
      <c r="EG13" s="188">
        <f>IF(ED13="",IF(EF13="","",ED13+EF13),ED13+EF13)</f>
        <v>12000</v>
      </c>
      <c r="EH13" s="189">
        <f>IF(EG13="","",ROUND(IF($F13="","",EG13/$F13),4))</f>
        <v>7.0599999999999996E-2</v>
      </c>
      <c r="EI13" s="190"/>
      <c r="EJ13" s="186">
        <f>IF(EK13="",IF(EL13="","",EK13+EL13),EK13+EL13)</f>
        <v>12000</v>
      </c>
      <c r="EK13" s="187">
        <v>9000</v>
      </c>
      <c r="EL13" s="187">
        <v>3000</v>
      </c>
      <c r="EM13" s="187">
        <v>3000</v>
      </c>
      <c r="EN13" s="188">
        <f>IF(EK13="",IF(EM13="","",EK13+EM13),EK13+EM13)</f>
        <v>12000</v>
      </c>
      <c r="EO13" s="189">
        <f>IF(EN13="","",ROUND(IF($F13="","",EN13/$F13),4))</f>
        <v>7.0599999999999996E-2</v>
      </c>
      <c r="EP13" s="192"/>
      <c r="EQ13" s="191">
        <f t="shared" ref="EQ13:EQ14" si="10">IF(ER13="",IF(ES13="","",ER13+ES13),ER13+ES13)</f>
        <v>12000</v>
      </c>
      <c r="ER13" s="187">
        <v>9000</v>
      </c>
      <c r="ES13" s="187">
        <v>3000</v>
      </c>
      <c r="ET13" s="187">
        <v>3000</v>
      </c>
      <c r="EU13" s="188">
        <f>IF(ER13="",IF(ET13="","",ER13+ET13),ER13+ET13)</f>
        <v>12000</v>
      </c>
      <c r="EV13" s="189">
        <f>IF(EU13="","",ROUND(IF($F13="","",EU13/$F13),4))</f>
        <v>7.0599999999999996E-2</v>
      </c>
      <c r="EW13" s="190"/>
      <c r="EX13" s="186">
        <f>IF(EY13="",IF(EZ13="","",EY13+EZ13),EY13+EZ13)</f>
        <v>12000</v>
      </c>
      <c r="EY13" s="187">
        <v>9000</v>
      </c>
      <c r="EZ13" s="187">
        <v>3000</v>
      </c>
      <c r="FA13" s="187">
        <v>3000</v>
      </c>
      <c r="FB13" s="188">
        <f>IF(EY13="",IF(FA13="","",EY13+FA13),EY13+FA13)</f>
        <v>12000</v>
      </c>
      <c r="FC13" s="189">
        <f>IF(FB13="","",ROUND(IF($F13="","",FB13/$F13),4))</f>
        <v>7.0599999999999996E-2</v>
      </c>
      <c r="FD13" s="192"/>
      <c r="FE13" s="191">
        <f t="shared" ref="FE13:FE14" si="11">IF(FF13="",IF(FG13="","",FF13+FG13),FF13+FG13)</f>
        <v>12000</v>
      </c>
      <c r="FF13" s="187">
        <v>9000</v>
      </c>
      <c r="FG13" s="187">
        <v>3000</v>
      </c>
      <c r="FH13" s="187">
        <v>3000</v>
      </c>
      <c r="FI13" s="188">
        <f>IF(FF13="",IF(FH13="","",FF13+FH13),FF13+FH13)</f>
        <v>12000</v>
      </c>
      <c r="FJ13" s="189">
        <f>IF(FI13="","",ROUND(IF($F13="","",FI13/$F13),4))</f>
        <v>7.0599999999999996E-2</v>
      </c>
      <c r="FK13" s="190"/>
      <c r="FL13" s="186">
        <f>IF(FM13="",IF(FN13="","",FM13+FN13),FM13+FN13)</f>
        <v>12000</v>
      </c>
      <c r="FM13" s="187">
        <v>9000</v>
      </c>
      <c r="FN13" s="187">
        <v>3000</v>
      </c>
      <c r="FO13" s="187">
        <v>3000</v>
      </c>
      <c r="FP13" s="188">
        <f>IF(FM13="",IF(FO13="","",FM13+FO13),FM13+FO13)</f>
        <v>12000</v>
      </c>
      <c r="FQ13" s="189">
        <f>IF(FP13="","",ROUND(IF($F13="","",FP13/$F13),4))</f>
        <v>7.0599999999999996E-2</v>
      </c>
      <c r="FR13" s="192"/>
      <c r="FS13" s="63"/>
      <c r="FT13" s="169"/>
      <c r="FU13" s="32"/>
      <c r="FV13" s="170"/>
      <c r="FW13" s="193"/>
      <c r="FX13" s="171"/>
    </row>
    <row r="14" spans="1:180" ht="19.5" customHeight="1" thickBot="1">
      <c r="A14" s="194"/>
      <c r="B14" s="195" t="s">
        <v>189</v>
      </c>
      <c r="C14" s="196" t="s">
        <v>129</v>
      </c>
      <c r="D14" s="197" t="s">
        <v>130</v>
      </c>
      <c r="E14" s="197"/>
      <c r="F14" s="198">
        <v>170000</v>
      </c>
      <c r="G14" s="186">
        <f t="shared" si="0"/>
        <v>12000</v>
      </c>
      <c r="H14" s="199">
        <v>9000</v>
      </c>
      <c r="I14" s="199">
        <v>3000</v>
      </c>
      <c r="J14" s="199">
        <v>0</v>
      </c>
      <c r="K14" s="188">
        <f>IF(H14="",IF(J14="","",H14+J14),H14+J14)</f>
        <v>9000</v>
      </c>
      <c r="L14" s="189">
        <f>IF(K14="","",ROUND(IF($F14="","",K14/$F14),4))</f>
        <v>5.2900000000000003E-2</v>
      </c>
      <c r="M14" s="200"/>
      <c r="N14" s="186">
        <f t="shared" ref="N14:N54" si="12">IF(O14="",IF(P14="","",O14+P14),O14+P14)</f>
        <v>12000</v>
      </c>
      <c r="O14" s="199">
        <v>9000</v>
      </c>
      <c r="P14" s="199">
        <v>3000</v>
      </c>
      <c r="Q14" s="199">
        <v>0</v>
      </c>
      <c r="R14" s="188">
        <f>IF(O14="",IF(Q14="","",O14+Q14),O14+Q14)</f>
        <v>9000</v>
      </c>
      <c r="S14" s="189">
        <f>IF(R14="","",ROUND(IF($F14="","",R14/$F14),4))</f>
        <v>5.2900000000000003E-2</v>
      </c>
      <c r="T14" s="200"/>
      <c r="U14" s="191">
        <f t="shared" si="1"/>
        <v>12000</v>
      </c>
      <c r="V14" s="199">
        <v>9000</v>
      </c>
      <c r="W14" s="199">
        <v>3000</v>
      </c>
      <c r="X14" s="199">
        <v>0</v>
      </c>
      <c r="Y14" s="188">
        <f>IF(V14="",IF(X14="","",V14+X14),V14+X14)</f>
        <v>9000</v>
      </c>
      <c r="Z14" s="189">
        <f>IF(Y14="","",ROUND(IF($F14="","",Y14/$F14),4))</f>
        <v>5.2900000000000003E-2</v>
      </c>
      <c r="AA14" s="200"/>
      <c r="AB14" s="186">
        <f t="shared" ref="AB14:AB54" si="13">IF(AC14="",IF(AD14="","",AC14+AD14),AC14+AD14)</f>
        <v>12000</v>
      </c>
      <c r="AC14" s="199">
        <v>9000</v>
      </c>
      <c r="AD14" s="199">
        <v>3000</v>
      </c>
      <c r="AE14" s="199">
        <v>0</v>
      </c>
      <c r="AF14" s="188">
        <f>IF(AC14="",IF(AE14="","",AC14+AE14),AC14+AE14)</f>
        <v>9000</v>
      </c>
      <c r="AG14" s="189">
        <f>IF(AF14="","",ROUND(IF($F14="","",AF14/$F14),4))</f>
        <v>5.2900000000000003E-2</v>
      </c>
      <c r="AH14" s="201"/>
      <c r="AI14" s="191">
        <f t="shared" si="2"/>
        <v>12000</v>
      </c>
      <c r="AJ14" s="199">
        <v>9000</v>
      </c>
      <c r="AK14" s="199">
        <v>3000</v>
      </c>
      <c r="AL14" s="199">
        <v>0</v>
      </c>
      <c r="AM14" s="188">
        <f>IF(AJ14="",IF(AL14="","",AJ14+AL14),AJ14+AL14)</f>
        <v>9000</v>
      </c>
      <c r="AN14" s="189">
        <f>IF(AM14="","",ROUND(IF($F14="","",AM14/$F14),4))</f>
        <v>5.2900000000000003E-2</v>
      </c>
      <c r="AO14" s="200"/>
      <c r="AP14" s="186">
        <f t="shared" ref="AP14:AP54" si="14">IF(AQ14="",IF(AR14="","",AQ14+AR14),AQ14+AR14)</f>
        <v>12000</v>
      </c>
      <c r="AQ14" s="199">
        <v>9000</v>
      </c>
      <c r="AR14" s="199">
        <v>3000</v>
      </c>
      <c r="AS14" s="199">
        <v>0</v>
      </c>
      <c r="AT14" s="188">
        <f>IF(AQ14="",IF(AS14="","",AQ14+AS14),AQ14+AS14)</f>
        <v>9000</v>
      </c>
      <c r="AU14" s="189">
        <f>IF(AT14="","",ROUND(IF($F14="","",AT14/$F14),4))</f>
        <v>5.2900000000000003E-2</v>
      </c>
      <c r="AV14" s="201"/>
      <c r="AW14" s="191">
        <f t="shared" si="3"/>
        <v>12000</v>
      </c>
      <c r="AX14" s="199">
        <v>9000</v>
      </c>
      <c r="AY14" s="199">
        <v>3000</v>
      </c>
      <c r="AZ14" s="199">
        <v>0</v>
      </c>
      <c r="BA14" s="188">
        <f>IF(AX14="",IF(AZ14="","",AX14+AZ14),AX14+AZ14)</f>
        <v>9000</v>
      </c>
      <c r="BB14" s="189">
        <f>IF(BA14="","",ROUND(IF($F14="","",BA14/$F14),4))</f>
        <v>5.2900000000000003E-2</v>
      </c>
      <c r="BC14" s="200"/>
      <c r="BD14" s="186">
        <f t="shared" ref="BD14:BD54" si="15">IF(BE14="",IF(BF14="","",BE14+BF14),BE14+BF14)</f>
        <v>12000</v>
      </c>
      <c r="BE14" s="199">
        <v>9000</v>
      </c>
      <c r="BF14" s="199">
        <v>3000</v>
      </c>
      <c r="BG14" s="199">
        <v>0</v>
      </c>
      <c r="BH14" s="188">
        <f>IF(BE14="",IF(BG14="","",BE14+BG14),BE14+BG14)</f>
        <v>9000</v>
      </c>
      <c r="BI14" s="189">
        <f>IF(BH14="","",ROUND(IF($F14="","",BH14/$F14),4))</f>
        <v>5.2900000000000003E-2</v>
      </c>
      <c r="BJ14" s="201"/>
      <c r="BK14" s="191">
        <f t="shared" si="4"/>
        <v>12000</v>
      </c>
      <c r="BL14" s="199">
        <v>9000</v>
      </c>
      <c r="BM14" s="199">
        <v>3000</v>
      </c>
      <c r="BN14" s="199">
        <v>0</v>
      </c>
      <c r="BO14" s="188">
        <f>IF(BL14="",IF(BN14="","",BL14+BN14),BL14+BN14)</f>
        <v>9000</v>
      </c>
      <c r="BP14" s="189">
        <f>IF(BO14="","",ROUND(IF($F14="","",BO14/$F14),4))</f>
        <v>5.2900000000000003E-2</v>
      </c>
      <c r="BQ14" s="200"/>
      <c r="BR14" s="186">
        <f t="shared" ref="BR14:BR54" si="16">IF(BS14="",IF(BT14="","",BS14+BT14),BS14+BT14)</f>
        <v>12000</v>
      </c>
      <c r="BS14" s="199">
        <v>9000</v>
      </c>
      <c r="BT14" s="199">
        <v>3000</v>
      </c>
      <c r="BU14" s="199">
        <v>0</v>
      </c>
      <c r="BV14" s="188">
        <f>IF(BS14="",IF(BU14="","",BS14+BU14),BS14+BU14)</f>
        <v>9000</v>
      </c>
      <c r="BW14" s="189">
        <f>IF(BV14="","",ROUND(IF($F14="","",BV14/$F14),4))</f>
        <v>5.2900000000000003E-2</v>
      </c>
      <c r="BX14" s="201"/>
      <c r="BY14" s="191">
        <f t="shared" si="5"/>
        <v>12000</v>
      </c>
      <c r="BZ14" s="199">
        <v>9000</v>
      </c>
      <c r="CA14" s="199">
        <v>3000</v>
      </c>
      <c r="CB14" s="199">
        <v>0</v>
      </c>
      <c r="CC14" s="188">
        <f>IF(BZ14="",IF(CB14="","",BZ14+CB14),BZ14+CB14)</f>
        <v>9000</v>
      </c>
      <c r="CD14" s="189">
        <f>IF(CC14="","",ROUND(IF($F14="","",CC14/$F14),4))</f>
        <v>5.2900000000000003E-2</v>
      </c>
      <c r="CE14" s="200"/>
      <c r="CF14" s="186">
        <f t="shared" ref="CF14:CF54" si="17">IF(CG14="",IF(CH14="","",CG14+CH14),CG14+CH14)</f>
        <v>12000</v>
      </c>
      <c r="CG14" s="199">
        <v>9000</v>
      </c>
      <c r="CH14" s="199">
        <v>3000</v>
      </c>
      <c r="CI14" s="199">
        <v>0</v>
      </c>
      <c r="CJ14" s="188">
        <f>IF(CG14="",IF(CI14="","",CG14+CI14),CG14+CI14)</f>
        <v>9000</v>
      </c>
      <c r="CK14" s="189">
        <f>IF(CJ14="","",ROUND(IF($F14="","",CJ14/$F14),4))</f>
        <v>5.2900000000000003E-2</v>
      </c>
      <c r="CL14" s="201"/>
      <c r="CM14" s="191">
        <f t="shared" si="6"/>
        <v>12000</v>
      </c>
      <c r="CN14" s="199">
        <v>9000</v>
      </c>
      <c r="CO14" s="199">
        <v>3000</v>
      </c>
      <c r="CP14" s="199">
        <v>0</v>
      </c>
      <c r="CQ14" s="188">
        <f>IF(CN14="",IF(CP14="","",CN14+CP14),CN14+CP14)</f>
        <v>9000</v>
      </c>
      <c r="CR14" s="189">
        <f>IF(CQ14="","",ROUND(IF($F14="","",CQ14/$F14),4))</f>
        <v>5.2900000000000003E-2</v>
      </c>
      <c r="CS14" s="200"/>
      <c r="CT14" s="186">
        <f t="shared" ref="CT14:CT54" si="18">IF(CU14="",IF(CV14="","",CU14+CV14),CU14+CV14)</f>
        <v>12000</v>
      </c>
      <c r="CU14" s="199">
        <v>9000</v>
      </c>
      <c r="CV14" s="199">
        <v>3000</v>
      </c>
      <c r="CW14" s="199">
        <v>0</v>
      </c>
      <c r="CX14" s="188">
        <f>IF(CU14="",IF(CW14="","",CU14+CW14),CU14+CW14)</f>
        <v>9000</v>
      </c>
      <c r="CY14" s="189">
        <f>IF(CX14="","",ROUND(IF($F14="","",CX14/$F14),4))</f>
        <v>5.2900000000000003E-2</v>
      </c>
      <c r="CZ14" s="201"/>
      <c r="DA14" s="191">
        <f t="shared" si="7"/>
        <v>12000</v>
      </c>
      <c r="DB14" s="199">
        <v>9000</v>
      </c>
      <c r="DC14" s="199">
        <v>3000</v>
      </c>
      <c r="DD14" s="199">
        <v>0</v>
      </c>
      <c r="DE14" s="188">
        <f>IF(DB14="",IF(DD14="","",DB14+DD14),DB14+DD14)</f>
        <v>9000</v>
      </c>
      <c r="DF14" s="189">
        <f>IF(DE14="","",ROUND(IF($F14="","",DE14/$F14),4))</f>
        <v>5.2900000000000003E-2</v>
      </c>
      <c r="DG14" s="200"/>
      <c r="DH14" s="186">
        <f t="shared" ref="DH14:DH54" si="19">IF(DI14="",IF(DJ14="","",DI14+DJ14),DI14+DJ14)</f>
        <v>12000</v>
      </c>
      <c r="DI14" s="199">
        <v>9000</v>
      </c>
      <c r="DJ14" s="199">
        <v>3000</v>
      </c>
      <c r="DK14" s="199">
        <v>0</v>
      </c>
      <c r="DL14" s="188">
        <f>IF(DI14="",IF(DK14="","",DI14+DK14),DI14+DK14)</f>
        <v>9000</v>
      </c>
      <c r="DM14" s="189">
        <f>IF(DL14="","",ROUND(IF($F14="","",DL14/$F14),4))</f>
        <v>5.2900000000000003E-2</v>
      </c>
      <c r="DN14" s="201"/>
      <c r="DO14" s="191">
        <f t="shared" si="8"/>
        <v>12000</v>
      </c>
      <c r="DP14" s="199">
        <v>9000</v>
      </c>
      <c r="DQ14" s="199">
        <v>3000</v>
      </c>
      <c r="DR14" s="199">
        <v>0</v>
      </c>
      <c r="DS14" s="188">
        <f>IF(DP14="",IF(DR14="","",DP14+DR14),DP14+DR14)</f>
        <v>9000</v>
      </c>
      <c r="DT14" s="189">
        <f>IF(DS14="","",ROUND(IF($F14="","",DS14/$F14),4))</f>
        <v>5.2900000000000003E-2</v>
      </c>
      <c r="DU14" s="200"/>
      <c r="DV14" s="186">
        <f t="shared" ref="DV14:DV54" si="20">IF(DW14="",IF(DX14="","",DW14+DX14),DW14+DX14)</f>
        <v>12000</v>
      </c>
      <c r="DW14" s="199">
        <v>9000</v>
      </c>
      <c r="DX14" s="199">
        <v>3000</v>
      </c>
      <c r="DY14" s="199">
        <v>0</v>
      </c>
      <c r="DZ14" s="188">
        <f>IF(DW14="",IF(DY14="","",DW14+DY14),DW14+DY14)</f>
        <v>9000</v>
      </c>
      <c r="EA14" s="189">
        <f>IF(DZ14="","",ROUND(IF($F14="","",DZ14/$F14),4))</f>
        <v>5.2900000000000003E-2</v>
      </c>
      <c r="EB14" s="201"/>
      <c r="EC14" s="191">
        <f t="shared" si="9"/>
        <v>12000</v>
      </c>
      <c r="ED14" s="199">
        <v>9000</v>
      </c>
      <c r="EE14" s="199">
        <v>3000</v>
      </c>
      <c r="EF14" s="199">
        <v>0</v>
      </c>
      <c r="EG14" s="188">
        <f>IF(ED14="",IF(EF14="","",ED14+EF14),ED14+EF14)</f>
        <v>9000</v>
      </c>
      <c r="EH14" s="189">
        <f>IF(EG14="","",ROUND(IF($F14="","",EG14/$F14),4))</f>
        <v>5.2900000000000003E-2</v>
      </c>
      <c r="EI14" s="200"/>
      <c r="EJ14" s="186">
        <f t="shared" ref="EJ14:EJ54" si="21">IF(EK14="",IF(EL14="","",EK14+EL14),EK14+EL14)</f>
        <v>12000</v>
      </c>
      <c r="EK14" s="199">
        <v>9000</v>
      </c>
      <c r="EL14" s="199">
        <v>3000</v>
      </c>
      <c r="EM14" s="199">
        <v>0</v>
      </c>
      <c r="EN14" s="188">
        <f>IF(EK14="",IF(EM14="","",EK14+EM14),EK14+EM14)</f>
        <v>9000</v>
      </c>
      <c r="EO14" s="189">
        <f>IF(EN14="","",ROUND(IF($F14="","",EN14/$F14),4))</f>
        <v>5.2900000000000003E-2</v>
      </c>
      <c r="EP14" s="201"/>
      <c r="EQ14" s="191">
        <f t="shared" si="10"/>
        <v>12000</v>
      </c>
      <c r="ER14" s="199">
        <v>9000</v>
      </c>
      <c r="ES14" s="199">
        <v>3000</v>
      </c>
      <c r="ET14" s="199">
        <v>0</v>
      </c>
      <c r="EU14" s="188">
        <f>IF(ER14="",IF(ET14="","",ER14+ET14),ER14+ET14)</f>
        <v>9000</v>
      </c>
      <c r="EV14" s="189">
        <f>IF(EU14="","",ROUND(IF($F14="","",EU14/$F14),4))</f>
        <v>5.2900000000000003E-2</v>
      </c>
      <c r="EW14" s="200"/>
      <c r="EX14" s="186">
        <f t="shared" ref="EX14:EX54" si="22">IF(EY14="",IF(EZ14="","",EY14+EZ14),EY14+EZ14)</f>
        <v>12000</v>
      </c>
      <c r="EY14" s="199">
        <v>9000</v>
      </c>
      <c r="EZ14" s="199">
        <v>3000</v>
      </c>
      <c r="FA14" s="199">
        <v>0</v>
      </c>
      <c r="FB14" s="188">
        <f>IF(EY14="",IF(FA14="","",EY14+FA14),EY14+FA14)</f>
        <v>9000</v>
      </c>
      <c r="FC14" s="189">
        <f>IF(FB14="","",ROUND(IF($F14="","",FB14/$F14),4))</f>
        <v>5.2900000000000003E-2</v>
      </c>
      <c r="FD14" s="201"/>
      <c r="FE14" s="191">
        <f t="shared" si="11"/>
        <v>12000</v>
      </c>
      <c r="FF14" s="199">
        <v>9000</v>
      </c>
      <c r="FG14" s="199">
        <v>3000</v>
      </c>
      <c r="FH14" s="199">
        <v>0</v>
      </c>
      <c r="FI14" s="188">
        <f>IF(FF14="",IF(FH14="","",FF14+FH14),FF14+FH14)</f>
        <v>9000</v>
      </c>
      <c r="FJ14" s="189">
        <f>IF(FI14="","",ROUND(IF($F14="","",FI14/$F14),4))</f>
        <v>5.2900000000000003E-2</v>
      </c>
      <c r="FK14" s="200"/>
      <c r="FL14" s="186">
        <f t="shared" ref="FL14:FL54" si="23">IF(FM14="",IF(FN14="","",FM14+FN14),FM14+FN14)</f>
        <v>12000</v>
      </c>
      <c r="FM14" s="199">
        <v>9000</v>
      </c>
      <c r="FN14" s="199">
        <v>3000</v>
      </c>
      <c r="FO14" s="199">
        <v>0</v>
      </c>
      <c r="FP14" s="188">
        <f>IF(FM14="",IF(FO14="","",FM14+FO14),FM14+FO14)</f>
        <v>9000</v>
      </c>
      <c r="FQ14" s="189">
        <f>IF(FP14="","",ROUND(IF($F14="","",FP14/$F14),4))</f>
        <v>5.2900000000000003E-2</v>
      </c>
      <c r="FR14" s="201"/>
      <c r="FS14" s="63"/>
      <c r="FT14" s="169"/>
      <c r="FU14" s="32"/>
      <c r="FV14" s="170"/>
      <c r="FW14" s="193"/>
      <c r="FX14" s="171"/>
    </row>
    <row r="15" spans="1:180" ht="14.25">
      <c r="A15" s="202">
        <v>1</v>
      </c>
      <c r="B15" s="203"/>
      <c r="C15" s="204"/>
      <c r="D15" s="205"/>
      <c r="E15" s="205" t="s">
        <v>77</v>
      </c>
      <c r="F15" s="206"/>
      <c r="G15" s="207" t="str">
        <f>IF(H15="",IF(I15="","",H15+I15),H15+I15)</f>
        <v/>
      </c>
      <c r="H15" s="208"/>
      <c r="I15" s="208"/>
      <c r="J15" s="208"/>
      <c r="K15" s="209" t="str">
        <f t="shared" ref="K15:K54" si="24">IF(H15="",IF(J15="","",H15+J15),H15+J15)</f>
        <v/>
      </c>
      <c r="L15" s="210" t="str">
        <f>IF(K15="","",ROUND(IF($F15="","",K15/$F15),4))</f>
        <v/>
      </c>
      <c r="M15" s="338"/>
      <c r="N15" s="211" t="str">
        <f t="shared" si="12"/>
        <v/>
      </c>
      <c r="O15" s="212"/>
      <c r="P15" s="212"/>
      <c r="Q15" s="212"/>
      <c r="R15" s="209" t="str">
        <f>IF(O15="",IF(Q15="","",O15+Q15),O15+Q15)</f>
        <v/>
      </c>
      <c r="S15" s="210" t="str">
        <f t="shared" ref="S15:S54" si="25">IF(R15="","",ROUND(IF($F15="","",R15/$F15),4))</f>
        <v/>
      </c>
      <c r="T15" s="338"/>
      <c r="U15" s="213" t="str">
        <f>IF(V15="",IF(W15="","",V15+W15),V15+W15)</f>
        <v/>
      </c>
      <c r="V15" s="208"/>
      <c r="W15" s="208"/>
      <c r="X15" s="208"/>
      <c r="Y15" s="209" t="str">
        <f t="shared" ref="Y15:Y54" si="26">IF(V15="",IF(X15="","",V15+X15),V15+X15)</f>
        <v/>
      </c>
      <c r="Z15" s="210" t="str">
        <f>IF(Y15="","",ROUND(IF($F15="","",Y15/$F15),4))</f>
        <v/>
      </c>
      <c r="AA15" s="338"/>
      <c r="AB15" s="211" t="str">
        <f t="shared" si="13"/>
        <v/>
      </c>
      <c r="AC15" s="212"/>
      <c r="AD15" s="212"/>
      <c r="AE15" s="212"/>
      <c r="AF15" s="209" t="str">
        <f>IF(AC15="",IF(AE15="","",AC15+AE15),AC15+AE15)</f>
        <v/>
      </c>
      <c r="AG15" s="210" t="str">
        <f t="shared" ref="AG15:AG54" si="27">IF(AF15="","",ROUND(IF($F15="","",AF15/$F15),4))</f>
        <v/>
      </c>
      <c r="AH15" s="339"/>
      <c r="AI15" s="213" t="str">
        <f>IF(AJ15="",IF(AK15="","",AJ15+AK15),AJ15+AK15)</f>
        <v/>
      </c>
      <c r="AJ15" s="208"/>
      <c r="AK15" s="208"/>
      <c r="AL15" s="208"/>
      <c r="AM15" s="209" t="str">
        <f t="shared" ref="AM15:AM54" si="28">IF(AJ15="",IF(AL15="","",AJ15+AL15),AJ15+AL15)</f>
        <v/>
      </c>
      <c r="AN15" s="210" t="str">
        <f>IF(AM15="","",ROUND(IF($F15="","",AM15/$F15),4))</f>
        <v/>
      </c>
      <c r="AO15" s="338"/>
      <c r="AP15" s="211" t="str">
        <f t="shared" si="14"/>
        <v/>
      </c>
      <c r="AQ15" s="212"/>
      <c r="AR15" s="212"/>
      <c r="AS15" s="212"/>
      <c r="AT15" s="209" t="str">
        <f>IF(AQ15="",IF(AS15="","",AQ15+AS15),AQ15+AS15)</f>
        <v/>
      </c>
      <c r="AU15" s="210" t="str">
        <f t="shared" ref="AU15:AU54" si="29">IF(AT15="","",ROUND(IF($F15="","",AT15/$F15),4))</f>
        <v/>
      </c>
      <c r="AV15" s="339"/>
      <c r="AW15" s="213" t="str">
        <f>IF(AX15="",IF(AY15="","",AX15+AY15),AX15+AY15)</f>
        <v/>
      </c>
      <c r="AX15" s="208"/>
      <c r="AY15" s="208"/>
      <c r="AZ15" s="208"/>
      <c r="BA15" s="209" t="str">
        <f t="shared" ref="BA15:BA54" si="30">IF(AX15="",IF(AZ15="","",AX15+AZ15),AX15+AZ15)</f>
        <v/>
      </c>
      <c r="BB15" s="210" t="str">
        <f>IF(BA15="","",ROUND(IF($F15="","",BA15/$F15),4))</f>
        <v/>
      </c>
      <c r="BC15" s="338"/>
      <c r="BD15" s="211" t="str">
        <f t="shared" si="15"/>
        <v/>
      </c>
      <c r="BE15" s="212"/>
      <c r="BF15" s="212"/>
      <c r="BG15" s="212"/>
      <c r="BH15" s="209" t="str">
        <f>IF(BE15="",IF(BG15="","",BE15+BG15),BE15+BG15)</f>
        <v/>
      </c>
      <c r="BI15" s="210" t="str">
        <f t="shared" ref="BI15:BI54" si="31">IF(BH15="","",ROUND(IF($F15="","",BH15/$F15),4))</f>
        <v/>
      </c>
      <c r="BJ15" s="339"/>
      <c r="BK15" s="213" t="str">
        <f>IF(BL15="",IF(BM15="","",BL15+BM15),BL15+BM15)</f>
        <v/>
      </c>
      <c r="BL15" s="208"/>
      <c r="BM15" s="208"/>
      <c r="BN15" s="208"/>
      <c r="BO15" s="209" t="str">
        <f t="shared" ref="BO15:BO54" si="32">IF(BL15="",IF(BN15="","",BL15+BN15),BL15+BN15)</f>
        <v/>
      </c>
      <c r="BP15" s="210" t="str">
        <f>IF(BO15="","",ROUND(IF($F15="","",BO15/$F15),4))</f>
        <v/>
      </c>
      <c r="BQ15" s="338"/>
      <c r="BR15" s="211" t="str">
        <f t="shared" si="16"/>
        <v/>
      </c>
      <c r="BS15" s="212"/>
      <c r="BT15" s="212"/>
      <c r="BU15" s="212"/>
      <c r="BV15" s="209" t="str">
        <f>IF(BS15="",IF(BU15="","",BS15+BU15),BS15+BU15)</f>
        <v/>
      </c>
      <c r="BW15" s="210" t="str">
        <f t="shared" ref="BW15:BW54" si="33">IF(BV15="","",ROUND(IF($F15="","",BV15/$F15),4))</f>
        <v/>
      </c>
      <c r="BX15" s="339"/>
      <c r="BY15" s="213" t="str">
        <f>IF(BZ15="",IF(CA15="","",BZ15+CA15),BZ15+CA15)</f>
        <v/>
      </c>
      <c r="BZ15" s="208"/>
      <c r="CA15" s="208"/>
      <c r="CB15" s="208"/>
      <c r="CC15" s="209" t="str">
        <f t="shared" ref="CC15:CC54" si="34">IF(BZ15="",IF(CB15="","",BZ15+CB15),BZ15+CB15)</f>
        <v/>
      </c>
      <c r="CD15" s="210" t="str">
        <f>IF(CC15="","",ROUND(IF($F15="","",CC15/$F15),4))</f>
        <v/>
      </c>
      <c r="CE15" s="338"/>
      <c r="CF15" s="211" t="str">
        <f t="shared" si="17"/>
        <v/>
      </c>
      <c r="CG15" s="212"/>
      <c r="CH15" s="212"/>
      <c r="CI15" s="212"/>
      <c r="CJ15" s="209" t="str">
        <f>IF(CG15="",IF(CI15="","",CG15+CI15),CG15+CI15)</f>
        <v/>
      </c>
      <c r="CK15" s="210" t="str">
        <f t="shared" ref="CK15:CK54" si="35">IF(CJ15="","",ROUND(IF($F15="","",CJ15/$F15),4))</f>
        <v/>
      </c>
      <c r="CL15" s="339"/>
      <c r="CM15" s="213" t="str">
        <f>IF(CN15="",IF(CO15="","",CN15+CO15),CN15+CO15)</f>
        <v/>
      </c>
      <c r="CN15" s="208"/>
      <c r="CO15" s="208"/>
      <c r="CP15" s="208"/>
      <c r="CQ15" s="209" t="str">
        <f t="shared" ref="CQ15:CQ54" si="36">IF(CN15="",IF(CP15="","",CN15+CP15),CN15+CP15)</f>
        <v/>
      </c>
      <c r="CR15" s="210" t="str">
        <f>IF(CQ15="","",ROUND(IF($F15="","",CQ15/$F15),4))</f>
        <v/>
      </c>
      <c r="CS15" s="338"/>
      <c r="CT15" s="211" t="str">
        <f t="shared" si="18"/>
        <v/>
      </c>
      <c r="CU15" s="212"/>
      <c r="CV15" s="212"/>
      <c r="CW15" s="212"/>
      <c r="CX15" s="209" t="str">
        <f>IF(CU15="",IF(CW15="","",CU15+CW15),CU15+CW15)</f>
        <v/>
      </c>
      <c r="CY15" s="210" t="str">
        <f t="shared" ref="CY15:CY54" si="37">IF(CX15="","",ROUND(IF($F15="","",CX15/$F15),4))</f>
        <v/>
      </c>
      <c r="CZ15" s="339"/>
      <c r="DA15" s="213" t="str">
        <f>IF(DB15="",IF(DC15="","",DB15+DC15),DB15+DC15)</f>
        <v/>
      </c>
      <c r="DB15" s="208"/>
      <c r="DC15" s="208"/>
      <c r="DD15" s="208"/>
      <c r="DE15" s="209" t="str">
        <f t="shared" ref="DE15:DE54" si="38">IF(DB15="",IF(DD15="","",DB15+DD15),DB15+DD15)</f>
        <v/>
      </c>
      <c r="DF15" s="210" t="str">
        <f>IF(DE15="","",ROUND(IF($F15="","",DE15/$F15),4))</f>
        <v/>
      </c>
      <c r="DG15" s="338"/>
      <c r="DH15" s="211" t="str">
        <f t="shared" si="19"/>
        <v/>
      </c>
      <c r="DI15" s="212"/>
      <c r="DJ15" s="212"/>
      <c r="DK15" s="212"/>
      <c r="DL15" s="209" t="str">
        <f>IF(DI15="",IF(DK15="","",DI15+DK15),DI15+DK15)</f>
        <v/>
      </c>
      <c r="DM15" s="210" t="str">
        <f t="shared" ref="DM15:DM54" si="39">IF(DL15="","",ROUND(IF($F15="","",DL15/$F15),4))</f>
        <v/>
      </c>
      <c r="DN15" s="339"/>
      <c r="DO15" s="213" t="str">
        <f>IF(DP15="",IF(DQ15="","",DP15+DQ15),DP15+DQ15)</f>
        <v/>
      </c>
      <c r="DP15" s="208"/>
      <c r="DQ15" s="208"/>
      <c r="DR15" s="208"/>
      <c r="DS15" s="209" t="str">
        <f t="shared" ref="DS15:DS54" si="40">IF(DP15="",IF(DR15="","",DP15+DR15),DP15+DR15)</f>
        <v/>
      </c>
      <c r="DT15" s="210" t="str">
        <f>IF(DS15="","",ROUND(IF($F15="","",DS15/$F15),4))</f>
        <v/>
      </c>
      <c r="DU15" s="338"/>
      <c r="DV15" s="211" t="str">
        <f t="shared" si="20"/>
        <v/>
      </c>
      <c r="DW15" s="212"/>
      <c r="DX15" s="212"/>
      <c r="DY15" s="212"/>
      <c r="DZ15" s="209" t="str">
        <f>IF(DW15="",IF(DY15="","",DW15+DY15),DW15+DY15)</f>
        <v/>
      </c>
      <c r="EA15" s="210" t="str">
        <f t="shared" ref="EA15:EA54" si="41">IF(DZ15="","",ROUND(IF($F15="","",DZ15/$F15),4))</f>
        <v/>
      </c>
      <c r="EB15" s="339"/>
      <c r="EC15" s="213" t="str">
        <f>IF(ED15="",IF(EE15="","",ED15+EE15),ED15+EE15)</f>
        <v/>
      </c>
      <c r="ED15" s="208"/>
      <c r="EE15" s="208"/>
      <c r="EF15" s="208"/>
      <c r="EG15" s="209" t="str">
        <f t="shared" ref="EG15:EG54" si="42">IF(ED15="",IF(EF15="","",ED15+EF15),ED15+EF15)</f>
        <v/>
      </c>
      <c r="EH15" s="210" t="str">
        <f>IF(EG15="","",ROUND(IF($F15="","",EG15/$F15),4))</f>
        <v/>
      </c>
      <c r="EI15" s="338"/>
      <c r="EJ15" s="211" t="str">
        <f t="shared" si="21"/>
        <v/>
      </c>
      <c r="EK15" s="212"/>
      <c r="EL15" s="212"/>
      <c r="EM15" s="212"/>
      <c r="EN15" s="209" t="str">
        <f>IF(EK15="",IF(EM15="","",EK15+EM15),EK15+EM15)</f>
        <v/>
      </c>
      <c r="EO15" s="210" t="str">
        <f t="shared" ref="EO15:EO54" si="43">IF(EN15="","",ROUND(IF($F15="","",EN15/$F15),4))</f>
        <v/>
      </c>
      <c r="EP15" s="339"/>
      <c r="EQ15" s="213" t="str">
        <f>IF(ER15="",IF(ES15="","",ER15+ES15),ER15+ES15)</f>
        <v/>
      </c>
      <c r="ER15" s="208"/>
      <c r="ES15" s="208"/>
      <c r="ET15" s="208"/>
      <c r="EU15" s="209" t="str">
        <f t="shared" ref="EU15:EU54" si="44">IF(ER15="",IF(ET15="","",ER15+ET15),ER15+ET15)</f>
        <v/>
      </c>
      <c r="EV15" s="210" t="str">
        <f>IF(EU15="","",ROUND(IF($F15="","",EU15/$F15),4))</f>
        <v/>
      </c>
      <c r="EW15" s="338"/>
      <c r="EX15" s="211" t="str">
        <f t="shared" si="22"/>
        <v/>
      </c>
      <c r="EY15" s="212"/>
      <c r="EZ15" s="212"/>
      <c r="FA15" s="212"/>
      <c r="FB15" s="209" t="str">
        <f>IF(EY15="",IF(FA15="","",EY15+FA15),EY15+FA15)</f>
        <v/>
      </c>
      <c r="FC15" s="210" t="str">
        <f t="shared" ref="FC15:FC54" si="45">IF(FB15="","",ROUND(IF($F15="","",FB15/$F15),4))</f>
        <v/>
      </c>
      <c r="FD15" s="339"/>
      <c r="FE15" s="213" t="str">
        <f>IF(FF15="",IF(FG15="","",FF15+FG15),FF15+FG15)</f>
        <v/>
      </c>
      <c r="FF15" s="208"/>
      <c r="FG15" s="208"/>
      <c r="FH15" s="208"/>
      <c r="FI15" s="209" t="str">
        <f t="shared" ref="FI15:FI54" si="46">IF(FF15="",IF(FH15="","",FF15+FH15),FF15+FH15)</f>
        <v/>
      </c>
      <c r="FJ15" s="210" t="str">
        <f>IF(FI15="","",ROUND(IF($F15="","",FI15/$F15),4))</f>
        <v/>
      </c>
      <c r="FK15" s="338"/>
      <c r="FL15" s="211" t="str">
        <f t="shared" si="23"/>
        <v/>
      </c>
      <c r="FM15" s="212"/>
      <c r="FN15" s="212"/>
      <c r="FO15" s="212"/>
      <c r="FP15" s="209" t="str">
        <f>IF(FM15="",IF(FO15="","",FM15+FO15),FM15+FO15)</f>
        <v/>
      </c>
      <c r="FQ15" s="210" t="str">
        <f t="shared" ref="FQ15:FQ54" si="47">IF(FP15="","",ROUND(IF($F15="","",FP15/$F15),4))</f>
        <v/>
      </c>
      <c r="FR15" s="339"/>
      <c r="FS15" s="72"/>
      <c r="FT15" s="138"/>
      <c r="FU15" s="26"/>
      <c r="FV15" s="73" t="str">
        <f t="shared" ref="FV15:FV55" si="48">IF($F15="","",IF(G15&lt;H15,"要確認",""))</f>
        <v/>
      </c>
      <c r="FW15" s="74" t="str">
        <f t="shared" ref="FW15:FW56" si="49">C15&amp;E15</f>
        <v>　</v>
      </c>
      <c r="FX15" s="75" t="str">
        <f t="shared" ref="FX15:FX56" si="50">IF($FW15="園長○","補助対象外","")</f>
        <v/>
      </c>
    </row>
    <row r="16" spans="1:180" ht="14.25">
      <c r="A16" s="214">
        <v>2</v>
      </c>
      <c r="B16" s="132"/>
      <c r="C16" s="131"/>
      <c r="D16" s="133"/>
      <c r="E16" s="134"/>
      <c r="F16" s="215"/>
      <c r="G16" s="207" t="str">
        <f t="shared" ref="G16:G54" si="51">IF(H16="",IF(I16="","",H16+I16),H16+I16)</f>
        <v/>
      </c>
      <c r="H16" s="135"/>
      <c r="I16" s="208"/>
      <c r="J16" s="208"/>
      <c r="K16" s="216" t="str">
        <f t="shared" si="24"/>
        <v/>
      </c>
      <c r="L16" s="217" t="str">
        <f t="shared" ref="L16:L54" si="52">IF(K16="","",ROUND(IF($F16="","",K16/$F16),4))</f>
        <v/>
      </c>
      <c r="M16" s="338"/>
      <c r="N16" s="218" t="str">
        <f t="shared" si="12"/>
        <v/>
      </c>
      <c r="O16" s="136"/>
      <c r="P16" s="136"/>
      <c r="Q16" s="136"/>
      <c r="R16" s="216" t="str">
        <f t="shared" ref="R16:R54" si="53">IF(O16="",IF(Q16="","",O16+Q16),O16+Q16)</f>
        <v/>
      </c>
      <c r="S16" s="217" t="str">
        <f t="shared" si="25"/>
        <v/>
      </c>
      <c r="T16" s="338"/>
      <c r="U16" s="213" t="str">
        <f t="shared" ref="U16:U54" si="54">IF(V16="",IF(W16="","",V16+W16),V16+W16)</f>
        <v/>
      </c>
      <c r="V16" s="135"/>
      <c r="W16" s="208"/>
      <c r="X16" s="208"/>
      <c r="Y16" s="216" t="str">
        <f t="shared" si="26"/>
        <v/>
      </c>
      <c r="Z16" s="217" t="str">
        <f t="shared" ref="Z16:Z54" si="55">IF(Y16="","",ROUND(IF($F16="","",Y16/$F16),4))</f>
        <v/>
      </c>
      <c r="AA16" s="338"/>
      <c r="AB16" s="218" t="str">
        <f t="shared" si="13"/>
        <v/>
      </c>
      <c r="AC16" s="136"/>
      <c r="AD16" s="136"/>
      <c r="AE16" s="136"/>
      <c r="AF16" s="216" t="str">
        <f t="shared" ref="AF16:AF54" si="56">IF(AC16="",IF(AE16="","",AC16+AE16),AC16+AE16)</f>
        <v/>
      </c>
      <c r="AG16" s="217" t="str">
        <f t="shared" si="27"/>
        <v/>
      </c>
      <c r="AH16" s="339"/>
      <c r="AI16" s="213" t="str">
        <f t="shared" ref="AI16:AI54" si="57">IF(AJ16="",IF(AK16="","",AJ16+AK16),AJ16+AK16)</f>
        <v/>
      </c>
      <c r="AJ16" s="135"/>
      <c r="AK16" s="208"/>
      <c r="AL16" s="208"/>
      <c r="AM16" s="216" t="str">
        <f t="shared" si="28"/>
        <v/>
      </c>
      <c r="AN16" s="217" t="str">
        <f t="shared" ref="AN16:AN54" si="58">IF(AM16="","",ROUND(IF($F16="","",AM16/$F16),4))</f>
        <v/>
      </c>
      <c r="AO16" s="338"/>
      <c r="AP16" s="218" t="str">
        <f t="shared" si="14"/>
        <v/>
      </c>
      <c r="AQ16" s="136"/>
      <c r="AR16" s="136"/>
      <c r="AS16" s="136"/>
      <c r="AT16" s="216" t="str">
        <f t="shared" ref="AT16:AT54" si="59">IF(AQ16="",IF(AS16="","",AQ16+AS16),AQ16+AS16)</f>
        <v/>
      </c>
      <c r="AU16" s="217" t="str">
        <f t="shared" si="29"/>
        <v/>
      </c>
      <c r="AV16" s="339"/>
      <c r="AW16" s="213" t="str">
        <f t="shared" ref="AW16:AW54" si="60">IF(AX16="",IF(AY16="","",AX16+AY16),AX16+AY16)</f>
        <v/>
      </c>
      <c r="AX16" s="135"/>
      <c r="AY16" s="208"/>
      <c r="AZ16" s="208"/>
      <c r="BA16" s="216" t="str">
        <f t="shared" si="30"/>
        <v/>
      </c>
      <c r="BB16" s="217" t="str">
        <f t="shared" ref="BB16:BB54" si="61">IF(BA16="","",ROUND(IF($F16="","",BA16/$F16),4))</f>
        <v/>
      </c>
      <c r="BC16" s="338"/>
      <c r="BD16" s="218" t="str">
        <f t="shared" si="15"/>
        <v/>
      </c>
      <c r="BE16" s="136"/>
      <c r="BF16" s="136"/>
      <c r="BG16" s="136"/>
      <c r="BH16" s="216" t="str">
        <f t="shared" ref="BH16:BH54" si="62">IF(BE16="",IF(BG16="","",BE16+BG16),BE16+BG16)</f>
        <v/>
      </c>
      <c r="BI16" s="217" t="str">
        <f t="shared" si="31"/>
        <v/>
      </c>
      <c r="BJ16" s="339"/>
      <c r="BK16" s="213" t="str">
        <f t="shared" ref="BK16:BK54" si="63">IF(BL16="",IF(BM16="","",BL16+BM16),BL16+BM16)</f>
        <v/>
      </c>
      <c r="BL16" s="135"/>
      <c r="BM16" s="208"/>
      <c r="BN16" s="208"/>
      <c r="BO16" s="216" t="str">
        <f t="shared" si="32"/>
        <v/>
      </c>
      <c r="BP16" s="217" t="str">
        <f t="shared" ref="BP16:BP54" si="64">IF(BO16="","",ROUND(IF($F16="","",BO16/$F16),4))</f>
        <v/>
      </c>
      <c r="BQ16" s="338"/>
      <c r="BR16" s="218" t="str">
        <f t="shared" si="16"/>
        <v/>
      </c>
      <c r="BS16" s="136"/>
      <c r="BT16" s="136"/>
      <c r="BU16" s="136"/>
      <c r="BV16" s="216" t="str">
        <f t="shared" ref="BV16:BV54" si="65">IF(BS16="",IF(BU16="","",BS16+BU16),BS16+BU16)</f>
        <v/>
      </c>
      <c r="BW16" s="217" t="str">
        <f t="shared" si="33"/>
        <v/>
      </c>
      <c r="BX16" s="339"/>
      <c r="BY16" s="213" t="str">
        <f t="shared" ref="BY16:BY54" si="66">IF(BZ16="",IF(CA16="","",BZ16+CA16),BZ16+CA16)</f>
        <v/>
      </c>
      <c r="BZ16" s="135"/>
      <c r="CA16" s="208"/>
      <c r="CB16" s="208"/>
      <c r="CC16" s="216" t="str">
        <f t="shared" si="34"/>
        <v/>
      </c>
      <c r="CD16" s="217" t="str">
        <f t="shared" ref="CD16:CD54" si="67">IF(CC16="","",ROUND(IF($F16="","",CC16/$F16),4))</f>
        <v/>
      </c>
      <c r="CE16" s="338"/>
      <c r="CF16" s="218" t="str">
        <f t="shared" si="17"/>
        <v/>
      </c>
      <c r="CG16" s="136"/>
      <c r="CH16" s="136"/>
      <c r="CI16" s="136"/>
      <c r="CJ16" s="216" t="str">
        <f t="shared" ref="CJ16:CJ54" si="68">IF(CG16="",IF(CI16="","",CG16+CI16),CG16+CI16)</f>
        <v/>
      </c>
      <c r="CK16" s="217" t="str">
        <f t="shared" si="35"/>
        <v/>
      </c>
      <c r="CL16" s="339"/>
      <c r="CM16" s="213" t="str">
        <f t="shared" ref="CM16:CM54" si="69">IF(CN16="",IF(CO16="","",CN16+CO16),CN16+CO16)</f>
        <v/>
      </c>
      <c r="CN16" s="135"/>
      <c r="CO16" s="208"/>
      <c r="CP16" s="208"/>
      <c r="CQ16" s="216" t="str">
        <f t="shared" si="36"/>
        <v/>
      </c>
      <c r="CR16" s="217" t="str">
        <f t="shared" ref="CR16:CR54" si="70">IF(CQ16="","",ROUND(IF($F16="","",CQ16/$F16),4))</f>
        <v/>
      </c>
      <c r="CS16" s="338"/>
      <c r="CT16" s="218" t="str">
        <f t="shared" si="18"/>
        <v/>
      </c>
      <c r="CU16" s="136"/>
      <c r="CV16" s="136"/>
      <c r="CW16" s="136"/>
      <c r="CX16" s="216" t="str">
        <f t="shared" ref="CX16:CX54" si="71">IF(CU16="",IF(CW16="","",CU16+CW16),CU16+CW16)</f>
        <v/>
      </c>
      <c r="CY16" s="217" t="str">
        <f t="shared" si="37"/>
        <v/>
      </c>
      <c r="CZ16" s="339"/>
      <c r="DA16" s="213" t="str">
        <f t="shared" ref="DA16:DA54" si="72">IF(DB16="",IF(DC16="","",DB16+DC16),DB16+DC16)</f>
        <v/>
      </c>
      <c r="DB16" s="135"/>
      <c r="DC16" s="208"/>
      <c r="DD16" s="208"/>
      <c r="DE16" s="216" t="str">
        <f t="shared" si="38"/>
        <v/>
      </c>
      <c r="DF16" s="217" t="str">
        <f t="shared" ref="DF16:DF54" si="73">IF(DE16="","",ROUND(IF($F16="","",DE16/$F16),4))</f>
        <v/>
      </c>
      <c r="DG16" s="338"/>
      <c r="DH16" s="218" t="str">
        <f t="shared" si="19"/>
        <v/>
      </c>
      <c r="DI16" s="136"/>
      <c r="DJ16" s="136"/>
      <c r="DK16" s="136"/>
      <c r="DL16" s="216" t="str">
        <f t="shared" ref="DL16:DL54" si="74">IF(DI16="",IF(DK16="","",DI16+DK16),DI16+DK16)</f>
        <v/>
      </c>
      <c r="DM16" s="217" t="str">
        <f t="shared" si="39"/>
        <v/>
      </c>
      <c r="DN16" s="339"/>
      <c r="DO16" s="213" t="str">
        <f t="shared" ref="DO16:DO54" si="75">IF(DP16="",IF(DQ16="","",DP16+DQ16),DP16+DQ16)</f>
        <v/>
      </c>
      <c r="DP16" s="135"/>
      <c r="DQ16" s="208"/>
      <c r="DR16" s="208"/>
      <c r="DS16" s="216" t="str">
        <f t="shared" si="40"/>
        <v/>
      </c>
      <c r="DT16" s="217" t="str">
        <f t="shared" ref="DT16:DT54" si="76">IF(DS16="","",ROUND(IF($F16="","",DS16/$F16),4))</f>
        <v/>
      </c>
      <c r="DU16" s="338"/>
      <c r="DV16" s="218" t="str">
        <f t="shared" si="20"/>
        <v/>
      </c>
      <c r="DW16" s="136"/>
      <c r="DX16" s="136"/>
      <c r="DY16" s="136"/>
      <c r="DZ16" s="216" t="str">
        <f t="shared" ref="DZ16:DZ54" si="77">IF(DW16="",IF(DY16="","",DW16+DY16),DW16+DY16)</f>
        <v/>
      </c>
      <c r="EA16" s="217" t="str">
        <f t="shared" si="41"/>
        <v/>
      </c>
      <c r="EB16" s="339"/>
      <c r="EC16" s="213" t="str">
        <f t="shared" ref="EC16:EC54" si="78">IF(ED16="",IF(EE16="","",ED16+EE16),ED16+EE16)</f>
        <v/>
      </c>
      <c r="ED16" s="135"/>
      <c r="EE16" s="208"/>
      <c r="EF16" s="208"/>
      <c r="EG16" s="216" t="str">
        <f t="shared" si="42"/>
        <v/>
      </c>
      <c r="EH16" s="217" t="str">
        <f t="shared" ref="EH16:EH54" si="79">IF(EG16="","",ROUND(IF($F16="","",EG16/$F16),4))</f>
        <v/>
      </c>
      <c r="EI16" s="338"/>
      <c r="EJ16" s="218" t="str">
        <f t="shared" si="21"/>
        <v/>
      </c>
      <c r="EK16" s="136"/>
      <c r="EL16" s="136"/>
      <c r="EM16" s="136"/>
      <c r="EN16" s="216" t="str">
        <f t="shared" ref="EN16:EN54" si="80">IF(EK16="",IF(EM16="","",EK16+EM16),EK16+EM16)</f>
        <v/>
      </c>
      <c r="EO16" s="217" t="str">
        <f t="shared" si="43"/>
        <v/>
      </c>
      <c r="EP16" s="339"/>
      <c r="EQ16" s="213" t="str">
        <f t="shared" ref="EQ16:EQ54" si="81">IF(ER16="",IF(ES16="","",ER16+ES16),ER16+ES16)</f>
        <v/>
      </c>
      <c r="ER16" s="135"/>
      <c r="ES16" s="208"/>
      <c r="ET16" s="208"/>
      <c r="EU16" s="216" t="str">
        <f t="shared" si="44"/>
        <v/>
      </c>
      <c r="EV16" s="217" t="str">
        <f t="shared" ref="EV16:EV54" si="82">IF(EU16="","",ROUND(IF($F16="","",EU16/$F16),4))</f>
        <v/>
      </c>
      <c r="EW16" s="338"/>
      <c r="EX16" s="218" t="str">
        <f t="shared" si="22"/>
        <v/>
      </c>
      <c r="EY16" s="136"/>
      <c r="EZ16" s="136"/>
      <c r="FA16" s="136"/>
      <c r="FB16" s="216" t="str">
        <f t="shared" ref="FB16:FB54" si="83">IF(EY16="",IF(FA16="","",EY16+FA16),EY16+FA16)</f>
        <v/>
      </c>
      <c r="FC16" s="217" t="str">
        <f t="shared" si="45"/>
        <v/>
      </c>
      <c r="FD16" s="339"/>
      <c r="FE16" s="213" t="str">
        <f t="shared" ref="FE16:FE54" si="84">IF(FF16="",IF(FG16="","",FF16+FG16),FF16+FG16)</f>
        <v/>
      </c>
      <c r="FF16" s="135"/>
      <c r="FG16" s="208"/>
      <c r="FH16" s="208"/>
      <c r="FI16" s="216" t="str">
        <f t="shared" si="46"/>
        <v/>
      </c>
      <c r="FJ16" s="217" t="str">
        <f t="shared" ref="FJ16:FJ54" si="85">IF(FI16="","",ROUND(IF($F16="","",FI16/$F16),4))</f>
        <v/>
      </c>
      <c r="FK16" s="338"/>
      <c r="FL16" s="218" t="str">
        <f t="shared" si="23"/>
        <v/>
      </c>
      <c r="FM16" s="136"/>
      <c r="FN16" s="136"/>
      <c r="FO16" s="136"/>
      <c r="FP16" s="216" t="str">
        <f t="shared" ref="FP16:FP54" si="86">IF(FM16="",IF(FO16="","",FM16+FO16),FM16+FO16)</f>
        <v/>
      </c>
      <c r="FQ16" s="217" t="str">
        <f t="shared" si="47"/>
        <v/>
      </c>
      <c r="FR16" s="339"/>
      <c r="FS16" s="72"/>
      <c r="FT16" s="139"/>
      <c r="FU16" s="26"/>
      <c r="FV16" s="73" t="str">
        <f t="shared" si="48"/>
        <v/>
      </c>
      <c r="FW16" s="74" t="str">
        <f t="shared" si="49"/>
        <v/>
      </c>
      <c r="FX16" s="75" t="str">
        <f t="shared" si="50"/>
        <v/>
      </c>
    </row>
    <row r="17" spans="1:180" ht="14.25">
      <c r="A17" s="214">
        <v>3</v>
      </c>
      <c r="B17" s="132"/>
      <c r="C17" s="131"/>
      <c r="D17" s="133"/>
      <c r="E17" s="134"/>
      <c r="F17" s="215"/>
      <c r="G17" s="207" t="str">
        <f t="shared" si="51"/>
        <v/>
      </c>
      <c r="H17" s="135"/>
      <c r="I17" s="208"/>
      <c r="J17" s="208"/>
      <c r="K17" s="216" t="str">
        <f t="shared" si="24"/>
        <v/>
      </c>
      <c r="L17" s="217" t="str">
        <f t="shared" si="52"/>
        <v/>
      </c>
      <c r="M17" s="338"/>
      <c r="N17" s="218" t="str">
        <f t="shared" si="12"/>
        <v/>
      </c>
      <c r="O17" s="136"/>
      <c r="P17" s="136"/>
      <c r="Q17" s="136"/>
      <c r="R17" s="216" t="str">
        <f t="shared" si="53"/>
        <v/>
      </c>
      <c r="S17" s="217" t="str">
        <f t="shared" si="25"/>
        <v/>
      </c>
      <c r="T17" s="338"/>
      <c r="U17" s="213" t="str">
        <f t="shared" si="54"/>
        <v/>
      </c>
      <c r="V17" s="135"/>
      <c r="W17" s="208"/>
      <c r="X17" s="208"/>
      <c r="Y17" s="216" t="str">
        <f t="shared" si="26"/>
        <v/>
      </c>
      <c r="Z17" s="217" t="str">
        <f t="shared" si="55"/>
        <v/>
      </c>
      <c r="AA17" s="338"/>
      <c r="AB17" s="218" t="str">
        <f t="shared" si="13"/>
        <v/>
      </c>
      <c r="AC17" s="136"/>
      <c r="AD17" s="136"/>
      <c r="AE17" s="136"/>
      <c r="AF17" s="216" t="str">
        <f t="shared" si="56"/>
        <v/>
      </c>
      <c r="AG17" s="217" t="str">
        <f t="shared" si="27"/>
        <v/>
      </c>
      <c r="AH17" s="339"/>
      <c r="AI17" s="213" t="str">
        <f t="shared" si="57"/>
        <v/>
      </c>
      <c r="AJ17" s="135"/>
      <c r="AK17" s="208"/>
      <c r="AL17" s="208"/>
      <c r="AM17" s="216" t="str">
        <f t="shared" si="28"/>
        <v/>
      </c>
      <c r="AN17" s="217" t="str">
        <f t="shared" si="58"/>
        <v/>
      </c>
      <c r="AO17" s="338"/>
      <c r="AP17" s="218" t="str">
        <f t="shared" si="14"/>
        <v/>
      </c>
      <c r="AQ17" s="136"/>
      <c r="AR17" s="136"/>
      <c r="AS17" s="136"/>
      <c r="AT17" s="216" t="str">
        <f t="shared" si="59"/>
        <v/>
      </c>
      <c r="AU17" s="217" t="str">
        <f t="shared" si="29"/>
        <v/>
      </c>
      <c r="AV17" s="339"/>
      <c r="AW17" s="213" t="str">
        <f t="shared" si="60"/>
        <v/>
      </c>
      <c r="AX17" s="135"/>
      <c r="AY17" s="208"/>
      <c r="AZ17" s="208"/>
      <c r="BA17" s="216" t="str">
        <f t="shared" si="30"/>
        <v/>
      </c>
      <c r="BB17" s="217" t="str">
        <f t="shared" si="61"/>
        <v/>
      </c>
      <c r="BC17" s="338"/>
      <c r="BD17" s="218" t="str">
        <f t="shared" si="15"/>
        <v/>
      </c>
      <c r="BE17" s="136"/>
      <c r="BF17" s="136"/>
      <c r="BG17" s="136"/>
      <c r="BH17" s="216" t="str">
        <f t="shared" si="62"/>
        <v/>
      </c>
      <c r="BI17" s="217" t="str">
        <f t="shared" si="31"/>
        <v/>
      </c>
      <c r="BJ17" s="339"/>
      <c r="BK17" s="213" t="str">
        <f t="shared" si="63"/>
        <v/>
      </c>
      <c r="BL17" s="135"/>
      <c r="BM17" s="208"/>
      <c r="BN17" s="208"/>
      <c r="BO17" s="216" t="str">
        <f t="shared" si="32"/>
        <v/>
      </c>
      <c r="BP17" s="217" t="str">
        <f t="shared" si="64"/>
        <v/>
      </c>
      <c r="BQ17" s="338"/>
      <c r="BR17" s="218" t="str">
        <f t="shared" si="16"/>
        <v/>
      </c>
      <c r="BS17" s="136"/>
      <c r="BT17" s="136"/>
      <c r="BU17" s="136"/>
      <c r="BV17" s="216" t="str">
        <f t="shared" si="65"/>
        <v/>
      </c>
      <c r="BW17" s="217" t="str">
        <f t="shared" si="33"/>
        <v/>
      </c>
      <c r="BX17" s="339"/>
      <c r="BY17" s="213" t="str">
        <f t="shared" si="66"/>
        <v/>
      </c>
      <c r="BZ17" s="135"/>
      <c r="CA17" s="208"/>
      <c r="CB17" s="208"/>
      <c r="CC17" s="216" t="str">
        <f t="shared" si="34"/>
        <v/>
      </c>
      <c r="CD17" s="217" t="str">
        <f t="shared" si="67"/>
        <v/>
      </c>
      <c r="CE17" s="338"/>
      <c r="CF17" s="218" t="str">
        <f t="shared" si="17"/>
        <v/>
      </c>
      <c r="CG17" s="136"/>
      <c r="CH17" s="136"/>
      <c r="CI17" s="136"/>
      <c r="CJ17" s="216" t="str">
        <f t="shared" si="68"/>
        <v/>
      </c>
      <c r="CK17" s="217" t="str">
        <f t="shared" si="35"/>
        <v/>
      </c>
      <c r="CL17" s="339"/>
      <c r="CM17" s="213" t="str">
        <f t="shared" si="69"/>
        <v/>
      </c>
      <c r="CN17" s="135"/>
      <c r="CO17" s="208"/>
      <c r="CP17" s="208"/>
      <c r="CQ17" s="216" t="str">
        <f t="shared" si="36"/>
        <v/>
      </c>
      <c r="CR17" s="217" t="str">
        <f t="shared" si="70"/>
        <v/>
      </c>
      <c r="CS17" s="338"/>
      <c r="CT17" s="218" t="str">
        <f t="shared" si="18"/>
        <v/>
      </c>
      <c r="CU17" s="136"/>
      <c r="CV17" s="136"/>
      <c r="CW17" s="136"/>
      <c r="CX17" s="216" t="str">
        <f t="shared" si="71"/>
        <v/>
      </c>
      <c r="CY17" s="217" t="str">
        <f t="shared" si="37"/>
        <v/>
      </c>
      <c r="CZ17" s="339"/>
      <c r="DA17" s="213" t="str">
        <f t="shared" si="72"/>
        <v/>
      </c>
      <c r="DB17" s="135"/>
      <c r="DC17" s="208"/>
      <c r="DD17" s="208"/>
      <c r="DE17" s="216" t="str">
        <f t="shared" si="38"/>
        <v/>
      </c>
      <c r="DF17" s="217" t="str">
        <f t="shared" si="73"/>
        <v/>
      </c>
      <c r="DG17" s="338"/>
      <c r="DH17" s="218" t="str">
        <f t="shared" si="19"/>
        <v/>
      </c>
      <c r="DI17" s="136"/>
      <c r="DJ17" s="136"/>
      <c r="DK17" s="136"/>
      <c r="DL17" s="216" t="str">
        <f t="shared" si="74"/>
        <v/>
      </c>
      <c r="DM17" s="217" t="str">
        <f t="shared" si="39"/>
        <v/>
      </c>
      <c r="DN17" s="339"/>
      <c r="DO17" s="213" t="str">
        <f t="shared" si="75"/>
        <v/>
      </c>
      <c r="DP17" s="135"/>
      <c r="DQ17" s="208"/>
      <c r="DR17" s="208"/>
      <c r="DS17" s="216" t="str">
        <f t="shared" si="40"/>
        <v/>
      </c>
      <c r="DT17" s="217" t="str">
        <f t="shared" si="76"/>
        <v/>
      </c>
      <c r="DU17" s="338"/>
      <c r="DV17" s="218" t="str">
        <f t="shared" si="20"/>
        <v/>
      </c>
      <c r="DW17" s="136"/>
      <c r="DX17" s="136"/>
      <c r="DY17" s="136"/>
      <c r="DZ17" s="216" t="str">
        <f t="shared" si="77"/>
        <v/>
      </c>
      <c r="EA17" s="217" t="str">
        <f t="shared" si="41"/>
        <v/>
      </c>
      <c r="EB17" s="339"/>
      <c r="EC17" s="213" t="str">
        <f t="shared" si="78"/>
        <v/>
      </c>
      <c r="ED17" s="135"/>
      <c r="EE17" s="208"/>
      <c r="EF17" s="208"/>
      <c r="EG17" s="216" t="str">
        <f t="shared" si="42"/>
        <v/>
      </c>
      <c r="EH17" s="217" t="str">
        <f t="shared" si="79"/>
        <v/>
      </c>
      <c r="EI17" s="338"/>
      <c r="EJ17" s="218" t="str">
        <f t="shared" si="21"/>
        <v/>
      </c>
      <c r="EK17" s="136"/>
      <c r="EL17" s="136"/>
      <c r="EM17" s="136"/>
      <c r="EN17" s="216" t="str">
        <f t="shared" si="80"/>
        <v/>
      </c>
      <c r="EO17" s="217" t="str">
        <f t="shared" si="43"/>
        <v/>
      </c>
      <c r="EP17" s="339"/>
      <c r="EQ17" s="213" t="str">
        <f t="shared" si="81"/>
        <v/>
      </c>
      <c r="ER17" s="135"/>
      <c r="ES17" s="208"/>
      <c r="ET17" s="208"/>
      <c r="EU17" s="216" t="str">
        <f t="shared" si="44"/>
        <v/>
      </c>
      <c r="EV17" s="217" t="str">
        <f t="shared" si="82"/>
        <v/>
      </c>
      <c r="EW17" s="338"/>
      <c r="EX17" s="218" t="str">
        <f t="shared" si="22"/>
        <v/>
      </c>
      <c r="EY17" s="136"/>
      <c r="EZ17" s="136"/>
      <c r="FA17" s="136"/>
      <c r="FB17" s="216" t="str">
        <f t="shared" si="83"/>
        <v/>
      </c>
      <c r="FC17" s="217" t="str">
        <f t="shared" si="45"/>
        <v/>
      </c>
      <c r="FD17" s="339"/>
      <c r="FE17" s="213" t="str">
        <f t="shared" si="84"/>
        <v/>
      </c>
      <c r="FF17" s="135"/>
      <c r="FG17" s="208"/>
      <c r="FH17" s="208"/>
      <c r="FI17" s="216" t="str">
        <f t="shared" si="46"/>
        <v/>
      </c>
      <c r="FJ17" s="217" t="str">
        <f t="shared" si="85"/>
        <v/>
      </c>
      <c r="FK17" s="338"/>
      <c r="FL17" s="218" t="str">
        <f t="shared" si="23"/>
        <v/>
      </c>
      <c r="FM17" s="136"/>
      <c r="FN17" s="136"/>
      <c r="FO17" s="136"/>
      <c r="FP17" s="216" t="str">
        <f t="shared" si="86"/>
        <v/>
      </c>
      <c r="FQ17" s="217" t="str">
        <f t="shared" si="47"/>
        <v/>
      </c>
      <c r="FR17" s="339"/>
      <c r="FS17" s="72"/>
      <c r="FT17" s="139"/>
      <c r="FU17" s="26"/>
      <c r="FV17" s="73" t="str">
        <f t="shared" si="48"/>
        <v/>
      </c>
      <c r="FW17" s="74" t="str">
        <f t="shared" si="49"/>
        <v/>
      </c>
      <c r="FX17" s="75" t="str">
        <f t="shared" si="50"/>
        <v/>
      </c>
    </row>
    <row r="18" spans="1:180" ht="14.25">
      <c r="A18" s="214">
        <v>4</v>
      </c>
      <c r="B18" s="132"/>
      <c r="C18" s="131"/>
      <c r="D18" s="133"/>
      <c r="E18" s="134"/>
      <c r="F18" s="215"/>
      <c r="G18" s="207" t="str">
        <f t="shared" si="51"/>
        <v/>
      </c>
      <c r="H18" s="135"/>
      <c r="I18" s="208"/>
      <c r="J18" s="208"/>
      <c r="K18" s="216" t="str">
        <f t="shared" si="24"/>
        <v/>
      </c>
      <c r="L18" s="217" t="str">
        <f t="shared" si="52"/>
        <v/>
      </c>
      <c r="M18" s="338"/>
      <c r="N18" s="218" t="str">
        <f t="shared" si="12"/>
        <v/>
      </c>
      <c r="O18" s="136"/>
      <c r="P18" s="136"/>
      <c r="Q18" s="136"/>
      <c r="R18" s="216" t="str">
        <f t="shared" si="53"/>
        <v/>
      </c>
      <c r="S18" s="217" t="str">
        <f t="shared" si="25"/>
        <v/>
      </c>
      <c r="T18" s="338"/>
      <c r="U18" s="213" t="str">
        <f t="shared" si="54"/>
        <v/>
      </c>
      <c r="V18" s="135"/>
      <c r="W18" s="208"/>
      <c r="X18" s="208"/>
      <c r="Y18" s="216" t="str">
        <f t="shared" si="26"/>
        <v/>
      </c>
      <c r="Z18" s="217" t="str">
        <f t="shared" si="55"/>
        <v/>
      </c>
      <c r="AA18" s="338"/>
      <c r="AB18" s="218" t="str">
        <f t="shared" si="13"/>
        <v/>
      </c>
      <c r="AC18" s="136"/>
      <c r="AD18" s="136"/>
      <c r="AE18" s="136"/>
      <c r="AF18" s="216" t="str">
        <f t="shared" si="56"/>
        <v/>
      </c>
      <c r="AG18" s="217" t="str">
        <f t="shared" si="27"/>
        <v/>
      </c>
      <c r="AH18" s="339"/>
      <c r="AI18" s="213" t="str">
        <f t="shared" si="57"/>
        <v/>
      </c>
      <c r="AJ18" s="135"/>
      <c r="AK18" s="208"/>
      <c r="AL18" s="208"/>
      <c r="AM18" s="216" t="str">
        <f t="shared" si="28"/>
        <v/>
      </c>
      <c r="AN18" s="217" t="str">
        <f t="shared" si="58"/>
        <v/>
      </c>
      <c r="AO18" s="338"/>
      <c r="AP18" s="218" t="str">
        <f t="shared" si="14"/>
        <v/>
      </c>
      <c r="AQ18" s="136"/>
      <c r="AR18" s="136"/>
      <c r="AS18" s="136"/>
      <c r="AT18" s="216" t="str">
        <f t="shared" si="59"/>
        <v/>
      </c>
      <c r="AU18" s="217" t="str">
        <f t="shared" si="29"/>
        <v/>
      </c>
      <c r="AV18" s="339"/>
      <c r="AW18" s="213" t="str">
        <f t="shared" si="60"/>
        <v/>
      </c>
      <c r="AX18" s="135"/>
      <c r="AY18" s="208"/>
      <c r="AZ18" s="208"/>
      <c r="BA18" s="216" t="str">
        <f t="shared" si="30"/>
        <v/>
      </c>
      <c r="BB18" s="217" t="str">
        <f t="shared" si="61"/>
        <v/>
      </c>
      <c r="BC18" s="338"/>
      <c r="BD18" s="218" t="str">
        <f t="shared" si="15"/>
        <v/>
      </c>
      <c r="BE18" s="136"/>
      <c r="BF18" s="136"/>
      <c r="BG18" s="136"/>
      <c r="BH18" s="216" t="str">
        <f t="shared" si="62"/>
        <v/>
      </c>
      <c r="BI18" s="217" t="str">
        <f t="shared" si="31"/>
        <v/>
      </c>
      <c r="BJ18" s="339"/>
      <c r="BK18" s="213" t="str">
        <f t="shared" si="63"/>
        <v/>
      </c>
      <c r="BL18" s="135"/>
      <c r="BM18" s="208"/>
      <c r="BN18" s="208"/>
      <c r="BO18" s="216" t="str">
        <f t="shared" si="32"/>
        <v/>
      </c>
      <c r="BP18" s="217" t="str">
        <f t="shared" si="64"/>
        <v/>
      </c>
      <c r="BQ18" s="338"/>
      <c r="BR18" s="218" t="str">
        <f t="shared" si="16"/>
        <v/>
      </c>
      <c r="BS18" s="136"/>
      <c r="BT18" s="136"/>
      <c r="BU18" s="136"/>
      <c r="BV18" s="216" t="str">
        <f t="shared" si="65"/>
        <v/>
      </c>
      <c r="BW18" s="217" t="str">
        <f t="shared" si="33"/>
        <v/>
      </c>
      <c r="BX18" s="339"/>
      <c r="BY18" s="213" t="str">
        <f t="shared" si="66"/>
        <v/>
      </c>
      <c r="BZ18" s="135"/>
      <c r="CA18" s="208"/>
      <c r="CB18" s="208"/>
      <c r="CC18" s="216" t="str">
        <f t="shared" si="34"/>
        <v/>
      </c>
      <c r="CD18" s="217" t="str">
        <f t="shared" si="67"/>
        <v/>
      </c>
      <c r="CE18" s="338"/>
      <c r="CF18" s="218" t="str">
        <f t="shared" si="17"/>
        <v/>
      </c>
      <c r="CG18" s="136"/>
      <c r="CH18" s="136"/>
      <c r="CI18" s="136"/>
      <c r="CJ18" s="216" t="str">
        <f t="shared" si="68"/>
        <v/>
      </c>
      <c r="CK18" s="217" t="str">
        <f t="shared" si="35"/>
        <v/>
      </c>
      <c r="CL18" s="339"/>
      <c r="CM18" s="213" t="str">
        <f t="shared" si="69"/>
        <v/>
      </c>
      <c r="CN18" s="135"/>
      <c r="CO18" s="208"/>
      <c r="CP18" s="208"/>
      <c r="CQ18" s="216" t="str">
        <f t="shared" si="36"/>
        <v/>
      </c>
      <c r="CR18" s="217" t="str">
        <f t="shared" si="70"/>
        <v/>
      </c>
      <c r="CS18" s="338"/>
      <c r="CT18" s="218" t="str">
        <f t="shared" si="18"/>
        <v/>
      </c>
      <c r="CU18" s="136"/>
      <c r="CV18" s="136"/>
      <c r="CW18" s="136"/>
      <c r="CX18" s="216" t="str">
        <f t="shared" si="71"/>
        <v/>
      </c>
      <c r="CY18" s="217" t="str">
        <f t="shared" si="37"/>
        <v/>
      </c>
      <c r="CZ18" s="339"/>
      <c r="DA18" s="213" t="str">
        <f t="shared" si="72"/>
        <v/>
      </c>
      <c r="DB18" s="135"/>
      <c r="DC18" s="208"/>
      <c r="DD18" s="208"/>
      <c r="DE18" s="216" t="str">
        <f t="shared" si="38"/>
        <v/>
      </c>
      <c r="DF18" s="217" t="str">
        <f t="shared" si="73"/>
        <v/>
      </c>
      <c r="DG18" s="338"/>
      <c r="DH18" s="218" t="str">
        <f t="shared" si="19"/>
        <v/>
      </c>
      <c r="DI18" s="136"/>
      <c r="DJ18" s="136"/>
      <c r="DK18" s="136"/>
      <c r="DL18" s="216" t="str">
        <f t="shared" si="74"/>
        <v/>
      </c>
      <c r="DM18" s="217" t="str">
        <f t="shared" si="39"/>
        <v/>
      </c>
      <c r="DN18" s="339"/>
      <c r="DO18" s="213" t="str">
        <f t="shared" si="75"/>
        <v/>
      </c>
      <c r="DP18" s="135"/>
      <c r="DQ18" s="208"/>
      <c r="DR18" s="208"/>
      <c r="DS18" s="216" t="str">
        <f t="shared" si="40"/>
        <v/>
      </c>
      <c r="DT18" s="217" t="str">
        <f t="shared" si="76"/>
        <v/>
      </c>
      <c r="DU18" s="338"/>
      <c r="DV18" s="218" t="str">
        <f t="shared" si="20"/>
        <v/>
      </c>
      <c r="DW18" s="136"/>
      <c r="DX18" s="136"/>
      <c r="DY18" s="136"/>
      <c r="DZ18" s="216" t="str">
        <f t="shared" si="77"/>
        <v/>
      </c>
      <c r="EA18" s="217" t="str">
        <f t="shared" si="41"/>
        <v/>
      </c>
      <c r="EB18" s="339"/>
      <c r="EC18" s="213" t="str">
        <f t="shared" si="78"/>
        <v/>
      </c>
      <c r="ED18" s="135"/>
      <c r="EE18" s="208"/>
      <c r="EF18" s="208"/>
      <c r="EG18" s="216" t="str">
        <f t="shared" si="42"/>
        <v/>
      </c>
      <c r="EH18" s="217" t="str">
        <f t="shared" si="79"/>
        <v/>
      </c>
      <c r="EI18" s="338"/>
      <c r="EJ18" s="218" t="str">
        <f t="shared" si="21"/>
        <v/>
      </c>
      <c r="EK18" s="136"/>
      <c r="EL18" s="136"/>
      <c r="EM18" s="136"/>
      <c r="EN18" s="216" t="str">
        <f t="shared" si="80"/>
        <v/>
      </c>
      <c r="EO18" s="217" t="str">
        <f t="shared" si="43"/>
        <v/>
      </c>
      <c r="EP18" s="339"/>
      <c r="EQ18" s="213" t="str">
        <f t="shared" si="81"/>
        <v/>
      </c>
      <c r="ER18" s="135"/>
      <c r="ES18" s="208"/>
      <c r="ET18" s="208"/>
      <c r="EU18" s="216" t="str">
        <f t="shared" si="44"/>
        <v/>
      </c>
      <c r="EV18" s="217" t="str">
        <f t="shared" si="82"/>
        <v/>
      </c>
      <c r="EW18" s="338"/>
      <c r="EX18" s="218" t="str">
        <f t="shared" si="22"/>
        <v/>
      </c>
      <c r="EY18" s="136"/>
      <c r="EZ18" s="136"/>
      <c r="FA18" s="136"/>
      <c r="FB18" s="216" t="str">
        <f t="shared" si="83"/>
        <v/>
      </c>
      <c r="FC18" s="217" t="str">
        <f t="shared" si="45"/>
        <v/>
      </c>
      <c r="FD18" s="339"/>
      <c r="FE18" s="213" t="str">
        <f t="shared" si="84"/>
        <v/>
      </c>
      <c r="FF18" s="135"/>
      <c r="FG18" s="208"/>
      <c r="FH18" s="208"/>
      <c r="FI18" s="216" t="str">
        <f t="shared" si="46"/>
        <v/>
      </c>
      <c r="FJ18" s="217" t="str">
        <f t="shared" si="85"/>
        <v/>
      </c>
      <c r="FK18" s="338"/>
      <c r="FL18" s="218" t="str">
        <f t="shared" si="23"/>
        <v/>
      </c>
      <c r="FM18" s="136"/>
      <c r="FN18" s="136"/>
      <c r="FO18" s="136"/>
      <c r="FP18" s="216" t="str">
        <f t="shared" si="86"/>
        <v/>
      </c>
      <c r="FQ18" s="217" t="str">
        <f t="shared" si="47"/>
        <v/>
      </c>
      <c r="FR18" s="339"/>
      <c r="FS18" s="72"/>
      <c r="FT18" s="139"/>
      <c r="FU18" s="26"/>
      <c r="FV18" s="73" t="str">
        <f t="shared" si="48"/>
        <v/>
      </c>
      <c r="FW18" s="74" t="str">
        <f t="shared" si="49"/>
        <v/>
      </c>
      <c r="FX18" s="75" t="str">
        <f t="shared" si="50"/>
        <v/>
      </c>
    </row>
    <row r="19" spans="1:180" ht="14.25">
      <c r="A19" s="214">
        <v>5</v>
      </c>
      <c r="B19" s="132"/>
      <c r="C19" s="131"/>
      <c r="D19" s="133"/>
      <c r="E19" s="134"/>
      <c r="F19" s="215"/>
      <c r="G19" s="207" t="str">
        <f t="shared" si="51"/>
        <v/>
      </c>
      <c r="H19" s="135"/>
      <c r="I19" s="208"/>
      <c r="J19" s="208"/>
      <c r="K19" s="216" t="str">
        <f t="shared" si="24"/>
        <v/>
      </c>
      <c r="L19" s="217" t="str">
        <f t="shared" si="52"/>
        <v/>
      </c>
      <c r="M19" s="338"/>
      <c r="N19" s="218" t="str">
        <f t="shared" si="12"/>
        <v/>
      </c>
      <c r="O19" s="136"/>
      <c r="P19" s="136"/>
      <c r="Q19" s="136"/>
      <c r="R19" s="216" t="str">
        <f t="shared" si="53"/>
        <v/>
      </c>
      <c r="S19" s="217" t="str">
        <f t="shared" si="25"/>
        <v/>
      </c>
      <c r="T19" s="338"/>
      <c r="U19" s="213" t="str">
        <f t="shared" si="54"/>
        <v/>
      </c>
      <c r="V19" s="135"/>
      <c r="W19" s="208"/>
      <c r="X19" s="208"/>
      <c r="Y19" s="216" t="str">
        <f t="shared" si="26"/>
        <v/>
      </c>
      <c r="Z19" s="217" t="str">
        <f t="shared" si="55"/>
        <v/>
      </c>
      <c r="AA19" s="338"/>
      <c r="AB19" s="218" t="str">
        <f t="shared" si="13"/>
        <v/>
      </c>
      <c r="AC19" s="136"/>
      <c r="AD19" s="136"/>
      <c r="AE19" s="136"/>
      <c r="AF19" s="216" t="str">
        <f t="shared" si="56"/>
        <v/>
      </c>
      <c r="AG19" s="217" t="str">
        <f t="shared" si="27"/>
        <v/>
      </c>
      <c r="AH19" s="339"/>
      <c r="AI19" s="213" t="str">
        <f t="shared" si="57"/>
        <v/>
      </c>
      <c r="AJ19" s="135"/>
      <c r="AK19" s="208"/>
      <c r="AL19" s="208"/>
      <c r="AM19" s="216" t="str">
        <f t="shared" si="28"/>
        <v/>
      </c>
      <c r="AN19" s="217" t="str">
        <f t="shared" si="58"/>
        <v/>
      </c>
      <c r="AO19" s="338"/>
      <c r="AP19" s="218" t="str">
        <f t="shared" si="14"/>
        <v/>
      </c>
      <c r="AQ19" s="136"/>
      <c r="AR19" s="136"/>
      <c r="AS19" s="136"/>
      <c r="AT19" s="216" t="str">
        <f t="shared" si="59"/>
        <v/>
      </c>
      <c r="AU19" s="217" t="str">
        <f t="shared" si="29"/>
        <v/>
      </c>
      <c r="AV19" s="339"/>
      <c r="AW19" s="213" t="str">
        <f t="shared" si="60"/>
        <v/>
      </c>
      <c r="AX19" s="135"/>
      <c r="AY19" s="208"/>
      <c r="AZ19" s="208"/>
      <c r="BA19" s="216" t="str">
        <f t="shared" si="30"/>
        <v/>
      </c>
      <c r="BB19" s="217" t="str">
        <f t="shared" si="61"/>
        <v/>
      </c>
      <c r="BC19" s="338"/>
      <c r="BD19" s="218" t="str">
        <f t="shared" si="15"/>
        <v/>
      </c>
      <c r="BE19" s="136"/>
      <c r="BF19" s="136"/>
      <c r="BG19" s="136"/>
      <c r="BH19" s="216" t="str">
        <f t="shared" si="62"/>
        <v/>
      </c>
      <c r="BI19" s="217" t="str">
        <f t="shared" si="31"/>
        <v/>
      </c>
      <c r="BJ19" s="339"/>
      <c r="BK19" s="213" t="str">
        <f t="shared" si="63"/>
        <v/>
      </c>
      <c r="BL19" s="135"/>
      <c r="BM19" s="208"/>
      <c r="BN19" s="208"/>
      <c r="BO19" s="216" t="str">
        <f t="shared" si="32"/>
        <v/>
      </c>
      <c r="BP19" s="217" t="str">
        <f t="shared" si="64"/>
        <v/>
      </c>
      <c r="BQ19" s="338"/>
      <c r="BR19" s="218" t="str">
        <f t="shared" si="16"/>
        <v/>
      </c>
      <c r="BS19" s="136"/>
      <c r="BT19" s="136"/>
      <c r="BU19" s="136"/>
      <c r="BV19" s="216" t="str">
        <f t="shared" si="65"/>
        <v/>
      </c>
      <c r="BW19" s="217" t="str">
        <f t="shared" si="33"/>
        <v/>
      </c>
      <c r="BX19" s="339"/>
      <c r="BY19" s="213" t="str">
        <f t="shared" si="66"/>
        <v/>
      </c>
      <c r="BZ19" s="135"/>
      <c r="CA19" s="208"/>
      <c r="CB19" s="208"/>
      <c r="CC19" s="216" t="str">
        <f t="shared" si="34"/>
        <v/>
      </c>
      <c r="CD19" s="217" t="str">
        <f t="shared" si="67"/>
        <v/>
      </c>
      <c r="CE19" s="338"/>
      <c r="CF19" s="218" t="str">
        <f t="shared" si="17"/>
        <v/>
      </c>
      <c r="CG19" s="136"/>
      <c r="CH19" s="136"/>
      <c r="CI19" s="136"/>
      <c r="CJ19" s="216" t="str">
        <f t="shared" si="68"/>
        <v/>
      </c>
      <c r="CK19" s="217" t="str">
        <f t="shared" si="35"/>
        <v/>
      </c>
      <c r="CL19" s="339"/>
      <c r="CM19" s="213" t="str">
        <f t="shared" si="69"/>
        <v/>
      </c>
      <c r="CN19" s="135"/>
      <c r="CO19" s="208"/>
      <c r="CP19" s="208"/>
      <c r="CQ19" s="216" t="str">
        <f t="shared" si="36"/>
        <v/>
      </c>
      <c r="CR19" s="217" t="str">
        <f t="shared" si="70"/>
        <v/>
      </c>
      <c r="CS19" s="338"/>
      <c r="CT19" s="218" t="str">
        <f t="shared" si="18"/>
        <v/>
      </c>
      <c r="CU19" s="136"/>
      <c r="CV19" s="136"/>
      <c r="CW19" s="136"/>
      <c r="CX19" s="216" t="str">
        <f t="shared" si="71"/>
        <v/>
      </c>
      <c r="CY19" s="217" t="str">
        <f t="shared" si="37"/>
        <v/>
      </c>
      <c r="CZ19" s="339"/>
      <c r="DA19" s="213" t="str">
        <f t="shared" si="72"/>
        <v/>
      </c>
      <c r="DB19" s="135"/>
      <c r="DC19" s="208"/>
      <c r="DD19" s="208"/>
      <c r="DE19" s="216" t="str">
        <f t="shared" si="38"/>
        <v/>
      </c>
      <c r="DF19" s="217" t="str">
        <f t="shared" si="73"/>
        <v/>
      </c>
      <c r="DG19" s="338"/>
      <c r="DH19" s="218" t="str">
        <f t="shared" si="19"/>
        <v/>
      </c>
      <c r="DI19" s="136"/>
      <c r="DJ19" s="136"/>
      <c r="DK19" s="136"/>
      <c r="DL19" s="216" t="str">
        <f t="shared" si="74"/>
        <v/>
      </c>
      <c r="DM19" s="217" t="str">
        <f t="shared" si="39"/>
        <v/>
      </c>
      <c r="DN19" s="339"/>
      <c r="DO19" s="213" t="str">
        <f t="shared" si="75"/>
        <v/>
      </c>
      <c r="DP19" s="135"/>
      <c r="DQ19" s="208"/>
      <c r="DR19" s="208"/>
      <c r="DS19" s="216" t="str">
        <f t="shared" si="40"/>
        <v/>
      </c>
      <c r="DT19" s="217" t="str">
        <f t="shared" si="76"/>
        <v/>
      </c>
      <c r="DU19" s="338"/>
      <c r="DV19" s="218" t="str">
        <f t="shared" si="20"/>
        <v/>
      </c>
      <c r="DW19" s="136"/>
      <c r="DX19" s="136"/>
      <c r="DY19" s="136"/>
      <c r="DZ19" s="216" t="str">
        <f t="shared" si="77"/>
        <v/>
      </c>
      <c r="EA19" s="217" t="str">
        <f t="shared" si="41"/>
        <v/>
      </c>
      <c r="EB19" s="339"/>
      <c r="EC19" s="213" t="str">
        <f t="shared" si="78"/>
        <v/>
      </c>
      <c r="ED19" s="135"/>
      <c r="EE19" s="208"/>
      <c r="EF19" s="208"/>
      <c r="EG19" s="216" t="str">
        <f t="shared" si="42"/>
        <v/>
      </c>
      <c r="EH19" s="217" t="str">
        <f t="shared" si="79"/>
        <v/>
      </c>
      <c r="EI19" s="338"/>
      <c r="EJ19" s="218" t="str">
        <f t="shared" si="21"/>
        <v/>
      </c>
      <c r="EK19" s="136"/>
      <c r="EL19" s="136"/>
      <c r="EM19" s="136"/>
      <c r="EN19" s="216" t="str">
        <f t="shared" si="80"/>
        <v/>
      </c>
      <c r="EO19" s="217" t="str">
        <f t="shared" si="43"/>
        <v/>
      </c>
      <c r="EP19" s="339"/>
      <c r="EQ19" s="213" t="str">
        <f t="shared" si="81"/>
        <v/>
      </c>
      <c r="ER19" s="135"/>
      <c r="ES19" s="208"/>
      <c r="ET19" s="208"/>
      <c r="EU19" s="216" t="str">
        <f t="shared" si="44"/>
        <v/>
      </c>
      <c r="EV19" s="217" t="str">
        <f t="shared" si="82"/>
        <v/>
      </c>
      <c r="EW19" s="338"/>
      <c r="EX19" s="218" t="str">
        <f t="shared" si="22"/>
        <v/>
      </c>
      <c r="EY19" s="136"/>
      <c r="EZ19" s="136"/>
      <c r="FA19" s="136"/>
      <c r="FB19" s="216" t="str">
        <f t="shared" si="83"/>
        <v/>
      </c>
      <c r="FC19" s="217" t="str">
        <f t="shared" si="45"/>
        <v/>
      </c>
      <c r="FD19" s="339"/>
      <c r="FE19" s="213" t="str">
        <f t="shared" si="84"/>
        <v/>
      </c>
      <c r="FF19" s="135"/>
      <c r="FG19" s="208"/>
      <c r="FH19" s="208"/>
      <c r="FI19" s="216" t="str">
        <f t="shared" si="46"/>
        <v/>
      </c>
      <c r="FJ19" s="217" t="str">
        <f t="shared" si="85"/>
        <v/>
      </c>
      <c r="FK19" s="338"/>
      <c r="FL19" s="218" t="str">
        <f t="shared" si="23"/>
        <v/>
      </c>
      <c r="FM19" s="136"/>
      <c r="FN19" s="136"/>
      <c r="FO19" s="136"/>
      <c r="FP19" s="216" t="str">
        <f t="shared" si="86"/>
        <v/>
      </c>
      <c r="FQ19" s="217" t="str">
        <f t="shared" si="47"/>
        <v/>
      </c>
      <c r="FR19" s="339"/>
      <c r="FS19" s="72"/>
      <c r="FT19" s="139"/>
      <c r="FU19" s="26"/>
      <c r="FV19" s="73" t="str">
        <f t="shared" si="48"/>
        <v/>
      </c>
      <c r="FW19" s="74" t="str">
        <f t="shared" si="49"/>
        <v/>
      </c>
      <c r="FX19" s="75" t="str">
        <f t="shared" si="50"/>
        <v/>
      </c>
    </row>
    <row r="20" spans="1:180" ht="14.25">
      <c r="A20" s="214">
        <v>6</v>
      </c>
      <c r="B20" s="132"/>
      <c r="C20" s="131"/>
      <c r="D20" s="133"/>
      <c r="E20" s="134"/>
      <c r="F20" s="215"/>
      <c r="G20" s="207" t="str">
        <f t="shared" si="51"/>
        <v/>
      </c>
      <c r="H20" s="135"/>
      <c r="I20" s="208"/>
      <c r="J20" s="208"/>
      <c r="K20" s="216" t="str">
        <f t="shared" si="24"/>
        <v/>
      </c>
      <c r="L20" s="217" t="str">
        <f t="shared" si="52"/>
        <v/>
      </c>
      <c r="M20" s="338"/>
      <c r="N20" s="218" t="str">
        <f t="shared" si="12"/>
        <v/>
      </c>
      <c r="O20" s="136"/>
      <c r="P20" s="136"/>
      <c r="Q20" s="136"/>
      <c r="R20" s="216" t="str">
        <f t="shared" si="53"/>
        <v/>
      </c>
      <c r="S20" s="217" t="str">
        <f t="shared" si="25"/>
        <v/>
      </c>
      <c r="T20" s="338"/>
      <c r="U20" s="213" t="str">
        <f t="shared" si="54"/>
        <v/>
      </c>
      <c r="V20" s="135"/>
      <c r="W20" s="208"/>
      <c r="X20" s="208"/>
      <c r="Y20" s="216" t="str">
        <f t="shared" si="26"/>
        <v/>
      </c>
      <c r="Z20" s="217" t="str">
        <f t="shared" si="55"/>
        <v/>
      </c>
      <c r="AA20" s="338"/>
      <c r="AB20" s="218" t="str">
        <f t="shared" si="13"/>
        <v/>
      </c>
      <c r="AC20" s="136"/>
      <c r="AD20" s="136"/>
      <c r="AE20" s="136"/>
      <c r="AF20" s="216" t="str">
        <f t="shared" si="56"/>
        <v/>
      </c>
      <c r="AG20" s="217" t="str">
        <f t="shared" si="27"/>
        <v/>
      </c>
      <c r="AH20" s="339"/>
      <c r="AI20" s="213" t="str">
        <f t="shared" si="57"/>
        <v/>
      </c>
      <c r="AJ20" s="135"/>
      <c r="AK20" s="208"/>
      <c r="AL20" s="208"/>
      <c r="AM20" s="216" t="str">
        <f t="shared" si="28"/>
        <v/>
      </c>
      <c r="AN20" s="217" t="str">
        <f t="shared" si="58"/>
        <v/>
      </c>
      <c r="AO20" s="338"/>
      <c r="AP20" s="218" t="str">
        <f t="shared" si="14"/>
        <v/>
      </c>
      <c r="AQ20" s="136"/>
      <c r="AR20" s="136"/>
      <c r="AS20" s="136"/>
      <c r="AT20" s="216" t="str">
        <f t="shared" si="59"/>
        <v/>
      </c>
      <c r="AU20" s="217" t="str">
        <f t="shared" si="29"/>
        <v/>
      </c>
      <c r="AV20" s="339"/>
      <c r="AW20" s="213" t="str">
        <f t="shared" si="60"/>
        <v/>
      </c>
      <c r="AX20" s="135"/>
      <c r="AY20" s="208"/>
      <c r="AZ20" s="208"/>
      <c r="BA20" s="216" t="str">
        <f t="shared" si="30"/>
        <v/>
      </c>
      <c r="BB20" s="217" t="str">
        <f t="shared" si="61"/>
        <v/>
      </c>
      <c r="BC20" s="338"/>
      <c r="BD20" s="218" t="str">
        <f t="shared" si="15"/>
        <v/>
      </c>
      <c r="BE20" s="136"/>
      <c r="BF20" s="136"/>
      <c r="BG20" s="136"/>
      <c r="BH20" s="216" t="str">
        <f t="shared" si="62"/>
        <v/>
      </c>
      <c r="BI20" s="217" t="str">
        <f t="shared" si="31"/>
        <v/>
      </c>
      <c r="BJ20" s="339"/>
      <c r="BK20" s="213" t="str">
        <f t="shared" si="63"/>
        <v/>
      </c>
      <c r="BL20" s="135"/>
      <c r="BM20" s="208"/>
      <c r="BN20" s="208"/>
      <c r="BO20" s="216" t="str">
        <f t="shared" si="32"/>
        <v/>
      </c>
      <c r="BP20" s="217" t="str">
        <f t="shared" si="64"/>
        <v/>
      </c>
      <c r="BQ20" s="338"/>
      <c r="BR20" s="218" t="str">
        <f t="shared" si="16"/>
        <v/>
      </c>
      <c r="BS20" s="136"/>
      <c r="BT20" s="136"/>
      <c r="BU20" s="136"/>
      <c r="BV20" s="216" t="str">
        <f t="shared" si="65"/>
        <v/>
      </c>
      <c r="BW20" s="217" t="str">
        <f t="shared" si="33"/>
        <v/>
      </c>
      <c r="BX20" s="339"/>
      <c r="BY20" s="213" t="str">
        <f t="shared" si="66"/>
        <v/>
      </c>
      <c r="BZ20" s="135"/>
      <c r="CA20" s="208"/>
      <c r="CB20" s="208"/>
      <c r="CC20" s="216" t="str">
        <f t="shared" si="34"/>
        <v/>
      </c>
      <c r="CD20" s="217" t="str">
        <f t="shared" si="67"/>
        <v/>
      </c>
      <c r="CE20" s="338"/>
      <c r="CF20" s="218" t="str">
        <f t="shared" si="17"/>
        <v/>
      </c>
      <c r="CG20" s="136"/>
      <c r="CH20" s="136"/>
      <c r="CI20" s="136"/>
      <c r="CJ20" s="216" t="str">
        <f t="shared" si="68"/>
        <v/>
      </c>
      <c r="CK20" s="217" t="str">
        <f t="shared" si="35"/>
        <v/>
      </c>
      <c r="CL20" s="339"/>
      <c r="CM20" s="213" t="str">
        <f t="shared" si="69"/>
        <v/>
      </c>
      <c r="CN20" s="135"/>
      <c r="CO20" s="208"/>
      <c r="CP20" s="208"/>
      <c r="CQ20" s="216" t="str">
        <f t="shared" si="36"/>
        <v/>
      </c>
      <c r="CR20" s="217" t="str">
        <f t="shared" si="70"/>
        <v/>
      </c>
      <c r="CS20" s="338"/>
      <c r="CT20" s="218" t="str">
        <f t="shared" si="18"/>
        <v/>
      </c>
      <c r="CU20" s="136"/>
      <c r="CV20" s="136"/>
      <c r="CW20" s="136"/>
      <c r="CX20" s="216" t="str">
        <f t="shared" si="71"/>
        <v/>
      </c>
      <c r="CY20" s="217" t="str">
        <f t="shared" si="37"/>
        <v/>
      </c>
      <c r="CZ20" s="339"/>
      <c r="DA20" s="213" t="str">
        <f t="shared" si="72"/>
        <v/>
      </c>
      <c r="DB20" s="135"/>
      <c r="DC20" s="208"/>
      <c r="DD20" s="208"/>
      <c r="DE20" s="216" t="str">
        <f t="shared" si="38"/>
        <v/>
      </c>
      <c r="DF20" s="217" t="str">
        <f t="shared" si="73"/>
        <v/>
      </c>
      <c r="DG20" s="338"/>
      <c r="DH20" s="218" t="str">
        <f t="shared" si="19"/>
        <v/>
      </c>
      <c r="DI20" s="136"/>
      <c r="DJ20" s="136"/>
      <c r="DK20" s="136"/>
      <c r="DL20" s="216" t="str">
        <f t="shared" si="74"/>
        <v/>
      </c>
      <c r="DM20" s="217" t="str">
        <f t="shared" si="39"/>
        <v/>
      </c>
      <c r="DN20" s="339"/>
      <c r="DO20" s="213" t="str">
        <f t="shared" si="75"/>
        <v/>
      </c>
      <c r="DP20" s="135"/>
      <c r="DQ20" s="208"/>
      <c r="DR20" s="208"/>
      <c r="DS20" s="216" t="str">
        <f t="shared" si="40"/>
        <v/>
      </c>
      <c r="DT20" s="217" t="str">
        <f t="shared" si="76"/>
        <v/>
      </c>
      <c r="DU20" s="338"/>
      <c r="DV20" s="218" t="str">
        <f t="shared" si="20"/>
        <v/>
      </c>
      <c r="DW20" s="136"/>
      <c r="DX20" s="136"/>
      <c r="DY20" s="136"/>
      <c r="DZ20" s="216" t="str">
        <f t="shared" si="77"/>
        <v/>
      </c>
      <c r="EA20" s="217" t="str">
        <f t="shared" si="41"/>
        <v/>
      </c>
      <c r="EB20" s="339"/>
      <c r="EC20" s="213" t="str">
        <f t="shared" si="78"/>
        <v/>
      </c>
      <c r="ED20" s="135"/>
      <c r="EE20" s="208"/>
      <c r="EF20" s="208"/>
      <c r="EG20" s="216" t="str">
        <f t="shared" si="42"/>
        <v/>
      </c>
      <c r="EH20" s="217" t="str">
        <f t="shared" si="79"/>
        <v/>
      </c>
      <c r="EI20" s="338"/>
      <c r="EJ20" s="218" t="str">
        <f t="shared" si="21"/>
        <v/>
      </c>
      <c r="EK20" s="136"/>
      <c r="EL20" s="136"/>
      <c r="EM20" s="136"/>
      <c r="EN20" s="216" t="str">
        <f t="shared" si="80"/>
        <v/>
      </c>
      <c r="EO20" s="217" t="str">
        <f t="shared" si="43"/>
        <v/>
      </c>
      <c r="EP20" s="339"/>
      <c r="EQ20" s="213" t="str">
        <f t="shared" si="81"/>
        <v/>
      </c>
      <c r="ER20" s="135"/>
      <c r="ES20" s="208"/>
      <c r="ET20" s="208"/>
      <c r="EU20" s="216" t="str">
        <f t="shared" si="44"/>
        <v/>
      </c>
      <c r="EV20" s="217" t="str">
        <f t="shared" si="82"/>
        <v/>
      </c>
      <c r="EW20" s="338"/>
      <c r="EX20" s="218" t="str">
        <f t="shared" si="22"/>
        <v/>
      </c>
      <c r="EY20" s="136"/>
      <c r="EZ20" s="136"/>
      <c r="FA20" s="136"/>
      <c r="FB20" s="216" t="str">
        <f t="shared" si="83"/>
        <v/>
      </c>
      <c r="FC20" s="217" t="str">
        <f t="shared" si="45"/>
        <v/>
      </c>
      <c r="FD20" s="339"/>
      <c r="FE20" s="213" t="str">
        <f t="shared" si="84"/>
        <v/>
      </c>
      <c r="FF20" s="135"/>
      <c r="FG20" s="208"/>
      <c r="FH20" s="208"/>
      <c r="FI20" s="216" t="str">
        <f t="shared" si="46"/>
        <v/>
      </c>
      <c r="FJ20" s="217" t="str">
        <f t="shared" si="85"/>
        <v/>
      </c>
      <c r="FK20" s="338"/>
      <c r="FL20" s="218" t="str">
        <f t="shared" si="23"/>
        <v/>
      </c>
      <c r="FM20" s="136"/>
      <c r="FN20" s="136"/>
      <c r="FO20" s="136"/>
      <c r="FP20" s="216" t="str">
        <f t="shared" si="86"/>
        <v/>
      </c>
      <c r="FQ20" s="217" t="str">
        <f t="shared" si="47"/>
        <v/>
      </c>
      <c r="FR20" s="339"/>
      <c r="FS20" s="72"/>
      <c r="FT20" s="139"/>
      <c r="FU20" s="26"/>
      <c r="FV20" s="73" t="str">
        <f t="shared" si="48"/>
        <v/>
      </c>
      <c r="FW20" s="74" t="str">
        <f t="shared" si="49"/>
        <v/>
      </c>
      <c r="FX20" s="75" t="str">
        <f t="shared" si="50"/>
        <v/>
      </c>
    </row>
    <row r="21" spans="1:180" ht="14.25">
      <c r="A21" s="214">
        <v>7</v>
      </c>
      <c r="B21" s="132"/>
      <c r="C21" s="131"/>
      <c r="D21" s="133"/>
      <c r="E21" s="134"/>
      <c r="F21" s="215"/>
      <c r="G21" s="207" t="str">
        <f t="shared" si="51"/>
        <v/>
      </c>
      <c r="H21" s="135"/>
      <c r="I21" s="208"/>
      <c r="J21" s="208"/>
      <c r="K21" s="216" t="str">
        <f t="shared" si="24"/>
        <v/>
      </c>
      <c r="L21" s="217" t="str">
        <f t="shared" si="52"/>
        <v/>
      </c>
      <c r="M21" s="338"/>
      <c r="N21" s="218" t="str">
        <f t="shared" si="12"/>
        <v/>
      </c>
      <c r="O21" s="136"/>
      <c r="P21" s="136"/>
      <c r="Q21" s="136"/>
      <c r="R21" s="216" t="str">
        <f t="shared" si="53"/>
        <v/>
      </c>
      <c r="S21" s="217" t="str">
        <f t="shared" si="25"/>
        <v/>
      </c>
      <c r="T21" s="338"/>
      <c r="U21" s="213" t="str">
        <f t="shared" si="54"/>
        <v/>
      </c>
      <c r="V21" s="135"/>
      <c r="W21" s="208"/>
      <c r="X21" s="208"/>
      <c r="Y21" s="216" t="str">
        <f t="shared" si="26"/>
        <v/>
      </c>
      <c r="Z21" s="217" t="str">
        <f t="shared" si="55"/>
        <v/>
      </c>
      <c r="AA21" s="338"/>
      <c r="AB21" s="218" t="str">
        <f t="shared" si="13"/>
        <v/>
      </c>
      <c r="AC21" s="136"/>
      <c r="AD21" s="136"/>
      <c r="AE21" s="136"/>
      <c r="AF21" s="216" t="str">
        <f t="shared" si="56"/>
        <v/>
      </c>
      <c r="AG21" s="217" t="str">
        <f t="shared" si="27"/>
        <v/>
      </c>
      <c r="AH21" s="339"/>
      <c r="AI21" s="213" t="str">
        <f t="shared" si="57"/>
        <v/>
      </c>
      <c r="AJ21" s="135"/>
      <c r="AK21" s="208"/>
      <c r="AL21" s="208"/>
      <c r="AM21" s="216" t="str">
        <f t="shared" si="28"/>
        <v/>
      </c>
      <c r="AN21" s="217" t="str">
        <f t="shared" si="58"/>
        <v/>
      </c>
      <c r="AO21" s="338"/>
      <c r="AP21" s="218" t="str">
        <f t="shared" si="14"/>
        <v/>
      </c>
      <c r="AQ21" s="136"/>
      <c r="AR21" s="136"/>
      <c r="AS21" s="136"/>
      <c r="AT21" s="216" t="str">
        <f t="shared" si="59"/>
        <v/>
      </c>
      <c r="AU21" s="217" t="str">
        <f t="shared" si="29"/>
        <v/>
      </c>
      <c r="AV21" s="339"/>
      <c r="AW21" s="213" t="str">
        <f t="shared" si="60"/>
        <v/>
      </c>
      <c r="AX21" s="135"/>
      <c r="AY21" s="208"/>
      <c r="AZ21" s="208"/>
      <c r="BA21" s="216" t="str">
        <f t="shared" si="30"/>
        <v/>
      </c>
      <c r="BB21" s="217" t="str">
        <f t="shared" si="61"/>
        <v/>
      </c>
      <c r="BC21" s="338"/>
      <c r="BD21" s="218" t="str">
        <f t="shared" si="15"/>
        <v/>
      </c>
      <c r="BE21" s="136"/>
      <c r="BF21" s="136"/>
      <c r="BG21" s="136"/>
      <c r="BH21" s="216" t="str">
        <f t="shared" si="62"/>
        <v/>
      </c>
      <c r="BI21" s="217" t="str">
        <f t="shared" si="31"/>
        <v/>
      </c>
      <c r="BJ21" s="339"/>
      <c r="BK21" s="213" t="str">
        <f t="shared" si="63"/>
        <v/>
      </c>
      <c r="BL21" s="135"/>
      <c r="BM21" s="208"/>
      <c r="BN21" s="208"/>
      <c r="BO21" s="216" t="str">
        <f t="shared" si="32"/>
        <v/>
      </c>
      <c r="BP21" s="217" t="str">
        <f t="shared" si="64"/>
        <v/>
      </c>
      <c r="BQ21" s="338"/>
      <c r="BR21" s="218" t="str">
        <f t="shared" si="16"/>
        <v/>
      </c>
      <c r="BS21" s="136"/>
      <c r="BT21" s="136"/>
      <c r="BU21" s="136"/>
      <c r="BV21" s="216" t="str">
        <f t="shared" si="65"/>
        <v/>
      </c>
      <c r="BW21" s="217" t="str">
        <f t="shared" si="33"/>
        <v/>
      </c>
      <c r="BX21" s="339"/>
      <c r="BY21" s="213" t="str">
        <f t="shared" si="66"/>
        <v/>
      </c>
      <c r="BZ21" s="135"/>
      <c r="CA21" s="208"/>
      <c r="CB21" s="208"/>
      <c r="CC21" s="216" t="str">
        <f t="shared" si="34"/>
        <v/>
      </c>
      <c r="CD21" s="217" t="str">
        <f t="shared" si="67"/>
        <v/>
      </c>
      <c r="CE21" s="338"/>
      <c r="CF21" s="218" t="str">
        <f t="shared" si="17"/>
        <v/>
      </c>
      <c r="CG21" s="136"/>
      <c r="CH21" s="136"/>
      <c r="CI21" s="136"/>
      <c r="CJ21" s="216" t="str">
        <f t="shared" si="68"/>
        <v/>
      </c>
      <c r="CK21" s="217" t="str">
        <f t="shared" si="35"/>
        <v/>
      </c>
      <c r="CL21" s="339"/>
      <c r="CM21" s="213" t="str">
        <f t="shared" si="69"/>
        <v/>
      </c>
      <c r="CN21" s="135"/>
      <c r="CO21" s="208"/>
      <c r="CP21" s="208"/>
      <c r="CQ21" s="216" t="str">
        <f t="shared" si="36"/>
        <v/>
      </c>
      <c r="CR21" s="217" t="str">
        <f t="shared" si="70"/>
        <v/>
      </c>
      <c r="CS21" s="338"/>
      <c r="CT21" s="218" t="str">
        <f t="shared" si="18"/>
        <v/>
      </c>
      <c r="CU21" s="136"/>
      <c r="CV21" s="136"/>
      <c r="CW21" s="136"/>
      <c r="CX21" s="216" t="str">
        <f t="shared" si="71"/>
        <v/>
      </c>
      <c r="CY21" s="217" t="str">
        <f t="shared" si="37"/>
        <v/>
      </c>
      <c r="CZ21" s="339"/>
      <c r="DA21" s="213" t="str">
        <f t="shared" si="72"/>
        <v/>
      </c>
      <c r="DB21" s="135"/>
      <c r="DC21" s="208"/>
      <c r="DD21" s="208"/>
      <c r="DE21" s="216" t="str">
        <f t="shared" si="38"/>
        <v/>
      </c>
      <c r="DF21" s="217" t="str">
        <f t="shared" si="73"/>
        <v/>
      </c>
      <c r="DG21" s="338"/>
      <c r="DH21" s="218" t="str">
        <f t="shared" si="19"/>
        <v/>
      </c>
      <c r="DI21" s="136"/>
      <c r="DJ21" s="136"/>
      <c r="DK21" s="136"/>
      <c r="DL21" s="216" t="str">
        <f t="shared" si="74"/>
        <v/>
      </c>
      <c r="DM21" s="217" t="str">
        <f t="shared" si="39"/>
        <v/>
      </c>
      <c r="DN21" s="339"/>
      <c r="DO21" s="213" t="str">
        <f t="shared" si="75"/>
        <v/>
      </c>
      <c r="DP21" s="135"/>
      <c r="DQ21" s="208"/>
      <c r="DR21" s="208"/>
      <c r="DS21" s="216" t="str">
        <f t="shared" si="40"/>
        <v/>
      </c>
      <c r="DT21" s="217" t="str">
        <f t="shared" si="76"/>
        <v/>
      </c>
      <c r="DU21" s="338"/>
      <c r="DV21" s="218" t="str">
        <f t="shared" si="20"/>
        <v/>
      </c>
      <c r="DW21" s="136"/>
      <c r="DX21" s="136"/>
      <c r="DY21" s="136"/>
      <c r="DZ21" s="216" t="str">
        <f t="shared" si="77"/>
        <v/>
      </c>
      <c r="EA21" s="217" t="str">
        <f t="shared" si="41"/>
        <v/>
      </c>
      <c r="EB21" s="339"/>
      <c r="EC21" s="213" t="str">
        <f t="shared" si="78"/>
        <v/>
      </c>
      <c r="ED21" s="135"/>
      <c r="EE21" s="208"/>
      <c r="EF21" s="208"/>
      <c r="EG21" s="216" t="str">
        <f t="shared" si="42"/>
        <v/>
      </c>
      <c r="EH21" s="217" t="str">
        <f t="shared" si="79"/>
        <v/>
      </c>
      <c r="EI21" s="338"/>
      <c r="EJ21" s="218" t="str">
        <f t="shared" si="21"/>
        <v/>
      </c>
      <c r="EK21" s="136"/>
      <c r="EL21" s="136"/>
      <c r="EM21" s="136"/>
      <c r="EN21" s="216" t="str">
        <f t="shared" si="80"/>
        <v/>
      </c>
      <c r="EO21" s="217" t="str">
        <f t="shared" si="43"/>
        <v/>
      </c>
      <c r="EP21" s="339"/>
      <c r="EQ21" s="213" t="str">
        <f t="shared" si="81"/>
        <v/>
      </c>
      <c r="ER21" s="135"/>
      <c r="ES21" s="208"/>
      <c r="ET21" s="208"/>
      <c r="EU21" s="216" t="str">
        <f t="shared" si="44"/>
        <v/>
      </c>
      <c r="EV21" s="217" t="str">
        <f t="shared" si="82"/>
        <v/>
      </c>
      <c r="EW21" s="338"/>
      <c r="EX21" s="218" t="str">
        <f t="shared" si="22"/>
        <v/>
      </c>
      <c r="EY21" s="136"/>
      <c r="EZ21" s="136"/>
      <c r="FA21" s="136"/>
      <c r="FB21" s="216" t="str">
        <f t="shared" si="83"/>
        <v/>
      </c>
      <c r="FC21" s="217" t="str">
        <f t="shared" si="45"/>
        <v/>
      </c>
      <c r="FD21" s="339"/>
      <c r="FE21" s="213" t="str">
        <f t="shared" si="84"/>
        <v/>
      </c>
      <c r="FF21" s="135"/>
      <c r="FG21" s="208"/>
      <c r="FH21" s="208"/>
      <c r="FI21" s="216" t="str">
        <f t="shared" si="46"/>
        <v/>
      </c>
      <c r="FJ21" s="217" t="str">
        <f t="shared" si="85"/>
        <v/>
      </c>
      <c r="FK21" s="338"/>
      <c r="FL21" s="218" t="str">
        <f t="shared" si="23"/>
        <v/>
      </c>
      <c r="FM21" s="136"/>
      <c r="FN21" s="136"/>
      <c r="FO21" s="136"/>
      <c r="FP21" s="216" t="str">
        <f t="shared" si="86"/>
        <v/>
      </c>
      <c r="FQ21" s="217" t="str">
        <f t="shared" si="47"/>
        <v/>
      </c>
      <c r="FR21" s="339"/>
      <c r="FS21" s="72"/>
      <c r="FT21" s="139"/>
      <c r="FU21" s="26"/>
      <c r="FV21" s="73" t="str">
        <f t="shared" si="48"/>
        <v/>
      </c>
      <c r="FW21" s="74" t="str">
        <f t="shared" si="49"/>
        <v/>
      </c>
      <c r="FX21" s="75" t="str">
        <f t="shared" si="50"/>
        <v/>
      </c>
    </row>
    <row r="22" spans="1:180" ht="14.25">
      <c r="A22" s="214">
        <v>8</v>
      </c>
      <c r="B22" s="132"/>
      <c r="C22" s="131"/>
      <c r="D22" s="133"/>
      <c r="E22" s="134"/>
      <c r="F22" s="215"/>
      <c r="G22" s="207" t="str">
        <f t="shared" si="51"/>
        <v/>
      </c>
      <c r="H22" s="135"/>
      <c r="I22" s="208"/>
      <c r="J22" s="208"/>
      <c r="K22" s="216" t="str">
        <f t="shared" si="24"/>
        <v/>
      </c>
      <c r="L22" s="217" t="str">
        <f t="shared" si="52"/>
        <v/>
      </c>
      <c r="M22" s="338"/>
      <c r="N22" s="218" t="str">
        <f t="shared" si="12"/>
        <v/>
      </c>
      <c r="O22" s="136"/>
      <c r="P22" s="136"/>
      <c r="Q22" s="136"/>
      <c r="R22" s="216" t="str">
        <f t="shared" si="53"/>
        <v/>
      </c>
      <c r="S22" s="217" t="str">
        <f t="shared" si="25"/>
        <v/>
      </c>
      <c r="T22" s="338"/>
      <c r="U22" s="213" t="str">
        <f t="shared" si="54"/>
        <v/>
      </c>
      <c r="V22" s="135"/>
      <c r="W22" s="208"/>
      <c r="X22" s="208"/>
      <c r="Y22" s="216" t="str">
        <f t="shared" si="26"/>
        <v/>
      </c>
      <c r="Z22" s="217" t="str">
        <f t="shared" si="55"/>
        <v/>
      </c>
      <c r="AA22" s="338"/>
      <c r="AB22" s="218" t="str">
        <f t="shared" si="13"/>
        <v/>
      </c>
      <c r="AC22" s="136"/>
      <c r="AD22" s="136"/>
      <c r="AE22" s="136"/>
      <c r="AF22" s="216" t="str">
        <f t="shared" si="56"/>
        <v/>
      </c>
      <c r="AG22" s="217" t="str">
        <f t="shared" si="27"/>
        <v/>
      </c>
      <c r="AH22" s="339"/>
      <c r="AI22" s="213" t="str">
        <f t="shared" si="57"/>
        <v/>
      </c>
      <c r="AJ22" s="135"/>
      <c r="AK22" s="208"/>
      <c r="AL22" s="208"/>
      <c r="AM22" s="216" t="str">
        <f t="shared" si="28"/>
        <v/>
      </c>
      <c r="AN22" s="217" t="str">
        <f t="shared" si="58"/>
        <v/>
      </c>
      <c r="AO22" s="338"/>
      <c r="AP22" s="218" t="str">
        <f t="shared" si="14"/>
        <v/>
      </c>
      <c r="AQ22" s="136"/>
      <c r="AR22" s="136"/>
      <c r="AS22" s="136"/>
      <c r="AT22" s="216" t="str">
        <f t="shared" si="59"/>
        <v/>
      </c>
      <c r="AU22" s="217" t="str">
        <f t="shared" si="29"/>
        <v/>
      </c>
      <c r="AV22" s="339"/>
      <c r="AW22" s="213" t="str">
        <f t="shared" si="60"/>
        <v/>
      </c>
      <c r="AX22" s="135"/>
      <c r="AY22" s="208"/>
      <c r="AZ22" s="208"/>
      <c r="BA22" s="216" t="str">
        <f t="shared" si="30"/>
        <v/>
      </c>
      <c r="BB22" s="217" t="str">
        <f t="shared" si="61"/>
        <v/>
      </c>
      <c r="BC22" s="338"/>
      <c r="BD22" s="218" t="str">
        <f t="shared" si="15"/>
        <v/>
      </c>
      <c r="BE22" s="136"/>
      <c r="BF22" s="136"/>
      <c r="BG22" s="136"/>
      <c r="BH22" s="216" t="str">
        <f t="shared" si="62"/>
        <v/>
      </c>
      <c r="BI22" s="217" t="str">
        <f t="shared" si="31"/>
        <v/>
      </c>
      <c r="BJ22" s="339"/>
      <c r="BK22" s="213" t="str">
        <f t="shared" si="63"/>
        <v/>
      </c>
      <c r="BL22" s="135"/>
      <c r="BM22" s="208"/>
      <c r="BN22" s="208"/>
      <c r="BO22" s="216" t="str">
        <f t="shared" si="32"/>
        <v/>
      </c>
      <c r="BP22" s="217" t="str">
        <f t="shared" si="64"/>
        <v/>
      </c>
      <c r="BQ22" s="338"/>
      <c r="BR22" s="218" t="str">
        <f t="shared" si="16"/>
        <v/>
      </c>
      <c r="BS22" s="136"/>
      <c r="BT22" s="136"/>
      <c r="BU22" s="136"/>
      <c r="BV22" s="216" t="str">
        <f t="shared" si="65"/>
        <v/>
      </c>
      <c r="BW22" s="217" t="str">
        <f t="shared" si="33"/>
        <v/>
      </c>
      <c r="BX22" s="339"/>
      <c r="BY22" s="213" t="str">
        <f t="shared" si="66"/>
        <v/>
      </c>
      <c r="BZ22" s="135"/>
      <c r="CA22" s="208"/>
      <c r="CB22" s="208"/>
      <c r="CC22" s="216" t="str">
        <f t="shared" si="34"/>
        <v/>
      </c>
      <c r="CD22" s="217" t="str">
        <f t="shared" si="67"/>
        <v/>
      </c>
      <c r="CE22" s="338"/>
      <c r="CF22" s="218" t="str">
        <f t="shared" si="17"/>
        <v/>
      </c>
      <c r="CG22" s="136"/>
      <c r="CH22" s="136"/>
      <c r="CI22" s="136"/>
      <c r="CJ22" s="216" t="str">
        <f t="shared" si="68"/>
        <v/>
      </c>
      <c r="CK22" s="217" t="str">
        <f t="shared" si="35"/>
        <v/>
      </c>
      <c r="CL22" s="339"/>
      <c r="CM22" s="213" t="str">
        <f t="shared" si="69"/>
        <v/>
      </c>
      <c r="CN22" s="135"/>
      <c r="CO22" s="208"/>
      <c r="CP22" s="208"/>
      <c r="CQ22" s="216" t="str">
        <f t="shared" si="36"/>
        <v/>
      </c>
      <c r="CR22" s="217" t="str">
        <f t="shared" si="70"/>
        <v/>
      </c>
      <c r="CS22" s="338"/>
      <c r="CT22" s="218" t="str">
        <f t="shared" si="18"/>
        <v/>
      </c>
      <c r="CU22" s="136"/>
      <c r="CV22" s="136"/>
      <c r="CW22" s="136"/>
      <c r="CX22" s="216" t="str">
        <f t="shared" si="71"/>
        <v/>
      </c>
      <c r="CY22" s="217" t="str">
        <f t="shared" si="37"/>
        <v/>
      </c>
      <c r="CZ22" s="339"/>
      <c r="DA22" s="213" t="str">
        <f t="shared" si="72"/>
        <v/>
      </c>
      <c r="DB22" s="135"/>
      <c r="DC22" s="208"/>
      <c r="DD22" s="208"/>
      <c r="DE22" s="216" t="str">
        <f t="shared" si="38"/>
        <v/>
      </c>
      <c r="DF22" s="217" t="str">
        <f t="shared" si="73"/>
        <v/>
      </c>
      <c r="DG22" s="338"/>
      <c r="DH22" s="218" t="str">
        <f t="shared" si="19"/>
        <v/>
      </c>
      <c r="DI22" s="136"/>
      <c r="DJ22" s="136"/>
      <c r="DK22" s="136"/>
      <c r="DL22" s="216" t="str">
        <f t="shared" si="74"/>
        <v/>
      </c>
      <c r="DM22" s="217" t="str">
        <f t="shared" si="39"/>
        <v/>
      </c>
      <c r="DN22" s="339"/>
      <c r="DO22" s="213" t="str">
        <f t="shared" si="75"/>
        <v/>
      </c>
      <c r="DP22" s="135"/>
      <c r="DQ22" s="208"/>
      <c r="DR22" s="208"/>
      <c r="DS22" s="216" t="str">
        <f t="shared" si="40"/>
        <v/>
      </c>
      <c r="DT22" s="217" t="str">
        <f t="shared" si="76"/>
        <v/>
      </c>
      <c r="DU22" s="338"/>
      <c r="DV22" s="218" t="str">
        <f t="shared" si="20"/>
        <v/>
      </c>
      <c r="DW22" s="136"/>
      <c r="DX22" s="136"/>
      <c r="DY22" s="136"/>
      <c r="DZ22" s="216" t="str">
        <f t="shared" si="77"/>
        <v/>
      </c>
      <c r="EA22" s="217" t="str">
        <f t="shared" si="41"/>
        <v/>
      </c>
      <c r="EB22" s="339"/>
      <c r="EC22" s="213" t="str">
        <f t="shared" si="78"/>
        <v/>
      </c>
      <c r="ED22" s="135"/>
      <c r="EE22" s="208"/>
      <c r="EF22" s="208"/>
      <c r="EG22" s="216" t="str">
        <f t="shared" si="42"/>
        <v/>
      </c>
      <c r="EH22" s="217" t="str">
        <f t="shared" si="79"/>
        <v/>
      </c>
      <c r="EI22" s="338"/>
      <c r="EJ22" s="218" t="str">
        <f t="shared" si="21"/>
        <v/>
      </c>
      <c r="EK22" s="136"/>
      <c r="EL22" s="136"/>
      <c r="EM22" s="136"/>
      <c r="EN22" s="216" t="str">
        <f t="shared" si="80"/>
        <v/>
      </c>
      <c r="EO22" s="217" t="str">
        <f t="shared" si="43"/>
        <v/>
      </c>
      <c r="EP22" s="339"/>
      <c r="EQ22" s="213" t="str">
        <f t="shared" si="81"/>
        <v/>
      </c>
      <c r="ER22" s="135"/>
      <c r="ES22" s="208"/>
      <c r="ET22" s="208"/>
      <c r="EU22" s="216" t="str">
        <f t="shared" si="44"/>
        <v/>
      </c>
      <c r="EV22" s="217" t="str">
        <f t="shared" si="82"/>
        <v/>
      </c>
      <c r="EW22" s="338"/>
      <c r="EX22" s="218" t="str">
        <f t="shared" si="22"/>
        <v/>
      </c>
      <c r="EY22" s="136"/>
      <c r="EZ22" s="136"/>
      <c r="FA22" s="136"/>
      <c r="FB22" s="216" t="str">
        <f t="shared" si="83"/>
        <v/>
      </c>
      <c r="FC22" s="217" t="str">
        <f t="shared" si="45"/>
        <v/>
      </c>
      <c r="FD22" s="339"/>
      <c r="FE22" s="213" t="str">
        <f t="shared" si="84"/>
        <v/>
      </c>
      <c r="FF22" s="135"/>
      <c r="FG22" s="208"/>
      <c r="FH22" s="208"/>
      <c r="FI22" s="216" t="str">
        <f t="shared" si="46"/>
        <v/>
      </c>
      <c r="FJ22" s="217" t="str">
        <f t="shared" si="85"/>
        <v/>
      </c>
      <c r="FK22" s="338"/>
      <c r="FL22" s="218" t="str">
        <f t="shared" si="23"/>
        <v/>
      </c>
      <c r="FM22" s="136"/>
      <c r="FN22" s="136"/>
      <c r="FO22" s="136"/>
      <c r="FP22" s="216" t="str">
        <f t="shared" si="86"/>
        <v/>
      </c>
      <c r="FQ22" s="217" t="str">
        <f t="shared" si="47"/>
        <v/>
      </c>
      <c r="FR22" s="339"/>
      <c r="FS22" s="72"/>
      <c r="FT22" s="139"/>
      <c r="FU22" s="26"/>
      <c r="FV22" s="73" t="str">
        <f t="shared" si="48"/>
        <v/>
      </c>
      <c r="FW22" s="74" t="str">
        <f t="shared" si="49"/>
        <v/>
      </c>
      <c r="FX22" s="75" t="str">
        <f t="shared" si="50"/>
        <v/>
      </c>
    </row>
    <row r="23" spans="1:180" ht="14.25">
      <c r="A23" s="214">
        <v>9</v>
      </c>
      <c r="B23" s="132"/>
      <c r="C23" s="131"/>
      <c r="D23" s="133"/>
      <c r="E23" s="134"/>
      <c r="F23" s="215"/>
      <c r="G23" s="207" t="str">
        <f t="shared" si="51"/>
        <v/>
      </c>
      <c r="H23" s="135"/>
      <c r="I23" s="208"/>
      <c r="J23" s="208"/>
      <c r="K23" s="216" t="str">
        <f t="shared" si="24"/>
        <v/>
      </c>
      <c r="L23" s="217" t="str">
        <f t="shared" si="52"/>
        <v/>
      </c>
      <c r="M23" s="338"/>
      <c r="N23" s="218" t="str">
        <f t="shared" si="12"/>
        <v/>
      </c>
      <c r="O23" s="136"/>
      <c r="P23" s="136"/>
      <c r="Q23" s="136"/>
      <c r="R23" s="216" t="str">
        <f t="shared" si="53"/>
        <v/>
      </c>
      <c r="S23" s="217" t="str">
        <f t="shared" si="25"/>
        <v/>
      </c>
      <c r="T23" s="338"/>
      <c r="U23" s="213" t="str">
        <f t="shared" si="54"/>
        <v/>
      </c>
      <c r="V23" s="135"/>
      <c r="W23" s="208"/>
      <c r="X23" s="208"/>
      <c r="Y23" s="216" t="str">
        <f t="shared" si="26"/>
        <v/>
      </c>
      <c r="Z23" s="217" t="str">
        <f t="shared" si="55"/>
        <v/>
      </c>
      <c r="AA23" s="338"/>
      <c r="AB23" s="218" t="str">
        <f t="shared" si="13"/>
        <v/>
      </c>
      <c r="AC23" s="136"/>
      <c r="AD23" s="136"/>
      <c r="AE23" s="136"/>
      <c r="AF23" s="216" t="str">
        <f t="shared" si="56"/>
        <v/>
      </c>
      <c r="AG23" s="217" t="str">
        <f t="shared" si="27"/>
        <v/>
      </c>
      <c r="AH23" s="339"/>
      <c r="AI23" s="213" t="str">
        <f t="shared" si="57"/>
        <v/>
      </c>
      <c r="AJ23" s="135"/>
      <c r="AK23" s="208"/>
      <c r="AL23" s="208"/>
      <c r="AM23" s="216" t="str">
        <f t="shared" si="28"/>
        <v/>
      </c>
      <c r="AN23" s="217" t="str">
        <f t="shared" si="58"/>
        <v/>
      </c>
      <c r="AO23" s="338"/>
      <c r="AP23" s="218" t="str">
        <f t="shared" si="14"/>
        <v/>
      </c>
      <c r="AQ23" s="136"/>
      <c r="AR23" s="136"/>
      <c r="AS23" s="136"/>
      <c r="AT23" s="216" t="str">
        <f t="shared" si="59"/>
        <v/>
      </c>
      <c r="AU23" s="217" t="str">
        <f t="shared" si="29"/>
        <v/>
      </c>
      <c r="AV23" s="339"/>
      <c r="AW23" s="213" t="str">
        <f t="shared" si="60"/>
        <v/>
      </c>
      <c r="AX23" s="135"/>
      <c r="AY23" s="208"/>
      <c r="AZ23" s="208"/>
      <c r="BA23" s="216" t="str">
        <f t="shared" si="30"/>
        <v/>
      </c>
      <c r="BB23" s="217" t="str">
        <f t="shared" si="61"/>
        <v/>
      </c>
      <c r="BC23" s="338"/>
      <c r="BD23" s="218" t="str">
        <f t="shared" si="15"/>
        <v/>
      </c>
      <c r="BE23" s="136"/>
      <c r="BF23" s="136"/>
      <c r="BG23" s="136"/>
      <c r="BH23" s="216" t="str">
        <f t="shared" si="62"/>
        <v/>
      </c>
      <c r="BI23" s="217" t="str">
        <f t="shared" si="31"/>
        <v/>
      </c>
      <c r="BJ23" s="339"/>
      <c r="BK23" s="213" t="str">
        <f t="shared" si="63"/>
        <v/>
      </c>
      <c r="BL23" s="135"/>
      <c r="BM23" s="208"/>
      <c r="BN23" s="208"/>
      <c r="BO23" s="216" t="str">
        <f t="shared" si="32"/>
        <v/>
      </c>
      <c r="BP23" s="217" t="str">
        <f t="shared" si="64"/>
        <v/>
      </c>
      <c r="BQ23" s="338"/>
      <c r="BR23" s="218" t="str">
        <f t="shared" si="16"/>
        <v/>
      </c>
      <c r="BS23" s="136"/>
      <c r="BT23" s="136"/>
      <c r="BU23" s="136"/>
      <c r="BV23" s="216" t="str">
        <f t="shared" si="65"/>
        <v/>
      </c>
      <c r="BW23" s="217" t="str">
        <f t="shared" si="33"/>
        <v/>
      </c>
      <c r="BX23" s="339"/>
      <c r="BY23" s="213" t="str">
        <f t="shared" si="66"/>
        <v/>
      </c>
      <c r="BZ23" s="135"/>
      <c r="CA23" s="208"/>
      <c r="CB23" s="208"/>
      <c r="CC23" s="216" t="str">
        <f t="shared" si="34"/>
        <v/>
      </c>
      <c r="CD23" s="217" t="str">
        <f t="shared" si="67"/>
        <v/>
      </c>
      <c r="CE23" s="338"/>
      <c r="CF23" s="218" t="str">
        <f t="shared" si="17"/>
        <v/>
      </c>
      <c r="CG23" s="136"/>
      <c r="CH23" s="136"/>
      <c r="CI23" s="136"/>
      <c r="CJ23" s="216" t="str">
        <f t="shared" si="68"/>
        <v/>
      </c>
      <c r="CK23" s="217" t="str">
        <f t="shared" si="35"/>
        <v/>
      </c>
      <c r="CL23" s="339"/>
      <c r="CM23" s="213" t="str">
        <f t="shared" si="69"/>
        <v/>
      </c>
      <c r="CN23" s="135"/>
      <c r="CO23" s="208"/>
      <c r="CP23" s="208"/>
      <c r="CQ23" s="216" t="str">
        <f t="shared" si="36"/>
        <v/>
      </c>
      <c r="CR23" s="217" t="str">
        <f t="shared" si="70"/>
        <v/>
      </c>
      <c r="CS23" s="338"/>
      <c r="CT23" s="218" t="str">
        <f t="shared" si="18"/>
        <v/>
      </c>
      <c r="CU23" s="136"/>
      <c r="CV23" s="136"/>
      <c r="CW23" s="136"/>
      <c r="CX23" s="216" t="str">
        <f t="shared" si="71"/>
        <v/>
      </c>
      <c r="CY23" s="217" t="str">
        <f t="shared" si="37"/>
        <v/>
      </c>
      <c r="CZ23" s="339"/>
      <c r="DA23" s="213" t="str">
        <f t="shared" si="72"/>
        <v/>
      </c>
      <c r="DB23" s="135"/>
      <c r="DC23" s="208"/>
      <c r="DD23" s="208"/>
      <c r="DE23" s="216" t="str">
        <f t="shared" si="38"/>
        <v/>
      </c>
      <c r="DF23" s="217" t="str">
        <f t="shared" si="73"/>
        <v/>
      </c>
      <c r="DG23" s="338"/>
      <c r="DH23" s="218" t="str">
        <f t="shared" si="19"/>
        <v/>
      </c>
      <c r="DI23" s="136"/>
      <c r="DJ23" s="136"/>
      <c r="DK23" s="136"/>
      <c r="DL23" s="216" t="str">
        <f t="shared" si="74"/>
        <v/>
      </c>
      <c r="DM23" s="217" t="str">
        <f t="shared" si="39"/>
        <v/>
      </c>
      <c r="DN23" s="339"/>
      <c r="DO23" s="213" t="str">
        <f t="shared" si="75"/>
        <v/>
      </c>
      <c r="DP23" s="135"/>
      <c r="DQ23" s="208"/>
      <c r="DR23" s="208"/>
      <c r="DS23" s="216" t="str">
        <f t="shared" si="40"/>
        <v/>
      </c>
      <c r="DT23" s="217" t="str">
        <f t="shared" si="76"/>
        <v/>
      </c>
      <c r="DU23" s="338"/>
      <c r="DV23" s="218" t="str">
        <f t="shared" si="20"/>
        <v/>
      </c>
      <c r="DW23" s="136"/>
      <c r="DX23" s="136"/>
      <c r="DY23" s="136"/>
      <c r="DZ23" s="216" t="str">
        <f t="shared" si="77"/>
        <v/>
      </c>
      <c r="EA23" s="217" t="str">
        <f t="shared" si="41"/>
        <v/>
      </c>
      <c r="EB23" s="339"/>
      <c r="EC23" s="213" t="str">
        <f t="shared" si="78"/>
        <v/>
      </c>
      <c r="ED23" s="135"/>
      <c r="EE23" s="208"/>
      <c r="EF23" s="208"/>
      <c r="EG23" s="216" t="str">
        <f t="shared" si="42"/>
        <v/>
      </c>
      <c r="EH23" s="217" t="str">
        <f t="shared" si="79"/>
        <v/>
      </c>
      <c r="EI23" s="338"/>
      <c r="EJ23" s="218" t="str">
        <f t="shared" si="21"/>
        <v/>
      </c>
      <c r="EK23" s="136"/>
      <c r="EL23" s="136"/>
      <c r="EM23" s="136"/>
      <c r="EN23" s="216" t="str">
        <f t="shared" si="80"/>
        <v/>
      </c>
      <c r="EO23" s="217" t="str">
        <f t="shared" si="43"/>
        <v/>
      </c>
      <c r="EP23" s="339"/>
      <c r="EQ23" s="213" t="str">
        <f t="shared" si="81"/>
        <v/>
      </c>
      <c r="ER23" s="135"/>
      <c r="ES23" s="208"/>
      <c r="ET23" s="208"/>
      <c r="EU23" s="216" t="str">
        <f t="shared" si="44"/>
        <v/>
      </c>
      <c r="EV23" s="217" t="str">
        <f t="shared" si="82"/>
        <v/>
      </c>
      <c r="EW23" s="338"/>
      <c r="EX23" s="218" t="str">
        <f t="shared" si="22"/>
        <v/>
      </c>
      <c r="EY23" s="136"/>
      <c r="EZ23" s="136"/>
      <c r="FA23" s="136"/>
      <c r="FB23" s="216" t="str">
        <f t="shared" si="83"/>
        <v/>
      </c>
      <c r="FC23" s="217" t="str">
        <f t="shared" si="45"/>
        <v/>
      </c>
      <c r="FD23" s="339"/>
      <c r="FE23" s="213" t="str">
        <f t="shared" si="84"/>
        <v/>
      </c>
      <c r="FF23" s="135"/>
      <c r="FG23" s="208"/>
      <c r="FH23" s="208"/>
      <c r="FI23" s="216" t="str">
        <f t="shared" si="46"/>
        <v/>
      </c>
      <c r="FJ23" s="217" t="str">
        <f t="shared" si="85"/>
        <v/>
      </c>
      <c r="FK23" s="338"/>
      <c r="FL23" s="218" t="str">
        <f t="shared" si="23"/>
        <v/>
      </c>
      <c r="FM23" s="136"/>
      <c r="FN23" s="136"/>
      <c r="FO23" s="136"/>
      <c r="FP23" s="216" t="str">
        <f t="shared" si="86"/>
        <v/>
      </c>
      <c r="FQ23" s="217" t="str">
        <f t="shared" si="47"/>
        <v/>
      </c>
      <c r="FR23" s="339"/>
      <c r="FS23" s="72"/>
      <c r="FT23" s="139"/>
      <c r="FU23" s="26"/>
      <c r="FV23" s="73" t="str">
        <f t="shared" si="48"/>
        <v/>
      </c>
      <c r="FW23" s="74" t="str">
        <f t="shared" si="49"/>
        <v/>
      </c>
      <c r="FX23" s="75" t="str">
        <f t="shared" si="50"/>
        <v/>
      </c>
    </row>
    <row r="24" spans="1:180" ht="14.25">
      <c r="A24" s="214">
        <v>10</v>
      </c>
      <c r="B24" s="132"/>
      <c r="C24" s="131"/>
      <c r="D24" s="133"/>
      <c r="E24" s="134"/>
      <c r="F24" s="215"/>
      <c r="G24" s="207" t="str">
        <f t="shared" si="51"/>
        <v/>
      </c>
      <c r="H24" s="135"/>
      <c r="I24" s="208"/>
      <c r="J24" s="208"/>
      <c r="K24" s="216" t="str">
        <f t="shared" si="24"/>
        <v/>
      </c>
      <c r="L24" s="217" t="str">
        <f t="shared" si="52"/>
        <v/>
      </c>
      <c r="M24" s="338"/>
      <c r="N24" s="218" t="str">
        <f t="shared" si="12"/>
        <v/>
      </c>
      <c r="O24" s="136"/>
      <c r="P24" s="136"/>
      <c r="Q24" s="136"/>
      <c r="R24" s="216" t="str">
        <f t="shared" si="53"/>
        <v/>
      </c>
      <c r="S24" s="217" t="str">
        <f t="shared" si="25"/>
        <v/>
      </c>
      <c r="T24" s="338"/>
      <c r="U24" s="213" t="str">
        <f t="shared" si="54"/>
        <v/>
      </c>
      <c r="V24" s="135"/>
      <c r="W24" s="208"/>
      <c r="X24" s="208"/>
      <c r="Y24" s="216" t="str">
        <f t="shared" si="26"/>
        <v/>
      </c>
      <c r="Z24" s="217" t="str">
        <f t="shared" si="55"/>
        <v/>
      </c>
      <c r="AA24" s="338"/>
      <c r="AB24" s="218" t="str">
        <f t="shared" si="13"/>
        <v/>
      </c>
      <c r="AC24" s="136"/>
      <c r="AD24" s="136"/>
      <c r="AE24" s="136"/>
      <c r="AF24" s="216" t="str">
        <f t="shared" si="56"/>
        <v/>
      </c>
      <c r="AG24" s="217" t="str">
        <f t="shared" si="27"/>
        <v/>
      </c>
      <c r="AH24" s="339"/>
      <c r="AI24" s="213" t="str">
        <f t="shared" si="57"/>
        <v/>
      </c>
      <c r="AJ24" s="135"/>
      <c r="AK24" s="208"/>
      <c r="AL24" s="208"/>
      <c r="AM24" s="216" t="str">
        <f t="shared" si="28"/>
        <v/>
      </c>
      <c r="AN24" s="217" t="str">
        <f t="shared" si="58"/>
        <v/>
      </c>
      <c r="AO24" s="338"/>
      <c r="AP24" s="218" t="str">
        <f t="shared" si="14"/>
        <v/>
      </c>
      <c r="AQ24" s="136"/>
      <c r="AR24" s="136"/>
      <c r="AS24" s="136"/>
      <c r="AT24" s="216" t="str">
        <f t="shared" si="59"/>
        <v/>
      </c>
      <c r="AU24" s="217" t="str">
        <f t="shared" si="29"/>
        <v/>
      </c>
      <c r="AV24" s="339"/>
      <c r="AW24" s="213" t="str">
        <f t="shared" si="60"/>
        <v/>
      </c>
      <c r="AX24" s="135"/>
      <c r="AY24" s="208"/>
      <c r="AZ24" s="208"/>
      <c r="BA24" s="216" t="str">
        <f t="shared" si="30"/>
        <v/>
      </c>
      <c r="BB24" s="217" t="str">
        <f t="shared" si="61"/>
        <v/>
      </c>
      <c r="BC24" s="338"/>
      <c r="BD24" s="218" t="str">
        <f t="shared" si="15"/>
        <v/>
      </c>
      <c r="BE24" s="136"/>
      <c r="BF24" s="136"/>
      <c r="BG24" s="136"/>
      <c r="BH24" s="216" t="str">
        <f t="shared" si="62"/>
        <v/>
      </c>
      <c r="BI24" s="217" t="str">
        <f t="shared" si="31"/>
        <v/>
      </c>
      <c r="BJ24" s="339"/>
      <c r="BK24" s="213" t="str">
        <f t="shared" si="63"/>
        <v/>
      </c>
      <c r="BL24" s="135"/>
      <c r="BM24" s="208"/>
      <c r="BN24" s="208"/>
      <c r="BO24" s="216" t="str">
        <f t="shared" si="32"/>
        <v/>
      </c>
      <c r="BP24" s="217" t="str">
        <f t="shared" si="64"/>
        <v/>
      </c>
      <c r="BQ24" s="338"/>
      <c r="BR24" s="218" t="str">
        <f t="shared" si="16"/>
        <v/>
      </c>
      <c r="BS24" s="136"/>
      <c r="BT24" s="136"/>
      <c r="BU24" s="136"/>
      <c r="BV24" s="216" t="str">
        <f t="shared" si="65"/>
        <v/>
      </c>
      <c r="BW24" s="217" t="str">
        <f t="shared" si="33"/>
        <v/>
      </c>
      <c r="BX24" s="339"/>
      <c r="BY24" s="213" t="str">
        <f t="shared" si="66"/>
        <v/>
      </c>
      <c r="BZ24" s="135"/>
      <c r="CA24" s="208"/>
      <c r="CB24" s="208"/>
      <c r="CC24" s="216" t="str">
        <f t="shared" si="34"/>
        <v/>
      </c>
      <c r="CD24" s="217" t="str">
        <f t="shared" si="67"/>
        <v/>
      </c>
      <c r="CE24" s="338"/>
      <c r="CF24" s="218" t="str">
        <f t="shared" si="17"/>
        <v/>
      </c>
      <c r="CG24" s="136"/>
      <c r="CH24" s="136"/>
      <c r="CI24" s="136"/>
      <c r="CJ24" s="216" t="str">
        <f t="shared" si="68"/>
        <v/>
      </c>
      <c r="CK24" s="217" t="str">
        <f t="shared" si="35"/>
        <v/>
      </c>
      <c r="CL24" s="339"/>
      <c r="CM24" s="213" t="str">
        <f t="shared" si="69"/>
        <v/>
      </c>
      <c r="CN24" s="135"/>
      <c r="CO24" s="208"/>
      <c r="CP24" s="208"/>
      <c r="CQ24" s="216" t="str">
        <f t="shared" si="36"/>
        <v/>
      </c>
      <c r="CR24" s="217" t="str">
        <f t="shared" si="70"/>
        <v/>
      </c>
      <c r="CS24" s="338"/>
      <c r="CT24" s="218" t="str">
        <f t="shared" si="18"/>
        <v/>
      </c>
      <c r="CU24" s="136"/>
      <c r="CV24" s="136"/>
      <c r="CW24" s="136"/>
      <c r="CX24" s="216" t="str">
        <f t="shared" si="71"/>
        <v/>
      </c>
      <c r="CY24" s="217" t="str">
        <f t="shared" si="37"/>
        <v/>
      </c>
      <c r="CZ24" s="339"/>
      <c r="DA24" s="213" t="str">
        <f t="shared" si="72"/>
        <v/>
      </c>
      <c r="DB24" s="135"/>
      <c r="DC24" s="208"/>
      <c r="DD24" s="208"/>
      <c r="DE24" s="216" t="str">
        <f t="shared" si="38"/>
        <v/>
      </c>
      <c r="DF24" s="217" t="str">
        <f t="shared" si="73"/>
        <v/>
      </c>
      <c r="DG24" s="338"/>
      <c r="DH24" s="218" t="str">
        <f t="shared" si="19"/>
        <v/>
      </c>
      <c r="DI24" s="136"/>
      <c r="DJ24" s="136"/>
      <c r="DK24" s="136"/>
      <c r="DL24" s="216" t="str">
        <f t="shared" si="74"/>
        <v/>
      </c>
      <c r="DM24" s="217" t="str">
        <f t="shared" si="39"/>
        <v/>
      </c>
      <c r="DN24" s="339"/>
      <c r="DO24" s="213" t="str">
        <f t="shared" si="75"/>
        <v/>
      </c>
      <c r="DP24" s="135"/>
      <c r="DQ24" s="208"/>
      <c r="DR24" s="208"/>
      <c r="DS24" s="216" t="str">
        <f t="shared" si="40"/>
        <v/>
      </c>
      <c r="DT24" s="217" t="str">
        <f t="shared" si="76"/>
        <v/>
      </c>
      <c r="DU24" s="338"/>
      <c r="DV24" s="218" t="str">
        <f t="shared" si="20"/>
        <v/>
      </c>
      <c r="DW24" s="136"/>
      <c r="DX24" s="136"/>
      <c r="DY24" s="136"/>
      <c r="DZ24" s="216" t="str">
        <f t="shared" si="77"/>
        <v/>
      </c>
      <c r="EA24" s="217" t="str">
        <f t="shared" si="41"/>
        <v/>
      </c>
      <c r="EB24" s="339"/>
      <c r="EC24" s="213" t="str">
        <f t="shared" si="78"/>
        <v/>
      </c>
      <c r="ED24" s="135"/>
      <c r="EE24" s="208"/>
      <c r="EF24" s="208"/>
      <c r="EG24" s="216" t="str">
        <f t="shared" si="42"/>
        <v/>
      </c>
      <c r="EH24" s="217" t="str">
        <f t="shared" si="79"/>
        <v/>
      </c>
      <c r="EI24" s="338"/>
      <c r="EJ24" s="218" t="str">
        <f t="shared" si="21"/>
        <v/>
      </c>
      <c r="EK24" s="136"/>
      <c r="EL24" s="136"/>
      <c r="EM24" s="136"/>
      <c r="EN24" s="216" t="str">
        <f t="shared" si="80"/>
        <v/>
      </c>
      <c r="EO24" s="217" t="str">
        <f t="shared" si="43"/>
        <v/>
      </c>
      <c r="EP24" s="339"/>
      <c r="EQ24" s="213" t="str">
        <f t="shared" si="81"/>
        <v/>
      </c>
      <c r="ER24" s="135"/>
      <c r="ES24" s="208"/>
      <c r="ET24" s="208"/>
      <c r="EU24" s="216" t="str">
        <f t="shared" si="44"/>
        <v/>
      </c>
      <c r="EV24" s="217" t="str">
        <f t="shared" si="82"/>
        <v/>
      </c>
      <c r="EW24" s="338"/>
      <c r="EX24" s="218" t="str">
        <f t="shared" si="22"/>
        <v/>
      </c>
      <c r="EY24" s="136"/>
      <c r="EZ24" s="136"/>
      <c r="FA24" s="136"/>
      <c r="FB24" s="216" t="str">
        <f t="shared" si="83"/>
        <v/>
      </c>
      <c r="FC24" s="217" t="str">
        <f t="shared" si="45"/>
        <v/>
      </c>
      <c r="FD24" s="339"/>
      <c r="FE24" s="213" t="str">
        <f t="shared" si="84"/>
        <v/>
      </c>
      <c r="FF24" s="135"/>
      <c r="FG24" s="208"/>
      <c r="FH24" s="208"/>
      <c r="FI24" s="216" t="str">
        <f t="shared" si="46"/>
        <v/>
      </c>
      <c r="FJ24" s="217" t="str">
        <f t="shared" si="85"/>
        <v/>
      </c>
      <c r="FK24" s="338"/>
      <c r="FL24" s="218" t="str">
        <f t="shared" si="23"/>
        <v/>
      </c>
      <c r="FM24" s="136"/>
      <c r="FN24" s="136"/>
      <c r="FO24" s="136"/>
      <c r="FP24" s="216" t="str">
        <f t="shared" si="86"/>
        <v/>
      </c>
      <c r="FQ24" s="217" t="str">
        <f t="shared" si="47"/>
        <v/>
      </c>
      <c r="FR24" s="339"/>
      <c r="FS24" s="72"/>
      <c r="FT24" s="139"/>
      <c r="FU24" s="26"/>
      <c r="FV24" s="73" t="str">
        <f t="shared" si="48"/>
        <v/>
      </c>
      <c r="FW24" s="74" t="str">
        <f t="shared" si="49"/>
        <v/>
      </c>
      <c r="FX24" s="75" t="str">
        <f t="shared" si="50"/>
        <v/>
      </c>
    </row>
    <row r="25" spans="1:180" ht="14.25">
      <c r="A25" s="214">
        <v>11</v>
      </c>
      <c r="B25" s="132"/>
      <c r="C25" s="131"/>
      <c r="D25" s="133"/>
      <c r="E25" s="134"/>
      <c r="F25" s="215"/>
      <c r="G25" s="207" t="str">
        <f t="shared" si="51"/>
        <v/>
      </c>
      <c r="H25" s="135"/>
      <c r="I25" s="208"/>
      <c r="J25" s="208"/>
      <c r="K25" s="216" t="str">
        <f t="shared" si="24"/>
        <v/>
      </c>
      <c r="L25" s="217" t="str">
        <f t="shared" si="52"/>
        <v/>
      </c>
      <c r="M25" s="338"/>
      <c r="N25" s="218" t="str">
        <f t="shared" si="12"/>
        <v/>
      </c>
      <c r="O25" s="136"/>
      <c r="P25" s="136"/>
      <c r="Q25" s="136"/>
      <c r="R25" s="216" t="str">
        <f t="shared" si="53"/>
        <v/>
      </c>
      <c r="S25" s="217" t="str">
        <f t="shared" si="25"/>
        <v/>
      </c>
      <c r="T25" s="338"/>
      <c r="U25" s="213" t="str">
        <f t="shared" si="54"/>
        <v/>
      </c>
      <c r="V25" s="135"/>
      <c r="W25" s="208"/>
      <c r="X25" s="208"/>
      <c r="Y25" s="216" t="str">
        <f t="shared" si="26"/>
        <v/>
      </c>
      <c r="Z25" s="217" t="str">
        <f t="shared" si="55"/>
        <v/>
      </c>
      <c r="AA25" s="338"/>
      <c r="AB25" s="218" t="str">
        <f t="shared" si="13"/>
        <v/>
      </c>
      <c r="AC25" s="136"/>
      <c r="AD25" s="136"/>
      <c r="AE25" s="136"/>
      <c r="AF25" s="216" t="str">
        <f t="shared" si="56"/>
        <v/>
      </c>
      <c r="AG25" s="217" t="str">
        <f t="shared" si="27"/>
        <v/>
      </c>
      <c r="AH25" s="339"/>
      <c r="AI25" s="213" t="str">
        <f t="shared" si="57"/>
        <v/>
      </c>
      <c r="AJ25" s="135"/>
      <c r="AK25" s="208"/>
      <c r="AL25" s="208"/>
      <c r="AM25" s="216" t="str">
        <f t="shared" si="28"/>
        <v/>
      </c>
      <c r="AN25" s="217" t="str">
        <f t="shared" si="58"/>
        <v/>
      </c>
      <c r="AO25" s="338"/>
      <c r="AP25" s="218" t="str">
        <f t="shared" si="14"/>
        <v/>
      </c>
      <c r="AQ25" s="136"/>
      <c r="AR25" s="136"/>
      <c r="AS25" s="136"/>
      <c r="AT25" s="216" t="str">
        <f t="shared" si="59"/>
        <v/>
      </c>
      <c r="AU25" s="217" t="str">
        <f t="shared" si="29"/>
        <v/>
      </c>
      <c r="AV25" s="339"/>
      <c r="AW25" s="213" t="str">
        <f t="shared" si="60"/>
        <v/>
      </c>
      <c r="AX25" s="135"/>
      <c r="AY25" s="208"/>
      <c r="AZ25" s="208"/>
      <c r="BA25" s="216" t="str">
        <f t="shared" si="30"/>
        <v/>
      </c>
      <c r="BB25" s="217" t="str">
        <f t="shared" si="61"/>
        <v/>
      </c>
      <c r="BC25" s="338"/>
      <c r="BD25" s="218" t="str">
        <f t="shared" si="15"/>
        <v/>
      </c>
      <c r="BE25" s="136"/>
      <c r="BF25" s="136"/>
      <c r="BG25" s="136"/>
      <c r="BH25" s="216" t="str">
        <f t="shared" si="62"/>
        <v/>
      </c>
      <c r="BI25" s="217" t="str">
        <f t="shared" si="31"/>
        <v/>
      </c>
      <c r="BJ25" s="339"/>
      <c r="BK25" s="213" t="str">
        <f t="shared" si="63"/>
        <v/>
      </c>
      <c r="BL25" s="135"/>
      <c r="BM25" s="208"/>
      <c r="BN25" s="208"/>
      <c r="BO25" s="216" t="str">
        <f t="shared" si="32"/>
        <v/>
      </c>
      <c r="BP25" s="217" t="str">
        <f t="shared" si="64"/>
        <v/>
      </c>
      <c r="BQ25" s="338"/>
      <c r="BR25" s="218" t="str">
        <f t="shared" si="16"/>
        <v/>
      </c>
      <c r="BS25" s="136"/>
      <c r="BT25" s="136"/>
      <c r="BU25" s="136"/>
      <c r="BV25" s="216" t="str">
        <f t="shared" si="65"/>
        <v/>
      </c>
      <c r="BW25" s="217" t="str">
        <f t="shared" si="33"/>
        <v/>
      </c>
      <c r="BX25" s="339"/>
      <c r="BY25" s="213" t="str">
        <f t="shared" si="66"/>
        <v/>
      </c>
      <c r="BZ25" s="135"/>
      <c r="CA25" s="208"/>
      <c r="CB25" s="208"/>
      <c r="CC25" s="216" t="str">
        <f t="shared" si="34"/>
        <v/>
      </c>
      <c r="CD25" s="217" t="str">
        <f t="shared" si="67"/>
        <v/>
      </c>
      <c r="CE25" s="338"/>
      <c r="CF25" s="218" t="str">
        <f t="shared" si="17"/>
        <v/>
      </c>
      <c r="CG25" s="136"/>
      <c r="CH25" s="136"/>
      <c r="CI25" s="136"/>
      <c r="CJ25" s="216" t="str">
        <f t="shared" si="68"/>
        <v/>
      </c>
      <c r="CK25" s="217" t="str">
        <f t="shared" si="35"/>
        <v/>
      </c>
      <c r="CL25" s="339"/>
      <c r="CM25" s="213" t="str">
        <f t="shared" si="69"/>
        <v/>
      </c>
      <c r="CN25" s="135"/>
      <c r="CO25" s="208"/>
      <c r="CP25" s="208"/>
      <c r="CQ25" s="216" t="str">
        <f t="shared" si="36"/>
        <v/>
      </c>
      <c r="CR25" s="217" t="str">
        <f t="shared" si="70"/>
        <v/>
      </c>
      <c r="CS25" s="338"/>
      <c r="CT25" s="218" t="str">
        <f t="shared" si="18"/>
        <v/>
      </c>
      <c r="CU25" s="136"/>
      <c r="CV25" s="136"/>
      <c r="CW25" s="136"/>
      <c r="CX25" s="216" t="str">
        <f t="shared" si="71"/>
        <v/>
      </c>
      <c r="CY25" s="217" t="str">
        <f t="shared" si="37"/>
        <v/>
      </c>
      <c r="CZ25" s="339"/>
      <c r="DA25" s="213" t="str">
        <f t="shared" si="72"/>
        <v/>
      </c>
      <c r="DB25" s="135"/>
      <c r="DC25" s="208"/>
      <c r="DD25" s="208"/>
      <c r="DE25" s="216" t="str">
        <f t="shared" si="38"/>
        <v/>
      </c>
      <c r="DF25" s="217" t="str">
        <f t="shared" si="73"/>
        <v/>
      </c>
      <c r="DG25" s="338"/>
      <c r="DH25" s="218" t="str">
        <f t="shared" si="19"/>
        <v/>
      </c>
      <c r="DI25" s="136"/>
      <c r="DJ25" s="136"/>
      <c r="DK25" s="136"/>
      <c r="DL25" s="216" t="str">
        <f t="shared" si="74"/>
        <v/>
      </c>
      <c r="DM25" s="217" t="str">
        <f t="shared" si="39"/>
        <v/>
      </c>
      <c r="DN25" s="339"/>
      <c r="DO25" s="213" t="str">
        <f t="shared" si="75"/>
        <v/>
      </c>
      <c r="DP25" s="135"/>
      <c r="DQ25" s="208"/>
      <c r="DR25" s="208"/>
      <c r="DS25" s="216" t="str">
        <f t="shared" si="40"/>
        <v/>
      </c>
      <c r="DT25" s="217" t="str">
        <f t="shared" si="76"/>
        <v/>
      </c>
      <c r="DU25" s="338"/>
      <c r="DV25" s="218" t="str">
        <f t="shared" si="20"/>
        <v/>
      </c>
      <c r="DW25" s="136"/>
      <c r="DX25" s="136"/>
      <c r="DY25" s="136"/>
      <c r="DZ25" s="216" t="str">
        <f t="shared" si="77"/>
        <v/>
      </c>
      <c r="EA25" s="217" t="str">
        <f t="shared" si="41"/>
        <v/>
      </c>
      <c r="EB25" s="339"/>
      <c r="EC25" s="213" t="str">
        <f t="shared" si="78"/>
        <v/>
      </c>
      <c r="ED25" s="135"/>
      <c r="EE25" s="208"/>
      <c r="EF25" s="208"/>
      <c r="EG25" s="216" t="str">
        <f t="shared" si="42"/>
        <v/>
      </c>
      <c r="EH25" s="217" t="str">
        <f t="shared" si="79"/>
        <v/>
      </c>
      <c r="EI25" s="338"/>
      <c r="EJ25" s="218" t="str">
        <f t="shared" si="21"/>
        <v/>
      </c>
      <c r="EK25" s="136"/>
      <c r="EL25" s="136"/>
      <c r="EM25" s="136"/>
      <c r="EN25" s="216" t="str">
        <f t="shared" si="80"/>
        <v/>
      </c>
      <c r="EO25" s="217" t="str">
        <f t="shared" si="43"/>
        <v/>
      </c>
      <c r="EP25" s="339"/>
      <c r="EQ25" s="213" t="str">
        <f t="shared" si="81"/>
        <v/>
      </c>
      <c r="ER25" s="135"/>
      <c r="ES25" s="208"/>
      <c r="ET25" s="208"/>
      <c r="EU25" s="216" t="str">
        <f t="shared" si="44"/>
        <v/>
      </c>
      <c r="EV25" s="217" t="str">
        <f t="shared" si="82"/>
        <v/>
      </c>
      <c r="EW25" s="338"/>
      <c r="EX25" s="218" t="str">
        <f t="shared" si="22"/>
        <v/>
      </c>
      <c r="EY25" s="136"/>
      <c r="EZ25" s="136"/>
      <c r="FA25" s="136"/>
      <c r="FB25" s="216" t="str">
        <f t="shared" si="83"/>
        <v/>
      </c>
      <c r="FC25" s="217" t="str">
        <f t="shared" si="45"/>
        <v/>
      </c>
      <c r="FD25" s="339"/>
      <c r="FE25" s="213" t="str">
        <f t="shared" si="84"/>
        <v/>
      </c>
      <c r="FF25" s="135"/>
      <c r="FG25" s="208"/>
      <c r="FH25" s="208"/>
      <c r="FI25" s="216" t="str">
        <f t="shared" si="46"/>
        <v/>
      </c>
      <c r="FJ25" s="217" t="str">
        <f t="shared" si="85"/>
        <v/>
      </c>
      <c r="FK25" s="338"/>
      <c r="FL25" s="218" t="str">
        <f t="shared" si="23"/>
        <v/>
      </c>
      <c r="FM25" s="136"/>
      <c r="FN25" s="136"/>
      <c r="FO25" s="136"/>
      <c r="FP25" s="216" t="str">
        <f t="shared" si="86"/>
        <v/>
      </c>
      <c r="FQ25" s="217" t="str">
        <f t="shared" si="47"/>
        <v/>
      </c>
      <c r="FR25" s="339"/>
      <c r="FS25" s="72"/>
      <c r="FT25" s="139"/>
      <c r="FU25" s="26"/>
      <c r="FV25" s="73" t="str">
        <f t="shared" si="48"/>
        <v/>
      </c>
      <c r="FW25" s="74" t="str">
        <f t="shared" si="49"/>
        <v/>
      </c>
      <c r="FX25" s="75" t="str">
        <f t="shared" si="50"/>
        <v/>
      </c>
    </row>
    <row r="26" spans="1:180" ht="14.25">
      <c r="A26" s="214">
        <v>12</v>
      </c>
      <c r="B26" s="132"/>
      <c r="C26" s="131"/>
      <c r="D26" s="133"/>
      <c r="E26" s="134"/>
      <c r="F26" s="215"/>
      <c r="G26" s="207" t="str">
        <f t="shared" si="51"/>
        <v/>
      </c>
      <c r="H26" s="135"/>
      <c r="I26" s="208"/>
      <c r="J26" s="208"/>
      <c r="K26" s="216" t="str">
        <f t="shared" si="24"/>
        <v/>
      </c>
      <c r="L26" s="217" t="str">
        <f t="shared" si="52"/>
        <v/>
      </c>
      <c r="M26" s="338"/>
      <c r="N26" s="218" t="str">
        <f t="shared" si="12"/>
        <v/>
      </c>
      <c r="O26" s="136"/>
      <c r="P26" s="136"/>
      <c r="Q26" s="136"/>
      <c r="R26" s="216" t="str">
        <f t="shared" si="53"/>
        <v/>
      </c>
      <c r="S26" s="217" t="str">
        <f t="shared" si="25"/>
        <v/>
      </c>
      <c r="T26" s="338"/>
      <c r="U26" s="213" t="str">
        <f t="shared" si="54"/>
        <v/>
      </c>
      <c r="V26" s="135"/>
      <c r="W26" s="208"/>
      <c r="X26" s="208"/>
      <c r="Y26" s="216" t="str">
        <f t="shared" si="26"/>
        <v/>
      </c>
      <c r="Z26" s="217" t="str">
        <f t="shared" si="55"/>
        <v/>
      </c>
      <c r="AA26" s="338"/>
      <c r="AB26" s="218" t="str">
        <f t="shared" si="13"/>
        <v/>
      </c>
      <c r="AC26" s="136"/>
      <c r="AD26" s="136"/>
      <c r="AE26" s="136"/>
      <c r="AF26" s="216" t="str">
        <f t="shared" si="56"/>
        <v/>
      </c>
      <c r="AG26" s="217" t="str">
        <f t="shared" si="27"/>
        <v/>
      </c>
      <c r="AH26" s="339"/>
      <c r="AI26" s="213" t="str">
        <f t="shared" si="57"/>
        <v/>
      </c>
      <c r="AJ26" s="135"/>
      <c r="AK26" s="208"/>
      <c r="AL26" s="208"/>
      <c r="AM26" s="216" t="str">
        <f t="shared" si="28"/>
        <v/>
      </c>
      <c r="AN26" s="217" t="str">
        <f t="shared" si="58"/>
        <v/>
      </c>
      <c r="AO26" s="338"/>
      <c r="AP26" s="218" t="str">
        <f t="shared" si="14"/>
        <v/>
      </c>
      <c r="AQ26" s="136"/>
      <c r="AR26" s="136"/>
      <c r="AS26" s="136"/>
      <c r="AT26" s="216" t="str">
        <f t="shared" si="59"/>
        <v/>
      </c>
      <c r="AU26" s="217" t="str">
        <f t="shared" si="29"/>
        <v/>
      </c>
      <c r="AV26" s="339"/>
      <c r="AW26" s="213" t="str">
        <f t="shared" si="60"/>
        <v/>
      </c>
      <c r="AX26" s="135"/>
      <c r="AY26" s="208"/>
      <c r="AZ26" s="208"/>
      <c r="BA26" s="216" t="str">
        <f t="shared" si="30"/>
        <v/>
      </c>
      <c r="BB26" s="217" t="str">
        <f t="shared" si="61"/>
        <v/>
      </c>
      <c r="BC26" s="338"/>
      <c r="BD26" s="218" t="str">
        <f t="shared" si="15"/>
        <v/>
      </c>
      <c r="BE26" s="136"/>
      <c r="BF26" s="136"/>
      <c r="BG26" s="136"/>
      <c r="BH26" s="216" t="str">
        <f t="shared" si="62"/>
        <v/>
      </c>
      <c r="BI26" s="217" t="str">
        <f t="shared" si="31"/>
        <v/>
      </c>
      <c r="BJ26" s="339"/>
      <c r="BK26" s="213" t="str">
        <f t="shared" si="63"/>
        <v/>
      </c>
      <c r="BL26" s="135"/>
      <c r="BM26" s="208"/>
      <c r="BN26" s="208"/>
      <c r="BO26" s="216" t="str">
        <f t="shared" si="32"/>
        <v/>
      </c>
      <c r="BP26" s="217" t="str">
        <f t="shared" si="64"/>
        <v/>
      </c>
      <c r="BQ26" s="338"/>
      <c r="BR26" s="218" t="str">
        <f t="shared" si="16"/>
        <v/>
      </c>
      <c r="BS26" s="136"/>
      <c r="BT26" s="136"/>
      <c r="BU26" s="136"/>
      <c r="BV26" s="216" t="str">
        <f t="shared" si="65"/>
        <v/>
      </c>
      <c r="BW26" s="217" t="str">
        <f t="shared" si="33"/>
        <v/>
      </c>
      <c r="BX26" s="339"/>
      <c r="BY26" s="213" t="str">
        <f t="shared" si="66"/>
        <v/>
      </c>
      <c r="BZ26" s="135"/>
      <c r="CA26" s="208"/>
      <c r="CB26" s="208"/>
      <c r="CC26" s="216" t="str">
        <f t="shared" si="34"/>
        <v/>
      </c>
      <c r="CD26" s="217" t="str">
        <f t="shared" si="67"/>
        <v/>
      </c>
      <c r="CE26" s="338"/>
      <c r="CF26" s="218" t="str">
        <f t="shared" si="17"/>
        <v/>
      </c>
      <c r="CG26" s="136"/>
      <c r="CH26" s="136"/>
      <c r="CI26" s="136"/>
      <c r="CJ26" s="216" t="str">
        <f t="shared" si="68"/>
        <v/>
      </c>
      <c r="CK26" s="217" t="str">
        <f t="shared" si="35"/>
        <v/>
      </c>
      <c r="CL26" s="339"/>
      <c r="CM26" s="213" t="str">
        <f t="shared" si="69"/>
        <v/>
      </c>
      <c r="CN26" s="135"/>
      <c r="CO26" s="208"/>
      <c r="CP26" s="208"/>
      <c r="CQ26" s="216" t="str">
        <f t="shared" si="36"/>
        <v/>
      </c>
      <c r="CR26" s="217" t="str">
        <f t="shared" si="70"/>
        <v/>
      </c>
      <c r="CS26" s="338"/>
      <c r="CT26" s="218" t="str">
        <f t="shared" si="18"/>
        <v/>
      </c>
      <c r="CU26" s="136"/>
      <c r="CV26" s="136"/>
      <c r="CW26" s="136"/>
      <c r="CX26" s="216" t="str">
        <f t="shared" si="71"/>
        <v/>
      </c>
      <c r="CY26" s="217" t="str">
        <f t="shared" si="37"/>
        <v/>
      </c>
      <c r="CZ26" s="339"/>
      <c r="DA26" s="213" t="str">
        <f t="shared" si="72"/>
        <v/>
      </c>
      <c r="DB26" s="135"/>
      <c r="DC26" s="208"/>
      <c r="DD26" s="208"/>
      <c r="DE26" s="216" t="str">
        <f t="shared" si="38"/>
        <v/>
      </c>
      <c r="DF26" s="217" t="str">
        <f t="shared" si="73"/>
        <v/>
      </c>
      <c r="DG26" s="338"/>
      <c r="DH26" s="218" t="str">
        <f t="shared" si="19"/>
        <v/>
      </c>
      <c r="DI26" s="136"/>
      <c r="DJ26" s="136"/>
      <c r="DK26" s="136"/>
      <c r="DL26" s="216" t="str">
        <f t="shared" si="74"/>
        <v/>
      </c>
      <c r="DM26" s="217" t="str">
        <f t="shared" si="39"/>
        <v/>
      </c>
      <c r="DN26" s="339"/>
      <c r="DO26" s="213" t="str">
        <f t="shared" si="75"/>
        <v/>
      </c>
      <c r="DP26" s="135"/>
      <c r="DQ26" s="208"/>
      <c r="DR26" s="208"/>
      <c r="DS26" s="216" t="str">
        <f t="shared" si="40"/>
        <v/>
      </c>
      <c r="DT26" s="217" t="str">
        <f t="shared" si="76"/>
        <v/>
      </c>
      <c r="DU26" s="338"/>
      <c r="DV26" s="218" t="str">
        <f t="shared" si="20"/>
        <v/>
      </c>
      <c r="DW26" s="136"/>
      <c r="DX26" s="136"/>
      <c r="DY26" s="136"/>
      <c r="DZ26" s="216" t="str">
        <f t="shared" si="77"/>
        <v/>
      </c>
      <c r="EA26" s="217" t="str">
        <f t="shared" si="41"/>
        <v/>
      </c>
      <c r="EB26" s="339"/>
      <c r="EC26" s="213" t="str">
        <f t="shared" si="78"/>
        <v/>
      </c>
      <c r="ED26" s="135"/>
      <c r="EE26" s="208"/>
      <c r="EF26" s="208"/>
      <c r="EG26" s="216" t="str">
        <f t="shared" si="42"/>
        <v/>
      </c>
      <c r="EH26" s="217" t="str">
        <f t="shared" si="79"/>
        <v/>
      </c>
      <c r="EI26" s="338"/>
      <c r="EJ26" s="218" t="str">
        <f t="shared" si="21"/>
        <v/>
      </c>
      <c r="EK26" s="136"/>
      <c r="EL26" s="136"/>
      <c r="EM26" s="136"/>
      <c r="EN26" s="216" t="str">
        <f t="shared" si="80"/>
        <v/>
      </c>
      <c r="EO26" s="217" t="str">
        <f t="shared" si="43"/>
        <v/>
      </c>
      <c r="EP26" s="339"/>
      <c r="EQ26" s="213" t="str">
        <f t="shared" si="81"/>
        <v/>
      </c>
      <c r="ER26" s="135"/>
      <c r="ES26" s="208"/>
      <c r="ET26" s="208"/>
      <c r="EU26" s="216" t="str">
        <f t="shared" si="44"/>
        <v/>
      </c>
      <c r="EV26" s="217" t="str">
        <f t="shared" si="82"/>
        <v/>
      </c>
      <c r="EW26" s="338"/>
      <c r="EX26" s="218" t="str">
        <f t="shared" si="22"/>
        <v/>
      </c>
      <c r="EY26" s="136"/>
      <c r="EZ26" s="136"/>
      <c r="FA26" s="136"/>
      <c r="FB26" s="216" t="str">
        <f t="shared" si="83"/>
        <v/>
      </c>
      <c r="FC26" s="217" t="str">
        <f t="shared" si="45"/>
        <v/>
      </c>
      <c r="FD26" s="339"/>
      <c r="FE26" s="213" t="str">
        <f t="shared" si="84"/>
        <v/>
      </c>
      <c r="FF26" s="135"/>
      <c r="FG26" s="208"/>
      <c r="FH26" s="208"/>
      <c r="FI26" s="216" t="str">
        <f t="shared" si="46"/>
        <v/>
      </c>
      <c r="FJ26" s="217" t="str">
        <f t="shared" si="85"/>
        <v/>
      </c>
      <c r="FK26" s="338"/>
      <c r="FL26" s="218" t="str">
        <f t="shared" si="23"/>
        <v/>
      </c>
      <c r="FM26" s="136"/>
      <c r="FN26" s="136"/>
      <c r="FO26" s="136"/>
      <c r="FP26" s="216" t="str">
        <f t="shared" si="86"/>
        <v/>
      </c>
      <c r="FQ26" s="217" t="str">
        <f t="shared" si="47"/>
        <v/>
      </c>
      <c r="FR26" s="339"/>
      <c r="FS26" s="72"/>
      <c r="FT26" s="139"/>
      <c r="FU26" s="26"/>
      <c r="FV26" s="73" t="str">
        <f t="shared" si="48"/>
        <v/>
      </c>
      <c r="FW26" s="74" t="str">
        <f t="shared" si="49"/>
        <v/>
      </c>
      <c r="FX26" s="75" t="str">
        <f t="shared" si="50"/>
        <v/>
      </c>
    </row>
    <row r="27" spans="1:180" ht="14.25">
      <c r="A27" s="214">
        <v>13</v>
      </c>
      <c r="B27" s="132"/>
      <c r="C27" s="131"/>
      <c r="D27" s="133"/>
      <c r="E27" s="134"/>
      <c r="F27" s="215"/>
      <c r="G27" s="207" t="str">
        <f t="shared" si="51"/>
        <v/>
      </c>
      <c r="H27" s="135"/>
      <c r="I27" s="208"/>
      <c r="J27" s="208"/>
      <c r="K27" s="216" t="str">
        <f t="shared" si="24"/>
        <v/>
      </c>
      <c r="L27" s="217" t="str">
        <f t="shared" si="52"/>
        <v/>
      </c>
      <c r="M27" s="338"/>
      <c r="N27" s="218" t="str">
        <f t="shared" si="12"/>
        <v/>
      </c>
      <c r="O27" s="136"/>
      <c r="P27" s="136"/>
      <c r="Q27" s="136"/>
      <c r="R27" s="216" t="str">
        <f t="shared" si="53"/>
        <v/>
      </c>
      <c r="S27" s="217" t="str">
        <f t="shared" si="25"/>
        <v/>
      </c>
      <c r="T27" s="338"/>
      <c r="U27" s="213" t="str">
        <f t="shared" si="54"/>
        <v/>
      </c>
      <c r="V27" s="135"/>
      <c r="W27" s="208"/>
      <c r="X27" s="208"/>
      <c r="Y27" s="216" t="str">
        <f t="shared" si="26"/>
        <v/>
      </c>
      <c r="Z27" s="217" t="str">
        <f t="shared" si="55"/>
        <v/>
      </c>
      <c r="AA27" s="338"/>
      <c r="AB27" s="218" t="str">
        <f t="shared" si="13"/>
        <v/>
      </c>
      <c r="AC27" s="136"/>
      <c r="AD27" s="136"/>
      <c r="AE27" s="136"/>
      <c r="AF27" s="216" t="str">
        <f t="shared" si="56"/>
        <v/>
      </c>
      <c r="AG27" s="217" t="str">
        <f t="shared" si="27"/>
        <v/>
      </c>
      <c r="AH27" s="339"/>
      <c r="AI27" s="213" t="str">
        <f t="shared" si="57"/>
        <v/>
      </c>
      <c r="AJ27" s="135"/>
      <c r="AK27" s="208"/>
      <c r="AL27" s="208"/>
      <c r="AM27" s="216" t="str">
        <f t="shared" si="28"/>
        <v/>
      </c>
      <c r="AN27" s="217" t="str">
        <f t="shared" si="58"/>
        <v/>
      </c>
      <c r="AO27" s="338"/>
      <c r="AP27" s="218" t="str">
        <f t="shared" si="14"/>
        <v/>
      </c>
      <c r="AQ27" s="136"/>
      <c r="AR27" s="136"/>
      <c r="AS27" s="136"/>
      <c r="AT27" s="216" t="str">
        <f t="shared" si="59"/>
        <v/>
      </c>
      <c r="AU27" s="217" t="str">
        <f t="shared" si="29"/>
        <v/>
      </c>
      <c r="AV27" s="339"/>
      <c r="AW27" s="213" t="str">
        <f t="shared" si="60"/>
        <v/>
      </c>
      <c r="AX27" s="135"/>
      <c r="AY27" s="208"/>
      <c r="AZ27" s="208"/>
      <c r="BA27" s="216" t="str">
        <f t="shared" si="30"/>
        <v/>
      </c>
      <c r="BB27" s="217" t="str">
        <f t="shared" si="61"/>
        <v/>
      </c>
      <c r="BC27" s="338"/>
      <c r="BD27" s="218" t="str">
        <f t="shared" si="15"/>
        <v/>
      </c>
      <c r="BE27" s="136"/>
      <c r="BF27" s="136"/>
      <c r="BG27" s="136"/>
      <c r="BH27" s="216" t="str">
        <f t="shared" si="62"/>
        <v/>
      </c>
      <c r="BI27" s="217" t="str">
        <f t="shared" si="31"/>
        <v/>
      </c>
      <c r="BJ27" s="339"/>
      <c r="BK27" s="213" t="str">
        <f t="shared" si="63"/>
        <v/>
      </c>
      <c r="BL27" s="135"/>
      <c r="BM27" s="208"/>
      <c r="BN27" s="208"/>
      <c r="BO27" s="216" t="str">
        <f t="shared" si="32"/>
        <v/>
      </c>
      <c r="BP27" s="217" t="str">
        <f t="shared" si="64"/>
        <v/>
      </c>
      <c r="BQ27" s="338"/>
      <c r="BR27" s="218" t="str">
        <f t="shared" si="16"/>
        <v/>
      </c>
      <c r="BS27" s="136"/>
      <c r="BT27" s="136"/>
      <c r="BU27" s="136"/>
      <c r="BV27" s="216" t="str">
        <f t="shared" si="65"/>
        <v/>
      </c>
      <c r="BW27" s="217" t="str">
        <f t="shared" si="33"/>
        <v/>
      </c>
      <c r="BX27" s="339"/>
      <c r="BY27" s="213" t="str">
        <f t="shared" si="66"/>
        <v/>
      </c>
      <c r="BZ27" s="135"/>
      <c r="CA27" s="208"/>
      <c r="CB27" s="208"/>
      <c r="CC27" s="216" t="str">
        <f t="shared" si="34"/>
        <v/>
      </c>
      <c r="CD27" s="217" t="str">
        <f t="shared" si="67"/>
        <v/>
      </c>
      <c r="CE27" s="338"/>
      <c r="CF27" s="218" t="str">
        <f t="shared" si="17"/>
        <v/>
      </c>
      <c r="CG27" s="136"/>
      <c r="CH27" s="136"/>
      <c r="CI27" s="136"/>
      <c r="CJ27" s="216" t="str">
        <f t="shared" si="68"/>
        <v/>
      </c>
      <c r="CK27" s="217" t="str">
        <f t="shared" si="35"/>
        <v/>
      </c>
      <c r="CL27" s="339"/>
      <c r="CM27" s="213" t="str">
        <f t="shared" si="69"/>
        <v/>
      </c>
      <c r="CN27" s="135"/>
      <c r="CO27" s="208"/>
      <c r="CP27" s="208"/>
      <c r="CQ27" s="216" t="str">
        <f t="shared" si="36"/>
        <v/>
      </c>
      <c r="CR27" s="217" t="str">
        <f t="shared" si="70"/>
        <v/>
      </c>
      <c r="CS27" s="338"/>
      <c r="CT27" s="218" t="str">
        <f t="shared" si="18"/>
        <v/>
      </c>
      <c r="CU27" s="136"/>
      <c r="CV27" s="136"/>
      <c r="CW27" s="136"/>
      <c r="CX27" s="216" t="str">
        <f t="shared" si="71"/>
        <v/>
      </c>
      <c r="CY27" s="217" t="str">
        <f t="shared" si="37"/>
        <v/>
      </c>
      <c r="CZ27" s="339"/>
      <c r="DA27" s="213" t="str">
        <f t="shared" si="72"/>
        <v/>
      </c>
      <c r="DB27" s="135"/>
      <c r="DC27" s="208"/>
      <c r="DD27" s="208"/>
      <c r="DE27" s="216" t="str">
        <f t="shared" si="38"/>
        <v/>
      </c>
      <c r="DF27" s="217" t="str">
        <f t="shared" si="73"/>
        <v/>
      </c>
      <c r="DG27" s="338"/>
      <c r="DH27" s="218" t="str">
        <f t="shared" si="19"/>
        <v/>
      </c>
      <c r="DI27" s="136"/>
      <c r="DJ27" s="136"/>
      <c r="DK27" s="136"/>
      <c r="DL27" s="216" t="str">
        <f t="shared" si="74"/>
        <v/>
      </c>
      <c r="DM27" s="217" t="str">
        <f t="shared" si="39"/>
        <v/>
      </c>
      <c r="DN27" s="339"/>
      <c r="DO27" s="213" t="str">
        <f t="shared" si="75"/>
        <v/>
      </c>
      <c r="DP27" s="135"/>
      <c r="DQ27" s="208"/>
      <c r="DR27" s="208"/>
      <c r="DS27" s="216" t="str">
        <f t="shared" si="40"/>
        <v/>
      </c>
      <c r="DT27" s="217" t="str">
        <f t="shared" si="76"/>
        <v/>
      </c>
      <c r="DU27" s="338"/>
      <c r="DV27" s="218" t="str">
        <f t="shared" si="20"/>
        <v/>
      </c>
      <c r="DW27" s="136"/>
      <c r="DX27" s="136"/>
      <c r="DY27" s="136"/>
      <c r="DZ27" s="216" t="str">
        <f t="shared" si="77"/>
        <v/>
      </c>
      <c r="EA27" s="217" t="str">
        <f t="shared" si="41"/>
        <v/>
      </c>
      <c r="EB27" s="339"/>
      <c r="EC27" s="213" t="str">
        <f t="shared" si="78"/>
        <v/>
      </c>
      <c r="ED27" s="135"/>
      <c r="EE27" s="208"/>
      <c r="EF27" s="208"/>
      <c r="EG27" s="216" t="str">
        <f t="shared" si="42"/>
        <v/>
      </c>
      <c r="EH27" s="217" t="str">
        <f t="shared" si="79"/>
        <v/>
      </c>
      <c r="EI27" s="338"/>
      <c r="EJ27" s="218" t="str">
        <f t="shared" si="21"/>
        <v/>
      </c>
      <c r="EK27" s="136"/>
      <c r="EL27" s="136"/>
      <c r="EM27" s="136"/>
      <c r="EN27" s="216" t="str">
        <f t="shared" si="80"/>
        <v/>
      </c>
      <c r="EO27" s="217" t="str">
        <f t="shared" si="43"/>
        <v/>
      </c>
      <c r="EP27" s="339"/>
      <c r="EQ27" s="213" t="str">
        <f t="shared" si="81"/>
        <v/>
      </c>
      <c r="ER27" s="135"/>
      <c r="ES27" s="208"/>
      <c r="ET27" s="208"/>
      <c r="EU27" s="216" t="str">
        <f t="shared" si="44"/>
        <v/>
      </c>
      <c r="EV27" s="217" t="str">
        <f t="shared" si="82"/>
        <v/>
      </c>
      <c r="EW27" s="338"/>
      <c r="EX27" s="218" t="str">
        <f t="shared" si="22"/>
        <v/>
      </c>
      <c r="EY27" s="136"/>
      <c r="EZ27" s="136"/>
      <c r="FA27" s="136"/>
      <c r="FB27" s="216" t="str">
        <f t="shared" si="83"/>
        <v/>
      </c>
      <c r="FC27" s="217" t="str">
        <f t="shared" si="45"/>
        <v/>
      </c>
      <c r="FD27" s="339"/>
      <c r="FE27" s="213" t="str">
        <f t="shared" si="84"/>
        <v/>
      </c>
      <c r="FF27" s="135"/>
      <c r="FG27" s="208"/>
      <c r="FH27" s="208"/>
      <c r="FI27" s="216" t="str">
        <f t="shared" si="46"/>
        <v/>
      </c>
      <c r="FJ27" s="217" t="str">
        <f t="shared" si="85"/>
        <v/>
      </c>
      <c r="FK27" s="338"/>
      <c r="FL27" s="218" t="str">
        <f t="shared" si="23"/>
        <v/>
      </c>
      <c r="FM27" s="136"/>
      <c r="FN27" s="136"/>
      <c r="FO27" s="136"/>
      <c r="FP27" s="216" t="str">
        <f t="shared" si="86"/>
        <v/>
      </c>
      <c r="FQ27" s="217" t="str">
        <f t="shared" si="47"/>
        <v/>
      </c>
      <c r="FR27" s="339"/>
      <c r="FS27" s="72"/>
      <c r="FT27" s="139"/>
      <c r="FU27" s="26"/>
      <c r="FV27" s="73" t="str">
        <f t="shared" si="48"/>
        <v/>
      </c>
      <c r="FW27" s="74" t="str">
        <f t="shared" si="49"/>
        <v/>
      </c>
      <c r="FX27" s="75" t="str">
        <f t="shared" si="50"/>
        <v/>
      </c>
    </row>
    <row r="28" spans="1:180" ht="14.25">
      <c r="A28" s="214">
        <v>14</v>
      </c>
      <c r="B28" s="132"/>
      <c r="C28" s="131"/>
      <c r="D28" s="133"/>
      <c r="E28" s="134"/>
      <c r="F28" s="215"/>
      <c r="G28" s="207" t="str">
        <f t="shared" si="51"/>
        <v/>
      </c>
      <c r="H28" s="135"/>
      <c r="I28" s="208"/>
      <c r="J28" s="208"/>
      <c r="K28" s="216" t="str">
        <f t="shared" si="24"/>
        <v/>
      </c>
      <c r="L28" s="217" t="str">
        <f t="shared" si="52"/>
        <v/>
      </c>
      <c r="M28" s="338"/>
      <c r="N28" s="218" t="str">
        <f t="shared" si="12"/>
        <v/>
      </c>
      <c r="O28" s="136"/>
      <c r="P28" s="136"/>
      <c r="Q28" s="136"/>
      <c r="R28" s="216" t="str">
        <f t="shared" si="53"/>
        <v/>
      </c>
      <c r="S28" s="217" t="str">
        <f t="shared" si="25"/>
        <v/>
      </c>
      <c r="T28" s="338"/>
      <c r="U28" s="213" t="str">
        <f t="shared" si="54"/>
        <v/>
      </c>
      <c r="V28" s="135"/>
      <c r="W28" s="208"/>
      <c r="X28" s="208"/>
      <c r="Y28" s="216" t="str">
        <f t="shared" si="26"/>
        <v/>
      </c>
      <c r="Z28" s="217" t="str">
        <f t="shared" si="55"/>
        <v/>
      </c>
      <c r="AA28" s="338"/>
      <c r="AB28" s="218" t="str">
        <f t="shared" si="13"/>
        <v/>
      </c>
      <c r="AC28" s="136"/>
      <c r="AD28" s="136"/>
      <c r="AE28" s="136"/>
      <c r="AF28" s="216" t="str">
        <f t="shared" si="56"/>
        <v/>
      </c>
      <c r="AG28" s="217" t="str">
        <f t="shared" si="27"/>
        <v/>
      </c>
      <c r="AH28" s="339"/>
      <c r="AI28" s="213" t="str">
        <f t="shared" si="57"/>
        <v/>
      </c>
      <c r="AJ28" s="135"/>
      <c r="AK28" s="208"/>
      <c r="AL28" s="208"/>
      <c r="AM28" s="216" t="str">
        <f t="shared" si="28"/>
        <v/>
      </c>
      <c r="AN28" s="217" t="str">
        <f t="shared" si="58"/>
        <v/>
      </c>
      <c r="AO28" s="338"/>
      <c r="AP28" s="218" t="str">
        <f t="shared" si="14"/>
        <v/>
      </c>
      <c r="AQ28" s="136"/>
      <c r="AR28" s="136"/>
      <c r="AS28" s="136"/>
      <c r="AT28" s="216" t="str">
        <f t="shared" si="59"/>
        <v/>
      </c>
      <c r="AU28" s="217" t="str">
        <f t="shared" si="29"/>
        <v/>
      </c>
      <c r="AV28" s="339"/>
      <c r="AW28" s="213" t="str">
        <f t="shared" si="60"/>
        <v/>
      </c>
      <c r="AX28" s="135"/>
      <c r="AY28" s="208"/>
      <c r="AZ28" s="208"/>
      <c r="BA28" s="216" t="str">
        <f t="shared" si="30"/>
        <v/>
      </c>
      <c r="BB28" s="217" t="str">
        <f t="shared" si="61"/>
        <v/>
      </c>
      <c r="BC28" s="338"/>
      <c r="BD28" s="218" t="str">
        <f t="shared" si="15"/>
        <v/>
      </c>
      <c r="BE28" s="136"/>
      <c r="BF28" s="136"/>
      <c r="BG28" s="136"/>
      <c r="BH28" s="216" t="str">
        <f t="shared" si="62"/>
        <v/>
      </c>
      <c r="BI28" s="217" t="str">
        <f t="shared" si="31"/>
        <v/>
      </c>
      <c r="BJ28" s="339"/>
      <c r="BK28" s="213" t="str">
        <f t="shared" si="63"/>
        <v/>
      </c>
      <c r="BL28" s="135"/>
      <c r="BM28" s="208"/>
      <c r="BN28" s="208"/>
      <c r="BO28" s="216" t="str">
        <f t="shared" si="32"/>
        <v/>
      </c>
      <c r="BP28" s="217" t="str">
        <f t="shared" si="64"/>
        <v/>
      </c>
      <c r="BQ28" s="338"/>
      <c r="BR28" s="218" t="str">
        <f t="shared" si="16"/>
        <v/>
      </c>
      <c r="BS28" s="136"/>
      <c r="BT28" s="136"/>
      <c r="BU28" s="136"/>
      <c r="BV28" s="216" t="str">
        <f t="shared" si="65"/>
        <v/>
      </c>
      <c r="BW28" s="217" t="str">
        <f t="shared" si="33"/>
        <v/>
      </c>
      <c r="BX28" s="339"/>
      <c r="BY28" s="213" t="str">
        <f t="shared" si="66"/>
        <v/>
      </c>
      <c r="BZ28" s="135"/>
      <c r="CA28" s="208"/>
      <c r="CB28" s="208"/>
      <c r="CC28" s="216" t="str">
        <f t="shared" si="34"/>
        <v/>
      </c>
      <c r="CD28" s="217" t="str">
        <f t="shared" si="67"/>
        <v/>
      </c>
      <c r="CE28" s="338"/>
      <c r="CF28" s="218" t="str">
        <f t="shared" si="17"/>
        <v/>
      </c>
      <c r="CG28" s="136"/>
      <c r="CH28" s="136"/>
      <c r="CI28" s="136"/>
      <c r="CJ28" s="216" t="str">
        <f t="shared" si="68"/>
        <v/>
      </c>
      <c r="CK28" s="217" t="str">
        <f t="shared" si="35"/>
        <v/>
      </c>
      <c r="CL28" s="339"/>
      <c r="CM28" s="213" t="str">
        <f t="shared" si="69"/>
        <v/>
      </c>
      <c r="CN28" s="135"/>
      <c r="CO28" s="208"/>
      <c r="CP28" s="208"/>
      <c r="CQ28" s="216" t="str">
        <f t="shared" si="36"/>
        <v/>
      </c>
      <c r="CR28" s="217" t="str">
        <f t="shared" si="70"/>
        <v/>
      </c>
      <c r="CS28" s="338"/>
      <c r="CT28" s="218" t="str">
        <f t="shared" si="18"/>
        <v/>
      </c>
      <c r="CU28" s="136"/>
      <c r="CV28" s="136"/>
      <c r="CW28" s="136"/>
      <c r="CX28" s="216" t="str">
        <f t="shared" si="71"/>
        <v/>
      </c>
      <c r="CY28" s="217" t="str">
        <f t="shared" si="37"/>
        <v/>
      </c>
      <c r="CZ28" s="339"/>
      <c r="DA28" s="213" t="str">
        <f t="shared" si="72"/>
        <v/>
      </c>
      <c r="DB28" s="135"/>
      <c r="DC28" s="208"/>
      <c r="DD28" s="208"/>
      <c r="DE28" s="216" t="str">
        <f t="shared" si="38"/>
        <v/>
      </c>
      <c r="DF28" s="217" t="str">
        <f t="shared" si="73"/>
        <v/>
      </c>
      <c r="DG28" s="338"/>
      <c r="DH28" s="218" t="str">
        <f t="shared" si="19"/>
        <v/>
      </c>
      <c r="DI28" s="136"/>
      <c r="DJ28" s="136"/>
      <c r="DK28" s="136"/>
      <c r="DL28" s="216" t="str">
        <f t="shared" si="74"/>
        <v/>
      </c>
      <c r="DM28" s="217" t="str">
        <f t="shared" si="39"/>
        <v/>
      </c>
      <c r="DN28" s="339"/>
      <c r="DO28" s="213" t="str">
        <f t="shared" si="75"/>
        <v/>
      </c>
      <c r="DP28" s="135"/>
      <c r="DQ28" s="208"/>
      <c r="DR28" s="208"/>
      <c r="DS28" s="216" t="str">
        <f t="shared" si="40"/>
        <v/>
      </c>
      <c r="DT28" s="217" t="str">
        <f t="shared" si="76"/>
        <v/>
      </c>
      <c r="DU28" s="338"/>
      <c r="DV28" s="218" t="str">
        <f t="shared" si="20"/>
        <v/>
      </c>
      <c r="DW28" s="136"/>
      <c r="DX28" s="136"/>
      <c r="DY28" s="136"/>
      <c r="DZ28" s="216" t="str">
        <f t="shared" si="77"/>
        <v/>
      </c>
      <c r="EA28" s="217" t="str">
        <f t="shared" si="41"/>
        <v/>
      </c>
      <c r="EB28" s="339"/>
      <c r="EC28" s="213" t="str">
        <f t="shared" si="78"/>
        <v/>
      </c>
      <c r="ED28" s="135"/>
      <c r="EE28" s="208"/>
      <c r="EF28" s="208"/>
      <c r="EG28" s="216" t="str">
        <f t="shared" si="42"/>
        <v/>
      </c>
      <c r="EH28" s="217" t="str">
        <f t="shared" si="79"/>
        <v/>
      </c>
      <c r="EI28" s="338"/>
      <c r="EJ28" s="218" t="str">
        <f t="shared" si="21"/>
        <v/>
      </c>
      <c r="EK28" s="136"/>
      <c r="EL28" s="136"/>
      <c r="EM28" s="136"/>
      <c r="EN28" s="216" t="str">
        <f t="shared" si="80"/>
        <v/>
      </c>
      <c r="EO28" s="217" t="str">
        <f t="shared" si="43"/>
        <v/>
      </c>
      <c r="EP28" s="339"/>
      <c r="EQ28" s="213" t="str">
        <f t="shared" si="81"/>
        <v/>
      </c>
      <c r="ER28" s="135"/>
      <c r="ES28" s="208"/>
      <c r="ET28" s="208"/>
      <c r="EU28" s="216" t="str">
        <f t="shared" si="44"/>
        <v/>
      </c>
      <c r="EV28" s="217" t="str">
        <f t="shared" si="82"/>
        <v/>
      </c>
      <c r="EW28" s="338"/>
      <c r="EX28" s="218" t="str">
        <f t="shared" si="22"/>
        <v/>
      </c>
      <c r="EY28" s="136"/>
      <c r="EZ28" s="136"/>
      <c r="FA28" s="136"/>
      <c r="FB28" s="216" t="str">
        <f t="shared" si="83"/>
        <v/>
      </c>
      <c r="FC28" s="217" t="str">
        <f t="shared" si="45"/>
        <v/>
      </c>
      <c r="FD28" s="339"/>
      <c r="FE28" s="213" t="str">
        <f t="shared" si="84"/>
        <v/>
      </c>
      <c r="FF28" s="135"/>
      <c r="FG28" s="208"/>
      <c r="FH28" s="208"/>
      <c r="FI28" s="216" t="str">
        <f t="shared" si="46"/>
        <v/>
      </c>
      <c r="FJ28" s="217" t="str">
        <f t="shared" si="85"/>
        <v/>
      </c>
      <c r="FK28" s="338"/>
      <c r="FL28" s="218" t="str">
        <f t="shared" si="23"/>
        <v/>
      </c>
      <c r="FM28" s="136"/>
      <c r="FN28" s="136"/>
      <c r="FO28" s="136"/>
      <c r="FP28" s="216" t="str">
        <f t="shared" si="86"/>
        <v/>
      </c>
      <c r="FQ28" s="217" t="str">
        <f t="shared" si="47"/>
        <v/>
      </c>
      <c r="FR28" s="339"/>
      <c r="FS28" s="72"/>
      <c r="FT28" s="139"/>
      <c r="FU28" s="26"/>
      <c r="FV28" s="73" t="str">
        <f t="shared" si="48"/>
        <v/>
      </c>
      <c r="FW28" s="74" t="str">
        <f t="shared" si="49"/>
        <v/>
      </c>
      <c r="FX28" s="75" t="str">
        <f t="shared" si="50"/>
        <v/>
      </c>
    </row>
    <row r="29" spans="1:180" ht="14.25">
      <c r="A29" s="214">
        <v>15</v>
      </c>
      <c r="B29" s="132"/>
      <c r="C29" s="131"/>
      <c r="D29" s="133"/>
      <c r="E29" s="134"/>
      <c r="F29" s="215"/>
      <c r="G29" s="207" t="str">
        <f t="shared" si="51"/>
        <v/>
      </c>
      <c r="H29" s="135"/>
      <c r="I29" s="208"/>
      <c r="J29" s="208"/>
      <c r="K29" s="216" t="str">
        <f t="shared" si="24"/>
        <v/>
      </c>
      <c r="L29" s="217" t="str">
        <f t="shared" si="52"/>
        <v/>
      </c>
      <c r="M29" s="338"/>
      <c r="N29" s="218" t="str">
        <f t="shared" si="12"/>
        <v/>
      </c>
      <c r="O29" s="137"/>
      <c r="P29" s="137"/>
      <c r="Q29" s="136"/>
      <c r="R29" s="216" t="str">
        <f t="shared" si="53"/>
        <v/>
      </c>
      <c r="S29" s="217" t="str">
        <f t="shared" si="25"/>
        <v/>
      </c>
      <c r="T29" s="338"/>
      <c r="U29" s="213" t="str">
        <f t="shared" si="54"/>
        <v/>
      </c>
      <c r="V29" s="135"/>
      <c r="W29" s="208"/>
      <c r="X29" s="208"/>
      <c r="Y29" s="216" t="str">
        <f t="shared" si="26"/>
        <v/>
      </c>
      <c r="Z29" s="217" t="str">
        <f t="shared" si="55"/>
        <v/>
      </c>
      <c r="AA29" s="338"/>
      <c r="AB29" s="218" t="str">
        <f t="shared" si="13"/>
        <v/>
      </c>
      <c r="AC29" s="137"/>
      <c r="AD29" s="137"/>
      <c r="AE29" s="136"/>
      <c r="AF29" s="216" t="str">
        <f t="shared" si="56"/>
        <v/>
      </c>
      <c r="AG29" s="217" t="str">
        <f t="shared" si="27"/>
        <v/>
      </c>
      <c r="AH29" s="339"/>
      <c r="AI29" s="213" t="str">
        <f t="shared" si="57"/>
        <v/>
      </c>
      <c r="AJ29" s="135"/>
      <c r="AK29" s="208"/>
      <c r="AL29" s="208"/>
      <c r="AM29" s="216" t="str">
        <f t="shared" si="28"/>
        <v/>
      </c>
      <c r="AN29" s="217" t="str">
        <f t="shared" si="58"/>
        <v/>
      </c>
      <c r="AO29" s="338"/>
      <c r="AP29" s="218" t="str">
        <f t="shared" si="14"/>
        <v/>
      </c>
      <c r="AQ29" s="137"/>
      <c r="AR29" s="137"/>
      <c r="AS29" s="136"/>
      <c r="AT29" s="216" t="str">
        <f t="shared" si="59"/>
        <v/>
      </c>
      <c r="AU29" s="217" t="str">
        <f t="shared" si="29"/>
        <v/>
      </c>
      <c r="AV29" s="339"/>
      <c r="AW29" s="213" t="str">
        <f t="shared" si="60"/>
        <v/>
      </c>
      <c r="AX29" s="135"/>
      <c r="AY29" s="208"/>
      <c r="AZ29" s="208"/>
      <c r="BA29" s="216" t="str">
        <f t="shared" si="30"/>
        <v/>
      </c>
      <c r="BB29" s="217" t="str">
        <f t="shared" si="61"/>
        <v/>
      </c>
      <c r="BC29" s="338"/>
      <c r="BD29" s="218" t="str">
        <f t="shared" si="15"/>
        <v/>
      </c>
      <c r="BE29" s="137"/>
      <c r="BF29" s="137"/>
      <c r="BG29" s="136"/>
      <c r="BH29" s="216" t="str">
        <f t="shared" si="62"/>
        <v/>
      </c>
      <c r="BI29" s="217" t="str">
        <f t="shared" si="31"/>
        <v/>
      </c>
      <c r="BJ29" s="339"/>
      <c r="BK29" s="213" t="str">
        <f t="shared" si="63"/>
        <v/>
      </c>
      <c r="BL29" s="135"/>
      <c r="BM29" s="208"/>
      <c r="BN29" s="208"/>
      <c r="BO29" s="216" t="str">
        <f t="shared" si="32"/>
        <v/>
      </c>
      <c r="BP29" s="217" t="str">
        <f t="shared" si="64"/>
        <v/>
      </c>
      <c r="BQ29" s="338"/>
      <c r="BR29" s="218" t="str">
        <f t="shared" si="16"/>
        <v/>
      </c>
      <c r="BS29" s="137"/>
      <c r="BT29" s="137"/>
      <c r="BU29" s="136"/>
      <c r="BV29" s="216" t="str">
        <f t="shared" si="65"/>
        <v/>
      </c>
      <c r="BW29" s="217" t="str">
        <f t="shared" si="33"/>
        <v/>
      </c>
      <c r="BX29" s="339"/>
      <c r="BY29" s="213" t="str">
        <f t="shared" si="66"/>
        <v/>
      </c>
      <c r="BZ29" s="135"/>
      <c r="CA29" s="208"/>
      <c r="CB29" s="208"/>
      <c r="CC29" s="216" t="str">
        <f t="shared" si="34"/>
        <v/>
      </c>
      <c r="CD29" s="217" t="str">
        <f t="shared" si="67"/>
        <v/>
      </c>
      <c r="CE29" s="338"/>
      <c r="CF29" s="218" t="str">
        <f t="shared" si="17"/>
        <v/>
      </c>
      <c r="CG29" s="137"/>
      <c r="CH29" s="137"/>
      <c r="CI29" s="136"/>
      <c r="CJ29" s="216" t="str">
        <f t="shared" si="68"/>
        <v/>
      </c>
      <c r="CK29" s="217" t="str">
        <f t="shared" si="35"/>
        <v/>
      </c>
      <c r="CL29" s="339"/>
      <c r="CM29" s="213" t="str">
        <f t="shared" si="69"/>
        <v/>
      </c>
      <c r="CN29" s="135"/>
      <c r="CO29" s="208"/>
      <c r="CP29" s="208"/>
      <c r="CQ29" s="216" t="str">
        <f t="shared" si="36"/>
        <v/>
      </c>
      <c r="CR29" s="217" t="str">
        <f t="shared" si="70"/>
        <v/>
      </c>
      <c r="CS29" s="338"/>
      <c r="CT29" s="218" t="str">
        <f t="shared" si="18"/>
        <v/>
      </c>
      <c r="CU29" s="137"/>
      <c r="CV29" s="137"/>
      <c r="CW29" s="136"/>
      <c r="CX29" s="216" t="str">
        <f t="shared" si="71"/>
        <v/>
      </c>
      <c r="CY29" s="217" t="str">
        <f t="shared" si="37"/>
        <v/>
      </c>
      <c r="CZ29" s="339"/>
      <c r="DA29" s="213" t="str">
        <f t="shared" si="72"/>
        <v/>
      </c>
      <c r="DB29" s="135"/>
      <c r="DC29" s="208"/>
      <c r="DD29" s="208"/>
      <c r="DE29" s="216" t="str">
        <f t="shared" si="38"/>
        <v/>
      </c>
      <c r="DF29" s="217" t="str">
        <f t="shared" si="73"/>
        <v/>
      </c>
      <c r="DG29" s="338"/>
      <c r="DH29" s="218" t="str">
        <f t="shared" si="19"/>
        <v/>
      </c>
      <c r="DI29" s="137"/>
      <c r="DJ29" s="137"/>
      <c r="DK29" s="136"/>
      <c r="DL29" s="216" t="str">
        <f t="shared" si="74"/>
        <v/>
      </c>
      <c r="DM29" s="217" t="str">
        <f t="shared" si="39"/>
        <v/>
      </c>
      <c r="DN29" s="339"/>
      <c r="DO29" s="213" t="str">
        <f t="shared" si="75"/>
        <v/>
      </c>
      <c r="DP29" s="135"/>
      <c r="DQ29" s="208"/>
      <c r="DR29" s="208"/>
      <c r="DS29" s="216" t="str">
        <f t="shared" si="40"/>
        <v/>
      </c>
      <c r="DT29" s="217" t="str">
        <f t="shared" si="76"/>
        <v/>
      </c>
      <c r="DU29" s="338"/>
      <c r="DV29" s="218" t="str">
        <f t="shared" si="20"/>
        <v/>
      </c>
      <c r="DW29" s="137"/>
      <c r="DX29" s="137"/>
      <c r="DY29" s="136"/>
      <c r="DZ29" s="216" t="str">
        <f t="shared" si="77"/>
        <v/>
      </c>
      <c r="EA29" s="217" t="str">
        <f t="shared" si="41"/>
        <v/>
      </c>
      <c r="EB29" s="339"/>
      <c r="EC29" s="213" t="str">
        <f t="shared" si="78"/>
        <v/>
      </c>
      <c r="ED29" s="135"/>
      <c r="EE29" s="208"/>
      <c r="EF29" s="208"/>
      <c r="EG29" s="216" t="str">
        <f t="shared" si="42"/>
        <v/>
      </c>
      <c r="EH29" s="217" t="str">
        <f t="shared" si="79"/>
        <v/>
      </c>
      <c r="EI29" s="338"/>
      <c r="EJ29" s="218" t="str">
        <f t="shared" si="21"/>
        <v/>
      </c>
      <c r="EK29" s="137"/>
      <c r="EL29" s="137"/>
      <c r="EM29" s="136"/>
      <c r="EN29" s="216" t="str">
        <f t="shared" si="80"/>
        <v/>
      </c>
      <c r="EO29" s="217" t="str">
        <f t="shared" si="43"/>
        <v/>
      </c>
      <c r="EP29" s="339"/>
      <c r="EQ29" s="213" t="str">
        <f t="shared" si="81"/>
        <v/>
      </c>
      <c r="ER29" s="135"/>
      <c r="ES29" s="208"/>
      <c r="ET29" s="208"/>
      <c r="EU29" s="216" t="str">
        <f t="shared" si="44"/>
        <v/>
      </c>
      <c r="EV29" s="217" t="str">
        <f t="shared" si="82"/>
        <v/>
      </c>
      <c r="EW29" s="338"/>
      <c r="EX29" s="218" t="str">
        <f t="shared" si="22"/>
        <v/>
      </c>
      <c r="EY29" s="137"/>
      <c r="EZ29" s="137"/>
      <c r="FA29" s="136"/>
      <c r="FB29" s="216" t="str">
        <f t="shared" si="83"/>
        <v/>
      </c>
      <c r="FC29" s="217" t="str">
        <f t="shared" si="45"/>
        <v/>
      </c>
      <c r="FD29" s="339"/>
      <c r="FE29" s="213" t="str">
        <f t="shared" si="84"/>
        <v/>
      </c>
      <c r="FF29" s="135"/>
      <c r="FG29" s="208"/>
      <c r="FH29" s="208"/>
      <c r="FI29" s="216" t="str">
        <f t="shared" si="46"/>
        <v/>
      </c>
      <c r="FJ29" s="217" t="str">
        <f t="shared" si="85"/>
        <v/>
      </c>
      <c r="FK29" s="338"/>
      <c r="FL29" s="218" t="str">
        <f t="shared" si="23"/>
        <v/>
      </c>
      <c r="FM29" s="137"/>
      <c r="FN29" s="137"/>
      <c r="FO29" s="136"/>
      <c r="FP29" s="216" t="str">
        <f t="shared" si="86"/>
        <v/>
      </c>
      <c r="FQ29" s="217" t="str">
        <f t="shared" si="47"/>
        <v/>
      </c>
      <c r="FR29" s="339"/>
      <c r="FS29" s="72"/>
      <c r="FT29" s="139"/>
      <c r="FU29" s="26"/>
      <c r="FV29" s="73" t="str">
        <f t="shared" si="48"/>
        <v/>
      </c>
      <c r="FW29" s="74" t="str">
        <f t="shared" si="49"/>
        <v/>
      </c>
      <c r="FX29" s="75" t="str">
        <f t="shared" si="50"/>
        <v/>
      </c>
    </row>
    <row r="30" spans="1:180" ht="14.25">
      <c r="A30" s="214">
        <v>16</v>
      </c>
      <c r="B30" s="132"/>
      <c r="C30" s="131"/>
      <c r="D30" s="133"/>
      <c r="E30" s="134"/>
      <c r="F30" s="215"/>
      <c r="G30" s="207" t="str">
        <f t="shared" si="51"/>
        <v/>
      </c>
      <c r="H30" s="135"/>
      <c r="I30" s="208"/>
      <c r="J30" s="208"/>
      <c r="K30" s="216" t="str">
        <f t="shared" si="24"/>
        <v/>
      </c>
      <c r="L30" s="217" t="str">
        <f t="shared" si="52"/>
        <v/>
      </c>
      <c r="M30" s="338"/>
      <c r="N30" s="218" t="str">
        <f t="shared" si="12"/>
        <v/>
      </c>
      <c r="O30" s="137"/>
      <c r="P30" s="137"/>
      <c r="Q30" s="136"/>
      <c r="R30" s="216" t="str">
        <f t="shared" si="53"/>
        <v/>
      </c>
      <c r="S30" s="217" t="str">
        <f t="shared" si="25"/>
        <v/>
      </c>
      <c r="T30" s="338"/>
      <c r="U30" s="213" t="str">
        <f t="shared" si="54"/>
        <v/>
      </c>
      <c r="V30" s="135"/>
      <c r="W30" s="208"/>
      <c r="X30" s="208"/>
      <c r="Y30" s="216" t="str">
        <f t="shared" si="26"/>
        <v/>
      </c>
      <c r="Z30" s="217" t="str">
        <f t="shared" si="55"/>
        <v/>
      </c>
      <c r="AA30" s="338"/>
      <c r="AB30" s="218" t="str">
        <f t="shared" si="13"/>
        <v/>
      </c>
      <c r="AC30" s="137"/>
      <c r="AD30" s="137"/>
      <c r="AE30" s="136"/>
      <c r="AF30" s="216" t="str">
        <f t="shared" si="56"/>
        <v/>
      </c>
      <c r="AG30" s="217" t="str">
        <f t="shared" si="27"/>
        <v/>
      </c>
      <c r="AH30" s="339"/>
      <c r="AI30" s="213" t="str">
        <f t="shared" si="57"/>
        <v/>
      </c>
      <c r="AJ30" s="135"/>
      <c r="AK30" s="208"/>
      <c r="AL30" s="208"/>
      <c r="AM30" s="216" t="str">
        <f t="shared" si="28"/>
        <v/>
      </c>
      <c r="AN30" s="217" t="str">
        <f t="shared" si="58"/>
        <v/>
      </c>
      <c r="AO30" s="338"/>
      <c r="AP30" s="218" t="str">
        <f t="shared" si="14"/>
        <v/>
      </c>
      <c r="AQ30" s="137"/>
      <c r="AR30" s="137"/>
      <c r="AS30" s="136"/>
      <c r="AT30" s="216" t="str">
        <f t="shared" si="59"/>
        <v/>
      </c>
      <c r="AU30" s="217" t="str">
        <f t="shared" si="29"/>
        <v/>
      </c>
      <c r="AV30" s="339"/>
      <c r="AW30" s="213" t="str">
        <f t="shared" si="60"/>
        <v/>
      </c>
      <c r="AX30" s="135"/>
      <c r="AY30" s="208"/>
      <c r="AZ30" s="208"/>
      <c r="BA30" s="216" t="str">
        <f t="shared" si="30"/>
        <v/>
      </c>
      <c r="BB30" s="217" t="str">
        <f t="shared" si="61"/>
        <v/>
      </c>
      <c r="BC30" s="338"/>
      <c r="BD30" s="218" t="str">
        <f t="shared" si="15"/>
        <v/>
      </c>
      <c r="BE30" s="137"/>
      <c r="BF30" s="137"/>
      <c r="BG30" s="136"/>
      <c r="BH30" s="216" t="str">
        <f t="shared" si="62"/>
        <v/>
      </c>
      <c r="BI30" s="217" t="str">
        <f t="shared" si="31"/>
        <v/>
      </c>
      <c r="BJ30" s="339"/>
      <c r="BK30" s="213" t="str">
        <f t="shared" si="63"/>
        <v/>
      </c>
      <c r="BL30" s="135"/>
      <c r="BM30" s="208"/>
      <c r="BN30" s="208"/>
      <c r="BO30" s="216" t="str">
        <f t="shared" si="32"/>
        <v/>
      </c>
      <c r="BP30" s="217" t="str">
        <f t="shared" si="64"/>
        <v/>
      </c>
      <c r="BQ30" s="338"/>
      <c r="BR30" s="218" t="str">
        <f t="shared" si="16"/>
        <v/>
      </c>
      <c r="BS30" s="137"/>
      <c r="BT30" s="137"/>
      <c r="BU30" s="136"/>
      <c r="BV30" s="216" t="str">
        <f t="shared" si="65"/>
        <v/>
      </c>
      <c r="BW30" s="217" t="str">
        <f t="shared" si="33"/>
        <v/>
      </c>
      <c r="BX30" s="339"/>
      <c r="BY30" s="213" t="str">
        <f t="shared" si="66"/>
        <v/>
      </c>
      <c r="BZ30" s="135"/>
      <c r="CA30" s="208"/>
      <c r="CB30" s="208"/>
      <c r="CC30" s="216" t="str">
        <f t="shared" si="34"/>
        <v/>
      </c>
      <c r="CD30" s="217" t="str">
        <f t="shared" si="67"/>
        <v/>
      </c>
      <c r="CE30" s="338"/>
      <c r="CF30" s="218" t="str">
        <f t="shared" si="17"/>
        <v/>
      </c>
      <c r="CG30" s="137"/>
      <c r="CH30" s="137"/>
      <c r="CI30" s="136"/>
      <c r="CJ30" s="216" t="str">
        <f t="shared" si="68"/>
        <v/>
      </c>
      <c r="CK30" s="217" t="str">
        <f t="shared" si="35"/>
        <v/>
      </c>
      <c r="CL30" s="339"/>
      <c r="CM30" s="213" t="str">
        <f t="shared" si="69"/>
        <v/>
      </c>
      <c r="CN30" s="135"/>
      <c r="CO30" s="208"/>
      <c r="CP30" s="208"/>
      <c r="CQ30" s="216" t="str">
        <f t="shared" si="36"/>
        <v/>
      </c>
      <c r="CR30" s="217" t="str">
        <f t="shared" si="70"/>
        <v/>
      </c>
      <c r="CS30" s="338"/>
      <c r="CT30" s="218" t="str">
        <f t="shared" si="18"/>
        <v/>
      </c>
      <c r="CU30" s="137"/>
      <c r="CV30" s="137"/>
      <c r="CW30" s="136"/>
      <c r="CX30" s="216" t="str">
        <f t="shared" si="71"/>
        <v/>
      </c>
      <c r="CY30" s="217" t="str">
        <f t="shared" si="37"/>
        <v/>
      </c>
      <c r="CZ30" s="339"/>
      <c r="DA30" s="213" t="str">
        <f t="shared" si="72"/>
        <v/>
      </c>
      <c r="DB30" s="135"/>
      <c r="DC30" s="208"/>
      <c r="DD30" s="208"/>
      <c r="DE30" s="216" t="str">
        <f t="shared" si="38"/>
        <v/>
      </c>
      <c r="DF30" s="217" t="str">
        <f t="shared" si="73"/>
        <v/>
      </c>
      <c r="DG30" s="338"/>
      <c r="DH30" s="218" t="str">
        <f t="shared" si="19"/>
        <v/>
      </c>
      <c r="DI30" s="137"/>
      <c r="DJ30" s="137"/>
      <c r="DK30" s="136"/>
      <c r="DL30" s="216" t="str">
        <f t="shared" si="74"/>
        <v/>
      </c>
      <c r="DM30" s="217" t="str">
        <f t="shared" si="39"/>
        <v/>
      </c>
      <c r="DN30" s="339"/>
      <c r="DO30" s="213" t="str">
        <f t="shared" si="75"/>
        <v/>
      </c>
      <c r="DP30" s="135"/>
      <c r="DQ30" s="208"/>
      <c r="DR30" s="208"/>
      <c r="DS30" s="216" t="str">
        <f t="shared" si="40"/>
        <v/>
      </c>
      <c r="DT30" s="217" t="str">
        <f t="shared" si="76"/>
        <v/>
      </c>
      <c r="DU30" s="338"/>
      <c r="DV30" s="218" t="str">
        <f t="shared" si="20"/>
        <v/>
      </c>
      <c r="DW30" s="137"/>
      <c r="DX30" s="137"/>
      <c r="DY30" s="136"/>
      <c r="DZ30" s="216" t="str">
        <f t="shared" si="77"/>
        <v/>
      </c>
      <c r="EA30" s="217" t="str">
        <f t="shared" si="41"/>
        <v/>
      </c>
      <c r="EB30" s="339"/>
      <c r="EC30" s="213" t="str">
        <f t="shared" si="78"/>
        <v/>
      </c>
      <c r="ED30" s="135"/>
      <c r="EE30" s="208"/>
      <c r="EF30" s="208"/>
      <c r="EG30" s="216" t="str">
        <f t="shared" si="42"/>
        <v/>
      </c>
      <c r="EH30" s="217" t="str">
        <f t="shared" si="79"/>
        <v/>
      </c>
      <c r="EI30" s="338"/>
      <c r="EJ30" s="218" t="str">
        <f t="shared" si="21"/>
        <v/>
      </c>
      <c r="EK30" s="137"/>
      <c r="EL30" s="137"/>
      <c r="EM30" s="136"/>
      <c r="EN30" s="216" t="str">
        <f t="shared" si="80"/>
        <v/>
      </c>
      <c r="EO30" s="217" t="str">
        <f t="shared" si="43"/>
        <v/>
      </c>
      <c r="EP30" s="339"/>
      <c r="EQ30" s="213" t="str">
        <f t="shared" si="81"/>
        <v/>
      </c>
      <c r="ER30" s="135"/>
      <c r="ES30" s="208"/>
      <c r="ET30" s="208"/>
      <c r="EU30" s="216" t="str">
        <f t="shared" si="44"/>
        <v/>
      </c>
      <c r="EV30" s="217" t="str">
        <f t="shared" si="82"/>
        <v/>
      </c>
      <c r="EW30" s="338"/>
      <c r="EX30" s="218" t="str">
        <f t="shared" si="22"/>
        <v/>
      </c>
      <c r="EY30" s="137"/>
      <c r="EZ30" s="137"/>
      <c r="FA30" s="136"/>
      <c r="FB30" s="216" t="str">
        <f t="shared" si="83"/>
        <v/>
      </c>
      <c r="FC30" s="217" t="str">
        <f t="shared" si="45"/>
        <v/>
      </c>
      <c r="FD30" s="339"/>
      <c r="FE30" s="213" t="str">
        <f t="shared" si="84"/>
        <v/>
      </c>
      <c r="FF30" s="135"/>
      <c r="FG30" s="208"/>
      <c r="FH30" s="208"/>
      <c r="FI30" s="216" t="str">
        <f t="shared" si="46"/>
        <v/>
      </c>
      <c r="FJ30" s="217" t="str">
        <f t="shared" si="85"/>
        <v/>
      </c>
      <c r="FK30" s="338"/>
      <c r="FL30" s="218" t="str">
        <f t="shared" si="23"/>
        <v/>
      </c>
      <c r="FM30" s="137"/>
      <c r="FN30" s="137"/>
      <c r="FO30" s="136"/>
      <c r="FP30" s="216" t="str">
        <f t="shared" si="86"/>
        <v/>
      </c>
      <c r="FQ30" s="217" t="str">
        <f t="shared" si="47"/>
        <v/>
      </c>
      <c r="FR30" s="339"/>
      <c r="FS30" s="72"/>
      <c r="FT30" s="139"/>
      <c r="FU30" s="26"/>
      <c r="FV30" s="73" t="str">
        <f t="shared" si="48"/>
        <v/>
      </c>
      <c r="FW30" s="74" t="str">
        <f t="shared" si="49"/>
        <v/>
      </c>
      <c r="FX30" s="75" t="str">
        <f t="shared" si="50"/>
        <v/>
      </c>
    </row>
    <row r="31" spans="1:180" ht="14.25">
      <c r="A31" s="214">
        <v>17</v>
      </c>
      <c r="B31" s="132"/>
      <c r="C31" s="131"/>
      <c r="D31" s="133"/>
      <c r="E31" s="134"/>
      <c r="F31" s="215"/>
      <c r="G31" s="207" t="str">
        <f t="shared" si="51"/>
        <v/>
      </c>
      <c r="H31" s="135"/>
      <c r="I31" s="208"/>
      <c r="J31" s="208"/>
      <c r="K31" s="216" t="str">
        <f t="shared" si="24"/>
        <v/>
      </c>
      <c r="L31" s="217" t="str">
        <f t="shared" si="52"/>
        <v/>
      </c>
      <c r="M31" s="338"/>
      <c r="N31" s="218" t="str">
        <f t="shared" si="12"/>
        <v/>
      </c>
      <c r="O31" s="136"/>
      <c r="P31" s="136"/>
      <c r="Q31" s="136"/>
      <c r="R31" s="216" t="str">
        <f t="shared" si="53"/>
        <v/>
      </c>
      <c r="S31" s="217" t="str">
        <f t="shared" si="25"/>
        <v/>
      </c>
      <c r="T31" s="338"/>
      <c r="U31" s="213" t="str">
        <f t="shared" si="54"/>
        <v/>
      </c>
      <c r="V31" s="135"/>
      <c r="W31" s="208"/>
      <c r="X31" s="208"/>
      <c r="Y31" s="216" t="str">
        <f t="shared" si="26"/>
        <v/>
      </c>
      <c r="Z31" s="217" t="str">
        <f t="shared" si="55"/>
        <v/>
      </c>
      <c r="AA31" s="338"/>
      <c r="AB31" s="218" t="str">
        <f t="shared" si="13"/>
        <v/>
      </c>
      <c r="AC31" s="136"/>
      <c r="AD31" s="136"/>
      <c r="AE31" s="136"/>
      <c r="AF31" s="216" t="str">
        <f t="shared" si="56"/>
        <v/>
      </c>
      <c r="AG31" s="217" t="str">
        <f t="shared" si="27"/>
        <v/>
      </c>
      <c r="AH31" s="339"/>
      <c r="AI31" s="213" t="str">
        <f t="shared" si="57"/>
        <v/>
      </c>
      <c r="AJ31" s="135"/>
      <c r="AK31" s="208"/>
      <c r="AL31" s="208"/>
      <c r="AM31" s="216" t="str">
        <f t="shared" si="28"/>
        <v/>
      </c>
      <c r="AN31" s="217" t="str">
        <f t="shared" si="58"/>
        <v/>
      </c>
      <c r="AO31" s="338"/>
      <c r="AP31" s="218" t="str">
        <f t="shared" si="14"/>
        <v/>
      </c>
      <c r="AQ31" s="136"/>
      <c r="AR31" s="136"/>
      <c r="AS31" s="136"/>
      <c r="AT31" s="216" t="str">
        <f t="shared" si="59"/>
        <v/>
      </c>
      <c r="AU31" s="217" t="str">
        <f t="shared" si="29"/>
        <v/>
      </c>
      <c r="AV31" s="339"/>
      <c r="AW31" s="213" t="str">
        <f t="shared" si="60"/>
        <v/>
      </c>
      <c r="AX31" s="135"/>
      <c r="AY31" s="208"/>
      <c r="AZ31" s="208"/>
      <c r="BA31" s="216" t="str">
        <f t="shared" si="30"/>
        <v/>
      </c>
      <c r="BB31" s="217" t="str">
        <f t="shared" si="61"/>
        <v/>
      </c>
      <c r="BC31" s="338"/>
      <c r="BD31" s="218" t="str">
        <f t="shared" si="15"/>
        <v/>
      </c>
      <c r="BE31" s="136"/>
      <c r="BF31" s="136"/>
      <c r="BG31" s="136"/>
      <c r="BH31" s="216" t="str">
        <f t="shared" si="62"/>
        <v/>
      </c>
      <c r="BI31" s="217" t="str">
        <f t="shared" si="31"/>
        <v/>
      </c>
      <c r="BJ31" s="339"/>
      <c r="BK31" s="213" t="str">
        <f t="shared" si="63"/>
        <v/>
      </c>
      <c r="BL31" s="135"/>
      <c r="BM31" s="208"/>
      <c r="BN31" s="208"/>
      <c r="BO31" s="216" t="str">
        <f t="shared" si="32"/>
        <v/>
      </c>
      <c r="BP31" s="217" t="str">
        <f t="shared" si="64"/>
        <v/>
      </c>
      <c r="BQ31" s="338"/>
      <c r="BR31" s="218" t="str">
        <f t="shared" si="16"/>
        <v/>
      </c>
      <c r="BS31" s="136"/>
      <c r="BT31" s="136"/>
      <c r="BU31" s="136"/>
      <c r="BV31" s="216" t="str">
        <f t="shared" si="65"/>
        <v/>
      </c>
      <c r="BW31" s="217" t="str">
        <f t="shared" si="33"/>
        <v/>
      </c>
      <c r="BX31" s="339"/>
      <c r="BY31" s="213" t="str">
        <f t="shared" si="66"/>
        <v/>
      </c>
      <c r="BZ31" s="135"/>
      <c r="CA31" s="208"/>
      <c r="CB31" s="208"/>
      <c r="CC31" s="216" t="str">
        <f t="shared" si="34"/>
        <v/>
      </c>
      <c r="CD31" s="217" t="str">
        <f t="shared" si="67"/>
        <v/>
      </c>
      <c r="CE31" s="338"/>
      <c r="CF31" s="218" t="str">
        <f t="shared" si="17"/>
        <v/>
      </c>
      <c r="CG31" s="136"/>
      <c r="CH31" s="136"/>
      <c r="CI31" s="136"/>
      <c r="CJ31" s="216" t="str">
        <f t="shared" si="68"/>
        <v/>
      </c>
      <c r="CK31" s="217" t="str">
        <f t="shared" si="35"/>
        <v/>
      </c>
      <c r="CL31" s="339"/>
      <c r="CM31" s="213" t="str">
        <f t="shared" si="69"/>
        <v/>
      </c>
      <c r="CN31" s="135"/>
      <c r="CO31" s="208"/>
      <c r="CP31" s="208"/>
      <c r="CQ31" s="216" t="str">
        <f t="shared" si="36"/>
        <v/>
      </c>
      <c r="CR31" s="217" t="str">
        <f t="shared" si="70"/>
        <v/>
      </c>
      <c r="CS31" s="338"/>
      <c r="CT31" s="218" t="str">
        <f t="shared" si="18"/>
        <v/>
      </c>
      <c r="CU31" s="136"/>
      <c r="CV31" s="136"/>
      <c r="CW31" s="136"/>
      <c r="CX31" s="216" t="str">
        <f t="shared" si="71"/>
        <v/>
      </c>
      <c r="CY31" s="217" t="str">
        <f t="shared" si="37"/>
        <v/>
      </c>
      <c r="CZ31" s="339"/>
      <c r="DA31" s="213" t="str">
        <f t="shared" si="72"/>
        <v/>
      </c>
      <c r="DB31" s="135"/>
      <c r="DC31" s="208"/>
      <c r="DD31" s="208"/>
      <c r="DE31" s="216" t="str">
        <f t="shared" si="38"/>
        <v/>
      </c>
      <c r="DF31" s="217" t="str">
        <f t="shared" si="73"/>
        <v/>
      </c>
      <c r="DG31" s="338"/>
      <c r="DH31" s="218" t="str">
        <f t="shared" si="19"/>
        <v/>
      </c>
      <c r="DI31" s="136"/>
      <c r="DJ31" s="136"/>
      <c r="DK31" s="136"/>
      <c r="DL31" s="216" t="str">
        <f t="shared" si="74"/>
        <v/>
      </c>
      <c r="DM31" s="217" t="str">
        <f t="shared" si="39"/>
        <v/>
      </c>
      <c r="DN31" s="339"/>
      <c r="DO31" s="213" t="str">
        <f t="shared" si="75"/>
        <v/>
      </c>
      <c r="DP31" s="135"/>
      <c r="DQ31" s="208"/>
      <c r="DR31" s="208"/>
      <c r="DS31" s="216" t="str">
        <f t="shared" si="40"/>
        <v/>
      </c>
      <c r="DT31" s="217" t="str">
        <f t="shared" si="76"/>
        <v/>
      </c>
      <c r="DU31" s="338"/>
      <c r="DV31" s="218" t="str">
        <f t="shared" si="20"/>
        <v/>
      </c>
      <c r="DW31" s="136"/>
      <c r="DX31" s="136"/>
      <c r="DY31" s="136"/>
      <c r="DZ31" s="216" t="str">
        <f t="shared" si="77"/>
        <v/>
      </c>
      <c r="EA31" s="217" t="str">
        <f t="shared" si="41"/>
        <v/>
      </c>
      <c r="EB31" s="339"/>
      <c r="EC31" s="213" t="str">
        <f t="shared" si="78"/>
        <v/>
      </c>
      <c r="ED31" s="135"/>
      <c r="EE31" s="208"/>
      <c r="EF31" s="208"/>
      <c r="EG31" s="216" t="str">
        <f t="shared" si="42"/>
        <v/>
      </c>
      <c r="EH31" s="217" t="str">
        <f t="shared" si="79"/>
        <v/>
      </c>
      <c r="EI31" s="338"/>
      <c r="EJ31" s="218" t="str">
        <f t="shared" si="21"/>
        <v/>
      </c>
      <c r="EK31" s="136"/>
      <c r="EL31" s="136"/>
      <c r="EM31" s="136"/>
      <c r="EN31" s="216" t="str">
        <f t="shared" si="80"/>
        <v/>
      </c>
      <c r="EO31" s="217" t="str">
        <f t="shared" si="43"/>
        <v/>
      </c>
      <c r="EP31" s="339"/>
      <c r="EQ31" s="213" t="str">
        <f t="shared" si="81"/>
        <v/>
      </c>
      <c r="ER31" s="135"/>
      <c r="ES31" s="208"/>
      <c r="ET31" s="208"/>
      <c r="EU31" s="216" t="str">
        <f t="shared" si="44"/>
        <v/>
      </c>
      <c r="EV31" s="217" t="str">
        <f t="shared" si="82"/>
        <v/>
      </c>
      <c r="EW31" s="338"/>
      <c r="EX31" s="218" t="str">
        <f t="shared" si="22"/>
        <v/>
      </c>
      <c r="EY31" s="136"/>
      <c r="EZ31" s="136"/>
      <c r="FA31" s="136"/>
      <c r="FB31" s="216" t="str">
        <f t="shared" si="83"/>
        <v/>
      </c>
      <c r="FC31" s="217" t="str">
        <f t="shared" si="45"/>
        <v/>
      </c>
      <c r="FD31" s="339"/>
      <c r="FE31" s="213" t="str">
        <f t="shared" si="84"/>
        <v/>
      </c>
      <c r="FF31" s="135"/>
      <c r="FG31" s="208"/>
      <c r="FH31" s="208"/>
      <c r="FI31" s="216" t="str">
        <f t="shared" si="46"/>
        <v/>
      </c>
      <c r="FJ31" s="217" t="str">
        <f t="shared" si="85"/>
        <v/>
      </c>
      <c r="FK31" s="338"/>
      <c r="FL31" s="218" t="str">
        <f t="shared" si="23"/>
        <v/>
      </c>
      <c r="FM31" s="136"/>
      <c r="FN31" s="136"/>
      <c r="FO31" s="136"/>
      <c r="FP31" s="216" t="str">
        <f t="shared" si="86"/>
        <v/>
      </c>
      <c r="FQ31" s="217" t="str">
        <f t="shared" si="47"/>
        <v/>
      </c>
      <c r="FR31" s="339"/>
      <c r="FS31" s="72"/>
      <c r="FT31" s="139"/>
      <c r="FU31" s="26"/>
      <c r="FV31" s="73" t="str">
        <f t="shared" si="48"/>
        <v/>
      </c>
      <c r="FW31" s="74" t="str">
        <f t="shared" si="49"/>
        <v/>
      </c>
      <c r="FX31" s="75" t="str">
        <f t="shared" si="50"/>
        <v/>
      </c>
    </row>
    <row r="32" spans="1:180" ht="14.25">
      <c r="A32" s="214">
        <v>18</v>
      </c>
      <c r="B32" s="132"/>
      <c r="C32" s="131"/>
      <c r="D32" s="133"/>
      <c r="E32" s="134"/>
      <c r="F32" s="215"/>
      <c r="G32" s="207" t="str">
        <f t="shared" si="51"/>
        <v/>
      </c>
      <c r="H32" s="135"/>
      <c r="I32" s="208"/>
      <c r="J32" s="208"/>
      <c r="K32" s="216" t="str">
        <f t="shared" si="24"/>
        <v/>
      </c>
      <c r="L32" s="217" t="str">
        <f t="shared" si="52"/>
        <v/>
      </c>
      <c r="M32" s="338"/>
      <c r="N32" s="218" t="str">
        <f t="shared" si="12"/>
        <v/>
      </c>
      <c r="O32" s="136"/>
      <c r="P32" s="136"/>
      <c r="Q32" s="136"/>
      <c r="R32" s="216" t="str">
        <f t="shared" si="53"/>
        <v/>
      </c>
      <c r="S32" s="217" t="str">
        <f t="shared" si="25"/>
        <v/>
      </c>
      <c r="T32" s="338"/>
      <c r="U32" s="213" t="str">
        <f t="shared" si="54"/>
        <v/>
      </c>
      <c r="V32" s="135"/>
      <c r="W32" s="208"/>
      <c r="X32" s="208"/>
      <c r="Y32" s="216" t="str">
        <f t="shared" si="26"/>
        <v/>
      </c>
      <c r="Z32" s="217" t="str">
        <f t="shared" si="55"/>
        <v/>
      </c>
      <c r="AA32" s="338"/>
      <c r="AB32" s="218" t="str">
        <f t="shared" si="13"/>
        <v/>
      </c>
      <c r="AC32" s="136"/>
      <c r="AD32" s="136"/>
      <c r="AE32" s="136"/>
      <c r="AF32" s="216" t="str">
        <f t="shared" si="56"/>
        <v/>
      </c>
      <c r="AG32" s="217" t="str">
        <f t="shared" si="27"/>
        <v/>
      </c>
      <c r="AH32" s="339"/>
      <c r="AI32" s="213" t="str">
        <f t="shared" si="57"/>
        <v/>
      </c>
      <c r="AJ32" s="135"/>
      <c r="AK32" s="208"/>
      <c r="AL32" s="208"/>
      <c r="AM32" s="216" t="str">
        <f t="shared" si="28"/>
        <v/>
      </c>
      <c r="AN32" s="217" t="str">
        <f t="shared" si="58"/>
        <v/>
      </c>
      <c r="AO32" s="338"/>
      <c r="AP32" s="218" t="str">
        <f t="shared" si="14"/>
        <v/>
      </c>
      <c r="AQ32" s="136"/>
      <c r="AR32" s="136"/>
      <c r="AS32" s="136"/>
      <c r="AT32" s="216" t="str">
        <f t="shared" si="59"/>
        <v/>
      </c>
      <c r="AU32" s="217" t="str">
        <f t="shared" si="29"/>
        <v/>
      </c>
      <c r="AV32" s="339"/>
      <c r="AW32" s="213" t="str">
        <f t="shared" si="60"/>
        <v/>
      </c>
      <c r="AX32" s="135"/>
      <c r="AY32" s="208"/>
      <c r="AZ32" s="208"/>
      <c r="BA32" s="216" t="str">
        <f t="shared" si="30"/>
        <v/>
      </c>
      <c r="BB32" s="217" t="str">
        <f t="shared" si="61"/>
        <v/>
      </c>
      <c r="BC32" s="338"/>
      <c r="BD32" s="218" t="str">
        <f t="shared" si="15"/>
        <v/>
      </c>
      <c r="BE32" s="136"/>
      <c r="BF32" s="136"/>
      <c r="BG32" s="136"/>
      <c r="BH32" s="216" t="str">
        <f t="shared" si="62"/>
        <v/>
      </c>
      <c r="BI32" s="217" t="str">
        <f t="shared" si="31"/>
        <v/>
      </c>
      <c r="BJ32" s="339"/>
      <c r="BK32" s="213" t="str">
        <f t="shared" si="63"/>
        <v/>
      </c>
      <c r="BL32" s="135"/>
      <c r="BM32" s="208"/>
      <c r="BN32" s="208"/>
      <c r="BO32" s="216" t="str">
        <f t="shared" si="32"/>
        <v/>
      </c>
      <c r="BP32" s="217" t="str">
        <f t="shared" si="64"/>
        <v/>
      </c>
      <c r="BQ32" s="338"/>
      <c r="BR32" s="218" t="str">
        <f t="shared" si="16"/>
        <v/>
      </c>
      <c r="BS32" s="136"/>
      <c r="BT32" s="136"/>
      <c r="BU32" s="136"/>
      <c r="BV32" s="216" t="str">
        <f t="shared" si="65"/>
        <v/>
      </c>
      <c r="BW32" s="217" t="str">
        <f t="shared" si="33"/>
        <v/>
      </c>
      <c r="BX32" s="339"/>
      <c r="BY32" s="213" t="str">
        <f t="shared" si="66"/>
        <v/>
      </c>
      <c r="BZ32" s="135"/>
      <c r="CA32" s="208"/>
      <c r="CB32" s="208"/>
      <c r="CC32" s="216" t="str">
        <f t="shared" si="34"/>
        <v/>
      </c>
      <c r="CD32" s="217" t="str">
        <f t="shared" si="67"/>
        <v/>
      </c>
      <c r="CE32" s="338"/>
      <c r="CF32" s="218" t="str">
        <f t="shared" si="17"/>
        <v/>
      </c>
      <c r="CG32" s="136"/>
      <c r="CH32" s="136"/>
      <c r="CI32" s="136"/>
      <c r="CJ32" s="216" t="str">
        <f t="shared" si="68"/>
        <v/>
      </c>
      <c r="CK32" s="217" t="str">
        <f t="shared" si="35"/>
        <v/>
      </c>
      <c r="CL32" s="339"/>
      <c r="CM32" s="213" t="str">
        <f t="shared" si="69"/>
        <v/>
      </c>
      <c r="CN32" s="135"/>
      <c r="CO32" s="208"/>
      <c r="CP32" s="208"/>
      <c r="CQ32" s="216" t="str">
        <f t="shared" si="36"/>
        <v/>
      </c>
      <c r="CR32" s="217" t="str">
        <f t="shared" si="70"/>
        <v/>
      </c>
      <c r="CS32" s="338"/>
      <c r="CT32" s="218" t="str">
        <f t="shared" si="18"/>
        <v/>
      </c>
      <c r="CU32" s="136"/>
      <c r="CV32" s="136"/>
      <c r="CW32" s="136"/>
      <c r="CX32" s="216" t="str">
        <f t="shared" si="71"/>
        <v/>
      </c>
      <c r="CY32" s="217" t="str">
        <f t="shared" si="37"/>
        <v/>
      </c>
      <c r="CZ32" s="339"/>
      <c r="DA32" s="213" t="str">
        <f t="shared" si="72"/>
        <v/>
      </c>
      <c r="DB32" s="135"/>
      <c r="DC32" s="208"/>
      <c r="DD32" s="208"/>
      <c r="DE32" s="216" t="str">
        <f t="shared" si="38"/>
        <v/>
      </c>
      <c r="DF32" s="217" t="str">
        <f t="shared" si="73"/>
        <v/>
      </c>
      <c r="DG32" s="338"/>
      <c r="DH32" s="218" t="str">
        <f t="shared" si="19"/>
        <v/>
      </c>
      <c r="DI32" s="136"/>
      <c r="DJ32" s="136"/>
      <c r="DK32" s="136"/>
      <c r="DL32" s="216" t="str">
        <f t="shared" si="74"/>
        <v/>
      </c>
      <c r="DM32" s="217" t="str">
        <f t="shared" si="39"/>
        <v/>
      </c>
      <c r="DN32" s="339"/>
      <c r="DO32" s="213" t="str">
        <f t="shared" si="75"/>
        <v/>
      </c>
      <c r="DP32" s="135"/>
      <c r="DQ32" s="208"/>
      <c r="DR32" s="208"/>
      <c r="DS32" s="216" t="str">
        <f t="shared" si="40"/>
        <v/>
      </c>
      <c r="DT32" s="217" t="str">
        <f t="shared" si="76"/>
        <v/>
      </c>
      <c r="DU32" s="338"/>
      <c r="DV32" s="218" t="str">
        <f t="shared" si="20"/>
        <v/>
      </c>
      <c r="DW32" s="136"/>
      <c r="DX32" s="136"/>
      <c r="DY32" s="136"/>
      <c r="DZ32" s="216" t="str">
        <f t="shared" si="77"/>
        <v/>
      </c>
      <c r="EA32" s="217" t="str">
        <f t="shared" si="41"/>
        <v/>
      </c>
      <c r="EB32" s="339"/>
      <c r="EC32" s="213" t="str">
        <f t="shared" si="78"/>
        <v/>
      </c>
      <c r="ED32" s="135"/>
      <c r="EE32" s="208"/>
      <c r="EF32" s="208"/>
      <c r="EG32" s="216" t="str">
        <f t="shared" si="42"/>
        <v/>
      </c>
      <c r="EH32" s="217" t="str">
        <f t="shared" si="79"/>
        <v/>
      </c>
      <c r="EI32" s="338"/>
      <c r="EJ32" s="218" t="str">
        <f t="shared" si="21"/>
        <v/>
      </c>
      <c r="EK32" s="136"/>
      <c r="EL32" s="136"/>
      <c r="EM32" s="136"/>
      <c r="EN32" s="216" t="str">
        <f t="shared" si="80"/>
        <v/>
      </c>
      <c r="EO32" s="217" t="str">
        <f t="shared" si="43"/>
        <v/>
      </c>
      <c r="EP32" s="339"/>
      <c r="EQ32" s="213" t="str">
        <f t="shared" si="81"/>
        <v/>
      </c>
      <c r="ER32" s="135"/>
      <c r="ES32" s="208"/>
      <c r="ET32" s="208"/>
      <c r="EU32" s="216" t="str">
        <f t="shared" si="44"/>
        <v/>
      </c>
      <c r="EV32" s="217" t="str">
        <f t="shared" si="82"/>
        <v/>
      </c>
      <c r="EW32" s="338"/>
      <c r="EX32" s="218" t="str">
        <f t="shared" si="22"/>
        <v/>
      </c>
      <c r="EY32" s="136"/>
      <c r="EZ32" s="136"/>
      <c r="FA32" s="136"/>
      <c r="FB32" s="216" t="str">
        <f t="shared" si="83"/>
        <v/>
      </c>
      <c r="FC32" s="217" t="str">
        <f t="shared" si="45"/>
        <v/>
      </c>
      <c r="FD32" s="339"/>
      <c r="FE32" s="213" t="str">
        <f t="shared" si="84"/>
        <v/>
      </c>
      <c r="FF32" s="135"/>
      <c r="FG32" s="208"/>
      <c r="FH32" s="208"/>
      <c r="FI32" s="216" t="str">
        <f t="shared" si="46"/>
        <v/>
      </c>
      <c r="FJ32" s="217" t="str">
        <f t="shared" si="85"/>
        <v/>
      </c>
      <c r="FK32" s="338"/>
      <c r="FL32" s="218" t="str">
        <f t="shared" si="23"/>
        <v/>
      </c>
      <c r="FM32" s="136"/>
      <c r="FN32" s="136"/>
      <c r="FO32" s="136"/>
      <c r="FP32" s="216" t="str">
        <f t="shared" si="86"/>
        <v/>
      </c>
      <c r="FQ32" s="217" t="str">
        <f t="shared" si="47"/>
        <v/>
      </c>
      <c r="FR32" s="339"/>
      <c r="FS32" s="72"/>
      <c r="FT32" s="139"/>
      <c r="FU32" s="26"/>
      <c r="FV32" s="73" t="str">
        <f t="shared" si="48"/>
        <v/>
      </c>
      <c r="FW32" s="74" t="str">
        <f t="shared" si="49"/>
        <v/>
      </c>
      <c r="FX32" s="75" t="str">
        <f t="shared" si="50"/>
        <v/>
      </c>
    </row>
    <row r="33" spans="1:180" ht="14.25">
      <c r="A33" s="214">
        <v>19</v>
      </c>
      <c r="B33" s="132"/>
      <c r="C33" s="131"/>
      <c r="D33" s="133"/>
      <c r="E33" s="134"/>
      <c r="F33" s="215"/>
      <c r="G33" s="207" t="str">
        <f t="shared" si="51"/>
        <v/>
      </c>
      <c r="H33" s="135"/>
      <c r="I33" s="208"/>
      <c r="J33" s="208"/>
      <c r="K33" s="216" t="str">
        <f t="shared" si="24"/>
        <v/>
      </c>
      <c r="L33" s="217" t="str">
        <f t="shared" si="52"/>
        <v/>
      </c>
      <c r="M33" s="338"/>
      <c r="N33" s="218" t="str">
        <f t="shared" si="12"/>
        <v/>
      </c>
      <c r="O33" s="136"/>
      <c r="P33" s="136"/>
      <c r="Q33" s="136"/>
      <c r="R33" s="216" t="str">
        <f t="shared" si="53"/>
        <v/>
      </c>
      <c r="S33" s="217" t="str">
        <f t="shared" si="25"/>
        <v/>
      </c>
      <c r="T33" s="338"/>
      <c r="U33" s="213" t="str">
        <f t="shared" si="54"/>
        <v/>
      </c>
      <c r="V33" s="135"/>
      <c r="W33" s="208"/>
      <c r="X33" s="208"/>
      <c r="Y33" s="216" t="str">
        <f t="shared" si="26"/>
        <v/>
      </c>
      <c r="Z33" s="217" t="str">
        <f t="shared" si="55"/>
        <v/>
      </c>
      <c r="AA33" s="338"/>
      <c r="AB33" s="218" t="str">
        <f t="shared" si="13"/>
        <v/>
      </c>
      <c r="AC33" s="136"/>
      <c r="AD33" s="136"/>
      <c r="AE33" s="136"/>
      <c r="AF33" s="216" t="str">
        <f t="shared" si="56"/>
        <v/>
      </c>
      <c r="AG33" s="217" t="str">
        <f t="shared" si="27"/>
        <v/>
      </c>
      <c r="AH33" s="339"/>
      <c r="AI33" s="213" t="str">
        <f t="shared" si="57"/>
        <v/>
      </c>
      <c r="AJ33" s="135"/>
      <c r="AK33" s="208"/>
      <c r="AL33" s="208"/>
      <c r="AM33" s="216" t="str">
        <f t="shared" si="28"/>
        <v/>
      </c>
      <c r="AN33" s="217" t="str">
        <f t="shared" si="58"/>
        <v/>
      </c>
      <c r="AO33" s="338"/>
      <c r="AP33" s="218" t="str">
        <f t="shared" si="14"/>
        <v/>
      </c>
      <c r="AQ33" s="136"/>
      <c r="AR33" s="136"/>
      <c r="AS33" s="136"/>
      <c r="AT33" s="216" t="str">
        <f t="shared" si="59"/>
        <v/>
      </c>
      <c r="AU33" s="217" t="str">
        <f t="shared" si="29"/>
        <v/>
      </c>
      <c r="AV33" s="339"/>
      <c r="AW33" s="213" t="str">
        <f t="shared" si="60"/>
        <v/>
      </c>
      <c r="AX33" s="135"/>
      <c r="AY33" s="208"/>
      <c r="AZ33" s="208"/>
      <c r="BA33" s="216" t="str">
        <f t="shared" si="30"/>
        <v/>
      </c>
      <c r="BB33" s="217" t="str">
        <f t="shared" si="61"/>
        <v/>
      </c>
      <c r="BC33" s="338"/>
      <c r="BD33" s="218" t="str">
        <f t="shared" si="15"/>
        <v/>
      </c>
      <c r="BE33" s="136"/>
      <c r="BF33" s="136"/>
      <c r="BG33" s="136"/>
      <c r="BH33" s="216" t="str">
        <f t="shared" si="62"/>
        <v/>
      </c>
      <c r="BI33" s="217" t="str">
        <f t="shared" si="31"/>
        <v/>
      </c>
      <c r="BJ33" s="339"/>
      <c r="BK33" s="213" t="str">
        <f t="shared" si="63"/>
        <v/>
      </c>
      <c r="BL33" s="135"/>
      <c r="BM33" s="208"/>
      <c r="BN33" s="208"/>
      <c r="BO33" s="216" t="str">
        <f t="shared" si="32"/>
        <v/>
      </c>
      <c r="BP33" s="217" t="str">
        <f t="shared" si="64"/>
        <v/>
      </c>
      <c r="BQ33" s="338"/>
      <c r="BR33" s="218" t="str">
        <f t="shared" si="16"/>
        <v/>
      </c>
      <c r="BS33" s="136"/>
      <c r="BT33" s="136"/>
      <c r="BU33" s="136"/>
      <c r="BV33" s="216" t="str">
        <f t="shared" si="65"/>
        <v/>
      </c>
      <c r="BW33" s="217" t="str">
        <f t="shared" si="33"/>
        <v/>
      </c>
      <c r="BX33" s="339"/>
      <c r="BY33" s="213" t="str">
        <f t="shared" si="66"/>
        <v/>
      </c>
      <c r="BZ33" s="135"/>
      <c r="CA33" s="208"/>
      <c r="CB33" s="208"/>
      <c r="CC33" s="216" t="str">
        <f t="shared" si="34"/>
        <v/>
      </c>
      <c r="CD33" s="217" t="str">
        <f t="shared" si="67"/>
        <v/>
      </c>
      <c r="CE33" s="338"/>
      <c r="CF33" s="218" t="str">
        <f t="shared" si="17"/>
        <v/>
      </c>
      <c r="CG33" s="136"/>
      <c r="CH33" s="136"/>
      <c r="CI33" s="136"/>
      <c r="CJ33" s="216" t="str">
        <f t="shared" si="68"/>
        <v/>
      </c>
      <c r="CK33" s="217" t="str">
        <f t="shared" si="35"/>
        <v/>
      </c>
      <c r="CL33" s="339"/>
      <c r="CM33" s="213" t="str">
        <f t="shared" si="69"/>
        <v/>
      </c>
      <c r="CN33" s="135"/>
      <c r="CO33" s="208"/>
      <c r="CP33" s="208"/>
      <c r="CQ33" s="216" t="str">
        <f t="shared" si="36"/>
        <v/>
      </c>
      <c r="CR33" s="217" t="str">
        <f t="shared" si="70"/>
        <v/>
      </c>
      <c r="CS33" s="338"/>
      <c r="CT33" s="218" t="str">
        <f t="shared" si="18"/>
        <v/>
      </c>
      <c r="CU33" s="136"/>
      <c r="CV33" s="136"/>
      <c r="CW33" s="136"/>
      <c r="CX33" s="216" t="str">
        <f t="shared" si="71"/>
        <v/>
      </c>
      <c r="CY33" s="217" t="str">
        <f t="shared" si="37"/>
        <v/>
      </c>
      <c r="CZ33" s="339"/>
      <c r="DA33" s="213" t="str">
        <f t="shared" si="72"/>
        <v/>
      </c>
      <c r="DB33" s="135"/>
      <c r="DC33" s="208"/>
      <c r="DD33" s="208"/>
      <c r="DE33" s="216" t="str">
        <f t="shared" si="38"/>
        <v/>
      </c>
      <c r="DF33" s="217" t="str">
        <f t="shared" si="73"/>
        <v/>
      </c>
      <c r="DG33" s="338"/>
      <c r="DH33" s="218" t="str">
        <f t="shared" si="19"/>
        <v/>
      </c>
      <c r="DI33" s="136"/>
      <c r="DJ33" s="136"/>
      <c r="DK33" s="136"/>
      <c r="DL33" s="216" t="str">
        <f t="shared" si="74"/>
        <v/>
      </c>
      <c r="DM33" s="217" t="str">
        <f t="shared" si="39"/>
        <v/>
      </c>
      <c r="DN33" s="339"/>
      <c r="DO33" s="213" t="str">
        <f t="shared" si="75"/>
        <v/>
      </c>
      <c r="DP33" s="135"/>
      <c r="DQ33" s="208"/>
      <c r="DR33" s="208"/>
      <c r="DS33" s="216" t="str">
        <f t="shared" si="40"/>
        <v/>
      </c>
      <c r="DT33" s="217" t="str">
        <f t="shared" si="76"/>
        <v/>
      </c>
      <c r="DU33" s="338"/>
      <c r="DV33" s="218" t="str">
        <f t="shared" si="20"/>
        <v/>
      </c>
      <c r="DW33" s="136"/>
      <c r="DX33" s="136"/>
      <c r="DY33" s="136"/>
      <c r="DZ33" s="216" t="str">
        <f t="shared" si="77"/>
        <v/>
      </c>
      <c r="EA33" s="217" t="str">
        <f t="shared" si="41"/>
        <v/>
      </c>
      <c r="EB33" s="339"/>
      <c r="EC33" s="213" t="str">
        <f t="shared" si="78"/>
        <v/>
      </c>
      <c r="ED33" s="135"/>
      <c r="EE33" s="208"/>
      <c r="EF33" s="208"/>
      <c r="EG33" s="216" t="str">
        <f t="shared" si="42"/>
        <v/>
      </c>
      <c r="EH33" s="217" t="str">
        <f t="shared" si="79"/>
        <v/>
      </c>
      <c r="EI33" s="338"/>
      <c r="EJ33" s="218" t="str">
        <f t="shared" si="21"/>
        <v/>
      </c>
      <c r="EK33" s="136"/>
      <c r="EL33" s="136"/>
      <c r="EM33" s="136"/>
      <c r="EN33" s="216" t="str">
        <f t="shared" si="80"/>
        <v/>
      </c>
      <c r="EO33" s="217" t="str">
        <f t="shared" si="43"/>
        <v/>
      </c>
      <c r="EP33" s="339"/>
      <c r="EQ33" s="213" t="str">
        <f t="shared" si="81"/>
        <v/>
      </c>
      <c r="ER33" s="135"/>
      <c r="ES33" s="208"/>
      <c r="ET33" s="208"/>
      <c r="EU33" s="216" t="str">
        <f t="shared" si="44"/>
        <v/>
      </c>
      <c r="EV33" s="217" t="str">
        <f t="shared" si="82"/>
        <v/>
      </c>
      <c r="EW33" s="338"/>
      <c r="EX33" s="218" t="str">
        <f t="shared" si="22"/>
        <v/>
      </c>
      <c r="EY33" s="136"/>
      <c r="EZ33" s="136"/>
      <c r="FA33" s="136"/>
      <c r="FB33" s="216" t="str">
        <f t="shared" si="83"/>
        <v/>
      </c>
      <c r="FC33" s="217" t="str">
        <f t="shared" si="45"/>
        <v/>
      </c>
      <c r="FD33" s="339"/>
      <c r="FE33" s="213" t="str">
        <f t="shared" si="84"/>
        <v/>
      </c>
      <c r="FF33" s="135"/>
      <c r="FG33" s="208"/>
      <c r="FH33" s="208"/>
      <c r="FI33" s="216" t="str">
        <f t="shared" si="46"/>
        <v/>
      </c>
      <c r="FJ33" s="217" t="str">
        <f t="shared" si="85"/>
        <v/>
      </c>
      <c r="FK33" s="338"/>
      <c r="FL33" s="218" t="str">
        <f t="shared" si="23"/>
        <v/>
      </c>
      <c r="FM33" s="136"/>
      <c r="FN33" s="136"/>
      <c r="FO33" s="136"/>
      <c r="FP33" s="216" t="str">
        <f t="shared" si="86"/>
        <v/>
      </c>
      <c r="FQ33" s="217" t="str">
        <f t="shared" si="47"/>
        <v/>
      </c>
      <c r="FR33" s="339"/>
      <c r="FS33" s="72"/>
      <c r="FT33" s="139"/>
      <c r="FU33" s="26"/>
      <c r="FV33" s="73" t="str">
        <f t="shared" si="48"/>
        <v/>
      </c>
      <c r="FW33" s="74" t="str">
        <f t="shared" si="49"/>
        <v/>
      </c>
      <c r="FX33" s="75" t="str">
        <f t="shared" si="50"/>
        <v/>
      </c>
    </row>
    <row r="34" spans="1:180" ht="14.25">
      <c r="A34" s="214">
        <v>20</v>
      </c>
      <c r="B34" s="132"/>
      <c r="C34" s="131"/>
      <c r="D34" s="133"/>
      <c r="E34" s="134"/>
      <c r="F34" s="215"/>
      <c r="G34" s="207" t="str">
        <f t="shared" si="51"/>
        <v/>
      </c>
      <c r="H34" s="135"/>
      <c r="I34" s="208"/>
      <c r="J34" s="208"/>
      <c r="K34" s="216" t="str">
        <f t="shared" si="24"/>
        <v/>
      </c>
      <c r="L34" s="217" t="str">
        <f t="shared" si="52"/>
        <v/>
      </c>
      <c r="M34" s="338"/>
      <c r="N34" s="218" t="str">
        <f t="shared" si="12"/>
        <v/>
      </c>
      <c r="O34" s="136"/>
      <c r="P34" s="136"/>
      <c r="Q34" s="136"/>
      <c r="R34" s="216" t="str">
        <f t="shared" si="53"/>
        <v/>
      </c>
      <c r="S34" s="217" t="str">
        <f t="shared" si="25"/>
        <v/>
      </c>
      <c r="T34" s="338"/>
      <c r="U34" s="213" t="str">
        <f t="shared" si="54"/>
        <v/>
      </c>
      <c r="V34" s="135"/>
      <c r="W34" s="208"/>
      <c r="X34" s="208"/>
      <c r="Y34" s="216" t="str">
        <f t="shared" si="26"/>
        <v/>
      </c>
      <c r="Z34" s="217" t="str">
        <f t="shared" si="55"/>
        <v/>
      </c>
      <c r="AA34" s="338"/>
      <c r="AB34" s="218" t="str">
        <f t="shared" si="13"/>
        <v/>
      </c>
      <c r="AC34" s="136"/>
      <c r="AD34" s="136"/>
      <c r="AE34" s="136"/>
      <c r="AF34" s="216" t="str">
        <f t="shared" si="56"/>
        <v/>
      </c>
      <c r="AG34" s="217" t="str">
        <f t="shared" si="27"/>
        <v/>
      </c>
      <c r="AH34" s="339"/>
      <c r="AI34" s="213" t="str">
        <f t="shared" si="57"/>
        <v/>
      </c>
      <c r="AJ34" s="135"/>
      <c r="AK34" s="208"/>
      <c r="AL34" s="208"/>
      <c r="AM34" s="216" t="str">
        <f t="shared" si="28"/>
        <v/>
      </c>
      <c r="AN34" s="217" t="str">
        <f t="shared" si="58"/>
        <v/>
      </c>
      <c r="AO34" s="338"/>
      <c r="AP34" s="218" t="str">
        <f t="shared" si="14"/>
        <v/>
      </c>
      <c r="AQ34" s="136"/>
      <c r="AR34" s="136"/>
      <c r="AS34" s="136"/>
      <c r="AT34" s="216" t="str">
        <f t="shared" si="59"/>
        <v/>
      </c>
      <c r="AU34" s="217" t="str">
        <f t="shared" si="29"/>
        <v/>
      </c>
      <c r="AV34" s="339"/>
      <c r="AW34" s="213" t="str">
        <f t="shared" si="60"/>
        <v/>
      </c>
      <c r="AX34" s="135"/>
      <c r="AY34" s="208"/>
      <c r="AZ34" s="208"/>
      <c r="BA34" s="216" t="str">
        <f t="shared" si="30"/>
        <v/>
      </c>
      <c r="BB34" s="217" t="str">
        <f t="shared" si="61"/>
        <v/>
      </c>
      <c r="BC34" s="338"/>
      <c r="BD34" s="218" t="str">
        <f t="shared" si="15"/>
        <v/>
      </c>
      <c r="BE34" s="136"/>
      <c r="BF34" s="136"/>
      <c r="BG34" s="136"/>
      <c r="BH34" s="216" t="str">
        <f t="shared" si="62"/>
        <v/>
      </c>
      <c r="BI34" s="217" t="str">
        <f t="shared" si="31"/>
        <v/>
      </c>
      <c r="BJ34" s="339"/>
      <c r="BK34" s="213" t="str">
        <f t="shared" si="63"/>
        <v/>
      </c>
      <c r="BL34" s="135"/>
      <c r="BM34" s="208"/>
      <c r="BN34" s="208"/>
      <c r="BO34" s="216" t="str">
        <f t="shared" si="32"/>
        <v/>
      </c>
      <c r="BP34" s="217" t="str">
        <f t="shared" si="64"/>
        <v/>
      </c>
      <c r="BQ34" s="338"/>
      <c r="BR34" s="218" t="str">
        <f t="shared" si="16"/>
        <v/>
      </c>
      <c r="BS34" s="136"/>
      <c r="BT34" s="136"/>
      <c r="BU34" s="136"/>
      <c r="BV34" s="216" t="str">
        <f t="shared" si="65"/>
        <v/>
      </c>
      <c r="BW34" s="217" t="str">
        <f t="shared" si="33"/>
        <v/>
      </c>
      <c r="BX34" s="339"/>
      <c r="BY34" s="213" t="str">
        <f t="shared" si="66"/>
        <v/>
      </c>
      <c r="BZ34" s="135"/>
      <c r="CA34" s="208"/>
      <c r="CB34" s="208"/>
      <c r="CC34" s="216" t="str">
        <f t="shared" si="34"/>
        <v/>
      </c>
      <c r="CD34" s="217" t="str">
        <f t="shared" si="67"/>
        <v/>
      </c>
      <c r="CE34" s="338"/>
      <c r="CF34" s="218" t="str">
        <f t="shared" si="17"/>
        <v/>
      </c>
      <c r="CG34" s="136"/>
      <c r="CH34" s="136"/>
      <c r="CI34" s="136"/>
      <c r="CJ34" s="216" t="str">
        <f t="shared" si="68"/>
        <v/>
      </c>
      <c r="CK34" s="217" t="str">
        <f t="shared" si="35"/>
        <v/>
      </c>
      <c r="CL34" s="339"/>
      <c r="CM34" s="213" t="str">
        <f t="shared" si="69"/>
        <v/>
      </c>
      <c r="CN34" s="135"/>
      <c r="CO34" s="208"/>
      <c r="CP34" s="208"/>
      <c r="CQ34" s="216" t="str">
        <f t="shared" si="36"/>
        <v/>
      </c>
      <c r="CR34" s="217" t="str">
        <f t="shared" si="70"/>
        <v/>
      </c>
      <c r="CS34" s="338"/>
      <c r="CT34" s="218" t="str">
        <f t="shared" si="18"/>
        <v/>
      </c>
      <c r="CU34" s="136"/>
      <c r="CV34" s="136"/>
      <c r="CW34" s="136"/>
      <c r="CX34" s="216" t="str">
        <f t="shared" si="71"/>
        <v/>
      </c>
      <c r="CY34" s="217" t="str">
        <f t="shared" si="37"/>
        <v/>
      </c>
      <c r="CZ34" s="339"/>
      <c r="DA34" s="213" t="str">
        <f t="shared" si="72"/>
        <v/>
      </c>
      <c r="DB34" s="135"/>
      <c r="DC34" s="208"/>
      <c r="DD34" s="208"/>
      <c r="DE34" s="216" t="str">
        <f t="shared" si="38"/>
        <v/>
      </c>
      <c r="DF34" s="217" t="str">
        <f t="shared" si="73"/>
        <v/>
      </c>
      <c r="DG34" s="338"/>
      <c r="DH34" s="218" t="str">
        <f t="shared" si="19"/>
        <v/>
      </c>
      <c r="DI34" s="136"/>
      <c r="DJ34" s="136"/>
      <c r="DK34" s="136"/>
      <c r="DL34" s="216" t="str">
        <f t="shared" si="74"/>
        <v/>
      </c>
      <c r="DM34" s="217" t="str">
        <f t="shared" si="39"/>
        <v/>
      </c>
      <c r="DN34" s="339"/>
      <c r="DO34" s="213" t="str">
        <f t="shared" si="75"/>
        <v/>
      </c>
      <c r="DP34" s="135"/>
      <c r="DQ34" s="208"/>
      <c r="DR34" s="208"/>
      <c r="DS34" s="216" t="str">
        <f t="shared" si="40"/>
        <v/>
      </c>
      <c r="DT34" s="217" t="str">
        <f t="shared" si="76"/>
        <v/>
      </c>
      <c r="DU34" s="338"/>
      <c r="DV34" s="218" t="str">
        <f t="shared" si="20"/>
        <v/>
      </c>
      <c r="DW34" s="136"/>
      <c r="DX34" s="136"/>
      <c r="DY34" s="136"/>
      <c r="DZ34" s="216" t="str">
        <f t="shared" si="77"/>
        <v/>
      </c>
      <c r="EA34" s="217" t="str">
        <f t="shared" si="41"/>
        <v/>
      </c>
      <c r="EB34" s="339"/>
      <c r="EC34" s="213" t="str">
        <f t="shared" si="78"/>
        <v/>
      </c>
      <c r="ED34" s="135"/>
      <c r="EE34" s="208"/>
      <c r="EF34" s="208"/>
      <c r="EG34" s="216" t="str">
        <f t="shared" si="42"/>
        <v/>
      </c>
      <c r="EH34" s="217" t="str">
        <f t="shared" si="79"/>
        <v/>
      </c>
      <c r="EI34" s="338"/>
      <c r="EJ34" s="218" t="str">
        <f t="shared" si="21"/>
        <v/>
      </c>
      <c r="EK34" s="136"/>
      <c r="EL34" s="136"/>
      <c r="EM34" s="136"/>
      <c r="EN34" s="216" t="str">
        <f t="shared" si="80"/>
        <v/>
      </c>
      <c r="EO34" s="217" t="str">
        <f t="shared" si="43"/>
        <v/>
      </c>
      <c r="EP34" s="339"/>
      <c r="EQ34" s="213" t="str">
        <f t="shared" si="81"/>
        <v/>
      </c>
      <c r="ER34" s="135"/>
      <c r="ES34" s="208"/>
      <c r="ET34" s="208"/>
      <c r="EU34" s="216" t="str">
        <f t="shared" si="44"/>
        <v/>
      </c>
      <c r="EV34" s="217" t="str">
        <f t="shared" si="82"/>
        <v/>
      </c>
      <c r="EW34" s="338"/>
      <c r="EX34" s="218" t="str">
        <f t="shared" si="22"/>
        <v/>
      </c>
      <c r="EY34" s="136"/>
      <c r="EZ34" s="136"/>
      <c r="FA34" s="136"/>
      <c r="FB34" s="216" t="str">
        <f t="shared" si="83"/>
        <v/>
      </c>
      <c r="FC34" s="217" t="str">
        <f t="shared" si="45"/>
        <v/>
      </c>
      <c r="FD34" s="339"/>
      <c r="FE34" s="213" t="str">
        <f t="shared" si="84"/>
        <v/>
      </c>
      <c r="FF34" s="135"/>
      <c r="FG34" s="208"/>
      <c r="FH34" s="208"/>
      <c r="FI34" s="216" t="str">
        <f t="shared" si="46"/>
        <v/>
      </c>
      <c r="FJ34" s="217" t="str">
        <f t="shared" si="85"/>
        <v/>
      </c>
      <c r="FK34" s="338"/>
      <c r="FL34" s="218" t="str">
        <f t="shared" si="23"/>
        <v/>
      </c>
      <c r="FM34" s="136"/>
      <c r="FN34" s="136"/>
      <c r="FO34" s="136"/>
      <c r="FP34" s="216" t="str">
        <f t="shared" si="86"/>
        <v/>
      </c>
      <c r="FQ34" s="217" t="str">
        <f t="shared" si="47"/>
        <v/>
      </c>
      <c r="FR34" s="339"/>
      <c r="FS34" s="72"/>
      <c r="FT34" s="139"/>
      <c r="FU34" s="26"/>
      <c r="FV34" s="73" t="str">
        <f t="shared" si="48"/>
        <v/>
      </c>
      <c r="FW34" s="74" t="str">
        <f t="shared" si="49"/>
        <v/>
      </c>
      <c r="FX34" s="75" t="str">
        <f t="shared" si="50"/>
        <v/>
      </c>
    </row>
    <row r="35" spans="1:180" ht="14.25">
      <c r="A35" s="214">
        <v>21</v>
      </c>
      <c r="B35" s="132"/>
      <c r="C35" s="131"/>
      <c r="D35" s="133"/>
      <c r="E35" s="134"/>
      <c r="F35" s="215"/>
      <c r="G35" s="207" t="str">
        <f t="shared" si="51"/>
        <v/>
      </c>
      <c r="H35" s="135"/>
      <c r="I35" s="208"/>
      <c r="J35" s="208"/>
      <c r="K35" s="216" t="str">
        <f t="shared" si="24"/>
        <v/>
      </c>
      <c r="L35" s="217" t="str">
        <f t="shared" si="52"/>
        <v/>
      </c>
      <c r="M35" s="338"/>
      <c r="N35" s="218" t="str">
        <f t="shared" si="12"/>
        <v/>
      </c>
      <c r="O35" s="136"/>
      <c r="P35" s="136"/>
      <c r="Q35" s="136"/>
      <c r="R35" s="216" t="str">
        <f t="shared" si="53"/>
        <v/>
      </c>
      <c r="S35" s="217" t="str">
        <f t="shared" si="25"/>
        <v/>
      </c>
      <c r="T35" s="338"/>
      <c r="U35" s="213" t="str">
        <f t="shared" si="54"/>
        <v/>
      </c>
      <c r="V35" s="135"/>
      <c r="W35" s="208"/>
      <c r="X35" s="208"/>
      <c r="Y35" s="216" t="str">
        <f t="shared" si="26"/>
        <v/>
      </c>
      <c r="Z35" s="217" t="str">
        <f t="shared" si="55"/>
        <v/>
      </c>
      <c r="AA35" s="338"/>
      <c r="AB35" s="218" t="str">
        <f t="shared" si="13"/>
        <v/>
      </c>
      <c r="AC35" s="136"/>
      <c r="AD35" s="136"/>
      <c r="AE35" s="136"/>
      <c r="AF35" s="216" t="str">
        <f t="shared" si="56"/>
        <v/>
      </c>
      <c r="AG35" s="217" t="str">
        <f t="shared" si="27"/>
        <v/>
      </c>
      <c r="AH35" s="339"/>
      <c r="AI35" s="213" t="str">
        <f t="shared" si="57"/>
        <v/>
      </c>
      <c r="AJ35" s="135"/>
      <c r="AK35" s="208"/>
      <c r="AL35" s="208"/>
      <c r="AM35" s="216" t="str">
        <f t="shared" si="28"/>
        <v/>
      </c>
      <c r="AN35" s="217" t="str">
        <f t="shared" si="58"/>
        <v/>
      </c>
      <c r="AO35" s="338"/>
      <c r="AP35" s="218" t="str">
        <f t="shared" si="14"/>
        <v/>
      </c>
      <c r="AQ35" s="136"/>
      <c r="AR35" s="136"/>
      <c r="AS35" s="136"/>
      <c r="AT35" s="216" t="str">
        <f t="shared" si="59"/>
        <v/>
      </c>
      <c r="AU35" s="217" t="str">
        <f t="shared" si="29"/>
        <v/>
      </c>
      <c r="AV35" s="339"/>
      <c r="AW35" s="213" t="str">
        <f t="shared" si="60"/>
        <v/>
      </c>
      <c r="AX35" s="135"/>
      <c r="AY35" s="208"/>
      <c r="AZ35" s="208"/>
      <c r="BA35" s="216" t="str">
        <f t="shared" si="30"/>
        <v/>
      </c>
      <c r="BB35" s="217" t="str">
        <f t="shared" si="61"/>
        <v/>
      </c>
      <c r="BC35" s="338"/>
      <c r="BD35" s="218" t="str">
        <f t="shared" si="15"/>
        <v/>
      </c>
      <c r="BE35" s="136"/>
      <c r="BF35" s="136"/>
      <c r="BG35" s="136"/>
      <c r="BH35" s="216" t="str">
        <f t="shared" si="62"/>
        <v/>
      </c>
      <c r="BI35" s="217" t="str">
        <f t="shared" si="31"/>
        <v/>
      </c>
      <c r="BJ35" s="339"/>
      <c r="BK35" s="213" t="str">
        <f t="shared" si="63"/>
        <v/>
      </c>
      <c r="BL35" s="135"/>
      <c r="BM35" s="208"/>
      <c r="BN35" s="208"/>
      <c r="BO35" s="216" t="str">
        <f t="shared" si="32"/>
        <v/>
      </c>
      <c r="BP35" s="217" t="str">
        <f t="shared" si="64"/>
        <v/>
      </c>
      <c r="BQ35" s="338"/>
      <c r="BR35" s="218" t="str">
        <f t="shared" si="16"/>
        <v/>
      </c>
      <c r="BS35" s="136"/>
      <c r="BT35" s="136"/>
      <c r="BU35" s="136"/>
      <c r="BV35" s="216" t="str">
        <f t="shared" si="65"/>
        <v/>
      </c>
      <c r="BW35" s="217" t="str">
        <f t="shared" si="33"/>
        <v/>
      </c>
      <c r="BX35" s="339"/>
      <c r="BY35" s="213" t="str">
        <f t="shared" si="66"/>
        <v/>
      </c>
      <c r="BZ35" s="135"/>
      <c r="CA35" s="208"/>
      <c r="CB35" s="208"/>
      <c r="CC35" s="216" t="str">
        <f t="shared" si="34"/>
        <v/>
      </c>
      <c r="CD35" s="217" t="str">
        <f t="shared" si="67"/>
        <v/>
      </c>
      <c r="CE35" s="338"/>
      <c r="CF35" s="218" t="str">
        <f t="shared" si="17"/>
        <v/>
      </c>
      <c r="CG35" s="136"/>
      <c r="CH35" s="136"/>
      <c r="CI35" s="136"/>
      <c r="CJ35" s="216" t="str">
        <f t="shared" si="68"/>
        <v/>
      </c>
      <c r="CK35" s="217" t="str">
        <f t="shared" si="35"/>
        <v/>
      </c>
      <c r="CL35" s="339"/>
      <c r="CM35" s="213" t="str">
        <f t="shared" si="69"/>
        <v/>
      </c>
      <c r="CN35" s="135"/>
      <c r="CO35" s="208"/>
      <c r="CP35" s="208"/>
      <c r="CQ35" s="216" t="str">
        <f t="shared" si="36"/>
        <v/>
      </c>
      <c r="CR35" s="217" t="str">
        <f t="shared" si="70"/>
        <v/>
      </c>
      <c r="CS35" s="338"/>
      <c r="CT35" s="218" t="str">
        <f t="shared" si="18"/>
        <v/>
      </c>
      <c r="CU35" s="136"/>
      <c r="CV35" s="136"/>
      <c r="CW35" s="136"/>
      <c r="CX35" s="216" t="str">
        <f t="shared" si="71"/>
        <v/>
      </c>
      <c r="CY35" s="217" t="str">
        <f t="shared" si="37"/>
        <v/>
      </c>
      <c r="CZ35" s="339"/>
      <c r="DA35" s="213" t="str">
        <f t="shared" si="72"/>
        <v/>
      </c>
      <c r="DB35" s="135"/>
      <c r="DC35" s="208"/>
      <c r="DD35" s="208"/>
      <c r="DE35" s="216" t="str">
        <f t="shared" si="38"/>
        <v/>
      </c>
      <c r="DF35" s="217" t="str">
        <f t="shared" si="73"/>
        <v/>
      </c>
      <c r="DG35" s="338"/>
      <c r="DH35" s="218" t="str">
        <f t="shared" si="19"/>
        <v/>
      </c>
      <c r="DI35" s="136"/>
      <c r="DJ35" s="136"/>
      <c r="DK35" s="136"/>
      <c r="DL35" s="216" t="str">
        <f t="shared" si="74"/>
        <v/>
      </c>
      <c r="DM35" s="217" t="str">
        <f t="shared" si="39"/>
        <v/>
      </c>
      <c r="DN35" s="339"/>
      <c r="DO35" s="213" t="str">
        <f t="shared" si="75"/>
        <v/>
      </c>
      <c r="DP35" s="135"/>
      <c r="DQ35" s="208"/>
      <c r="DR35" s="208"/>
      <c r="DS35" s="216" t="str">
        <f t="shared" si="40"/>
        <v/>
      </c>
      <c r="DT35" s="217" t="str">
        <f t="shared" si="76"/>
        <v/>
      </c>
      <c r="DU35" s="338"/>
      <c r="DV35" s="218" t="str">
        <f t="shared" si="20"/>
        <v/>
      </c>
      <c r="DW35" s="136"/>
      <c r="DX35" s="136"/>
      <c r="DY35" s="136"/>
      <c r="DZ35" s="216" t="str">
        <f t="shared" si="77"/>
        <v/>
      </c>
      <c r="EA35" s="217" t="str">
        <f t="shared" si="41"/>
        <v/>
      </c>
      <c r="EB35" s="339"/>
      <c r="EC35" s="213" t="str">
        <f t="shared" si="78"/>
        <v/>
      </c>
      <c r="ED35" s="135"/>
      <c r="EE35" s="208"/>
      <c r="EF35" s="208"/>
      <c r="EG35" s="216" t="str">
        <f t="shared" si="42"/>
        <v/>
      </c>
      <c r="EH35" s="217" t="str">
        <f t="shared" si="79"/>
        <v/>
      </c>
      <c r="EI35" s="338"/>
      <c r="EJ35" s="218" t="str">
        <f t="shared" si="21"/>
        <v/>
      </c>
      <c r="EK35" s="136"/>
      <c r="EL35" s="136"/>
      <c r="EM35" s="136"/>
      <c r="EN35" s="216" t="str">
        <f t="shared" si="80"/>
        <v/>
      </c>
      <c r="EO35" s="217" t="str">
        <f t="shared" si="43"/>
        <v/>
      </c>
      <c r="EP35" s="339"/>
      <c r="EQ35" s="213" t="str">
        <f t="shared" si="81"/>
        <v/>
      </c>
      <c r="ER35" s="135"/>
      <c r="ES35" s="208"/>
      <c r="ET35" s="208"/>
      <c r="EU35" s="216" t="str">
        <f t="shared" si="44"/>
        <v/>
      </c>
      <c r="EV35" s="217" t="str">
        <f t="shared" si="82"/>
        <v/>
      </c>
      <c r="EW35" s="338"/>
      <c r="EX35" s="218" t="str">
        <f t="shared" si="22"/>
        <v/>
      </c>
      <c r="EY35" s="136"/>
      <c r="EZ35" s="136"/>
      <c r="FA35" s="136"/>
      <c r="FB35" s="216" t="str">
        <f t="shared" si="83"/>
        <v/>
      </c>
      <c r="FC35" s="217" t="str">
        <f t="shared" si="45"/>
        <v/>
      </c>
      <c r="FD35" s="339"/>
      <c r="FE35" s="213" t="str">
        <f t="shared" si="84"/>
        <v/>
      </c>
      <c r="FF35" s="135"/>
      <c r="FG35" s="208"/>
      <c r="FH35" s="208"/>
      <c r="FI35" s="216" t="str">
        <f t="shared" si="46"/>
        <v/>
      </c>
      <c r="FJ35" s="217" t="str">
        <f t="shared" si="85"/>
        <v/>
      </c>
      <c r="FK35" s="338"/>
      <c r="FL35" s="218" t="str">
        <f t="shared" si="23"/>
        <v/>
      </c>
      <c r="FM35" s="136"/>
      <c r="FN35" s="136"/>
      <c r="FO35" s="136"/>
      <c r="FP35" s="216" t="str">
        <f t="shared" si="86"/>
        <v/>
      </c>
      <c r="FQ35" s="217" t="str">
        <f t="shared" si="47"/>
        <v/>
      </c>
      <c r="FR35" s="339"/>
      <c r="FS35" s="72"/>
      <c r="FT35" s="139"/>
      <c r="FU35" s="26"/>
      <c r="FV35" s="73" t="str">
        <f t="shared" si="48"/>
        <v/>
      </c>
      <c r="FW35" s="74" t="str">
        <f t="shared" si="49"/>
        <v/>
      </c>
      <c r="FX35" s="75" t="str">
        <f t="shared" si="50"/>
        <v/>
      </c>
    </row>
    <row r="36" spans="1:180" ht="14.25">
      <c r="A36" s="214">
        <v>22</v>
      </c>
      <c r="B36" s="132"/>
      <c r="C36" s="131"/>
      <c r="D36" s="133"/>
      <c r="E36" s="134"/>
      <c r="F36" s="215"/>
      <c r="G36" s="207" t="str">
        <f t="shared" si="51"/>
        <v/>
      </c>
      <c r="H36" s="135"/>
      <c r="I36" s="208"/>
      <c r="J36" s="208"/>
      <c r="K36" s="216" t="str">
        <f t="shared" si="24"/>
        <v/>
      </c>
      <c r="L36" s="217" t="str">
        <f t="shared" si="52"/>
        <v/>
      </c>
      <c r="M36" s="338"/>
      <c r="N36" s="218" t="str">
        <f t="shared" si="12"/>
        <v/>
      </c>
      <c r="O36" s="136"/>
      <c r="P36" s="136"/>
      <c r="Q36" s="136"/>
      <c r="R36" s="216" t="str">
        <f t="shared" si="53"/>
        <v/>
      </c>
      <c r="S36" s="217" t="str">
        <f t="shared" si="25"/>
        <v/>
      </c>
      <c r="T36" s="338"/>
      <c r="U36" s="213" t="str">
        <f t="shared" si="54"/>
        <v/>
      </c>
      <c r="V36" s="135"/>
      <c r="W36" s="208"/>
      <c r="X36" s="208"/>
      <c r="Y36" s="216" t="str">
        <f t="shared" si="26"/>
        <v/>
      </c>
      <c r="Z36" s="217" t="str">
        <f t="shared" si="55"/>
        <v/>
      </c>
      <c r="AA36" s="338"/>
      <c r="AB36" s="218" t="str">
        <f t="shared" si="13"/>
        <v/>
      </c>
      <c r="AC36" s="136"/>
      <c r="AD36" s="136"/>
      <c r="AE36" s="136"/>
      <c r="AF36" s="216" t="str">
        <f t="shared" si="56"/>
        <v/>
      </c>
      <c r="AG36" s="217" t="str">
        <f t="shared" si="27"/>
        <v/>
      </c>
      <c r="AH36" s="339"/>
      <c r="AI36" s="213" t="str">
        <f t="shared" si="57"/>
        <v/>
      </c>
      <c r="AJ36" s="135"/>
      <c r="AK36" s="208"/>
      <c r="AL36" s="208"/>
      <c r="AM36" s="216" t="str">
        <f t="shared" si="28"/>
        <v/>
      </c>
      <c r="AN36" s="217" t="str">
        <f t="shared" si="58"/>
        <v/>
      </c>
      <c r="AO36" s="338"/>
      <c r="AP36" s="218" t="str">
        <f t="shared" si="14"/>
        <v/>
      </c>
      <c r="AQ36" s="136"/>
      <c r="AR36" s="136"/>
      <c r="AS36" s="136"/>
      <c r="AT36" s="216" t="str">
        <f t="shared" si="59"/>
        <v/>
      </c>
      <c r="AU36" s="217" t="str">
        <f t="shared" si="29"/>
        <v/>
      </c>
      <c r="AV36" s="339"/>
      <c r="AW36" s="213" t="str">
        <f t="shared" si="60"/>
        <v/>
      </c>
      <c r="AX36" s="135"/>
      <c r="AY36" s="208"/>
      <c r="AZ36" s="208"/>
      <c r="BA36" s="216" t="str">
        <f t="shared" si="30"/>
        <v/>
      </c>
      <c r="BB36" s="217" t="str">
        <f t="shared" si="61"/>
        <v/>
      </c>
      <c r="BC36" s="338"/>
      <c r="BD36" s="218" t="str">
        <f t="shared" si="15"/>
        <v/>
      </c>
      <c r="BE36" s="136"/>
      <c r="BF36" s="136"/>
      <c r="BG36" s="136"/>
      <c r="BH36" s="216" t="str">
        <f t="shared" si="62"/>
        <v/>
      </c>
      <c r="BI36" s="217" t="str">
        <f t="shared" si="31"/>
        <v/>
      </c>
      <c r="BJ36" s="339"/>
      <c r="BK36" s="213" t="str">
        <f t="shared" si="63"/>
        <v/>
      </c>
      <c r="BL36" s="135"/>
      <c r="BM36" s="208"/>
      <c r="BN36" s="208"/>
      <c r="BO36" s="216" t="str">
        <f t="shared" si="32"/>
        <v/>
      </c>
      <c r="BP36" s="217" t="str">
        <f t="shared" si="64"/>
        <v/>
      </c>
      <c r="BQ36" s="338"/>
      <c r="BR36" s="218" t="str">
        <f t="shared" si="16"/>
        <v/>
      </c>
      <c r="BS36" s="136"/>
      <c r="BT36" s="136"/>
      <c r="BU36" s="136"/>
      <c r="BV36" s="216" t="str">
        <f t="shared" si="65"/>
        <v/>
      </c>
      <c r="BW36" s="217" t="str">
        <f t="shared" si="33"/>
        <v/>
      </c>
      <c r="BX36" s="339"/>
      <c r="BY36" s="213" t="str">
        <f t="shared" si="66"/>
        <v/>
      </c>
      <c r="BZ36" s="135"/>
      <c r="CA36" s="208"/>
      <c r="CB36" s="208"/>
      <c r="CC36" s="216" t="str">
        <f t="shared" si="34"/>
        <v/>
      </c>
      <c r="CD36" s="217" t="str">
        <f t="shared" si="67"/>
        <v/>
      </c>
      <c r="CE36" s="338"/>
      <c r="CF36" s="218" t="str">
        <f t="shared" si="17"/>
        <v/>
      </c>
      <c r="CG36" s="136"/>
      <c r="CH36" s="136"/>
      <c r="CI36" s="136"/>
      <c r="CJ36" s="216" t="str">
        <f t="shared" si="68"/>
        <v/>
      </c>
      <c r="CK36" s="217" t="str">
        <f t="shared" si="35"/>
        <v/>
      </c>
      <c r="CL36" s="339"/>
      <c r="CM36" s="213" t="str">
        <f t="shared" si="69"/>
        <v/>
      </c>
      <c r="CN36" s="135"/>
      <c r="CO36" s="208"/>
      <c r="CP36" s="208"/>
      <c r="CQ36" s="216" t="str">
        <f t="shared" si="36"/>
        <v/>
      </c>
      <c r="CR36" s="217" t="str">
        <f t="shared" si="70"/>
        <v/>
      </c>
      <c r="CS36" s="338"/>
      <c r="CT36" s="218" t="str">
        <f t="shared" si="18"/>
        <v/>
      </c>
      <c r="CU36" s="136"/>
      <c r="CV36" s="136"/>
      <c r="CW36" s="136"/>
      <c r="CX36" s="216" t="str">
        <f t="shared" si="71"/>
        <v/>
      </c>
      <c r="CY36" s="217" t="str">
        <f t="shared" si="37"/>
        <v/>
      </c>
      <c r="CZ36" s="339"/>
      <c r="DA36" s="213" t="str">
        <f t="shared" si="72"/>
        <v/>
      </c>
      <c r="DB36" s="135"/>
      <c r="DC36" s="208"/>
      <c r="DD36" s="208"/>
      <c r="DE36" s="216" t="str">
        <f t="shared" si="38"/>
        <v/>
      </c>
      <c r="DF36" s="217" t="str">
        <f t="shared" si="73"/>
        <v/>
      </c>
      <c r="DG36" s="338"/>
      <c r="DH36" s="218" t="str">
        <f t="shared" si="19"/>
        <v/>
      </c>
      <c r="DI36" s="136"/>
      <c r="DJ36" s="136"/>
      <c r="DK36" s="136"/>
      <c r="DL36" s="216" t="str">
        <f t="shared" si="74"/>
        <v/>
      </c>
      <c r="DM36" s="217" t="str">
        <f t="shared" si="39"/>
        <v/>
      </c>
      <c r="DN36" s="339"/>
      <c r="DO36" s="213" t="str">
        <f t="shared" si="75"/>
        <v/>
      </c>
      <c r="DP36" s="135"/>
      <c r="DQ36" s="208"/>
      <c r="DR36" s="208"/>
      <c r="DS36" s="216" t="str">
        <f t="shared" si="40"/>
        <v/>
      </c>
      <c r="DT36" s="217" t="str">
        <f t="shared" si="76"/>
        <v/>
      </c>
      <c r="DU36" s="338"/>
      <c r="DV36" s="218" t="str">
        <f t="shared" si="20"/>
        <v/>
      </c>
      <c r="DW36" s="136"/>
      <c r="DX36" s="136"/>
      <c r="DY36" s="136"/>
      <c r="DZ36" s="216" t="str">
        <f t="shared" si="77"/>
        <v/>
      </c>
      <c r="EA36" s="217" t="str">
        <f t="shared" si="41"/>
        <v/>
      </c>
      <c r="EB36" s="339"/>
      <c r="EC36" s="213" t="str">
        <f t="shared" si="78"/>
        <v/>
      </c>
      <c r="ED36" s="135"/>
      <c r="EE36" s="208"/>
      <c r="EF36" s="208"/>
      <c r="EG36" s="216" t="str">
        <f t="shared" si="42"/>
        <v/>
      </c>
      <c r="EH36" s="217" t="str">
        <f t="shared" si="79"/>
        <v/>
      </c>
      <c r="EI36" s="338"/>
      <c r="EJ36" s="218" t="str">
        <f t="shared" si="21"/>
        <v/>
      </c>
      <c r="EK36" s="136"/>
      <c r="EL36" s="136"/>
      <c r="EM36" s="136"/>
      <c r="EN36" s="216" t="str">
        <f t="shared" si="80"/>
        <v/>
      </c>
      <c r="EO36" s="217" t="str">
        <f t="shared" si="43"/>
        <v/>
      </c>
      <c r="EP36" s="339"/>
      <c r="EQ36" s="213" t="str">
        <f t="shared" si="81"/>
        <v/>
      </c>
      <c r="ER36" s="135"/>
      <c r="ES36" s="208"/>
      <c r="ET36" s="208"/>
      <c r="EU36" s="216" t="str">
        <f t="shared" si="44"/>
        <v/>
      </c>
      <c r="EV36" s="217" t="str">
        <f t="shared" si="82"/>
        <v/>
      </c>
      <c r="EW36" s="338"/>
      <c r="EX36" s="218" t="str">
        <f t="shared" si="22"/>
        <v/>
      </c>
      <c r="EY36" s="136"/>
      <c r="EZ36" s="136"/>
      <c r="FA36" s="136"/>
      <c r="FB36" s="216" t="str">
        <f t="shared" si="83"/>
        <v/>
      </c>
      <c r="FC36" s="217" t="str">
        <f t="shared" si="45"/>
        <v/>
      </c>
      <c r="FD36" s="339"/>
      <c r="FE36" s="213" t="str">
        <f t="shared" si="84"/>
        <v/>
      </c>
      <c r="FF36" s="135"/>
      <c r="FG36" s="208"/>
      <c r="FH36" s="208"/>
      <c r="FI36" s="216" t="str">
        <f t="shared" si="46"/>
        <v/>
      </c>
      <c r="FJ36" s="217" t="str">
        <f t="shared" si="85"/>
        <v/>
      </c>
      <c r="FK36" s="338"/>
      <c r="FL36" s="218" t="str">
        <f t="shared" si="23"/>
        <v/>
      </c>
      <c r="FM36" s="136"/>
      <c r="FN36" s="136"/>
      <c r="FO36" s="136"/>
      <c r="FP36" s="216" t="str">
        <f t="shared" si="86"/>
        <v/>
      </c>
      <c r="FQ36" s="217" t="str">
        <f t="shared" si="47"/>
        <v/>
      </c>
      <c r="FR36" s="339"/>
      <c r="FS36" s="72"/>
      <c r="FT36" s="139"/>
      <c r="FU36" s="26"/>
      <c r="FV36" s="73" t="str">
        <f t="shared" si="48"/>
        <v/>
      </c>
      <c r="FW36" s="74" t="str">
        <f t="shared" si="49"/>
        <v/>
      </c>
      <c r="FX36" s="75" t="str">
        <f t="shared" si="50"/>
        <v/>
      </c>
    </row>
    <row r="37" spans="1:180" ht="14.25">
      <c r="A37" s="214">
        <v>23</v>
      </c>
      <c r="B37" s="132"/>
      <c r="C37" s="131"/>
      <c r="D37" s="133"/>
      <c r="E37" s="134"/>
      <c r="F37" s="215"/>
      <c r="G37" s="207" t="str">
        <f t="shared" si="51"/>
        <v/>
      </c>
      <c r="H37" s="135"/>
      <c r="I37" s="208"/>
      <c r="J37" s="208"/>
      <c r="K37" s="216" t="str">
        <f t="shared" si="24"/>
        <v/>
      </c>
      <c r="L37" s="217" t="str">
        <f t="shared" si="52"/>
        <v/>
      </c>
      <c r="M37" s="338"/>
      <c r="N37" s="218" t="str">
        <f t="shared" si="12"/>
        <v/>
      </c>
      <c r="O37" s="136"/>
      <c r="P37" s="136"/>
      <c r="Q37" s="136"/>
      <c r="R37" s="216" t="str">
        <f t="shared" si="53"/>
        <v/>
      </c>
      <c r="S37" s="217" t="str">
        <f t="shared" si="25"/>
        <v/>
      </c>
      <c r="T37" s="338"/>
      <c r="U37" s="213" t="str">
        <f t="shared" si="54"/>
        <v/>
      </c>
      <c r="V37" s="135"/>
      <c r="W37" s="208"/>
      <c r="X37" s="208"/>
      <c r="Y37" s="216" t="str">
        <f t="shared" si="26"/>
        <v/>
      </c>
      <c r="Z37" s="217" t="str">
        <f t="shared" si="55"/>
        <v/>
      </c>
      <c r="AA37" s="338"/>
      <c r="AB37" s="218" t="str">
        <f t="shared" si="13"/>
        <v/>
      </c>
      <c r="AC37" s="136"/>
      <c r="AD37" s="136"/>
      <c r="AE37" s="136"/>
      <c r="AF37" s="216" t="str">
        <f t="shared" si="56"/>
        <v/>
      </c>
      <c r="AG37" s="217" t="str">
        <f t="shared" si="27"/>
        <v/>
      </c>
      <c r="AH37" s="339"/>
      <c r="AI37" s="213" t="str">
        <f t="shared" si="57"/>
        <v/>
      </c>
      <c r="AJ37" s="135"/>
      <c r="AK37" s="208"/>
      <c r="AL37" s="208"/>
      <c r="AM37" s="216" t="str">
        <f t="shared" si="28"/>
        <v/>
      </c>
      <c r="AN37" s="217" t="str">
        <f t="shared" si="58"/>
        <v/>
      </c>
      <c r="AO37" s="338"/>
      <c r="AP37" s="218" t="str">
        <f t="shared" si="14"/>
        <v/>
      </c>
      <c r="AQ37" s="136"/>
      <c r="AR37" s="136"/>
      <c r="AS37" s="136"/>
      <c r="AT37" s="216" t="str">
        <f t="shared" si="59"/>
        <v/>
      </c>
      <c r="AU37" s="217" t="str">
        <f t="shared" si="29"/>
        <v/>
      </c>
      <c r="AV37" s="339"/>
      <c r="AW37" s="213" t="str">
        <f t="shared" si="60"/>
        <v/>
      </c>
      <c r="AX37" s="135"/>
      <c r="AY37" s="208"/>
      <c r="AZ37" s="208"/>
      <c r="BA37" s="216" t="str">
        <f t="shared" si="30"/>
        <v/>
      </c>
      <c r="BB37" s="217" t="str">
        <f t="shared" si="61"/>
        <v/>
      </c>
      <c r="BC37" s="338"/>
      <c r="BD37" s="218" t="str">
        <f t="shared" si="15"/>
        <v/>
      </c>
      <c r="BE37" s="136"/>
      <c r="BF37" s="136"/>
      <c r="BG37" s="136"/>
      <c r="BH37" s="216" t="str">
        <f t="shared" si="62"/>
        <v/>
      </c>
      <c r="BI37" s="217" t="str">
        <f t="shared" si="31"/>
        <v/>
      </c>
      <c r="BJ37" s="339"/>
      <c r="BK37" s="213" t="str">
        <f t="shared" si="63"/>
        <v/>
      </c>
      <c r="BL37" s="135"/>
      <c r="BM37" s="208"/>
      <c r="BN37" s="208"/>
      <c r="BO37" s="216" t="str">
        <f t="shared" si="32"/>
        <v/>
      </c>
      <c r="BP37" s="217" t="str">
        <f t="shared" si="64"/>
        <v/>
      </c>
      <c r="BQ37" s="338"/>
      <c r="BR37" s="218" t="str">
        <f t="shared" si="16"/>
        <v/>
      </c>
      <c r="BS37" s="136"/>
      <c r="BT37" s="136"/>
      <c r="BU37" s="136"/>
      <c r="BV37" s="216" t="str">
        <f t="shared" si="65"/>
        <v/>
      </c>
      <c r="BW37" s="217" t="str">
        <f t="shared" si="33"/>
        <v/>
      </c>
      <c r="BX37" s="339"/>
      <c r="BY37" s="213" t="str">
        <f t="shared" si="66"/>
        <v/>
      </c>
      <c r="BZ37" s="135"/>
      <c r="CA37" s="208"/>
      <c r="CB37" s="208"/>
      <c r="CC37" s="216" t="str">
        <f t="shared" si="34"/>
        <v/>
      </c>
      <c r="CD37" s="217" t="str">
        <f t="shared" si="67"/>
        <v/>
      </c>
      <c r="CE37" s="338"/>
      <c r="CF37" s="218" t="str">
        <f t="shared" si="17"/>
        <v/>
      </c>
      <c r="CG37" s="136"/>
      <c r="CH37" s="136"/>
      <c r="CI37" s="136"/>
      <c r="CJ37" s="216" t="str">
        <f t="shared" si="68"/>
        <v/>
      </c>
      <c r="CK37" s="217" t="str">
        <f t="shared" si="35"/>
        <v/>
      </c>
      <c r="CL37" s="339"/>
      <c r="CM37" s="213" t="str">
        <f t="shared" si="69"/>
        <v/>
      </c>
      <c r="CN37" s="135"/>
      <c r="CO37" s="208"/>
      <c r="CP37" s="208"/>
      <c r="CQ37" s="216" t="str">
        <f t="shared" si="36"/>
        <v/>
      </c>
      <c r="CR37" s="217" t="str">
        <f t="shared" si="70"/>
        <v/>
      </c>
      <c r="CS37" s="338"/>
      <c r="CT37" s="218" t="str">
        <f t="shared" si="18"/>
        <v/>
      </c>
      <c r="CU37" s="136"/>
      <c r="CV37" s="136"/>
      <c r="CW37" s="136"/>
      <c r="CX37" s="216" t="str">
        <f t="shared" si="71"/>
        <v/>
      </c>
      <c r="CY37" s="217" t="str">
        <f t="shared" si="37"/>
        <v/>
      </c>
      <c r="CZ37" s="339"/>
      <c r="DA37" s="213" t="str">
        <f t="shared" si="72"/>
        <v/>
      </c>
      <c r="DB37" s="135"/>
      <c r="DC37" s="208"/>
      <c r="DD37" s="208"/>
      <c r="DE37" s="216" t="str">
        <f t="shared" si="38"/>
        <v/>
      </c>
      <c r="DF37" s="217" t="str">
        <f t="shared" si="73"/>
        <v/>
      </c>
      <c r="DG37" s="338"/>
      <c r="DH37" s="218" t="str">
        <f t="shared" si="19"/>
        <v/>
      </c>
      <c r="DI37" s="136"/>
      <c r="DJ37" s="136"/>
      <c r="DK37" s="136"/>
      <c r="DL37" s="216" t="str">
        <f t="shared" si="74"/>
        <v/>
      </c>
      <c r="DM37" s="217" t="str">
        <f t="shared" si="39"/>
        <v/>
      </c>
      <c r="DN37" s="339"/>
      <c r="DO37" s="213" t="str">
        <f t="shared" si="75"/>
        <v/>
      </c>
      <c r="DP37" s="135"/>
      <c r="DQ37" s="208"/>
      <c r="DR37" s="208"/>
      <c r="DS37" s="216" t="str">
        <f t="shared" si="40"/>
        <v/>
      </c>
      <c r="DT37" s="217" t="str">
        <f t="shared" si="76"/>
        <v/>
      </c>
      <c r="DU37" s="338"/>
      <c r="DV37" s="218" t="str">
        <f t="shared" si="20"/>
        <v/>
      </c>
      <c r="DW37" s="136"/>
      <c r="DX37" s="136"/>
      <c r="DY37" s="136"/>
      <c r="DZ37" s="216" t="str">
        <f t="shared" si="77"/>
        <v/>
      </c>
      <c r="EA37" s="217" t="str">
        <f t="shared" si="41"/>
        <v/>
      </c>
      <c r="EB37" s="339"/>
      <c r="EC37" s="213" t="str">
        <f t="shared" si="78"/>
        <v/>
      </c>
      <c r="ED37" s="135"/>
      <c r="EE37" s="208"/>
      <c r="EF37" s="208"/>
      <c r="EG37" s="216" t="str">
        <f t="shared" si="42"/>
        <v/>
      </c>
      <c r="EH37" s="217" t="str">
        <f t="shared" si="79"/>
        <v/>
      </c>
      <c r="EI37" s="338"/>
      <c r="EJ37" s="218" t="str">
        <f t="shared" si="21"/>
        <v/>
      </c>
      <c r="EK37" s="136"/>
      <c r="EL37" s="136"/>
      <c r="EM37" s="136"/>
      <c r="EN37" s="216" t="str">
        <f t="shared" si="80"/>
        <v/>
      </c>
      <c r="EO37" s="217" t="str">
        <f t="shared" si="43"/>
        <v/>
      </c>
      <c r="EP37" s="339"/>
      <c r="EQ37" s="213" t="str">
        <f t="shared" si="81"/>
        <v/>
      </c>
      <c r="ER37" s="135"/>
      <c r="ES37" s="208"/>
      <c r="ET37" s="208"/>
      <c r="EU37" s="216" t="str">
        <f t="shared" si="44"/>
        <v/>
      </c>
      <c r="EV37" s="217" t="str">
        <f t="shared" si="82"/>
        <v/>
      </c>
      <c r="EW37" s="338"/>
      <c r="EX37" s="218" t="str">
        <f t="shared" si="22"/>
        <v/>
      </c>
      <c r="EY37" s="136"/>
      <c r="EZ37" s="136"/>
      <c r="FA37" s="136"/>
      <c r="FB37" s="216" t="str">
        <f t="shared" si="83"/>
        <v/>
      </c>
      <c r="FC37" s="217" t="str">
        <f t="shared" si="45"/>
        <v/>
      </c>
      <c r="FD37" s="339"/>
      <c r="FE37" s="213" t="str">
        <f t="shared" si="84"/>
        <v/>
      </c>
      <c r="FF37" s="135"/>
      <c r="FG37" s="208"/>
      <c r="FH37" s="208"/>
      <c r="FI37" s="216" t="str">
        <f t="shared" si="46"/>
        <v/>
      </c>
      <c r="FJ37" s="217" t="str">
        <f t="shared" si="85"/>
        <v/>
      </c>
      <c r="FK37" s="338"/>
      <c r="FL37" s="218" t="str">
        <f t="shared" si="23"/>
        <v/>
      </c>
      <c r="FM37" s="136"/>
      <c r="FN37" s="136"/>
      <c r="FO37" s="136"/>
      <c r="FP37" s="216" t="str">
        <f t="shared" si="86"/>
        <v/>
      </c>
      <c r="FQ37" s="217" t="str">
        <f t="shared" si="47"/>
        <v/>
      </c>
      <c r="FR37" s="339"/>
      <c r="FS37" s="72"/>
      <c r="FT37" s="139"/>
      <c r="FU37" s="26"/>
      <c r="FV37" s="73" t="str">
        <f t="shared" si="48"/>
        <v/>
      </c>
      <c r="FW37" s="74" t="str">
        <f t="shared" si="49"/>
        <v/>
      </c>
      <c r="FX37" s="75" t="str">
        <f t="shared" si="50"/>
        <v/>
      </c>
    </row>
    <row r="38" spans="1:180" ht="14.25">
      <c r="A38" s="214">
        <v>24</v>
      </c>
      <c r="B38" s="132"/>
      <c r="C38" s="131"/>
      <c r="D38" s="133"/>
      <c r="E38" s="134"/>
      <c r="F38" s="215"/>
      <c r="G38" s="207" t="str">
        <f t="shared" si="51"/>
        <v/>
      </c>
      <c r="H38" s="135"/>
      <c r="I38" s="208"/>
      <c r="J38" s="208"/>
      <c r="K38" s="216" t="str">
        <f t="shared" si="24"/>
        <v/>
      </c>
      <c r="L38" s="217" t="str">
        <f t="shared" si="52"/>
        <v/>
      </c>
      <c r="M38" s="338"/>
      <c r="N38" s="218" t="str">
        <f t="shared" si="12"/>
        <v/>
      </c>
      <c r="O38" s="136"/>
      <c r="P38" s="136"/>
      <c r="Q38" s="136"/>
      <c r="R38" s="216" t="str">
        <f t="shared" si="53"/>
        <v/>
      </c>
      <c r="S38" s="217" t="str">
        <f t="shared" si="25"/>
        <v/>
      </c>
      <c r="T38" s="338"/>
      <c r="U38" s="213" t="str">
        <f t="shared" si="54"/>
        <v/>
      </c>
      <c r="V38" s="135"/>
      <c r="W38" s="208"/>
      <c r="X38" s="208"/>
      <c r="Y38" s="216" t="str">
        <f t="shared" si="26"/>
        <v/>
      </c>
      <c r="Z38" s="217" t="str">
        <f t="shared" si="55"/>
        <v/>
      </c>
      <c r="AA38" s="338"/>
      <c r="AB38" s="218" t="str">
        <f t="shared" si="13"/>
        <v/>
      </c>
      <c r="AC38" s="136"/>
      <c r="AD38" s="136"/>
      <c r="AE38" s="136"/>
      <c r="AF38" s="216" t="str">
        <f t="shared" si="56"/>
        <v/>
      </c>
      <c r="AG38" s="217" t="str">
        <f t="shared" si="27"/>
        <v/>
      </c>
      <c r="AH38" s="339"/>
      <c r="AI38" s="213" t="str">
        <f t="shared" si="57"/>
        <v/>
      </c>
      <c r="AJ38" s="135"/>
      <c r="AK38" s="208"/>
      <c r="AL38" s="208"/>
      <c r="AM38" s="216" t="str">
        <f t="shared" si="28"/>
        <v/>
      </c>
      <c r="AN38" s="217" t="str">
        <f t="shared" si="58"/>
        <v/>
      </c>
      <c r="AO38" s="338"/>
      <c r="AP38" s="218" t="str">
        <f t="shared" si="14"/>
        <v/>
      </c>
      <c r="AQ38" s="136"/>
      <c r="AR38" s="136"/>
      <c r="AS38" s="136"/>
      <c r="AT38" s="216" t="str">
        <f t="shared" si="59"/>
        <v/>
      </c>
      <c r="AU38" s="217" t="str">
        <f t="shared" si="29"/>
        <v/>
      </c>
      <c r="AV38" s="339"/>
      <c r="AW38" s="213" t="str">
        <f t="shared" si="60"/>
        <v/>
      </c>
      <c r="AX38" s="135"/>
      <c r="AY38" s="208"/>
      <c r="AZ38" s="208"/>
      <c r="BA38" s="216" t="str">
        <f t="shared" si="30"/>
        <v/>
      </c>
      <c r="BB38" s="217" t="str">
        <f t="shared" si="61"/>
        <v/>
      </c>
      <c r="BC38" s="338"/>
      <c r="BD38" s="218" t="str">
        <f t="shared" si="15"/>
        <v/>
      </c>
      <c r="BE38" s="136"/>
      <c r="BF38" s="136"/>
      <c r="BG38" s="136"/>
      <c r="BH38" s="216" t="str">
        <f t="shared" si="62"/>
        <v/>
      </c>
      <c r="BI38" s="217" t="str">
        <f t="shared" si="31"/>
        <v/>
      </c>
      <c r="BJ38" s="339"/>
      <c r="BK38" s="213" t="str">
        <f t="shared" si="63"/>
        <v/>
      </c>
      <c r="BL38" s="135"/>
      <c r="BM38" s="208"/>
      <c r="BN38" s="208"/>
      <c r="BO38" s="216" t="str">
        <f t="shared" si="32"/>
        <v/>
      </c>
      <c r="BP38" s="217" t="str">
        <f t="shared" si="64"/>
        <v/>
      </c>
      <c r="BQ38" s="338"/>
      <c r="BR38" s="218" t="str">
        <f t="shared" si="16"/>
        <v/>
      </c>
      <c r="BS38" s="136"/>
      <c r="BT38" s="136"/>
      <c r="BU38" s="136"/>
      <c r="BV38" s="216" t="str">
        <f t="shared" si="65"/>
        <v/>
      </c>
      <c r="BW38" s="217" t="str">
        <f t="shared" si="33"/>
        <v/>
      </c>
      <c r="BX38" s="339"/>
      <c r="BY38" s="213" t="str">
        <f t="shared" si="66"/>
        <v/>
      </c>
      <c r="BZ38" s="135"/>
      <c r="CA38" s="208"/>
      <c r="CB38" s="208"/>
      <c r="CC38" s="216" t="str">
        <f t="shared" si="34"/>
        <v/>
      </c>
      <c r="CD38" s="217" t="str">
        <f t="shared" si="67"/>
        <v/>
      </c>
      <c r="CE38" s="338"/>
      <c r="CF38" s="218" t="str">
        <f t="shared" si="17"/>
        <v/>
      </c>
      <c r="CG38" s="136"/>
      <c r="CH38" s="136"/>
      <c r="CI38" s="136"/>
      <c r="CJ38" s="216" t="str">
        <f t="shared" si="68"/>
        <v/>
      </c>
      <c r="CK38" s="217" t="str">
        <f t="shared" si="35"/>
        <v/>
      </c>
      <c r="CL38" s="339"/>
      <c r="CM38" s="213" t="str">
        <f t="shared" si="69"/>
        <v/>
      </c>
      <c r="CN38" s="135"/>
      <c r="CO38" s="208"/>
      <c r="CP38" s="208"/>
      <c r="CQ38" s="216" t="str">
        <f t="shared" si="36"/>
        <v/>
      </c>
      <c r="CR38" s="217" t="str">
        <f t="shared" si="70"/>
        <v/>
      </c>
      <c r="CS38" s="338"/>
      <c r="CT38" s="218" t="str">
        <f t="shared" si="18"/>
        <v/>
      </c>
      <c r="CU38" s="136"/>
      <c r="CV38" s="136"/>
      <c r="CW38" s="136"/>
      <c r="CX38" s="216" t="str">
        <f t="shared" si="71"/>
        <v/>
      </c>
      <c r="CY38" s="217" t="str">
        <f t="shared" si="37"/>
        <v/>
      </c>
      <c r="CZ38" s="339"/>
      <c r="DA38" s="213" t="str">
        <f t="shared" si="72"/>
        <v/>
      </c>
      <c r="DB38" s="135"/>
      <c r="DC38" s="208"/>
      <c r="DD38" s="208"/>
      <c r="DE38" s="216" t="str">
        <f t="shared" si="38"/>
        <v/>
      </c>
      <c r="DF38" s="217" t="str">
        <f t="shared" si="73"/>
        <v/>
      </c>
      <c r="DG38" s="338"/>
      <c r="DH38" s="218" t="str">
        <f t="shared" si="19"/>
        <v/>
      </c>
      <c r="DI38" s="136"/>
      <c r="DJ38" s="136"/>
      <c r="DK38" s="136"/>
      <c r="DL38" s="216" t="str">
        <f t="shared" si="74"/>
        <v/>
      </c>
      <c r="DM38" s="217" t="str">
        <f t="shared" si="39"/>
        <v/>
      </c>
      <c r="DN38" s="339"/>
      <c r="DO38" s="213" t="str">
        <f t="shared" si="75"/>
        <v/>
      </c>
      <c r="DP38" s="135"/>
      <c r="DQ38" s="208"/>
      <c r="DR38" s="208"/>
      <c r="DS38" s="216" t="str">
        <f t="shared" si="40"/>
        <v/>
      </c>
      <c r="DT38" s="217" t="str">
        <f t="shared" si="76"/>
        <v/>
      </c>
      <c r="DU38" s="338"/>
      <c r="DV38" s="218" t="str">
        <f t="shared" si="20"/>
        <v/>
      </c>
      <c r="DW38" s="136"/>
      <c r="DX38" s="136"/>
      <c r="DY38" s="136"/>
      <c r="DZ38" s="216" t="str">
        <f t="shared" si="77"/>
        <v/>
      </c>
      <c r="EA38" s="217" t="str">
        <f t="shared" si="41"/>
        <v/>
      </c>
      <c r="EB38" s="339"/>
      <c r="EC38" s="213" t="str">
        <f t="shared" si="78"/>
        <v/>
      </c>
      <c r="ED38" s="135"/>
      <c r="EE38" s="208"/>
      <c r="EF38" s="208"/>
      <c r="EG38" s="216" t="str">
        <f t="shared" si="42"/>
        <v/>
      </c>
      <c r="EH38" s="217" t="str">
        <f t="shared" si="79"/>
        <v/>
      </c>
      <c r="EI38" s="338"/>
      <c r="EJ38" s="218" t="str">
        <f t="shared" si="21"/>
        <v/>
      </c>
      <c r="EK38" s="136"/>
      <c r="EL38" s="136"/>
      <c r="EM38" s="136"/>
      <c r="EN38" s="216" t="str">
        <f t="shared" si="80"/>
        <v/>
      </c>
      <c r="EO38" s="217" t="str">
        <f t="shared" si="43"/>
        <v/>
      </c>
      <c r="EP38" s="339"/>
      <c r="EQ38" s="213" t="str">
        <f t="shared" si="81"/>
        <v/>
      </c>
      <c r="ER38" s="135"/>
      <c r="ES38" s="208"/>
      <c r="ET38" s="208"/>
      <c r="EU38" s="216" t="str">
        <f t="shared" si="44"/>
        <v/>
      </c>
      <c r="EV38" s="217" t="str">
        <f t="shared" si="82"/>
        <v/>
      </c>
      <c r="EW38" s="338"/>
      <c r="EX38" s="218" t="str">
        <f t="shared" si="22"/>
        <v/>
      </c>
      <c r="EY38" s="136"/>
      <c r="EZ38" s="136"/>
      <c r="FA38" s="136"/>
      <c r="FB38" s="216" t="str">
        <f t="shared" si="83"/>
        <v/>
      </c>
      <c r="FC38" s="217" t="str">
        <f t="shared" si="45"/>
        <v/>
      </c>
      <c r="FD38" s="339"/>
      <c r="FE38" s="213" t="str">
        <f t="shared" si="84"/>
        <v/>
      </c>
      <c r="FF38" s="135"/>
      <c r="FG38" s="208"/>
      <c r="FH38" s="208"/>
      <c r="FI38" s="216" t="str">
        <f t="shared" si="46"/>
        <v/>
      </c>
      <c r="FJ38" s="217" t="str">
        <f t="shared" si="85"/>
        <v/>
      </c>
      <c r="FK38" s="338"/>
      <c r="FL38" s="218" t="str">
        <f t="shared" si="23"/>
        <v/>
      </c>
      <c r="FM38" s="136"/>
      <c r="FN38" s="136"/>
      <c r="FO38" s="136"/>
      <c r="FP38" s="216" t="str">
        <f t="shared" si="86"/>
        <v/>
      </c>
      <c r="FQ38" s="217" t="str">
        <f t="shared" si="47"/>
        <v/>
      </c>
      <c r="FR38" s="339"/>
      <c r="FS38" s="72"/>
      <c r="FT38" s="139"/>
      <c r="FU38" s="26"/>
      <c r="FV38" s="73" t="str">
        <f t="shared" si="48"/>
        <v/>
      </c>
      <c r="FW38" s="74" t="str">
        <f t="shared" si="49"/>
        <v/>
      </c>
      <c r="FX38" s="75" t="str">
        <f t="shared" si="50"/>
        <v/>
      </c>
    </row>
    <row r="39" spans="1:180" ht="14.25">
      <c r="A39" s="214">
        <v>25</v>
      </c>
      <c r="B39" s="132"/>
      <c r="C39" s="131"/>
      <c r="D39" s="133"/>
      <c r="E39" s="134"/>
      <c r="F39" s="215"/>
      <c r="G39" s="207" t="str">
        <f t="shared" si="51"/>
        <v/>
      </c>
      <c r="H39" s="135"/>
      <c r="I39" s="208"/>
      <c r="J39" s="208"/>
      <c r="K39" s="216" t="str">
        <f t="shared" si="24"/>
        <v/>
      </c>
      <c r="L39" s="217" t="str">
        <f t="shared" si="52"/>
        <v/>
      </c>
      <c r="M39" s="338"/>
      <c r="N39" s="218" t="str">
        <f t="shared" si="12"/>
        <v/>
      </c>
      <c r="O39" s="136"/>
      <c r="P39" s="136"/>
      <c r="Q39" s="136"/>
      <c r="R39" s="216" t="str">
        <f t="shared" si="53"/>
        <v/>
      </c>
      <c r="S39" s="217" t="str">
        <f t="shared" si="25"/>
        <v/>
      </c>
      <c r="T39" s="338"/>
      <c r="U39" s="213" t="str">
        <f t="shared" si="54"/>
        <v/>
      </c>
      <c r="V39" s="135"/>
      <c r="W39" s="208"/>
      <c r="X39" s="208"/>
      <c r="Y39" s="216" t="str">
        <f t="shared" si="26"/>
        <v/>
      </c>
      <c r="Z39" s="217" t="str">
        <f t="shared" si="55"/>
        <v/>
      </c>
      <c r="AA39" s="338"/>
      <c r="AB39" s="218" t="str">
        <f t="shared" si="13"/>
        <v/>
      </c>
      <c r="AC39" s="136"/>
      <c r="AD39" s="136"/>
      <c r="AE39" s="136"/>
      <c r="AF39" s="216" t="str">
        <f t="shared" si="56"/>
        <v/>
      </c>
      <c r="AG39" s="217" t="str">
        <f t="shared" si="27"/>
        <v/>
      </c>
      <c r="AH39" s="339"/>
      <c r="AI39" s="213" t="str">
        <f t="shared" si="57"/>
        <v/>
      </c>
      <c r="AJ39" s="135"/>
      <c r="AK39" s="208"/>
      <c r="AL39" s="208"/>
      <c r="AM39" s="216" t="str">
        <f t="shared" si="28"/>
        <v/>
      </c>
      <c r="AN39" s="217" t="str">
        <f t="shared" si="58"/>
        <v/>
      </c>
      <c r="AO39" s="338"/>
      <c r="AP39" s="218" t="str">
        <f t="shared" si="14"/>
        <v/>
      </c>
      <c r="AQ39" s="136"/>
      <c r="AR39" s="136"/>
      <c r="AS39" s="136"/>
      <c r="AT39" s="216" t="str">
        <f t="shared" si="59"/>
        <v/>
      </c>
      <c r="AU39" s="217" t="str">
        <f t="shared" si="29"/>
        <v/>
      </c>
      <c r="AV39" s="339"/>
      <c r="AW39" s="213" t="str">
        <f t="shared" si="60"/>
        <v/>
      </c>
      <c r="AX39" s="135"/>
      <c r="AY39" s="208"/>
      <c r="AZ39" s="208"/>
      <c r="BA39" s="216" t="str">
        <f t="shared" si="30"/>
        <v/>
      </c>
      <c r="BB39" s="217" t="str">
        <f t="shared" si="61"/>
        <v/>
      </c>
      <c r="BC39" s="338"/>
      <c r="BD39" s="218" t="str">
        <f t="shared" si="15"/>
        <v/>
      </c>
      <c r="BE39" s="136"/>
      <c r="BF39" s="136"/>
      <c r="BG39" s="136"/>
      <c r="BH39" s="216" t="str">
        <f t="shared" si="62"/>
        <v/>
      </c>
      <c r="BI39" s="217" t="str">
        <f t="shared" si="31"/>
        <v/>
      </c>
      <c r="BJ39" s="339"/>
      <c r="BK39" s="213" t="str">
        <f t="shared" si="63"/>
        <v/>
      </c>
      <c r="BL39" s="135"/>
      <c r="BM39" s="208"/>
      <c r="BN39" s="208"/>
      <c r="BO39" s="216" t="str">
        <f t="shared" si="32"/>
        <v/>
      </c>
      <c r="BP39" s="217" t="str">
        <f t="shared" si="64"/>
        <v/>
      </c>
      <c r="BQ39" s="338"/>
      <c r="BR39" s="218" t="str">
        <f t="shared" si="16"/>
        <v/>
      </c>
      <c r="BS39" s="136"/>
      <c r="BT39" s="136"/>
      <c r="BU39" s="136"/>
      <c r="BV39" s="216" t="str">
        <f t="shared" si="65"/>
        <v/>
      </c>
      <c r="BW39" s="217" t="str">
        <f t="shared" si="33"/>
        <v/>
      </c>
      <c r="BX39" s="339"/>
      <c r="BY39" s="213" t="str">
        <f t="shared" si="66"/>
        <v/>
      </c>
      <c r="BZ39" s="135"/>
      <c r="CA39" s="208"/>
      <c r="CB39" s="208"/>
      <c r="CC39" s="216" t="str">
        <f t="shared" si="34"/>
        <v/>
      </c>
      <c r="CD39" s="217" t="str">
        <f t="shared" si="67"/>
        <v/>
      </c>
      <c r="CE39" s="338"/>
      <c r="CF39" s="218" t="str">
        <f t="shared" si="17"/>
        <v/>
      </c>
      <c r="CG39" s="136"/>
      <c r="CH39" s="136"/>
      <c r="CI39" s="136"/>
      <c r="CJ39" s="216" t="str">
        <f t="shared" si="68"/>
        <v/>
      </c>
      <c r="CK39" s="217" t="str">
        <f t="shared" si="35"/>
        <v/>
      </c>
      <c r="CL39" s="339"/>
      <c r="CM39" s="213" t="str">
        <f t="shared" si="69"/>
        <v/>
      </c>
      <c r="CN39" s="135"/>
      <c r="CO39" s="208"/>
      <c r="CP39" s="208"/>
      <c r="CQ39" s="216" t="str">
        <f t="shared" si="36"/>
        <v/>
      </c>
      <c r="CR39" s="217" t="str">
        <f t="shared" si="70"/>
        <v/>
      </c>
      <c r="CS39" s="338"/>
      <c r="CT39" s="218" t="str">
        <f t="shared" si="18"/>
        <v/>
      </c>
      <c r="CU39" s="136"/>
      <c r="CV39" s="136"/>
      <c r="CW39" s="136"/>
      <c r="CX39" s="216" t="str">
        <f t="shared" si="71"/>
        <v/>
      </c>
      <c r="CY39" s="217" t="str">
        <f t="shared" si="37"/>
        <v/>
      </c>
      <c r="CZ39" s="339"/>
      <c r="DA39" s="213" t="str">
        <f t="shared" si="72"/>
        <v/>
      </c>
      <c r="DB39" s="135"/>
      <c r="DC39" s="208"/>
      <c r="DD39" s="208"/>
      <c r="DE39" s="216" t="str">
        <f t="shared" si="38"/>
        <v/>
      </c>
      <c r="DF39" s="217" t="str">
        <f t="shared" si="73"/>
        <v/>
      </c>
      <c r="DG39" s="338"/>
      <c r="DH39" s="218" t="str">
        <f t="shared" si="19"/>
        <v/>
      </c>
      <c r="DI39" s="136"/>
      <c r="DJ39" s="136"/>
      <c r="DK39" s="136"/>
      <c r="DL39" s="216" t="str">
        <f t="shared" si="74"/>
        <v/>
      </c>
      <c r="DM39" s="217" t="str">
        <f t="shared" si="39"/>
        <v/>
      </c>
      <c r="DN39" s="339"/>
      <c r="DO39" s="213" t="str">
        <f t="shared" si="75"/>
        <v/>
      </c>
      <c r="DP39" s="135"/>
      <c r="DQ39" s="208"/>
      <c r="DR39" s="208"/>
      <c r="DS39" s="216" t="str">
        <f t="shared" si="40"/>
        <v/>
      </c>
      <c r="DT39" s="217" t="str">
        <f t="shared" si="76"/>
        <v/>
      </c>
      <c r="DU39" s="338"/>
      <c r="DV39" s="218" t="str">
        <f t="shared" si="20"/>
        <v/>
      </c>
      <c r="DW39" s="136"/>
      <c r="DX39" s="136"/>
      <c r="DY39" s="136"/>
      <c r="DZ39" s="216" t="str">
        <f t="shared" si="77"/>
        <v/>
      </c>
      <c r="EA39" s="217" t="str">
        <f t="shared" si="41"/>
        <v/>
      </c>
      <c r="EB39" s="339"/>
      <c r="EC39" s="213" t="str">
        <f t="shared" si="78"/>
        <v/>
      </c>
      <c r="ED39" s="135"/>
      <c r="EE39" s="208"/>
      <c r="EF39" s="208"/>
      <c r="EG39" s="216" t="str">
        <f t="shared" si="42"/>
        <v/>
      </c>
      <c r="EH39" s="217" t="str">
        <f t="shared" si="79"/>
        <v/>
      </c>
      <c r="EI39" s="338"/>
      <c r="EJ39" s="218" t="str">
        <f t="shared" si="21"/>
        <v/>
      </c>
      <c r="EK39" s="136"/>
      <c r="EL39" s="136"/>
      <c r="EM39" s="136"/>
      <c r="EN39" s="216" t="str">
        <f t="shared" si="80"/>
        <v/>
      </c>
      <c r="EO39" s="217" t="str">
        <f t="shared" si="43"/>
        <v/>
      </c>
      <c r="EP39" s="339"/>
      <c r="EQ39" s="213" t="str">
        <f t="shared" si="81"/>
        <v/>
      </c>
      <c r="ER39" s="135"/>
      <c r="ES39" s="208"/>
      <c r="ET39" s="208"/>
      <c r="EU39" s="216" t="str">
        <f t="shared" si="44"/>
        <v/>
      </c>
      <c r="EV39" s="217" t="str">
        <f t="shared" si="82"/>
        <v/>
      </c>
      <c r="EW39" s="338"/>
      <c r="EX39" s="218" t="str">
        <f t="shared" si="22"/>
        <v/>
      </c>
      <c r="EY39" s="136"/>
      <c r="EZ39" s="136"/>
      <c r="FA39" s="136"/>
      <c r="FB39" s="216" t="str">
        <f t="shared" si="83"/>
        <v/>
      </c>
      <c r="FC39" s="217" t="str">
        <f t="shared" si="45"/>
        <v/>
      </c>
      <c r="FD39" s="339"/>
      <c r="FE39" s="213" t="str">
        <f t="shared" si="84"/>
        <v/>
      </c>
      <c r="FF39" s="135"/>
      <c r="FG39" s="208"/>
      <c r="FH39" s="208"/>
      <c r="FI39" s="216" t="str">
        <f t="shared" si="46"/>
        <v/>
      </c>
      <c r="FJ39" s="217" t="str">
        <f t="shared" si="85"/>
        <v/>
      </c>
      <c r="FK39" s="338"/>
      <c r="FL39" s="218" t="str">
        <f t="shared" si="23"/>
        <v/>
      </c>
      <c r="FM39" s="136"/>
      <c r="FN39" s="136"/>
      <c r="FO39" s="136"/>
      <c r="FP39" s="216" t="str">
        <f t="shared" si="86"/>
        <v/>
      </c>
      <c r="FQ39" s="217" t="str">
        <f t="shared" si="47"/>
        <v/>
      </c>
      <c r="FR39" s="339"/>
      <c r="FS39" s="72"/>
      <c r="FT39" s="139"/>
      <c r="FU39" s="26"/>
      <c r="FV39" s="73" t="str">
        <f t="shared" si="48"/>
        <v/>
      </c>
      <c r="FW39" s="74" t="str">
        <f t="shared" si="49"/>
        <v/>
      </c>
      <c r="FX39" s="75" t="str">
        <f t="shared" si="50"/>
        <v/>
      </c>
    </row>
    <row r="40" spans="1:180" ht="14.25">
      <c r="A40" s="214">
        <v>26</v>
      </c>
      <c r="B40" s="132"/>
      <c r="C40" s="131"/>
      <c r="D40" s="133"/>
      <c r="E40" s="134"/>
      <c r="F40" s="215"/>
      <c r="G40" s="207" t="str">
        <f t="shared" si="51"/>
        <v/>
      </c>
      <c r="H40" s="135"/>
      <c r="I40" s="208"/>
      <c r="J40" s="208"/>
      <c r="K40" s="216" t="str">
        <f t="shared" si="24"/>
        <v/>
      </c>
      <c r="L40" s="217" t="str">
        <f t="shared" si="52"/>
        <v/>
      </c>
      <c r="M40" s="338"/>
      <c r="N40" s="218" t="str">
        <f t="shared" si="12"/>
        <v/>
      </c>
      <c r="O40" s="136"/>
      <c r="P40" s="136"/>
      <c r="Q40" s="136"/>
      <c r="R40" s="216" t="str">
        <f t="shared" si="53"/>
        <v/>
      </c>
      <c r="S40" s="217" t="str">
        <f t="shared" si="25"/>
        <v/>
      </c>
      <c r="T40" s="338"/>
      <c r="U40" s="213" t="str">
        <f t="shared" si="54"/>
        <v/>
      </c>
      <c r="V40" s="135"/>
      <c r="W40" s="208"/>
      <c r="X40" s="208"/>
      <c r="Y40" s="216" t="str">
        <f t="shared" si="26"/>
        <v/>
      </c>
      <c r="Z40" s="217" t="str">
        <f t="shared" si="55"/>
        <v/>
      </c>
      <c r="AA40" s="338"/>
      <c r="AB40" s="218" t="str">
        <f t="shared" si="13"/>
        <v/>
      </c>
      <c r="AC40" s="136"/>
      <c r="AD40" s="136"/>
      <c r="AE40" s="136"/>
      <c r="AF40" s="216" t="str">
        <f t="shared" si="56"/>
        <v/>
      </c>
      <c r="AG40" s="217" t="str">
        <f t="shared" si="27"/>
        <v/>
      </c>
      <c r="AH40" s="339"/>
      <c r="AI40" s="213" t="str">
        <f t="shared" si="57"/>
        <v/>
      </c>
      <c r="AJ40" s="135"/>
      <c r="AK40" s="208"/>
      <c r="AL40" s="208"/>
      <c r="AM40" s="216" t="str">
        <f t="shared" si="28"/>
        <v/>
      </c>
      <c r="AN40" s="217" t="str">
        <f t="shared" si="58"/>
        <v/>
      </c>
      <c r="AO40" s="338"/>
      <c r="AP40" s="218" t="str">
        <f t="shared" si="14"/>
        <v/>
      </c>
      <c r="AQ40" s="136"/>
      <c r="AR40" s="136"/>
      <c r="AS40" s="136"/>
      <c r="AT40" s="216" t="str">
        <f t="shared" si="59"/>
        <v/>
      </c>
      <c r="AU40" s="217" t="str">
        <f t="shared" si="29"/>
        <v/>
      </c>
      <c r="AV40" s="339"/>
      <c r="AW40" s="213" t="str">
        <f t="shared" si="60"/>
        <v/>
      </c>
      <c r="AX40" s="135"/>
      <c r="AY40" s="208"/>
      <c r="AZ40" s="208"/>
      <c r="BA40" s="216" t="str">
        <f t="shared" si="30"/>
        <v/>
      </c>
      <c r="BB40" s="217" t="str">
        <f t="shared" si="61"/>
        <v/>
      </c>
      <c r="BC40" s="338"/>
      <c r="BD40" s="218" t="str">
        <f t="shared" si="15"/>
        <v/>
      </c>
      <c r="BE40" s="136"/>
      <c r="BF40" s="136"/>
      <c r="BG40" s="136"/>
      <c r="BH40" s="216" t="str">
        <f t="shared" si="62"/>
        <v/>
      </c>
      <c r="BI40" s="217" t="str">
        <f t="shared" si="31"/>
        <v/>
      </c>
      <c r="BJ40" s="339"/>
      <c r="BK40" s="213" t="str">
        <f t="shared" si="63"/>
        <v/>
      </c>
      <c r="BL40" s="135"/>
      <c r="BM40" s="208"/>
      <c r="BN40" s="208"/>
      <c r="BO40" s="216" t="str">
        <f t="shared" si="32"/>
        <v/>
      </c>
      <c r="BP40" s="217" t="str">
        <f t="shared" si="64"/>
        <v/>
      </c>
      <c r="BQ40" s="338"/>
      <c r="BR40" s="218" t="str">
        <f t="shared" si="16"/>
        <v/>
      </c>
      <c r="BS40" s="136"/>
      <c r="BT40" s="136"/>
      <c r="BU40" s="136"/>
      <c r="BV40" s="216" t="str">
        <f t="shared" si="65"/>
        <v/>
      </c>
      <c r="BW40" s="217" t="str">
        <f t="shared" si="33"/>
        <v/>
      </c>
      <c r="BX40" s="339"/>
      <c r="BY40" s="213" t="str">
        <f t="shared" si="66"/>
        <v/>
      </c>
      <c r="BZ40" s="135"/>
      <c r="CA40" s="208"/>
      <c r="CB40" s="208"/>
      <c r="CC40" s="216" t="str">
        <f t="shared" si="34"/>
        <v/>
      </c>
      <c r="CD40" s="217" t="str">
        <f t="shared" si="67"/>
        <v/>
      </c>
      <c r="CE40" s="338"/>
      <c r="CF40" s="218" t="str">
        <f t="shared" si="17"/>
        <v/>
      </c>
      <c r="CG40" s="136"/>
      <c r="CH40" s="136"/>
      <c r="CI40" s="136"/>
      <c r="CJ40" s="216" t="str">
        <f t="shared" si="68"/>
        <v/>
      </c>
      <c r="CK40" s="217" t="str">
        <f t="shared" si="35"/>
        <v/>
      </c>
      <c r="CL40" s="339"/>
      <c r="CM40" s="213" t="str">
        <f t="shared" si="69"/>
        <v/>
      </c>
      <c r="CN40" s="135"/>
      <c r="CO40" s="208"/>
      <c r="CP40" s="208"/>
      <c r="CQ40" s="216" t="str">
        <f t="shared" si="36"/>
        <v/>
      </c>
      <c r="CR40" s="217" t="str">
        <f t="shared" si="70"/>
        <v/>
      </c>
      <c r="CS40" s="338"/>
      <c r="CT40" s="218" t="str">
        <f t="shared" si="18"/>
        <v/>
      </c>
      <c r="CU40" s="136"/>
      <c r="CV40" s="136"/>
      <c r="CW40" s="136"/>
      <c r="CX40" s="216" t="str">
        <f t="shared" si="71"/>
        <v/>
      </c>
      <c r="CY40" s="217" t="str">
        <f t="shared" si="37"/>
        <v/>
      </c>
      <c r="CZ40" s="339"/>
      <c r="DA40" s="213" t="str">
        <f t="shared" si="72"/>
        <v/>
      </c>
      <c r="DB40" s="135"/>
      <c r="DC40" s="208"/>
      <c r="DD40" s="208"/>
      <c r="DE40" s="216" t="str">
        <f t="shared" si="38"/>
        <v/>
      </c>
      <c r="DF40" s="217" t="str">
        <f t="shared" si="73"/>
        <v/>
      </c>
      <c r="DG40" s="338"/>
      <c r="DH40" s="218" t="str">
        <f t="shared" si="19"/>
        <v/>
      </c>
      <c r="DI40" s="136"/>
      <c r="DJ40" s="136"/>
      <c r="DK40" s="136"/>
      <c r="DL40" s="216" t="str">
        <f t="shared" si="74"/>
        <v/>
      </c>
      <c r="DM40" s="217" t="str">
        <f t="shared" si="39"/>
        <v/>
      </c>
      <c r="DN40" s="339"/>
      <c r="DO40" s="213" t="str">
        <f t="shared" si="75"/>
        <v/>
      </c>
      <c r="DP40" s="135"/>
      <c r="DQ40" s="208"/>
      <c r="DR40" s="208"/>
      <c r="DS40" s="216" t="str">
        <f t="shared" si="40"/>
        <v/>
      </c>
      <c r="DT40" s="217" t="str">
        <f t="shared" si="76"/>
        <v/>
      </c>
      <c r="DU40" s="338"/>
      <c r="DV40" s="218" t="str">
        <f t="shared" si="20"/>
        <v/>
      </c>
      <c r="DW40" s="136"/>
      <c r="DX40" s="136"/>
      <c r="DY40" s="136"/>
      <c r="DZ40" s="216" t="str">
        <f t="shared" si="77"/>
        <v/>
      </c>
      <c r="EA40" s="217" t="str">
        <f t="shared" si="41"/>
        <v/>
      </c>
      <c r="EB40" s="339"/>
      <c r="EC40" s="213" t="str">
        <f t="shared" si="78"/>
        <v/>
      </c>
      <c r="ED40" s="135"/>
      <c r="EE40" s="208"/>
      <c r="EF40" s="208"/>
      <c r="EG40" s="216" t="str">
        <f t="shared" si="42"/>
        <v/>
      </c>
      <c r="EH40" s="217" t="str">
        <f t="shared" si="79"/>
        <v/>
      </c>
      <c r="EI40" s="338"/>
      <c r="EJ40" s="218" t="str">
        <f t="shared" si="21"/>
        <v/>
      </c>
      <c r="EK40" s="136"/>
      <c r="EL40" s="136"/>
      <c r="EM40" s="136"/>
      <c r="EN40" s="216" t="str">
        <f t="shared" si="80"/>
        <v/>
      </c>
      <c r="EO40" s="217" t="str">
        <f t="shared" si="43"/>
        <v/>
      </c>
      <c r="EP40" s="339"/>
      <c r="EQ40" s="213" t="str">
        <f t="shared" si="81"/>
        <v/>
      </c>
      <c r="ER40" s="135"/>
      <c r="ES40" s="208"/>
      <c r="ET40" s="208"/>
      <c r="EU40" s="216" t="str">
        <f t="shared" si="44"/>
        <v/>
      </c>
      <c r="EV40" s="217" t="str">
        <f t="shared" si="82"/>
        <v/>
      </c>
      <c r="EW40" s="338"/>
      <c r="EX40" s="218" t="str">
        <f t="shared" si="22"/>
        <v/>
      </c>
      <c r="EY40" s="136"/>
      <c r="EZ40" s="136"/>
      <c r="FA40" s="136"/>
      <c r="FB40" s="216" t="str">
        <f t="shared" si="83"/>
        <v/>
      </c>
      <c r="FC40" s="217" t="str">
        <f t="shared" si="45"/>
        <v/>
      </c>
      <c r="FD40" s="339"/>
      <c r="FE40" s="213" t="str">
        <f t="shared" si="84"/>
        <v/>
      </c>
      <c r="FF40" s="135"/>
      <c r="FG40" s="208"/>
      <c r="FH40" s="208"/>
      <c r="FI40" s="216" t="str">
        <f t="shared" si="46"/>
        <v/>
      </c>
      <c r="FJ40" s="217" t="str">
        <f t="shared" si="85"/>
        <v/>
      </c>
      <c r="FK40" s="338"/>
      <c r="FL40" s="218" t="str">
        <f t="shared" si="23"/>
        <v/>
      </c>
      <c r="FM40" s="136"/>
      <c r="FN40" s="136"/>
      <c r="FO40" s="136"/>
      <c r="FP40" s="216" t="str">
        <f t="shared" si="86"/>
        <v/>
      </c>
      <c r="FQ40" s="217" t="str">
        <f t="shared" si="47"/>
        <v/>
      </c>
      <c r="FR40" s="339"/>
      <c r="FS40" s="72"/>
      <c r="FT40" s="139"/>
      <c r="FU40" s="26"/>
      <c r="FV40" s="73" t="str">
        <f t="shared" si="48"/>
        <v/>
      </c>
      <c r="FW40" s="74" t="str">
        <f t="shared" si="49"/>
        <v/>
      </c>
      <c r="FX40" s="75" t="str">
        <f t="shared" si="50"/>
        <v/>
      </c>
    </row>
    <row r="41" spans="1:180" ht="14.25">
      <c r="A41" s="214">
        <v>27</v>
      </c>
      <c r="B41" s="132"/>
      <c r="C41" s="131"/>
      <c r="D41" s="133"/>
      <c r="E41" s="134"/>
      <c r="F41" s="215"/>
      <c r="G41" s="207" t="str">
        <f t="shared" si="51"/>
        <v/>
      </c>
      <c r="H41" s="135"/>
      <c r="I41" s="208"/>
      <c r="J41" s="208"/>
      <c r="K41" s="216" t="str">
        <f t="shared" si="24"/>
        <v/>
      </c>
      <c r="L41" s="217" t="str">
        <f t="shared" si="52"/>
        <v/>
      </c>
      <c r="M41" s="338"/>
      <c r="N41" s="218" t="str">
        <f t="shared" si="12"/>
        <v/>
      </c>
      <c r="O41" s="136"/>
      <c r="P41" s="136"/>
      <c r="Q41" s="136"/>
      <c r="R41" s="216" t="str">
        <f t="shared" si="53"/>
        <v/>
      </c>
      <c r="S41" s="217" t="str">
        <f t="shared" si="25"/>
        <v/>
      </c>
      <c r="T41" s="338"/>
      <c r="U41" s="213" t="str">
        <f t="shared" si="54"/>
        <v/>
      </c>
      <c r="V41" s="135"/>
      <c r="W41" s="208"/>
      <c r="X41" s="208"/>
      <c r="Y41" s="216" t="str">
        <f t="shared" si="26"/>
        <v/>
      </c>
      <c r="Z41" s="217" t="str">
        <f t="shared" si="55"/>
        <v/>
      </c>
      <c r="AA41" s="338"/>
      <c r="AB41" s="218" t="str">
        <f t="shared" si="13"/>
        <v/>
      </c>
      <c r="AC41" s="136"/>
      <c r="AD41" s="136"/>
      <c r="AE41" s="136"/>
      <c r="AF41" s="216" t="str">
        <f t="shared" si="56"/>
        <v/>
      </c>
      <c r="AG41" s="217" t="str">
        <f t="shared" si="27"/>
        <v/>
      </c>
      <c r="AH41" s="339"/>
      <c r="AI41" s="213" t="str">
        <f t="shared" si="57"/>
        <v/>
      </c>
      <c r="AJ41" s="135"/>
      <c r="AK41" s="208"/>
      <c r="AL41" s="208"/>
      <c r="AM41" s="216" t="str">
        <f t="shared" si="28"/>
        <v/>
      </c>
      <c r="AN41" s="217" t="str">
        <f t="shared" si="58"/>
        <v/>
      </c>
      <c r="AO41" s="338"/>
      <c r="AP41" s="218" t="str">
        <f t="shared" si="14"/>
        <v/>
      </c>
      <c r="AQ41" s="136"/>
      <c r="AR41" s="136"/>
      <c r="AS41" s="136"/>
      <c r="AT41" s="216" t="str">
        <f t="shared" si="59"/>
        <v/>
      </c>
      <c r="AU41" s="217" t="str">
        <f t="shared" si="29"/>
        <v/>
      </c>
      <c r="AV41" s="339"/>
      <c r="AW41" s="213" t="str">
        <f t="shared" si="60"/>
        <v/>
      </c>
      <c r="AX41" s="135"/>
      <c r="AY41" s="208"/>
      <c r="AZ41" s="208"/>
      <c r="BA41" s="216" t="str">
        <f t="shared" si="30"/>
        <v/>
      </c>
      <c r="BB41" s="217" t="str">
        <f t="shared" si="61"/>
        <v/>
      </c>
      <c r="BC41" s="338"/>
      <c r="BD41" s="218" t="str">
        <f t="shared" si="15"/>
        <v/>
      </c>
      <c r="BE41" s="136"/>
      <c r="BF41" s="136"/>
      <c r="BG41" s="136"/>
      <c r="BH41" s="216" t="str">
        <f t="shared" si="62"/>
        <v/>
      </c>
      <c r="BI41" s="217" t="str">
        <f t="shared" si="31"/>
        <v/>
      </c>
      <c r="BJ41" s="339"/>
      <c r="BK41" s="213" t="str">
        <f t="shared" si="63"/>
        <v/>
      </c>
      <c r="BL41" s="135"/>
      <c r="BM41" s="208"/>
      <c r="BN41" s="208"/>
      <c r="BO41" s="216" t="str">
        <f t="shared" si="32"/>
        <v/>
      </c>
      <c r="BP41" s="217" t="str">
        <f t="shared" si="64"/>
        <v/>
      </c>
      <c r="BQ41" s="338"/>
      <c r="BR41" s="218" t="str">
        <f t="shared" si="16"/>
        <v/>
      </c>
      <c r="BS41" s="136"/>
      <c r="BT41" s="136"/>
      <c r="BU41" s="136"/>
      <c r="BV41" s="216" t="str">
        <f t="shared" si="65"/>
        <v/>
      </c>
      <c r="BW41" s="217" t="str">
        <f t="shared" si="33"/>
        <v/>
      </c>
      <c r="BX41" s="339"/>
      <c r="BY41" s="213" t="str">
        <f t="shared" si="66"/>
        <v/>
      </c>
      <c r="BZ41" s="135"/>
      <c r="CA41" s="208"/>
      <c r="CB41" s="208"/>
      <c r="CC41" s="216" t="str">
        <f t="shared" si="34"/>
        <v/>
      </c>
      <c r="CD41" s="217" t="str">
        <f t="shared" si="67"/>
        <v/>
      </c>
      <c r="CE41" s="338"/>
      <c r="CF41" s="218" t="str">
        <f t="shared" si="17"/>
        <v/>
      </c>
      <c r="CG41" s="136"/>
      <c r="CH41" s="136"/>
      <c r="CI41" s="136"/>
      <c r="CJ41" s="216" t="str">
        <f t="shared" si="68"/>
        <v/>
      </c>
      <c r="CK41" s="217" t="str">
        <f t="shared" si="35"/>
        <v/>
      </c>
      <c r="CL41" s="339"/>
      <c r="CM41" s="213" t="str">
        <f t="shared" si="69"/>
        <v/>
      </c>
      <c r="CN41" s="135"/>
      <c r="CO41" s="208"/>
      <c r="CP41" s="208"/>
      <c r="CQ41" s="216" t="str">
        <f t="shared" si="36"/>
        <v/>
      </c>
      <c r="CR41" s="217" t="str">
        <f t="shared" si="70"/>
        <v/>
      </c>
      <c r="CS41" s="338"/>
      <c r="CT41" s="218" t="str">
        <f t="shared" si="18"/>
        <v/>
      </c>
      <c r="CU41" s="136"/>
      <c r="CV41" s="136"/>
      <c r="CW41" s="136"/>
      <c r="CX41" s="216" t="str">
        <f t="shared" si="71"/>
        <v/>
      </c>
      <c r="CY41" s="217" t="str">
        <f t="shared" si="37"/>
        <v/>
      </c>
      <c r="CZ41" s="339"/>
      <c r="DA41" s="213" t="str">
        <f t="shared" si="72"/>
        <v/>
      </c>
      <c r="DB41" s="135"/>
      <c r="DC41" s="208"/>
      <c r="DD41" s="208"/>
      <c r="DE41" s="216" t="str">
        <f t="shared" si="38"/>
        <v/>
      </c>
      <c r="DF41" s="217" t="str">
        <f t="shared" si="73"/>
        <v/>
      </c>
      <c r="DG41" s="338"/>
      <c r="DH41" s="218" t="str">
        <f t="shared" si="19"/>
        <v/>
      </c>
      <c r="DI41" s="136"/>
      <c r="DJ41" s="136"/>
      <c r="DK41" s="136"/>
      <c r="DL41" s="216" t="str">
        <f t="shared" si="74"/>
        <v/>
      </c>
      <c r="DM41" s="217" t="str">
        <f t="shared" si="39"/>
        <v/>
      </c>
      <c r="DN41" s="339"/>
      <c r="DO41" s="213" t="str">
        <f t="shared" si="75"/>
        <v/>
      </c>
      <c r="DP41" s="135"/>
      <c r="DQ41" s="208"/>
      <c r="DR41" s="208"/>
      <c r="DS41" s="216" t="str">
        <f t="shared" si="40"/>
        <v/>
      </c>
      <c r="DT41" s="217" t="str">
        <f t="shared" si="76"/>
        <v/>
      </c>
      <c r="DU41" s="338"/>
      <c r="DV41" s="218" t="str">
        <f t="shared" si="20"/>
        <v/>
      </c>
      <c r="DW41" s="136"/>
      <c r="DX41" s="136"/>
      <c r="DY41" s="136"/>
      <c r="DZ41" s="216" t="str">
        <f t="shared" si="77"/>
        <v/>
      </c>
      <c r="EA41" s="217" t="str">
        <f t="shared" si="41"/>
        <v/>
      </c>
      <c r="EB41" s="339"/>
      <c r="EC41" s="213" t="str">
        <f t="shared" si="78"/>
        <v/>
      </c>
      <c r="ED41" s="135"/>
      <c r="EE41" s="208"/>
      <c r="EF41" s="208"/>
      <c r="EG41" s="216" t="str">
        <f t="shared" si="42"/>
        <v/>
      </c>
      <c r="EH41" s="217" t="str">
        <f t="shared" si="79"/>
        <v/>
      </c>
      <c r="EI41" s="338"/>
      <c r="EJ41" s="218" t="str">
        <f t="shared" si="21"/>
        <v/>
      </c>
      <c r="EK41" s="136"/>
      <c r="EL41" s="136"/>
      <c r="EM41" s="136"/>
      <c r="EN41" s="216" t="str">
        <f t="shared" si="80"/>
        <v/>
      </c>
      <c r="EO41" s="217" t="str">
        <f t="shared" si="43"/>
        <v/>
      </c>
      <c r="EP41" s="339"/>
      <c r="EQ41" s="213" t="str">
        <f t="shared" si="81"/>
        <v/>
      </c>
      <c r="ER41" s="135"/>
      <c r="ES41" s="208"/>
      <c r="ET41" s="208"/>
      <c r="EU41" s="216" t="str">
        <f t="shared" si="44"/>
        <v/>
      </c>
      <c r="EV41" s="217" t="str">
        <f t="shared" si="82"/>
        <v/>
      </c>
      <c r="EW41" s="338"/>
      <c r="EX41" s="218" t="str">
        <f t="shared" si="22"/>
        <v/>
      </c>
      <c r="EY41" s="136"/>
      <c r="EZ41" s="136"/>
      <c r="FA41" s="136"/>
      <c r="FB41" s="216" t="str">
        <f t="shared" si="83"/>
        <v/>
      </c>
      <c r="FC41" s="217" t="str">
        <f t="shared" si="45"/>
        <v/>
      </c>
      <c r="FD41" s="339"/>
      <c r="FE41" s="213" t="str">
        <f t="shared" si="84"/>
        <v/>
      </c>
      <c r="FF41" s="135"/>
      <c r="FG41" s="208"/>
      <c r="FH41" s="208"/>
      <c r="FI41" s="216" t="str">
        <f t="shared" si="46"/>
        <v/>
      </c>
      <c r="FJ41" s="217" t="str">
        <f t="shared" si="85"/>
        <v/>
      </c>
      <c r="FK41" s="338"/>
      <c r="FL41" s="218" t="str">
        <f t="shared" si="23"/>
        <v/>
      </c>
      <c r="FM41" s="136"/>
      <c r="FN41" s="136"/>
      <c r="FO41" s="136"/>
      <c r="FP41" s="216" t="str">
        <f t="shared" si="86"/>
        <v/>
      </c>
      <c r="FQ41" s="217" t="str">
        <f t="shared" si="47"/>
        <v/>
      </c>
      <c r="FR41" s="339"/>
      <c r="FS41" s="72"/>
      <c r="FT41" s="139"/>
      <c r="FU41" s="26"/>
      <c r="FV41" s="73" t="str">
        <f t="shared" si="48"/>
        <v/>
      </c>
      <c r="FW41" s="74" t="str">
        <f t="shared" si="49"/>
        <v/>
      </c>
      <c r="FX41" s="75" t="str">
        <f t="shared" si="50"/>
        <v/>
      </c>
    </row>
    <row r="42" spans="1:180" ht="14.25">
      <c r="A42" s="214">
        <v>28</v>
      </c>
      <c r="B42" s="132"/>
      <c r="C42" s="131"/>
      <c r="D42" s="133"/>
      <c r="E42" s="134"/>
      <c r="F42" s="215"/>
      <c r="G42" s="207" t="str">
        <f t="shared" si="51"/>
        <v/>
      </c>
      <c r="H42" s="135"/>
      <c r="I42" s="208"/>
      <c r="J42" s="208"/>
      <c r="K42" s="216" t="str">
        <f t="shared" si="24"/>
        <v/>
      </c>
      <c r="L42" s="217" t="str">
        <f t="shared" si="52"/>
        <v/>
      </c>
      <c r="M42" s="338"/>
      <c r="N42" s="218" t="str">
        <f t="shared" si="12"/>
        <v/>
      </c>
      <c r="O42" s="136"/>
      <c r="P42" s="136"/>
      <c r="Q42" s="136"/>
      <c r="R42" s="216" t="str">
        <f t="shared" si="53"/>
        <v/>
      </c>
      <c r="S42" s="217" t="str">
        <f t="shared" si="25"/>
        <v/>
      </c>
      <c r="T42" s="338"/>
      <c r="U42" s="213" t="str">
        <f t="shared" si="54"/>
        <v/>
      </c>
      <c r="V42" s="135"/>
      <c r="W42" s="208"/>
      <c r="X42" s="208"/>
      <c r="Y42" s="216" t="str">
        <f t="shared" si="26"/>
        <v/>
      </c>
      <c r="Z42" s="217" t="str">
        <f t="shared" si="55"/>
        <v/>
      </c>
      <c r="AA42" s="338"/>
      <c r="AB42" s="218" t="str">
        <f t="shared" si="13"/>
        <v/>
      </c>
      <c r="AC42" s="136"/>
      <c r="AD42" s="136"/>
      <c r="AE42" s="136"/>
      <c r="AF42" s="216" t="str">
        <f t="shared" si="56"/>
        <v/>
      </c>
      <c r="AG42" s="217" t="str">
        <f t="shared" si="27"/>
        <v/>
      </c>
      <c r="AH42" s="339"/>
      <c r="AI42" s="213" t="str">
        <f t="shared" si="57"/>
        <v/>
      </c>
      <c r="AJ42" s="135"/>
      <c r="AK42" s="208"/>
      <c r="AL42" s="208"/>
      <c r="AM42" s="216" t="str">
        <f t="shared" si="28"/>
        <v/>
      </c>
      <c r="AN42" s="217" t="str">
        <f t="shared" si="58"/>
        <v/>
      </c>
      <c r="AO42" s="338"/>
      <c r="AP42" s="218" t="str">
        <f t="shared" si="14"/>
        <v/>
      </c>
      <c r="AQ42" s="136"/>
      <c r="AR42" s="136"/>
      <c r="AS42" s="136"/>
      <c r="AT42" s="216" t="str">
        <f t="shared" si="59"/>
        <v/>
      </c>
      <c r="AU42" s="217" t="str">
        <f t="shared" si="29"/>
        <v/>
      </c>
      <c r="AV42" s="339"/>
      <c r="AW42" s="213" t="str">
        <f t="shared" si="60"/>
        <v/>
      </c>
      <c r="AX42" s="135"/>
      <c r="AY42" s="208"/>
      <c r="AZ42" s="208"/>
      <c r="BA42" s="216" t="str">
        <f t="shared" si="30"/>
        <v/>
      </c>
      <c r="BB42" s="217" t="str">
        <f t="shared" si="61"/>
        <v/>
      </c>
      <c r="BC42" s="338"/>
      <c r="BD42" s="218" t="str">
        <f t="shared" si="15"/>
        <v/>
      </c>
      <c r="BE42" s="136"/>
      <c r="BF42" s="136"/>
      <c r="BG42" s="136"/>
      <c r="BH42" s="216" t="str">
        <f t="shared" si="62"/>
        <v/>
      </c>
      <c r="BI42" s="217" t="str">
        <f t="shared" si="31"/>
        <v/>
      </c>
      <c r="BJ42" s="339"/>
      <c r="BK42" s="213" t="str">
        <f t="shared" si="63"/>
        <v/>
      </c>
      <c r="BL42" s="135"/>
      <c r="BM42" s="208"/>
      <c r="BN42" s="208"/>
      <c r="BO42" s="216" t="str">
        <f t="shared" si="32"/>
        <v/>
      </c>
      <c r="BP42" s="217" t="str">
        <f t="shared" si="64"/>
        <v/>
      </c>
      <c r="BQ42" s="338"/>
      <c r="BR42" s="218" t="str">
        <f t="shared" si="16"/>
        <v/>
      </c>
      <c r="BS42" s="136"/>
      <c r="BT42" s="136"/>
      <c r="BU42" s="136"/>
      <c r="BV42" s="216" t="str">
        <f t="shared" si="65"/>
        <v/>
      </c>
      <c r="BW42" s="217" t="str">
        <f t="shared" si="33"/>
        <v/>
      </c>
      <c r="BX42" s="339"/>
      <c r="BY42" s="213" t="str">
        <f t="shared" si="66"/>
        <v/>
      </c>
      <c r="BZ42" s="135"/>
      <c r="CA42" s="208"/>
      <c r="CB42" s="208"/>
      <c r="CC42" s="216" t="str">
        <f t="shared" si="34"/>
        <v/>
      </c>
      <c r="CD42" s="217" t="str">
        <f t="shared" si="67"/>
        <v/>
      </c>
      <c r="CE42" s="338"/>
      <c r="CF42" s="218" t="str">
        <f t="shared" si="17"/>
        <v/>
      </c>
      <c r="CG42" s="136"/>
      <c r="CH42" s="136"/>
      <c r="CI42" s="136"/>
      <c r="CJ42" s="216" t="str">
        <f t="shared" si="68"/>
        <v/>
      </c>
      <c r="CK42" s="217" t="str">
        <f t="shared" si="35"/>
        <v/>
      </c>
      <c r="CL42" s="339"/>
      <c r="CM42" s="213" t="str">
        <f t="shared" si="69"/>
        <v/>
      </c>
      <c r="CN42" s="135"/>
      <c r="CO42" s="208"/>
      <c r="CP42" s="208"/>
      <c r="CQ42" s="216" t="str">
        <f t="shared" si="36"/>
        <v/>
      </c>
      <c r="CR42" s="217" t="str">
        <f t="shared" si="70"/>
        <v/>
      </c>
      <c r="CS42" s="338"/>
      <c r="CT42" s="218" t="str">
        <f t="shared" si="18"/>
        <v/>
      </c>
      <c r="CU42" s="136"/>
      <c r="CV42" s="136"/>
      <c r="CW42" s="136"/>
      <c r="CX42" s="216" t="str">
        <f t="shared" si="71"/>
        <v/>
      </c>
      <c r="CY42" s="217" t="str">
        <f t="shared" si="37"/>
        <v/>
      </c>
      <c r="CZ42" s="339"/>
      <c r="DA42" s="213" t="str">
        <f t="shared" si="72"/>
        <v/>
      </c>
      <c r="DB42" s="135"/>
      <c r="DC42" s="208"/>
      <c r="DD42" s="208"/>
      <c r="DE42" s="216" t="str">
        <f t="shared" si="38"/>
        <v/>
      </c>
      <c r="DF42" s="217" t="str">
        <f t="shared" si="73"/>
        <v/>
      </c>
      <c r="DG42" s="338"/>
      <c r="DH42" s="218" t="str">
        <f t="shared" si="19"/>
        <v/>
      </c>
      <c r="DI42" s="136"/>
      <c r="DJ42" s="136"/>
      <c r="DK42" s="136"/>
      <c r="DL42" s="216" t="str">
        <f t="shared" si="74"/>
        <v/>
      </c>
      <c r="DM42" s="217" t="str">
        <f t="shared" si="39"/>
        <v/>
      </c>
      <c r="DN42" s="339"/>
      <c r="DO42" s="213" t="str">
        <f t="shared" si="75"/>
        <v/>
      </c>
      <c r="DP42" s="135"/>
      <c r="DQ42" s="208"/>
      <c r="DR42" s="208"/>
      <c r="DS42" s="216" t="str">
        <f t="shared" si="40"/>
        <v/>
      </c>
      <c r="DT42" s="217" t="str">
        <f t="shared" si="76"/>
        <v/>
      </c>
      <c r="DU42" s="338"/>
      <c r="DV42" s="218" t="str">
        <f t="shared" si="20"/>
        <v/>
      </c>
      <c r="DW42" s="136"/>
      <c r="DX42" s="136"/>
      <c r="DY42" s="136"/>
      <c r="DZ42" s="216" t="str">
        <f t="shared" si="77"/>
        <v/>
      </c>
      <c r="EA42" s="217" t="str">
        <f t="shared" si="41"/>
        <v/>
      </c>
      <c r="EB42" s="339"/>
      <c r="EC42" s="213" t="str">
        <f t="shared" si="78"/>
        <v/>
      </c>
      <c r="ED42" s="135"/>
      <c r="EE42" s="208"/>
      <c r="EF42" s="208"/>
      <c r="EG42" s="216" t="str">
        <f t="shared" si="42"/>
        <v/>
      </c>
      <c r="EH42" s="217" t="str">
        <f t="shared" si="79"/>
        <v/>
      </c>
      <c r="EI42" s="338"/>
      <c r="EJ42" s="218" t="str">
        <f t="shared" si="21"/>
        <v/>
      </c>
      <c r="EK42" s="136"/>
      <c r="EL42" s="136"/>
      <c r="EM42" s="136"/>
      <c r="EN42" s="216" t="str">
        <f t="shared" si="80"/>
        <v/>
      </c>
      <c r="EO42" s="217" t="str">
        <f t="shared" si="43"/>
        <v/>
      </c>
      <c r="EP42" s="339"/>
      <c r="EQ42" s="213" t="str">
        <f t="shared" si="81"/>
        <v/>
      </c>
      <c r="ER42" s="135"/>
      <c r="ES42" s="208"/>
      <c r="ET42" s="208"/>
      <c r="EU42" s="216" t="str">
        <f t="shared" si="44"/>
        <v/>
      </c>
      <c r="EV42" s="217" t="str">
        <f t="shared" si="82"/>
        <v/>
      </c>
      <c r="EW42" s="338"/>
      <c r="EX42" s="218" t="str">
        <f t="shared" si="22"/>
        <v/>
      </c>
      <c r="EY42" s="136"/>
      <c r="EZ42" s="136"/>
      <c r="FA42" s="136"/>
      <c r="FB42" s="216" t="str">
        <f t="shared" si="83"/>
        <v/>
      </c>
      <c r="FC42" s="217" t="str">
        <f t="shared" si="45"/>
        <v/>
      </c>
      <c r="FD42" s="339"/>
      <c r="FE42" s="213" t="str">
        <f t="shared" si="84"/>
        <v/>
      </c>
      <c r="FF42" s="135"/>
      <c r="FG42" s="208"/>
      <c r="FH42" s="208"/>
      <c r="FI42" s="216" t="str">
        <f t="shared" si="46"/>
        <v/>
      </c>
      <c r="FJ42" s="217" t="str">
        <f t="shared" si="85"/>
        <v/>
      </c>
      <c r="FK42" s="338"/>
      <c r="FL42" s="218" t="str">
        <f t="shared" si="23"/>
        <v/>
      </c>
      <c r="FM42" s="136"/>
      <c r="FN42" s="136"/>
      <c r="FO42" s="136"/>
      <c r="FP42" s="216" t="str">
        <f t="shared" si="86"/>
        <v/>
      </c>
      <c r="FQ42" s="217" t="str">
        <f t="shared" si="47"/>
        <v/>
      </c>
      <c r="FR42" s="339"/>
      <c r="FS42" s="72"/>
      <c r="FT42" s="139"/>
      <c r="FU42" s="26"/>
      <c r="FV42" s="73" t="str">
        <f t="shared" si="48"/>
        <v/>
      </c>
      <c r="FW42" s="74" t="str">
        <f t="shared" si="49"/>
        <v/>
      </c>
      <c r="FX42" s="75" t="str">
        <f t="shared" si="50"/>
        <v/>
      </c>
    </row>
    <row r="43" spans="1:180" ht="14.25">
      <c r="A43" s="214">
        <v>29</v>
      </c>
      <c r="B43" s="132"/>
      <c r="C43" s="131"/>
      <c r="D43" s="133"/>
      <c r="E43" s="134"/>
      <c r="F43" s="215"/>
      <c r="G43" s="207" t="str">
        <f t="shared" si="51"/>
        <v/>
      </c>
      <c r="H43" s="135"/>
      <c r="I43" s="208"/>
      <c r="J43" s="208"/>
      <c r="K43" s="216" t="str">
        <f t="shared" si="24"/>
        <v/>
      </c>
      <c r="L43" s="217" t="str">
        <f t="shared" si="52"/>
        <v/>
      </c>
      <c r="M43" s="338"/>
      <c r="N43" s="218" t="str">
        <f t="shared" si="12"/>
        <v/>
      </c>
      <c r="O43" s="136"/>
      <c r="P43" s="136"/>
      <c r="Q43" s="136"/>
      <c r="R43" s="216" t="str">
        <f t="shared" si="53"/>
        <v/>
      </c>
      <c r="S43" s="217" t="str">
        <f t="shared" si="25"/>
        <v/>
      </c>
      <c r="T43" s="338"/>
      <c r="U43" s="213" t="str">
        <f t="shared" si="54"/>
        <v/>
      </c>
      <c r="V43" s="135"/>
      <c r="W43" s="208"/>
      <c r="X43" s="208"/>
      <c r="Y43" s="216" t="str">
        <f t="shared" si="26"/>
        <v/>
      </c>
      <c r="Z43" s="217" t="str">
        <f t="shared" si="55"/>
        <v/>
      </c>
      <c r="AA43" s="338"/>
      <c r="AB43" s="218" t="str">
        <f t="shared" si="13"/>
        <v/>
      </c>
      <c r="AC43" s="136"/>
      <c r="AD43" s="136"/>
      <c r="AE43" s="136"/>
      <c r="AF43" s="216" t="str">
        <f t="shared" si="56"/>
        <v/>
      </c>
      <c r="AG43" s="217" t="str">
        <f t="shared" si="27"/>
        <v/>
      </c>
      <c r="AH43" s="339"/>
      <c r="AI43" s="213" t="str">
        <f t="shared" si="57"/>
        <v/>
      </c>
      <c r="AJ43" s="135"/>
      <c r="AK43" s="208"/>
      <c r="AL43" s="208"/>
      <c r="AM43" s="216" t="str">
        <f t="shared" si="28"/>
        <v/>
      </c>
      <c r="AN43" s="217" t="str">
        <f t="shared" si="58"/>
        <v/>
      </c>
      <c r="AO43" s="338"/>
      <c r="AP43" s="218" t="str">
        <f t="shared" si="14"/>
        <v/>
      </c>
      <c r="AQ43" s="136"/>
      <c r="AR43" s="136"/>
      <c r="AS43" s="136"/>
      <c r="AT43" s="216" t="str">
        <f t="shared" si="59"/>
        <v/>
      </c>
      <c r="AU43" s="217" t="str">
        <f t="shared" si="29"/>
        <v/>
      </c>
      <c r="AV43" s="339"/>
      <c r="AW43" s="213" t="str">
        <f t="shared" si="60"/>
        <v/>
      </c>
      <c r="AX43" s="135"/>
      <c r="AY43" s="208"/>
      <c r="AZ43" s="208"/>
      <c r="BA43" s="216" t="str">
        <f t="shared" si="30"/>
        <v/>
      </c>
      <c r="BB43" s="217" t="str">
        <f t="shared" si="61"/>
        <v/>
      </c>
      <c r="BC43" s="338"/>
      <c r="BD43" s="218" t="str">
        <f t="shared" si="15"/>
        <v/>
      </c>
      <c r="BE43" s="136"/>
      <c r="BF43" s="136"/>
      <c r="BG43" s="136"/>
      <c r="BH43" s="216" t="str">
        <f t="shared" si="62"/>
        <v/>
      </c>
      <c r="BI43" s="217" t="str">
        <f t="shared" si="31"/>
        <v/>
      </c>
      <c r="BJ43" s="339"/>
      <c r="BK43" s="213" t="str">
        <f t="shared" si="63"/>
        <v/>
      </c>
      <c r="BL43" s="135"/>
      <c r="BM43" s="208"/>
      <c r="BN43" s="208"/>
      <c r="BO43" s="216" t="str">
        <f t="shared" si="32"/>
        <v/>
      </c>
      <c r="BP43" s="217" t="str">
        <f t="shared" si="64"/>
        <v/>
      </c>
      <c r="BQ43" s="338"/>
      <c r="BR43" s="218" t="str">
        <f t="shared" si="16"/>
        <v/>
      </c>
      <c r="BS43" s="136"/>
      <c r="BT43" s="136"/>
      <c r="BU43" s="136"/>
      <c r="BV43" s="216" t="str">
        <f t="shared" si="65"/>
        <v/>
      </c>
      <c r="BW43" s="217" t="str">
        <f t="shared" si="33"/>
        <v/>
      </c>
      <c r="BX43" s="339"/>
      <c r="BY43" s="213" t="str">
        <f t="shared" si="66"/>
        <v/>
      </c>
      <c r="BZ43" s="135"/>
      <c r="CA43" s="208"/>
      <c r="CB43" s="208"/>
      <c r="CC43" s="216" t="str">
        <f t="shared" si="34"/>
        <v/>
      </c>
      <c r="CD43" s="217" t="str">
        <f t="shared" si="67"/>
        <v/>
      </c>
      <c r="CE43" s="338"/>
      <c r="CF43" s="218" t="str">
        <f t="shared" si="17"/>
        <v/>
      </c>
      <c r="CG43" s="136"/>
      <c r="CH43" s="136"/>
      <c r="CI43" s="136"/>
      <c r="CJ43" s="216" t="str">
        <f t="shared" si="68"/>
        <v/>
      </c>
      <c r="CK43" s="217" t="str">
        <f t="shared" si="35"/>
        <v/>
      </c>
      <c r="CL43" s="339"/>
      <c r="CM43" s="213" t="str">
        <f t="shared" si="69"/>
        <v/>
      </c>
      <c r="CN43" s="135"/>
      <c r="CO43" s="208"/>
      <c r="CP43" s="208"/>
      <c r="CQ43" s="216" t="str">
        <f t="shared" si="36"/>
        <v/>
      </c>
      <c r="CR43" s="217" t="str">
        <f t="shared" si="70"/>
        <v/>
      </c>
      <c r="CS43" s="338"/>
      <c r="CT43" s="218" t="str">
        <f t="shared" si="18"/>
        <v/>
      </c>
      <c r="CU43" s="136"/>
      <c r="CV43" s="136"/>
      <c r="CW43" s="136"/>
      <c r="CX43" s="216" t="str">
        <f t="shared" si="71"/>
        <v/>
      </c>
      <c r="CY43" s="217" t="str">
        <f t="shared" si="37"/>
        <v/>
      </c>
      <c r="CZ43" s="339"/>
      <c r="DA43" s="213" t="str">
        <f t="shared" si="72"/>
        <v/>
      </c>
      <c r="DB43" s="135"/>
      <c r="DC43" s="208"/>
      <c r="DD43" s="208"/>
      <c r="DE43" s="216" t="str">
        <f t="shared" si="38"/>
        <v/>
      </c>
      <c r="DF43" s="217" t="str">
        <f t="shared" si="73"/>
        <v/>
      </c>
      <c r="DG43" s="338"/>
      <c r="DH43" s="218" t="str">
        <f t="shared" si="19"/>
        <v/>
      </c>
      <c r="DI43" s="136"/>
      <c r="DJ43" s="136"/>
      <c r="DK43" s="136"/>
      <c r="DL43" s="216" t="str">
        <f t="shared" si="74"/>
        <v/>
      </c>
      <c r="DM43" s="217" t="str">
        <f t="shared" si="39"/>
        <v/>
      </c>
      <c r="DN43" s="339"/>
      <c r="DO43" s="213" t="str">
        <f t="shared" si="75"/>
        <v/>
      </c>
      <c r="DP43" s="135"/>
      <c r="DQ43" s="208"/>
      <c r="DR43" s="208"/>
      <c r="DS43" s="216" t="str">
        <f t="shared" si="40"/>
        <v/>
      </c>
      <c r="DT43" s="217" t="str">
        <f t="shared" si="76"/>
        <v/>
      </c>
      <c r="DU43" s="338"/>
      <c r="DV43" s="218" t="str">
        <f t="shared" si="20"/>
        <v/>
      </c>
      <c r="DW43" s="136"/>
      <c r="DX43" s="136"/>
      <c r="DY43" s="136"/>
      <c r="DZ43" s="216" t="str">
        <f t="shared" si="77"/>
        <v/>
      </c>
      <c r="EA43" s="217" t="str">
        <f t="shared" si="41"/>
        <v/>
      </c>
      <c r="EB43" s="339"/>
      <c r="EC43" s="213" t="str">
        <f t="shared" si="78"/>
        <v/>
      </c>
      <c r="ED43" s="135"/>
      <c r="EE43" s="208"/>
      <c r="EF43" s="208"/>
      <c r="EG43" s="216" t="str">
        <f t="shared" si="42"/>
        <v/>
      </c>
      <c r="EH43" s="217" t="str">
        <f t="shared" si="79"/>
        <v/>
      </c>
      <c r="EI43" s="338"/>
      <c r="EJ43" s="218" t="str">
        <f t="shared" si="21"/>
        <v/>
      </c>
      <c r="EK43" s="136"/>
      <c r="EL43" s="136"/>
      <c r="EM43" s="136"/>
      <c r="EN43" s="216" t="str">
        <f t="shared" si="80"/>
        <v/>
      </c>
      <c r="EO43" s="217" t="str">
        <f t="shared" si="43"/>
        <v/>
      </c>
      <c r="EP43" s="339"/>
      <c r="EQ43" s="213" t="str">
        <f t="shared" si="81"/>
        <v/>
      </c>
      <c r="ER43" s="135"/>
      <c r="ES43" s="208"/>
      <c r="ET43" s="208"/>
      <c r="EU43" s="216" t="str">
        <f t="shared" si="44"/>
        <v/>
      </c>
      <c r="EV43" s="217" t="str">
        <f t="shared" si="82"/>
        <v/>
      </c>
      <c r="EW43" s="338"/>
      <c r="EX43" s="218" t="str">
        <f t="shared" si="22"/>
        <v/>
      </c>
      <c r="EY43" s="136"/>
      <c r="EZ43" s="136"/>
      <c r="FA43" s="136"/>
      <c r="FB43" s="216" t="str">
        <f t="shared" si="83"/>
        <v/>
      </c>
      <c r="FC43" s="217" t="str">
        <f t="shared" si="45"/>
        <v/>
      </c>
      <c r="FD43" s="339"/>
      <c r="FE43" s="213" t="str">
        <f t="shared" si="84"/>
        <v/>
      </c>
      <c r="FF43" s="135"/>
      <c r="FG43" s="208"/>
      <c r="FH43" s="208"/>
      <c r="FI43" s="216" t="str">
        <f t="shared" si="46"/>
        <v/>
      </c>
      <c r="FJ43" s="217" t="str">
        <f t="shared" si="85"/>
        <v/>
      </c>
      <c r="FK43" s="338"/>
      <c r="FL43" s="218" t="str">
        <f t="shared" si="23"/>
        <v/>
      </c>
      <c r="FM43" s="136"/>
      <c r="FN43" s="136"/>
      <c r="FO43" s="136"/>
      <c r="FP43" s="216" t="str">
        <f t="shared" si="86"/>
        <v/>
      </c>
      <c r="FQ43" s="217" t="str">
        <f t="shared" si="47"/>
        <v/>
      </c>
      <c r="FR43" s="339"/>
      <c r="FS43" s="72"/>
      <c r="FT43" s="139"/>
      <c r="FU43" s="26"/>
      <c r="FV43" s="73" t="str">
        <f t="shared" si="48"/>
        <v/>
      </c>
      <c r="FW43" s="74" t="str">
        <f t="shared" si="49"/>
        <v/>
      </c>
      <c r="FX43" s="75" t="str">
        <f t="shared" si="50"/>
        <v/>
      </c>
    </row>
    <row r="44" spans="1:180" ht="14.25">
      <c r="A44" s="214">
        <v>30</v>
      </c>
      <c r="B44" s="132"/>
      <c r="C44" s="131"/>
      <c r="D44" s="133"/>
      <c r="E44" s="134"/>
      <c r="F44" s="215"/>
      <c r="G44" s="207" t="str">
        <f t="shared" si="51"/>
        <v/>
      </c>
      <c r="H44" s="135"/>
      <c r="I44" s="208"/>
      <c r="J44" s="208"/>
      <c r="K44" s="216" t="str">
        <f t="shared" si="24"/>
        <v/>
      </c>
      <c r="L44" s="217" t="str">
        <f t="shared" si="52"/>
        <v/>
      </c>
      <c r="M44" s="338"/>
      <c r="N44" s="218" t="str">
        <f t="shared" si="12"/>
        <v/>
      </c>
      <c r="O44" s="136"/>
      <c r="P44" s="136"/>
      <c r="Q44" s="136"/>
      <c r="R44" s="216" t="str">
        <f t="shared" si="53"/>
        <v/>
      </c>
      <c r="S44" s="217" t="str">
        <f t="shared" si="25"/>
        <v/>
      </c>
      <c r="T44" s="338"/>
      <c r="U44" s="213" t="str">
        <f t="shared" si="54"/>
        <v/>
      </c>
      <c r="V44" s="135"/>
      <c r="W44" s="208"/>
      <c r="X44" s="208"/>
      <c r="Y44" s="216" t="str">
        <f t="shared" si="26"/>
        <v/>
      </c>
      <c r="Z44" s="217" t="str">
        <f t="shared" si="55"/>
        <v/>
      </c>
      <c r="AA44" s="338"/>
      <c r="AB44" s="218" t="str">
        <f t="shared" si="13"/>
        <v/>
      </c>
      <c r="AC44" s="136"/>
      <c r="AD44" s="136"/>
      <c r="AE44" s="136"/>
      <c r="AF44" s="216" t="str">
        <f t="shared" si="56"/>
        <v/>
      </c>
      <c r="AG44" s="217" t="str">
        <f t="shared" si="27"/>
        <v/>
      </c>
      <c r="AH44" s="339"/>
      <c r="AI44" s="213" t="str">
        <f t="shared" si="57"/>
        <v/>
      </c>
      <c r="AJ44" s="135"/>
      <c r="AK44" s="208"/>
      <c r="AL44" s="208"/>
      <c r="AM44" s="216" t="str">
        <f t="shared" si="28"/>
        <v/>
      </c>
      <c r="AN44" s="217" t="str">
        <f t="shared" si="58"/>
        <v/>
      </c>
      <c r="AO44" s="338"/>
      <c r="AP44" s="218" t="str">
        <f t="shared" si="14"/>
        <v/>
      </c>
      <c r="AQ44" s="136"/>
      <c r="AR44" s="136"/>
      <c r="AS44" s="136"/>
      <c r="AT44" s="216" t="str">
        <f t="shared" si="59"/>
        <v/>
      </c>
      <c r="AU44" s="217" t="str">
        <f t="shared" si="29"/>
        <v/>
      </c>
      <c r="AV44" s="339"/>
      <c r="AW44" s="213" t="str">
        <f t="shared" si="60"/>
        <v/>
      </c>
      <c r="AX44" s="135"/>
      <c r="AY44" s="208"/>
      <c r="AZ44" s="208"/>
      <c r="BA44" s="216" t="str">
        <f t="shared" si="30"/>
        <v/>
      </c>
      <c r="BB44" s="217" t="str">
        <f t="shared" si="61"/>
        <v/>
      </c>
      <c r="BC44" s="338"/>
      <c r="BD44" s="218" t="str">
        <f t="shared" si="15"/>
        <v/>
      </c>
      <c r="BE44" s="136"/>
      <c r="BF44" s="136"/>
      <c r="BG44" s="136"/>
      <c r="BH44" s="216" t="str">
        <f t="shared" si="62"/>
        <v/>
      </c>
      <c r="BI44" s="217" t="str">
        <f t="shared" si="31"/>
        <v/>
      </c>
      <c r="BJ44" s="339"/>
      <c r="BK44" s="213" t="str">
        <f t="shared" si="63"/>
        <v/>
      </c>
      <c r="BL44" s="135"/>
      <c r="BM44" s="208"/>
      <c r="BN44" s="208"/>
      <c r="BO44" s="216" t="str">
        <f t="shared" si="32"/>
        <v/>
      </c>
      <c r="BP44" s="217" t="str">
        <f t="shared" si="64"/>
        <v/>
      </c>
      <c r="BQ44" s="338"/>
      <c r="BR44" s="218" t="str">
        <f t="shared" si="16"/>
        <v/>
      </c>
      <c r="BS44" s="136"/>
      <c r="BT44" s="136"/>
      <c r="BU44" s="136"/>
      <c r="BV44" s="216" t="str">
        <f t="shared" si="65"/>
        <v/>
      </c>
      <c r="BW44" s="217" t="str">
        <f t="shared" si="33"/>
        <v/>
      </c>
      <c r="BX44" s="339"/>
      <c r="BY44" s="213" t="str">
        <f t="shared" si="66"/>
        <v/>
      </c>
      <c r="BZ44" s="135"/>
      <c r="CA44" s="208"/>
      <c r="CB44" s="208"/>
      <c r="CC44" s="216" t="str">
        <f t="shared" si="34"/>
        <v/>
      </c>
      <c r="CD44" s="217" t="str">
        <f t="shared" si="67"/>
        <v/>
      </c>
      <c r="CE44" s="338"/>
      <c r="CF44" s="218" t="str">
        <f t="shared" si="17"/>
        <v/>
      </c>
      <c r="CG44" s="136"/>
      <c r="CH44" s="136"/>
      <c r="CI44" s="136"/>
      <c r="CJ44" s="216" t="str">
        <f t="shared" si="68"/>
        <v/>
      </c>
      <c r="CK44" s="217" t="str">
        <f t="shared" si="35"/>
        <v/>
      </c>
      <c r="CL44" s="339"/>
      <c r="CM44" s="213" t="str">
        <f t="shared" si="69"/>
        <v/>
      </c>
      <c r="CN44" s="135"/>
      <c r="CO44" s="208"/>
      <c r="CP44" s="208"/>
      <c r="CQ44" s="216" t="str">
        <f t="shared" si="36"/>
        <v/>
      </c>
      <c r="CR44" s="217" t="str">
        <f t="shared" si="70"/>
        <v/>
      </c>
      <c r="CS44" s="338"/>
      <c r="CT44" s="218" t="str">
        <f t="shared" si="18"/>
        <v/>
      </c>
      <c r="CU44" s="136"/>
      <c r="CV44" s="136"/>
      <c r="CW44" s="136"/>
      <c r="CX44" s="216" t="str">
        <f t="shared" si="71"/>
        <v/>
      </c>
      <c r="CY44" s="217" t="str">
        <f t="shared" si="37"/>
        <v/>
      </c>
      <c r="CZ44" s="339"/>
      <c r="DA44" s="213" t="str">
        <f t="shared" si="72"/>
        <v/>
      </c>
      <c r="DB44" s="135"/>
      <c r="DC44" s="208"/>
      <c r="DD44" s="208"/>
      <c r="DE44" s="216" t="str">
        <f t="shared" si="38"/>
        <v/>
      </c>
      <c r="DF44" s="217" t="str">
        <f t="shared" si="73"/>
        <v/>
      </c>
      <c r="DG44" s="338"/>
      <c r="DH44" s="218" t="str">
        <f t="shared" si="19"/>
        <v/>
      </c>
      <c r="DI44" s="136"/>
      <c r="DJ44" s="136"/>
      <c r="DK44" s="136"/>
      <c r="DL44" s="216" t="str">
        <f t="shared" si="74"/>
        <v/>
      </c>
      <c r="DM44" s="217" t="str">
        <f t="shared" si="39"/>
        <v/>
      </c>
      <c r="DN44" s="339"/>
      <c r="DO44" s="213" t="str">
        <f t="shared" si="75"/>
        <v/>
      </c>
      <c r="DP44" s="135"/>
      <c r="DQ44" s="208"/>
      <c r="DR44" s="208"/>
      <c r="DS44" s="216" t="str">
        <f t="shared" si="40"/>
        <v/>
      </c>
      <c r="DT44" s="217" t="str">
        <f t="shared" si="76"/>
        <v/>
      </c>
      <c r="DU44" s="338"/>
      <c r="DV44" s="218" t="str">
        <f t="shared" si="20"/>
        <v/>
      </c>
      <c r="DW44" s="136"/>
      <c r="DX44" s="136"/>
      <c r="DY44" s="136"/>
      <c r="DZ44" s="216" t="str">
        <f t="shared" si="77"/>
        <v/>
      </c>
      <c r="EA44" s="217" t="str">
        <f t="shared" si="41"/>
        <v/>
      </c>
      <c r="EB44" s="339"/>
      <c r="EC44" s="213" t="str">
        <f t="shared" si="78"/>
        <v/>
      </c>
      <c r="ED44" s="135"/>
      <c r="EE44" s="208"/>
      <c r="EF44" s="208"/>
      <c r="EG44" s="216" t="str">
        <f t="shared" si="42"/>
        <v/>
      </c>
      <c r="EH44" s="217" t="str">
        <f t="shared" si="79"/>
        <v/>
      </c>
      <c r="EI44" s="338"/>
      <c r="EJ44" s="218" t="str">
        <f t="shared" si="21"/>
        <v/>
      </c>
      <c r="EK44" s="136"/>
      <c r="EL44" s="136"/>
      <c r="EM44" s="136"/>
      <c r="EN44" s="216" t="str">
        <f t="shared" si="80"/>
        <v/>
      </c>
      <c r="EO44" s="217" t="str">
        <f t="shared" si="43"/>
        <v/>
      </c>
      <c r="EP44" s="339"/>
      <c r="EQ44" s="213" t="str">
        <f t="shared" si="81"/>
        <v/>
      </c>
      <c r="ER44" s="135"/>
      <c r="ES44" s="208"/>
      <c r="ET44" s="208"/>
      <c r="EU44" s="216" t="str">
        <f t="shared" si="44"/>
        <v/>
      </c>
      <c r="EV44" s="217" t="str">
        <f t="shared" si="82"/>
        <v/>
      </c>
      <c r="EW44" s="338"/>
      <c r="EX44" s="218" t="str">
        <f t="shared" si="22"/>
        <v/>
      </c>
      <c r="EY44" s="136"/>
      <c r="EZ44" s="136"/>
      <c r="FA44" s="136"/>
      <c r="FB44" s="216" t="str">
        <f t="shared" si="83"/>
        <v/>
      </c>
      <c r="FC44" s="217" t="str">
        <f t="shared" si="45"/>
        <v/>
      </c>
      <c r="FD44" s="339"/>
      <c r="FE44" s="213" t="str">
        <f t="shared" si="84"/>
        <v/>
      </c>
      <c r="FF44" s="135"/>
      <c r="FG44" s="208"/>
      <c r="FH44" s="208"/>
      <c r="FI44" s="216" t="str">
        <f t="shared" si="46"/>
        <v/>
      </c>
      <c r="FJ44" s="217" t="str">
        <f t="shared" si="85"/>
        <v/>
      </c>
      <c r="FK44" s="338"/>
      <c r="FL44" s="218" t="str">
        <f t="shared" si="23"/>
        <v/>
      </c>
      <c r="FM44" s="136"/>
      <c r="FN44" s="136"/>
      <c r="FO44" s="136"/>
      <c r="FP44" s="216" t="str">
        <f t="shared" si="86"/>
        <v/>
      </c>
      <c r="FQ44" s="217" t="str">
        <f t="shared" si="47"/>
        <v/>
      </c>
      <c r="FR44" s="339"/>
      <c r="FS44" s="72"/>
      <c r="FT44" s="139"/>
      <c r="FU44" s="26"/>
      <c r="FV44" s="73" t="str">
        <f t="shared" si="48"/>
        <v/>
      </c>
      <c r="FW44" s="74" t="str">
        <f t="shared" si="49"/>
        <v/>
      </c>
      <c r="FX44" s="75" t="str">
        <f t="shared" si="50"/>
        <v/>
      </c>
    </row>
    <row r="45" spans="1:180" ht="14.25">
      <c r="A45" s="214">
        <v>31</v>
      </c>
      <c r="B45" s="132"/>
      <c r="C45" s="131"/>
      <c r="D45" s="133"/>
      <c r="E45" s="134"/>
      <c r="F45" s="215"/>
      <c r="G45" s="207" t="str">
        <f t="shared" si="51"/>
        <v/>
      </c>
      <c r="H45" s="135"/>
      <c r="I45" s="208"/>
      <c r="J45" s="208"/>
      <c r="K45" s="216" t="str">
        <f t="shared" si="24"/>
        <v/>
      </c>
      <c r="L45" s="217" t="str">
        <f t="shared" si="52"/>
        <v/>
      </c>
      <c r="M45" s="338"/>
      <c r="N45" s="218" t="str">
        <f t="shared" si="12"/>
        <v/>
      </c>
      <c r="O45" s="136"/>
      <c r="P45" s="136"/>
      <c r="Q45" s="136"/>
      <c r="R45" s="216" t="str">
        <f t="shared" si="53"/>
        <v/>
      </c>
      <c r="S45" s="217" t="str">
        <f t="shared" si="25"/>
        <v/>
      </c>
      <c r="T45" s="338"/>
      <c r="U45" s="213" t="str">
        <f t="shared" si="54"/>
        <v/>
      </c>
      <c r="V45" s="135"/>
      <c r="W45" s="208"/>
      <c r="X45" s="208"/>
      <c r="Y45" s="216" t="str">
        <f t="shared" si="26"/>
        <v/>
      </c>
      <c r="Z45" s="217" t="str">
        <f t="shared" si="55"/>
        <v/>
      </c>
      <c r="AA45" s="338"/>
      <c r="AB45" s="218" t="str">
        <f t="shared" si="13"/>
        <v/>
      </c>
      <c r="AC45" s="136"/>
      <c r="AD45" s="136"/>
      <c r="AE45" s="136"/>
      <c r="AF45" s="216" t="str">
        <f t="shared" si="56"/>
        <v/>
      </c>
      <c r="AG45" s="217" t="str">
        <f t="shared" si="27"/>
        <v/>
      </c>
      <c r="AH45" s="339"/>
      <c r="AI45" s="213" t="str">
        <f t="shared" si="57"/>
        <v/>
      </c>
      <c r="AJ45" s="135"/>
      <c r="AK45" s="208"/>
      <c r="AL45" s="208"/>
      <c r="AM45" s="216" t="str">
        <f t="shared" si="28"/>
        <v/>
      </c>
      <c r="AN45" s="217" t="str">
        <f t="shared" si="58"/>
        <v/>
      </c>
      <c r="AO45" s="338"/>
      <c r="AP45" s="218" t="str">
        <f t="shared" si="14"/>
        <v/>
      </c>
      <c r="AQ45" s="136"/>
      <c r="AR45" s="136"/>
      <c r="AS45" s="136"/>
      <c r="AT45" s="216" t="str">
        <f t="shared" si="59"/>
        <v/>
      </c>
      <c r="AU45" s="217" t="str">
        <f t="shared" si="29"/>
        <v/>
      </c>
      <c r="AV45" s="339"/>
      <c r="AW45" s="213" t="str">
        <f t="shared" si="60"/>
        <v/>
      </c>
      <c r="AX45" s="135"/>
      <c r="AY45" s="208"/>
      <c r="AZ45" s="208"/>
      <c r="BA45" s="216" t="str">
        <f t="shared" si="30"/>
        <v/>
      </c>
      <c r="BB45" s="217" t="str">
        <f t="shared" si="61"/>
        <v/>
      </c>
      <c r="BC45" s="338"/>
      <c r="BD45" s="218" t="str">
        <f t="shared" si="15"/>
        <v/>
      </c>
      <c r="BE45" s="136"/>
      <c r="BF45" s="136"/>
      <c r="BG45" s="136"/>
      <c r="BH45" s="216" t="str">
        <f t="shared" si="62"/>
        <v/>
      </c>
      <c r="BI45" s="217" t="str">
        <f t="shared" si="31"/>
        <v/>
      </c>
      <c r="BJ45" s="339"/>
      <c r="BK45" s="213" t="str">
        <f t="shared" si="63"/>
        <v/>
      </c>
      <c r="BL45" s="135"/>
      <c r="BM45" s="208"/>
      <c r="BN45" s="208"/>
      <c r="BO45" s="216" t="str">
        <f t="shared" si="32"/>
        <v/>
      </c>
      <c r="BP45" s="217" t="str">
        <f t="shared" si="64"/>
        <v/>
      </c>
      <c r="BQ45" s="338"/>
      <c r="BR45" s="218" t="str">
        <f t="shared" si="16"/>
        <v/>
      </c>
      <c r="BS45" s="136"/>
      <c r="BT45" s="136"/>
      <c r="BU45" s="136"/>
      <c r="BV45" s="216" t="str">
        <f t="shared" si="65"/>
        <v/>
      </c>
      <c r="BW45" s="217" t="str">
        <f t="shared" si="33"/>
        <v/>
      </c>
      <c r="BX45" s="339"/>
      <c r="BY45" s="213" t="str">
        <f t="shared" si="66"/>
        <v/>
      </c>
      <c r="BZ45" s="135"/>
      <c r="CA45" s="208"/>
      <c r="CB45" s="208"/>
      <c r="CC45" s="216" t="str">
        <f t="shared" si="34"/>
        <v/>
      </c>
      <c r="CD45" s="217" t="str">
        <f t="shared" si="67"/>
        <v/>
      </c>
      <c r="CE45" s="338"/>
      <c r="CF45" s="218" t="str">
        <f t="shared" si="17"/>
        <v/>
      </c>
      <c r="CG45" s="136"/>
      <c r="CH45" s="136"/>
      <c r="CI45" s="136"/>
      <c r="CJ45" s="216" t="str">
        <f t="shared" si="68"/>
        <v/>
      </c>
      <c r="CK45" s="217" t="str">
        <f t="shared" si="35"/>
        <v/>
      </c>
      <c r="CL45" s="339"/>
      <c r="CM45" s="213" t="str">
        <f t="shared" si="69"/>
        <v/>
      </c>
      <c r="CN45" s="135"/>
      <c r="CO45" s="208"/>
      <c r="CP45" s="208"/>
      <c r="CQ45" s="216" t="str">
        <f t="shared" si="36"/>
        <v/>
      </c>
      <c r="CR45" s="217" t="str">
        <f t="shared" si="70"/>
        <v/>
      </c>
      <c r="CS45" s="338"/>
      <c r="CT45" s="218" t="str">
        <f t="shared" si="18"/>
        <v/>
      </c>
      <c r="CU45" s="136"/>
      <c r="CV45" s="136"/>
      <c r="CW45" s="136"/>
      <c r="CX45" s="216" t="str">
        <f t="shared" si="71"/>
        <v/>
      </c>
      <c r="CY45" s="217" t="str">
        <f t="shared" si="37"/>
        <v/>
      </c>
      <c r="CZ45" s="339"/>
      <c r="DA45" s="213" t="str">
        <f t="shared" si="72"/>
        <v/>
      </c>
      <c r="DB45" s="135"/>
      <c r="DC45" s="208"/>
      <c r="DD45" s="208"/>
      <c r="DE45" s="216" t="str">
        <f t="shared" si="38"/>
        <v/>
      </c>
      <c r="DF45" s="217" t="str">
        <f t="shared" si="73"/>
        <v/>
      </c>
      <c r="DG45" s="338"/>
      <c r="DH45" s="218" t="str">
        <f t="shared" si="19"/>
        <v/>
      </c>
      <c r="DI45" s="136"/>
      <c r="DJ45" s="136"/>
      <c r="DK45" s="136"/>
      <c r="DL45" s="216" t="str">
        <f t="shared" si="74"/>
        <v/>
      </c>
      <c r="DM45" s="217" t="str">
        <f t="shared" si="39"/>
        <v/>
      </c>
      <c r="DN45" s="339"/>
      <c r="DO45" s="213" t="str">
        <f t="shared" si="75"/>
        <v/>
      </c>
      <c r="DP45" s="135"/>
      <c r="DQ45" s="208"/>
      <c r="DR45" s="208"/>
      <c r="DS45" s="216" t="str">
        <f t="shared" si="40"/>
        <v/>
      </c>
      <c r="DT45" s="217" t="str">
        <f t="shared" si="76"/>
        <v/>
      </c>
      <c r="DU45" s="338"/>
      <c r="DV45" s="218" t="str">
        <f t="shared" si="20"/>
        <v/>
      </c>
      <c r="DW45" s="136"/>
      <c r="DX45" s="136"/>
      <c r="DY45" s="136"/>
      <c r="DZ45" s="216" t="str">
        <f t="shared" si="77"/>
        <v/>
      </c>
      <c r="EA45" s="217" t="str">
        <f t="shared" si="41"/>
        <v/>
      </c>
      <c r="EB45" s="339"/>
      <c r="EC45" s="213" t="str">
        <f t="shared" si="78"/>
        <v/>
      </c>
      <c r="ED45" s="135"/>
      <c r="EE45" s="208"/>
      <c r="EF45" s="208"/>
      <c r="EG45" s="216" t="str">
        <f t="shared" si="42"/>
        <v/>
      </c>
      <c r="EH45" s="217" t="str">
        <f t="shared" si="79"/>
        <v/>
      </c>
      <c r="EI45" s="338"/>
      <c r="EJ45" s="218" t="str">
        <f t="shared" si="21"/>
        <v/>
      </c>
      <c r="EK45" s="136"/>
      <c r="EL45" s="136"/>
      <c r="EM45" s="136"/>
      <c r="EN45" s="216" t="str">
        <f t="shared" si="80"/>
        <v/>
      </c>
      <c r="EO45" s="217" t="str">
        <f t="shared" si="43"/>
        <v/>
      </c>
      <c r="EP45" s="339"/>
      <c r="EQ45" s="213" t="str">
        <f t="shared" si="81"/>
        <v/>
      </c>
      <c r="ER45" s="135"/>
      <c r="ES45" s="208"/>
      <c r="ET45" s="208"/>
      <c r="EU45" s="216" t="str">
        <f t="shared" si="44"/>
        <v/>
      </c>
      <c r="EV45" s="217" t="str">
        <f t="shared" si="82"/>
        <v/>
      </c>
      <c r="EW45" s="338"/>
      <c r="EX45" s="218" t="str">
        <f t="shared" si="22"/>
        <v/>
      </c>
      <c r="EY45" s="136"/>
      <c r="EZ45" s="136"/>
      <c r="FA45" s="136"/>
      <c r="FB45" s="216" t="str">
        <f t="shared" si="83"/>
        <v/>
      </c>
      <c r="FC45" s="217" t="str">
        <f t="shared" si="45"/>
        <v/>
      </c>
      <c r="FD45" s="339"/>
      <c r="FE45" s="213" t="str">
        <f t="shared" si="84"/>
        <v/>
      </c>
      <c r="FF45" s="135"/>
      <c r="FG45" s="208"/>
      <c r="FH45" s="208"/>
      <c r="FI45" s="216" t="str">
        <f t="shared" si="46"/>
        <v/>
      </c>
      <c r="FJ45" s="217" t="str">
        <f t="shared" si="85"/>
        <v/>
      </c>
      <c r="FK45" s="338"/>
      <c r="FL45" s="218" t="str">
        <f t="shared" si="23"/>
        <v/>
      </c>
      <c r="FM45" s="136"/>
      <c r="FN45" s="136"/>
      <c r="FO45" s="136"/>
      <c r="FP45" s="216" t="str">
        <f t="shared" si="86"/>
        <v/>
      </c>
      <c r="FQ45" s="217" t="str">
        <f t="shared" si="47"/>
        <v/>
      </c>
      <c r="FR45" s="339"/>
      <c r="FS45" s="72"/>
      <c r="FT45" s="139"/>
      <c r="FU45" s="26"/>
      <c r="FV45" s="73" t="str">
        <f t="shared" si="48"/>
        <v/>
      </c>
      <c r="FW45" s="74" t="str">
        <f t="shared" si="49"/>
        <v/>
      </c>
      <c r="FX45" s="75" t="str">
        <f t="shared" si="50"/>
        <v/>
      </c>
    </row>
    <row r="46" spans="1:180" ht="14.25">
      <c r="A46" s="214">
        <v>32</v>
      </c>
      <c r="B46" s="132"/>
      <c r="C46" s="131"/>
      <c r="D46" s="133"/>
      <c r="E46" s="134"/>
      <c r="F46" s="215"/>
      <c r="G46" s="207" t="str">
        <f t="shared" si="51"/>
        <v/>
      </c>
      <c r="H46" s="135"/>
      <c r="I46" s="208"/>
      <c r="J46" s="208"/>
      <c r="K46" s="216" t="str">
        <f t="shared" si="24"/>
        <v/>
      </c>
      <c r="L46" s="217" t="str">
        <f t="shared" si="52"/>
        <v/>
      </c>
      <c r="M46" s="338"/>
      <c r="N46" s="218" t="str">
        <f t="shared" si="12"/>
        <v/>
      </c>
      <c r="O46" s="136"/>
      <c r="P46" s="136"/>
      <c r="Q46" s="136"/>
      <c r="R46" s="216" t="str">
        <f t="shared" si="53"/>
        <v/>
      </c>
      <c r="S46" s="217" t="str">
        <f t="shared" si="25"/>
        <v/>
      </c>
      <c r="T46" s="338"/>
      <c r="U46" s="213" t="str">
        <f t="shared" si="54"/>
        <v/>
      </c>
      <c r="V46" s="135"/>
      <c r="W46" s="208"/>
      <c r="X46" s="208"/>
      <c r="Y46" s="216" t="str">
        <f t="shared" si="26"/>
        <v/>
      </c>
      <c r="Z46" s="217" t="str">
        <f t="shared" si="55"/>
        <v/>
      </c>
      <c r="AA46" s="338"/>
      <c r="AB46" s="218" t="str">
        <f t="shared" si="13"/>
        <v/>
      </c>
      <c r="AC46" s="136"/>
      <c r="AD46" s="136"/>
      <c r="AE46" s="136"/>
      <c r="AF46" s="216" t="str">
        <f t="shared" si="56"/>
        <v/>
      </c>
      <c r="AG46" s="217" t="str">
        <f t="shared" si="27"/>
        <v/>
      </c>
      <c r="AH46" s="339"/>
      <c r="AI46" s="213" t="str">
        <f t="shared" si="57"/>
        <v/>
      </c>
      <c r="AJ46" s="135"/>
      <c r="AK46" s="208"/>
      <c r="AL46" s="208"/>
      <c r="AM46" s="216" t="str">
        <f t="shared" si="28"/>
        <v/>
      </c>
      <c r="AN46" s="217" t="str">
        <f t="shared" si="58"/>
        <v/>
      </c>
      <c r="AO46" s="338"/>
      <c r="AP46" s="218" t="str">
        <f t="shared" si="14"/>
        <v/>
      </c>
      <c r="AQ46" s="136"/>
      <c r="AR46" s="136"/>
      <c r="AS46" s="136"/>
      <c r="AT46" s="216" t="str">
        <f t="shared" si="59"/>
        <v/>
      </c>
      <c r="AU46" s="217" t="str">
        <f t="shared" si="29"/>
        <v/>
      </c>
      <c r="AV46" s="339"/>
      <c r="AW46" s="213" t="str">
        <f t="shared" si="60"/>
        <v/>
      </c>
      <c r="AX46" s="135"/>
      <c r="AY46" s="208"/>
      <c r="AZ46" s="208"/>
      <c r="BA46" s="216" t="str">
        <f t="shared" si="30"/>
        <v/>
      </c>
      <c r="BB46" s="217" t="str">
        <f t="shared" si="61"/>
        <v/>
      </c>
      <c r="BC46" s="338"/>
      <c r="BD46" s="218" t="str">
        <f t="shared" si="15"/>
        <v/>
      </c>
      <c r="BE46" s="136"/>
      <c r="BF46" s="136"/>
      <c r="BG46" s="136"/>
      <c r="BH46" s="216" t="str">
        <f t="shared" si="62"/>
        <v/>
      </c>
      <c r="BI46" s="217" t="str">
        <f t="shared" si="31"/>
        <v/>
      </c>
      <c r="BJ46" s="339"/>
      <c r="BK46" s="213" t="str">
        <f t="shared" si="63"/>
        <v/>
      </c>
      <c r="BL46" s="135"/>
      <c r="BM46" s="208"/>
      <c r="BN46" s="208"/>
      <c r="BO46" s="216" t="str">
        <f t="shared" si="32"/>
        <v/>
      </c>
      <c r="BP46" s="217" t="str">
        <f t="shared" si="64"/>
        <v/>
      </c>
      <c r="BQ46" s="338"/>
      <c r="BR46" s="218" t="str">
        <f t="shared" si="16"/>
        <v/>
      </c>
      <c r="BS46" s="136"/>
      <c r="BT46" s="136"/>
      <c r="BU46" s="136"/>
      <c r="BV46" s="216" t="str">
        <f t="shared" si="65"/>
        <v/>
      </c>
      <c r="BW46" s="217" t="str">
        <f t="shared" si="33"/>
        <v/>
      </c>
      <c r="BX46" s="339"/>
      <c r="BY46" s="213" t="str">
        <f t="shared" si="66"/>
        <v/>
      </c>
      <c r="BZ46" s="135"/>
      <c r="CA46" s="208"/>
      <c r="CB46" s="208"/>
      <c r="CC46" s="216" t="str">
        <f t="shared" si="34"/>
        <v/>
      </c>
      <c r="CD46" s="217" t="str">
        <f t="shared" si="67"/>
        <v/>
      </c>
      <c r="CE46" s="338"/>
      <c r="CF46" s="218" t="str">
        <f t="shared" si="17"/>
        <v/>
      </c>
      <c r="CG46" s="136"/>
      <c r="CH46" s="136"/>
      <c r="CI46" s="136"/>
      <c r="CJ46" s="216" t="str">
        <f t="shared" si="68"/>
        <v/>
      </c>
      <c r="CK46" s="217" t="str">
        <f t="shared" si="35"/>
        <v/>
      </c>
      <c r="CL46" s="339"/>
      <c r="CM46" s="213" t="str">
        <f t="shared" si="69"/>
        <v/>
      </c>
      <c r="CN46" s="135"/>
      <c r="CO46" s="208"/>
      <c r="CP46" s="208"/>
      <c r="CQ46" s="216" t="str">
        <f t="shared" si="36"/>
        <v/>
      </c>
      <c r="CR46" s="217" t="str">
        <f t="shared" si="70"/>
        <v/>
      </c>
      <c r="CS46" s="338"/>
      <c r="CT46" s="218" t="str">
        <f t="shared" si="18"/>
        <v/>
      </c>
      <c r="CU46" s="136"/>
      <c r="CV46" s="136"/>
      <c r="CW46" s="136"/>
      <c r="CX46" s="216" t="str">
        <f t="shared" si="71"/>
        <v/>
      </c>
      <c r="CY46" s="217" t="str">
        <f t="shared" si="37"/>
        <v/>
      </c>
      <c r="CZ46" s="339"/>
      <c r="DA46" s="213" t="str">
        <f t="shared" si="72"/>
        <v/>
      </c>
      <c r="DB46" s="135"/>
      <c r="DC46" s="208"/>
      <c r="DD46" s="208"/>
      <c r="DE46" s="216" t="str">
        <f t="shared" si="38"/>
        <v/>
      </c>
      <c r="DF46" s="217" t="str">
        <f t="shared" si="73"/>
        <v/>
      </c>
      <c r="DG46" s="338"/>
      <c r="DH46" s="218" t="str">
        <f t="shared" si="19"/>
        <v/>
      </c>
      <c r="DI46" s="136"/>
      <c r="DJ46" s="136"/>
      <c r="DK46" s="136"/>
      <c r="DL46" s="216" t="str">
        <f t="shared" si="74"/>
        <v/>
      </c>
      <c r="DM46" s="217" t="str">
        <f t="shared" si="39"/>
        <v/>
      </c>
      <c r="DN46" s="339"/>
      <c r="DO46" s="213" t="str">
        <f t="shared" si="75"/>
        <v/>
      </c>
      <c r="DP46" s="135"/>
      <c r="DQ46" s="208"/>
      <c r="DR46" s="208"/>
      <c r="DS46" s="216" t="str">
        <f t="shared" si="40"/>
        <v/>
      </c>
      <c r="DT46" s="217" t="str">
        <f t="shared" si="76"/>
        <v/>
      </c>
      <c r="DU46" s="338"/>
      <c r="DV46" s="218" t="str">
        <f t="shared" si="20"/>
        <v/>
      </c>
      <c r="DW46" s="136"/>
      <c r="DX46" s="136"/>
      <c r="DY46" s="136"/>
      <c r="DZ46" s="216" t="str">
        <f t="shared" si="77"/>
        <v/>
      </c>
      <c r="EA46" s="217" t="str">
        <f t="shared" si="41"/>
        <v/>
      </c>
      <c r="EB46" s="339"/>
      <c r="EC46" s="213" t="str">
        <f t="shared" si="78"/>
        <v/>
      </c>
      <c r="ED46" s="135"/>
      <c r="EE46" s="208"/>
      <c r="EF46" s="208"/>
      <c r="EG46" s="216" t="str">
        <f t="shared" si="42"/>
        <v/>
      </c>
      <c r="EH46" s="217" t="str">
        <f t="shared" si="79"/>
        <v/>
      </c>
      <c r="EI46" s="338"/>
      <c r="EJ46" s="218" t="str">
        <f t="shared" si="21"/>
        <v/>
      </c>
      <c r="EK46" s="136"/>
      <c r="EL46" s="136"/>
      <c r="EM46" s="136"/>
      <c r="EN46" s="216" t="str">
        <f t="shared" si="80"/>
        <v/>
      </c>
      <c r="EO46" s="217" t="str">
        <f t="shared" si="43"/>
        <v/>
      </c>
      <c r="EP46" s="339"/>
      <c r="EQ46" s="213" t="str">
        <f t="shared" si="81"/>
        <v/>
      </c>
      <c r="ER46" s="135"/>
      <c r="ES46" s="208"/>
      <c r="ET46" s="208"/>
      <c r="EU46" s="216" t="str">
        <f t="shared" si="44"/>
        <v/>
      </c>
      <c r="EV46" s="217" t="str">
        <f t="shared" si="82"/>
        <v/>
      </c>
      <c r="EW46" s="338"/>
      <c r="EX46" s="218" t="str">
        <f t="shared" si="22"/>
        <v/>
      </c>
      <c r="EY46" s="136"/>
      <c r="EZ46" s="136"/>
      <c r="FA46" s="136"/>
      <c r="FB46" s="216" t="str">
        <f t="shared" si="83"/>
        <v/>
      </c>
      <c r="FC46" s="217" t="str">
        <f t="shared" si="45"/>
        <v/>
      </c>
      <c r="FD46" s="339"/>
      <c r="FE46" s="213" t="str">
        <f t="shared" si="84"/>
        <v/>
      </c>
      <c r="FF46" s="135"/>
      <c r="FG46" s="208"/>
      <c r="FH46" s="208"/>
      <c r="FI46" s="216" t="str">
        <f t="shared" si="46"/>
        <v/>
      </c>
      <c r="FJ46" s="217" t="str">
        <f t="shared" si="85"/>
        <v/>
      </c>
      <c r="FK46" s="338"/>
      <c r="FL46" s="218" t="str">
        <f t="shared" si="23"/>
        <v/>
      </c>
      <c r="FM46" s="136"/>
      <c r="FN46" s="136"/>
      <c r="FO46" s="136"/>
      <c r="FP46" s="216" t="str">
        <f t="shared" si="86"/>
        <v/>
      </c>
      <c r="FQ46" s="217" t="str">
        <f t="shared" si="47"/>
        <v/>
      </c>
      <c r="FR46" s="339"/>
      <c r="FS46" s="72"/>
      <c r="FT46" s="139"/>
      <c r="FU46" s="26"/>
      <c r="FV46" s="73" t="str">
        <f t="shared" si="48"/>
        <v/>
      </c>
      <c r="FW46" s="74" t="str">
        <f t="shared" si="49"/>
        <v/>
      </c>
      <c r="FX46" s="75" t="str">
        <f t="shared" si="50"/>
        <v/>
      </c>
    </row>
    <row r="47" spans="1:180" ht="14.25">
      <c r="A47" s="214">
        <v>33</v>
      </c>
      <c r="B47" s="132"/>
      <c r="C47" s="131"/>
      <c r="D47" s="133"/>
      <c r="E47" s="134"/>
      <c r="F47" s="215"/>
      <c r="G47" s="207" t="str">
        <f t="shared" si="51"/>
        <v/>
      </c>
      <c r="H47" s="135"/>
      <c r="I47" s="208"/>
      <c r="J47" s="208"/>
      <c r="K47" s="216" t="str">
        <f t="shared" si="24"/>
        <v/>
      </c>
      <c r="L47" s="217" t="str">
        <f t="shared" si="52"/>
        <v/>
      </c>
      <c r="M47" s="338"/>
      <c r="N47" s="218" t="str">
        <f t="shared" si="12"/>
        <v/>
      </c>
      <c r="O47" s="136"/>
      <c r="P47" s="136"/>
      <c r="Q47" s="136"/>
      <c r="R47" s="216" t="str">
        <f t="shared" si="53"/>
        <v/>
      </c>
      <c r="S47" s="217" t="str">
        <f t="shared" si="25"/>
        <v/>
      </c>
      <c r="T47" s="338"/>
      <c r="U47" s="213" t="str">
        <f t="shared" si="54"/>
        <v/>
      </c>
      <c r="V47" s="135"/>
      <c r="W47" s="208"/>
      <c r="X47" s="208"/>
      <c r="Y47" s="216" t="str">
        <f t="shared" si="26"/>
        <v/>
      </c>
      <c r="Z47" s="217" t="str">
        <f t="shared" si="55"/>
        <v/>
      </c>
      <c r="AA47" s="338"/>
      <c r="AB47" s="218" t="str">
        <f t="shared" si="13"/>
        <v/>
      </c>
      <c r="AC47" s="136"/>
      <c r="AD47" s="136"/>
      <c r="AE47" s="136"/>
      <c r="AF47" s="216" t="str">
        <f t="shared" si="56"/>
        <v/>
      </c>
      <c r="AG47" s="217" t="str">
        <f t="shared" si="27"/>
        <v/>
      </c>
      <c r="AH47" s="339"/>
      <c r="AI47" s="213" t="str">
        <f t="shared" si="57"/>
        <v/>
      </c>
      <c r="AJ47" s="135"/>
      <c r="AK47" s="208"/>
      <c r="AL47" s="208"/>
      <c r="AM47" s="216" t="str">
        <f t="shared" si="28"/>
        <v/>
      </c>
      <c r="AN47" s="217" t="str">
        <f t="shared" si="58"/>
        <v/>
      </c>
      <c r="AO47" s="338"/>
      <c r="AP47" s="218" t="str">
        <f t="shared" si="14"/>
        <v/>
      </c>
      <c r="AQ47" s="136"/>
      <c r="AR47" s="136"/>
      <c r="AS47" s="136"/>
      <c r="AT47" s="216" t="str">
        <f t="shared" si="59"/>
        <v/>
      </c>
      <c r="AU47" s="217" t="str">
        <f t="shared" si="29"/>
        <v/>
      </c>
      <c r="AV47" s="339"/>
      <c r="AW47" s="213" t="str">
        <f t="shared" si="60"/>
        <v/>
      </c>
      <c r="AX47" s="135"/>
      <c r="AY47" s="208"/>
      <c r="AZ47" s="208"/>
      <c r="BA47" s="216" t="str">
        <f t="shared" si="30"/>
        <v/>
      </c>
      <c r="BB47" s="217" t="str">
        <f t="shared" si="61"/>
        <v/>
      </c>
      <c r="BC47" s="338"/>
      <c r="BD47" s="218" t="str">
        <f t="shared" si="15"/>
        <v/>
      </c>
      <c r="BE47" s="136"/>
      <c r="BF47" s="136"/>
      <c r="BG47" s="136"/>
      <c r="BH47" s="216" t="str">
        <f t="shared" si="62"/>
        <v/>
      </c>
      <c r="BI47" s="217" t="str">
        <f t="shared" si="31"/>
        <v/>
      </c>
      <c r="BJ47" s="339"/>
      <c r="BK47" s="213" t="str">
        <f t="shared" si="63"/>
        <v/>
      </c>
      <c r="BL47" s="135"/>
      <c r="BM47" s="208"/>
      <c r="BN47" s="208"/>
      <c r="BO47" s="216" t="str">
        <f t="shared" si="32"/>
        <v/>
      </c>
      <c r="BP47" s="217" t="str">
        <f t="shared" si="64"/>
        <v/>
      </c>
      <c r="BQ47" s="338"/>
      <c r="BR47" s="218" t="str">
        <f t="shared" si="16"/>
        <v/>
      </c>
      <c r="BS47" s="136"/>
      <c r="BT47" s="136"/>
      <c r="BU47" s="136"/>
      <c r="BV47" s="216" t="str">
        <f t="shared" si="65"/>
        <v/>
      </c>
      <c r="BW47" s="217" t="str">
        <f t="shared" si="33"/>
        <v/>
      </c>
      <c r="BX47" s="339"/>
      <c r="BY47" s="213" t="str">
        <f t="shared" si="66"/>
        <v/>
      </c>
      <c r="BZ47" s="135"/>
      <c r="CA47" s="208"/>
      <c r="CB47" s="208"/>
      <c r="CC47" s="216" t="str">
        <f t="shared" si="34"/>
        <v/>
      </c>
      <c r="CD47" s="217" t="str">
        <f t="shared" si="67"/>
        <v/>
      </c>
      <c r="CE47" s="338"/>
      <c r="CF47" s="218" t="str">
        <f t="shared" si="17"/>
        <v/>
      </c>
      <c r="CG47" s="136"/>
      <c r="CH47" s="136"/>
      <c r="CI47" s="136"/>
      <c r="CJ47" s="216" t="str">
        <f t="shared" si="68"/>
        <v/>
      </c>
      <c r="CK47" s="217" t="str">
        <f t="shared" si="35"/>
        <v/>
      </c>
      <c r="CL47" s="339"/>
      <c r="CM47" s="213" t="str">
        <f t="shared" si="69"/>
        <v/>
      </c>
      <c r="CN47" s="135"/>
      <c r="CO47" s="208"/>
      <c r="CP47" s="208"/>
      <c r="CQ47" s="216" t="str">
        <f t="shared" si="36"/>
        <v/>
      </c>
      <c r="CR47" s="217" t="str">
        <f t="shared" si="70"/>
        <v/>
      </c>
      <c r="CS47" s="338"/>
      <c r="CT47" s="218" t="str">
        <f t="shared" si="18"/>
        <v/>
      </c>
      <c r="CU47" s="136"/>
      <c r="CV47" s="136"/>
      <c r="CW47" s="136"/>
      <c r="CX47" s="216" t="str">
        <f t="shared" si="71"/>
        <v/>
      </c>
      <c r="CY47" s="217" t="str">
        <f t="shared" si="37"/>
        <v/>
      </c>
      <c r="CZ47" s="339"/>
      <c r="DA47" s="213" t="str">
        <f t="shared" si="72"/>
        <v/>
      </c>
      <c r="DB47" s="135"/>
      <c r="DC47" s="208"/>
      <c r="DD47" s="208"/>
      <c r="DE47" s="216" t="str">
        <f t="shared" si="38"/>
        <v/>
      </c>
      <c r="DF47" s="217" t="str">
        <f t="shared" si="73"/>
        <v/>
      </c>
      <c r="DG47" s="338"/>
      <c r="DH47" s="218" t="str">
        <f t="shared" si="19"/>
        <v/>
      </c>
      <c r="DI47" s="136"/>
      <c r="DJ47" s="136"/>
      <c r="DK47" s="136"/>
      <c r="DL47" s="216" t="str">
        <f t="shared" si="74"/>
        <v/>
      </c>
      <c r="DM47" s="217" t="str">
        <f t="shared" si="39"/>
        <v/>
      </c>
      <c r="DN47" s="339"/>
      <c r="DO47" s="213" t="str">
        <f t="shared" si="75"/>
        <v/>
      </c>
      <c r="DP47" s="135"/>
      <c r="DQ47" s="208"/>
      <c r="DR47" s="208"/>
      <c r="DS47" s="216" t="str">
        <f t="shared" si="40"/>
        <v/>
      </c>
      <c r="DT47" s="217" t="str">
        <f t="shared" si="76"/>
        <v/>
      </c>
      <c r="DU47" s="338"/>
      <c r="DV47" s="218" t="str">
        <f t="shared" si="20"/>
        <v/>
      </c>
      <c r="DW47" s="136"/>
      <c r="DX47" s="136"/>
      <c r="DY47" s="136"/>
      <c r="DZ47" s="216" t="str">
        <f t="shared" si="77"/>
        <v/>
      </c>
      <c r="EA47" s="217" t="str">
        <f t="shared" si="41"/>
        <v/>
      </c>
      <c r="EB47" s="339"/>
      <c r="EC47" s="213" t="str">
        <f t="shared" si="78"/>
        <v/>
      </c>
      <c r="ED47" s="135"/>
      <c r="EE47" s="208"/>
      <c r="EF47" s="208"/>
      <c r="EG47" s="216" t="str">
        <f t="shared" si="42"/>
        <v/>
      </c>
      <c r="EH47" s="217" t="str">
        <f t="shared" si="79"/>
        <v/>
      </c>
      <c r="EI47" s="338"/>
      <c r="EJ47" s="218" t="str">
        <f t="shared" si="21"/>
        <v/>
      </c>
      <c r="EK47" s="136"/>
      <c r="EL47" s="136"/>
      <c r="EM47" s="136"/>
      <c r="EN47" s="216" t="str">
        <f t="shared" si="80"/>
        <v/>
      </c>
      <c r="EO47" s="217" t="str">
        <f t="shared" si="43"/>
        <v/>
      </c>
      <c r="EP47" s="339"/>
      <c r="EQ47" s="213" t="str">
        <f t="shared" si="81"/>
        <v/>
      </c>
      <c r="ER47" s="135"/>
      <c r="ES47" s="208"/>
      <c r="ET47" s="208"/>
      <c r="EU47" s="216" t="str">
        <f t="shared" si="44"/>
        <v/>
      </c>
      <c r="EV47" s="217" t="str">
        <f t="shared" si="82"/>
        <v/>
      </c>
      <c r="EW47" s="338"/>
      <c r="EX47" s="218" t="str">
        <f t="shared" si="22"/>
        <v/>
      </c>
      <c r="EY47" s="136"/>
      <c r="EZ47" s="136"/>
      <c r="FA47" s="136"/>
      <c r="FB47" s="216" t="str">
        <f t="shared" si="83"/>
        <v/>
      </c>
      <c r="FC47" s="217" t="str">
        <f t="shared" si="45"/>
        <v/>
      </c>
      <c r="FD47" s="339"/>
      <c r="FE47" s="213" t="str">
        <f t="shared" si="84"/>
        <v/>
      </c>
      <c r="FF47" s="135"/>
      <c r="FG47" s="208"/>
      <c r="FH47" s="208"/>
      <c r="FI47" s="216" t="str">
        <f t="shared" si="46"/>
        <v/>
      </c>
      <c r="FJ47" s="217" t="str">
        <f t="shared" si="85"/>
        <v/>
      </c>
      <c r="FK47" s="338"/>
      <c r="FL47" s="218" t="str">
        <f t="shared" si="23"/>
        <v/>
      </c>
      <c r="FM47" s="136"/>
      <c r="FN47" s="136"/>
      <c r="FO47" s="136"/>
      <c r="FP47" s="216" t="str">
        <f t="shared" si="86"/>
        <v/>
      </c>
      <c r="FQ47" s="217" t="str">
        <f t="shared" si="47"/>
        <v/>
      </c>
      <c r="FR47" s="339"/>
      <c r="FS47" s="72"/>
      <c r="FT47" s="139"/>
      <c r="FU47" s="26"/>
      <c r="FV47" s="73" t="str">
        <f t="shared" si="48"/>
        <v/>
      </c>
      <c r="FW47" s="74" t="str">
        <f t="shared" si="49"/>
        <v/>
      </c>
      <c r="FX47" s="75" t="str">
        <f t="shared" si="50"/>
        <v/>
      </c>
    </row>
    <row r="48" spans="1:180" ht="14.25">
      <c r="A48" s="214">
        <v>34</v>
      </c>
      <c r="B48" s="132"/>
      <c r="C48" s="131"/>
      <c r="D48" s="133"/>
      <c r="E48" s="134"/>
      <c r="F48" s="215"/>
      <c r="G48" s="207" t="str">
        <f t="shared" si="51"/>
        <v/>
      </c>
      <c r="H48" s="135"/>
      <c r="I48" s="208"/>
      <c r="J48" s="208"/>
      <c r="K48" s="216" t="str">
        <f t="shared" si="24"/>
        <v/>
      </c>
      <c r="L48" s="217" t="str">
        <f t="shared" si="52"/>
        <v/>
      </c>
      <c r="M48" s="338"/>
      <c r="N48" s="218" t="str">
        <f t="shared" si="12"/>
        <v/>
      </c>
      <c r="O48" s="136"/>
      <c r="P48" s="136"/>
      <c r="Q48" s="136"/>
      <c r="R48" s="216" t="str">
        <f t="shared" si="53"/>
        <v/>
      </c>
      <c r="S48" s="217" t="str">
        <f t="shared" si="25"/>
        <v/>
      </c>
      <c r="T48" s="338"/>
      <c r="U48" s="213" t="str">
        <f t="shared" si="54"/>
        <v/>
      </c>
      <c r="V48" s="135"/>
      <c r="W48" s="208"/>
      <c r="X48" s="208"/>
      <c r="Y48" s="216" t="str">
        <f t="shared" si="26"/>
        <v/>
      </c>
      <c r="Z48" s="217" t="str">
        <f t="shared" si="55"/>
        <v/>
      </c>
      <c r="AA48" s="338"/>
      <c r="AB48" s="218" t="str">
        <f t="shared" si="13"/>
        <v/>
      </c>
      <c r="AC48" s="136"/>
      <c r="AD48" s="136"/>
      <c r="AE48" s="136"/>
      <c r="AF48" s="216" t="str">
        <f t="shared" si="56"/>
        <v/>
      </c>
      <c r="AG48" s="217" t="str">
        <f t="shared" si="27"/>
        <v/>
      </c>
      <c r="AH48" s="339"/>
      <c r="AI48" s="213" t="str">
        <f t="shared" si="57"/>
        <v/>
      </c>
      <c r="AJ48" s="135"/>
      <c r="AK48" s="208"/>
      <c r="AL48" s="208"/>
      <c r="AM48" s="216" t="str">
        <f t="shared" si="28"/>
        <v/>
      </c>
      <c r="AN48" s="217" t="str">
        <f t="shared" si="58"/>
        <v/>
      </c>
      <c r="AO48" s="338"/>
      <c r="AP48" s="218" t="str">
        <f t="shared" si="14"/>
        <v/>
      </c>
      <c r="AQ48" s="136"/>
      <c r="AR48" s="136"/>
      <c r="AS48" s="136"/>
      <c r="AT48" s="216" t="str">
        <f t="shared" si="59"/>
        <v/>
      </c>
      <c r="AU48" s="217" t="str">
        <f t="shared" si="29"/>
        <v/>
      </c>
      <c r="AV48" s="339"/>
      <c r="AW48" s="213" t="str">
        <f t="shared" si="60"/>
        <v/>
      </c>
      <c r="AX48" s="135"/>
      <c r="AY48" s="208"/>
      <c r="AZ48" s="208"/>
      <c r="BA48" s="216" t="str">
        <f t="shared" si="30"/>
        <v/>
      </c>
      <c r="BB48" s="217" t="str">
        <f t="shared" si="61"/>
        <v/>
      </c>
      <c r="BC48" s="338"/>
      <c r="BD48" s="218" t="str">
        <f t="shared" si="15"/>
        <v/>
      </c>
      <c r="BE48" s="136"/>
      <c r="BF48" s="136"/>
      <c r="BG48" s="136"/>
      <c r="BH48" s="216" t="str">
        <f t="shared" si="62"/>
        <v/>
      </c>
      <c r="BI48" s="217" t="str">
        <f t="shared" si="31"/>
        <v/>
      </c>
      <c r="BJ48" s="339"/>
      <c r="BK48" s="213" t="str">
        <f t="shared" si="63"/>
        <v/>
      </c>
      <c r="BL48" s="135"/>
      <c r="BM48" s="208"/>
      <c r="BN48" s="208"/>
      <c r="BO48" s="216" t="str">
        <f t="shared" si="32"/>
        <v/>
      </c>
      <c r="BP48" s="217" t="str">
        <f t="shared" si="64"/>
        <v/>
      </c>
      <c r="BQ48" s="338"/>
      <c r="BR48" s="218" t="str">
        <f t="shared" si="16"/>
        <v/>
      </c>
      <c r="BS48" s="136"/>
      <c r="BT48" s="136"/>
      <c r="BU48" s="136"/>
      <c r="BV48" s="216" t="str">
        <f t="shared" si="65"/>
        <v/>
      </c>
      <c r="BW48" s="217" t="str">
        <f t="shared" si="33"/>
        <v/>
      </c>
      <c r="BX48" s="339"/>
      <c r="BY48" s="213" t="str">
        <f t="shared" si="66"/>
        <v/>
      </c>
      <c r="BZ48" s="135"/>
      <c r="CA48" s="208"/>
      <c r="CB48" s="208"/>
      <c r="CC48" s="216" t="str">
        <f t="shared" si="34"/>
        <v/>
      </c>
      <c r="CD48" s="217" t="str">
        <f t="shared" si="67"/>
        <v/>
      </c>
      <c r="CE48" s="338"/>
      <c r="CF48" s="218" t="str">
        <f t="shared" si="17"/>
        <v/>
      </c>
      <c r="CG48" s="136"/>
      <c r="CH48" s="136"/>
      <c r="CI48" s="136"/>
      <c r="CJ48" s="216" t="str">
        <f t="shared" si="68"/>
        <v/>
      </c>
      <c r="CK48" s="217" t="str">
        <f t="shared" si="35"/>
        <v/>
      </c>
      <c r="CL48" s="339"/>
      <c r="CM48" s="213" t="str">
        <f t="shared" si="69"/>
        <v/>
      </c>
      <c r="CN48" s="135"/>
      <c r="CO48" s="208"/>
      <c r="CP48" s="208"/>
      <c r="CQ48" s="216" t="str">
        <f t="shared" si="36"/>
        <v/>
      </c>
      <c r="CR48" s="217" t="str">
        <f t="shared" si="70"/>
        <v/>
      </c>
      <c r="CS48" s="338"/>
      <c r="CT48" s="218" t="str">
        <f t="shared" si="18"/>
        <v/>
      </c>
      <c r="CU48" s="136"/>
      <c r="CV48" s="136"/>
      <c r="CW48" s="136"/>
      <c r="CX48" s="216" t="str">
        <f t="shared" si="71"/>
        <v/>
      </c>
      <c r="CY48" s="217" t="str">
        <f t="shared" si="37"/>
        <v/>
      </c>
      <c r="CZ48" s="339"/>
      <c r="DA48" s="213" t="str">
        <f t="shared" si="72"/>
        <v/>
      </c>
      <c r="DB48" s="135"/>
      <c r="DC48" s="208"/>
      <c r="DD48" s="208"/>
      <c r="DE48" s="216" t="str">
        <f t="shared" si="38"/>
        <v/>
      </c>
      <c r="DF48" s="217" t="str">
        <f t="shared" si="73"/>
        <v/>
      </c>
      <c r="DG48" s="338"/>
      <c r="DH48" s="218" t="str">
        <f t="shared" si="19"/>
        <v/>
      </c>
      <c r="DI48" s="136"/>
      <c r="DJ48" s="136"/>
      <c r="DK48" s="136"/>
      <c r="DL48" s="216" t="str">
        <f t="shared" si="74"/>
        <v/>
      </c>
      <c r="DM48" s="217" t="str">
        <f t="shared" si="39"/>
        <v/>
      </c>
      <c r="DN48" s="339"/>
      <c r="DO48" s="213" t="str">
        <f t="shared" si="75"/>
        <v/>
      </c>
      <c r="DP48" s="135"/>
      <c r="DQ48" s="208"/>
      <c r="DR48" s="208"/>
      <c r="DS48" s="216" t="str">
        <f t="shared" si="40"/>
        <v/>
      </c>
      <c r="DT48" s="217" t="str">
        <f t="shared" si="76"/>
        <v/>
      </c>
      <c r="DU48" s="338"/>
      <c r="DV48" s="218" t="str">
        <f t="shared" si="20"/>
        <v/>
      </c>
      <c r="DW48" s="136"/>
      <c r="DX48" s="136"/>
      <c r="DY48" s="136"/>
      <c r="DZ48" s="216" t="str">
        <f t="shared" si="77"/>
        <v/>
      </c>
      <c r="EA48" s="217" t="str">
        <f t="shared" si="41"/>
        <v/>
      </c>
      <c r="EB48" s="339"/>
      <c r="EC48" s="213" t="str">
        <f t="shared" si="78"/>
        <v/>
      </c>
      <c r="ED48" s="135"/>
      <c r="EE48" s="208"/>
      <c r="EF48" s="208"/>
      <c r="EG48" s="216" t="str">
        <f t="shared" si="42"/>
        <v/>
      </c>
      <c r="EH48" s="217" t="str">
        <f t="shared" si="79"/>
        <v/>
      </c>
      <c r="EI48" s="338"/>
      <c r="EJ48" s="218" t="str">
        <f t="shared" si="21"/>
        <v/>
      </c>
      <c r="EK48" s="136"/>
      <c r="EL48" s="136"/>
      <c r="EM48" s="136"/>
      <c r="EN48" s="216" t="str">
        <f t="shared" si="80"/>
        <v/>
      </c>
      <c r="EO48" s="217" t="str">
        <f t="shared" si="43"/>
        <v/>
      </c>
      <c r="EP48" s="339"/>
      <c r="EQ48" s="213" t="str">
        <f t="shared" si="81"/>
        <v/>
      </c>
      <c r="ER48" s="135"/>
      <c r="ES48" s="208"/>
      <c r="ET48" s="208"/>
      <c r="EU48" s="216" t="str">
        <f t="shared" si="44"/>
        <v/>
      </c>
      <c r="EV48" s="217" t="str">
        <f t="shared" si="82"/>
        <v/>
      </c>
      <c r="EW48" s="338"/>
      <c r="EX48" s="218" t="str">
        <f t="shared" si="22"/>
        <v/>
      </c>
      <c r="EY48" s="136"/>
      <c r="EZ48" s="136"/>
      <c r="FA48" s="136"/>
      <c r="FB48" s="216" t="str">
        <f t="shared" si="83"/>
        <v/>
      </c>
      <c r="FC48" s="217" t="str">
        <f t="shared" si="45"/>
        <v/>
      </c>
      <c r="FD48" s="339"/>
      <c r="FE48" s="213" t="str">
        <f t="shared" si="84"/>
        <v/>
      </c>
      <c r="FF48" s="135"/>
      <c r="FG48" s="208"/>
      <c r="FH48" s="208"/>
      <c r="FI48" s="216" t="str">
        <f t="shared" si="46"/>
        <v/>
      </c>
      <c r="FJ48" s="217" t="str">
        <f t="shared" si="85"/>
        <v/>
      </c>
      <c r="FK48" s="338"/>
      <c r="FL48" s="218" t="str">
        <f t="shared" si="23"/>
        <v/>
      </c>
      <c r="FM48" s="136"/>
      <c r="FN48" s="136"/>
      <c r="FO48" s="136"/>
      <c r="FP48" s="216" t="str">
        <f t="shared" si="86"/>
        <v/>
      </c>
      <c r="FQ48" s="217" t="str">
        <f t="shared" si="47"/>
        <v/>
      </c>
      <c r="FR48" s="339"/>
      <c r="FS48" s="72"/>
      <c r="FT48" s="139"/>
      <c r="FU48" s="26"/>
      <c r="FV48" s="73" t="str">
        <f t="shared" si="48"/>
        <v/>
      </c>
      <c r="FW48" s="74" t="str">
        <f t="shared" si="49"/>
        <v/>
      </c>
      <c r="FX48" s="75" t="str">
        <f t="shared" si="50"/>
        <v/>
      </c>
    </row>
    <row r="49" spans="1:180" ht="14.25">
      <c r="A49" s="214">
        <v>35</v>
      </c>
      <c r="B49" s="132"/>
      <c r="C49" s="131"/>
      <c r="D49" s="133"/>
      <c r="E49" s="134"/>
      <c r="F49" s="215"/>
      <c r="G49" s="207" t="str">
        <f t="shared" si="51"/>
        <v/>
      </c>
      <c r="H49" s="135"/>
      <c r="I49" s="208"/>
      <c r="J49" s="208"/>
      <c r="K49" s="216" t="str">
        <f t="shared" si="24"/>
        <v/>
      </c>
      <c r="L49" s="217" t="str">
        <f t="shared" si="52"/>
        <v/>
      </c>
      <c r="M49" s="338"/>
      <c r="N49" s="218" t="str">
        <f t="shared" si="12"/>
        <v/>
      </c>
      <c r="O49" s="136"/>
      <c r="P49" s="136"/>
      <c r="Q49" s="136"/>
      <c r="R49" s="216" t="str">
        <f t="shared" si="53"/>
        <v/>
      </c>
      <c r="S49" s="217" t="str">
        <f t="shared" si="25"/>
        <v/>
      </c>
      <c r="T49" s="338"/>
      <c r="U49" s="213" t="str">
        <f t="shared" si="54"/>
        <v/>
      </c>
      <c r="V49" s="135"/>
      <c r="W49" s="208"/>
      <c r="X49" s="208"/>
      <c r="Y49" s="216" t="str">
        <f t="shared" si="26"/>
        <v/>
      </c>
      <c r="Z49" s="217" t="str">
        <f t="shared" si="55"/>
        <v/>
      </c>
      <c r="AA49" s="338"/>
      <c r="AB49" s="218" t="str">
        <f t="shared" si="13"/>
        <v/>
      </c>
      <c r="AC49" s="136"/>
      <c r="AD49" s="136"/>
      <c r="AE49" s="136"/>
      <c r="AF49" s="216" t="str">
        <f t="shared" si="56"/>
        <v/>
      </c>
      <c r="AG49" s="217" t="str">
        <f t="shared" si="27"/>
        <v/>
      </c>
      <c r="AH49" s="339"/>
      <c r="AI49" s="213" t="str">
        <f t="shared" si="57"/>
        <v/>
      </c>
      <c r="AJ49" s="135"/>
      <c r="AK49" s="208"/>
      <c r="AL49" s="208"/>
      <c r="AM49" s="216" t="str">
        <f t="shared" si="28"/>
        <v/>
      </c>
      <c r="AN49" s="217" t="str">
        <f t="shared" si="58"/>
        <v/>
      </c>
      <c r="AO49" s="338"/>
      <c r="AP49" s="218" t="str">
        <f t="shared" si="14"/>
        <v/>
      </c>
      <c r="AQ49" s="136"/>
      <c r="AR49" s="136"/>
      <c r="AS49" s="136"/>
      <c r="AT49" s="216" t="str">
        <f t="shared" si="59"/>
        <v/>
      </c>
      <c r="AU49" s="217" t="str">
        <f t="shared" si="29"/>
        <v/>
      </c>
      <c r="AV49" s="339"/>
      <c r="AW49" s="213" t="str">
        <f t="shared" si="60"/>
        <v/>
      </c>
      <c r="AX49" s="135"/>
      <c r="AY49" s="208"/>
      <c r="AZ49" s="208"/>
      <c r="BA49" s="216" t="str">
        <f t="shared" si="30"/>
        <v/>
      </c>
      <c r="BB49" s="217" t="str">
        <f t="shared" si="61"/>
        <v/>
      </c>
      <c r="BC49" s="338"/>
      <c r="BD49" s="218" t="str">
        <f t="shared" si="15"/>
        <v/>
      </c>
      <c r="BE49" s="136"/>
      <c r="BF49" s="136"/>
      <c r="BG49" s="136"/>
      <c r="BH49" s="216" t="str">
        <f t="shared" si="62"/>
        <v/>
      </c>
      <c r="BI49" s="217" t="str">
        <f t="shared" si="31"/>
        <v/>
      </c>
      <c r="BJ49" s="339"/>
      <c r="BK49" s="213" t="str">
        <f t="shared" si="63"/>
        <v/>
      </c>
      <c r="BL49" s="135"/>
      <c r="BM49" s="208"/>
      <c r="BN49" s="208"/>
      <c r="BO49" s="216" t="str">
        <f t="shared" si="32"/>
        <v/>
      </c>
      <c r="BP49" s="217" t="str">
        <f t="shared" si="64"/>
        <v/>
      </c>
      <c r="BQ49" s="338"/>
      <c r="BR49" s="218" t="str">
        <f t="shared" si="16"/>
        <v/>
      </c>
      <c r="BS49" s="136"/>
      <c r="BT49" s="136"/>
      <c r="BU49" s="136"/>
      <c r="BV49" s="216" t="str">
        <f t="shared" si="65"/>
        <v/>
      </c>
      <c r="BW49" s="217" t="str">
        <f t="shared" si="33"/>
        <v/>
      </c>
      <c r="BX49" s="339"/>
      <c r="BY49" s="213" t="str">
        <f t="shared" si="66"/>
        <v/>
      </c>
      <c r="BZ49" s="135"/>
      <c r="CA49" s="208"/>
      <c r="CB49" s="208"/>
      <c r="CC49" s="216" t="str">
        <f t="shared" si="34"/>
        <v/>
      </c>
      <c r="CD49" s="217" t="str">
        <f t="shared" si="67"/>
        <v/>
      </c>
      <c r="CE49" s="338"/>
      <c r="CF49" s="218" t="str">
        <f t="shared" si="17"/>
        <v/>
      </c>
      <c r="CG49" s="136"/>
      <c r="CH49" s="136"/>
      <c r="CI49" s="136"/>
      <c r="CJ49" s="216" t="str">
        <f t="shared" si="68"/>
        <v/>
      </c>
      <c r="CK49" s="217" t="str">
        <f t="shared" si="35"/>
        <v/>
      </c>
      <c r="CL49" s="339"/>
      <c r="CM49" s="213" t="str">
        <f t="shared" si="69"/>
        <v/>
      </c>
      <c r="CN49" s="135"/>
      <c r="CO49" s="208"/>
      <c r="CP49" s="208"/>
      <c r="CQ49" s="216" t="str">
        <f t="shared" si="36"/>
        <v/>
      </c>
      <c r="CR49" s="217" t="str">
        <f t="shared" si="70"/>
        <v/>
      </c>
      <c r="CS49" s="338"/>
      <c r="CT49" s="218" t="str">
        <f t="shared" si="18"/>
        <v/>
      </c>
      <c r="CU49" s="136"/>
      <c r="CV49" s="136"/>
      <c r="CW49" s="136"/>
      <c r="CX49" s="216" t="str">
        <f t="shared" si="71"/>
        <v/>
      </c>
      <c r="CY49" s="217" t="str">
        <f t="shared" si="37"/>
        <v/>
      </c>
      <c r="CZ49" s="339"/>
      <c r="DA49" s="213" t="str">
        <f t="shared" si="72"/>
        <v/>
      </c>
      <c r="DB49" s="135"/>
      <c r="DC49" s="208"/>
      <c r="DD49" s="208"/>
      <c r="DE49" s="216" t="str">
        <f t="shared" si="38"/>
        <v/>
      </c>
      <c r="DF49" s="217" t="str">
        <f t="shared" si="73"/>
        <v/>
      </c>
      <c r="DG49" s="338"/>
      <c r="DH49" s="218" t="str">
        <f t="shared" si="19"/>
        <v/>
      </c>
      <c r="DI49" s="136"/>
      <c r="DJ49" s="136"/>
      <c r="DK49" s="136"/>
      <c r="DL49" s="216" t="str">
        <f t="shared" si="74"/>
        <v/>
      </c>
      <c r="DM49" s="217" t="str">
        <f t="shared" si="39"/>
        <v/>
      </c>
      <c r="DN49" s="339"/>
      <c r="DO49" s="213" t="str">
        <f t="shared" si="75"/>
        <v/>
      </c>
      <c r="DP49" s="135"/>
      <c r="DQ49" s="208"/>
      <c r="DR49" s="208"/>
      <c r="DS49" s="216" t="str">
        <f t="shared" si="40"/>
        <v/>
      </c>
      <c r="DT49" s="217" t="str">
        <f t="shared" si="76"/>
        <v/>
      </c>
      <c r="DU49" s="338"/>
      <c r="DV49" s="218" t="str">
        <f t="shared" si="20"/>
        <v/>
      </c>
      <c r="DW49" s="136"/>
      <c r="DX49" s="136"/>
      <c r="DY49" s="136"/>
      <c r="DZ49" s="216" t="str">
        <f t="shared" si="77"/>
        <v/>
      </c>
      <c r="EA49" s="217" t="str">
        <f t="shared" si="41"/>
        <v/>
      </c>
      <c r="EB49" s="339"/>
      <c r="EC49" s="213" t="str">
        <f t="shared" si="78"/>
        <v/>
      </c>
      <c r="ED49" s="135"/>
      <c r="EE49" s="208"/>
      <c r="EF49" s="208"/>
      <c r="EG49" s="216" t="str">
        <f t="shared" si="42"/>
        <v/>
      </c>
      <c r="EH49" s="217" t="str">
        <f t="shared" si="79"/>
        <v/>
      </c>
      <c r="EI49" s="338"/>
      <c r="EJ49" s="218" t="str">
        <f t="shared" si="21"/>
        <v/>
      </c>
      <c r="EK49" s="136"/>
      <c r="EL49" s="136"/>
      <c r="EM49" s="136"/>
      <c r="EN49" s="216" t="str">
        <f t="shared" si="80"/>
        <v/>
      </c>
      <c r="EO49" s="217" t="str">
        <f t="shared" si="43"/>
        <v/>
      </c>
      <c r="EP49" s="339"/>
      <c r="EQ49" s="213" t="str">
        <f t="shared" si="81"/>
        <v/>
      </c>
      <c r="ER49" s="135"/>
      <c r="ES49" s="208"/>
      <c r="ET49" s="208"/>
      <c r="EU49" s="216" t="str">
        <f t="shared" si="44"/>
        <v/>
      </c>
      <c r="EV49" s="217" t="str">
        <f t="shared" si="82"/>
        <v/>
      </c>
      <c r="EW49" s="338"/>
      <c r="EX49" s="218" t="str">
        <f t="shared" si="22"/>
        <v/>
      </c>
      <c r="EY49" s="136"/>
      <c r="EZ49" s="136"/>
      <c r="FA49" s="136"/>
      <c r="FB49" s="216" t="str">
        <f t="shared" si="83"/>
        <v/>
      </c>
      <c r="FC49" s="217" t="str">
        <f t="shared" si="45"/>
        <v/>
      </c>
      <c r="FD49" s="339"/>
      <c r="FE49" s="213" t="str">
        <f t="shared" si="84"/>
        <v/>
      </c>
      <c r="FF49" s="135"/>
      <c r="FG49" s="208"/>
      <c r="FH49" s="208"/>
      <c r="FI49" s="216" t="str">
        <f t="shared" si="46"/>
        <v/>
      </c>
      <c r="FJ49" s="217" t="str">
        <f t="shared" si="85"/>
        <v/>
      </c>
      <c r="FK49" s="338"/>
      <c r="FL49" s="218" t="str">
        <f t="shared" si="23"/>
        <v/>
      </c>
      <c r="FM49" s="136"/>
      <c r="FN49" s="136"/>
      <c r="FO49" s="136"/>
      <c r="FP49" s="216" t="str">
        <f t="shared" si="86"/>
        <v/>
      </c>
      <c r="FQ49" s="217" t="str">
        <f t="shared" si="47"/>
        <v/>
      </c>
      <c r="FR49" s="339"/>
      <c r="FS49" s="72"/>
      <c r="FT49" s="139"/>
      <c r="FU49" s="26"/>
      <c r="FV49" s="73" t="str">
        <f t="shared" si="48"/>
        <v/>
      </c>
      <c r="FW49" s="74" t="str">
        <f t="shared" si="49"/>
        <v/>
      </c>
      <c r="FX49" s="75" t="str">
        <f t="shared" si="50"/>
        <v/>
      </c>
    </row>
    <row r="50" spans="1:180" ht="14.25">
      <c r="A50" s="214">
        <v>36</v>
      </c>
      <c r="B50" s="132"/>
      <c r="C50" s="131"/>
      <c r="D50" s="133"/>
      <c r="E50" s="134"/>
      <c r="F50" s="215"/>
      <c r="G50" s="207" t="str">
        <f t="shared" si="51"/>
        <v/>
      </c>
      <c r="H50" s="135"/>
      <c r="I50" s="208"/>
      <c r="J50" s="208"/>
      <c r="K50" s="216" t="str">
        <f t="shared" si="24"/>
        <v/>
      </c>
      <c r="L50" s="217" t="str">
        <f t="shared" si="52"/>
        <v/>
      </c>
      <c r="M50" s="338"/>
      <c r="N50" s="218" t="str">
        <f t="shared" si="12"/>
        <v/>
      </c>
      <c r="O50" s="136"/>
      <c r="P50" s="136"/>
      <c r="Q50" s="136"/>
      <c r="R50" s="216" t="str">
        <f t="shared" si="53"/>
        <v/>
      </c>
      <c r="S50" s="217" t="str">
        <f t="shared" si="25"/>
        <v/>
      </c>
      <c r="T50" s="338"/>
      <c r="U50" s="213" t="str">
        <f t="shared" si="54"/>
        <v/>
      </c>
      <c r="V50" s="135"/>
      <c r="W50" s="208"/>
      <c r="X50" s="208"/>
      <c r="Y50" s="216" t="str">
        <f t="shared" si="26"/>
        <v/>
      </c>
      <c r="Z50" s="217" t="str">
        <f t="shared" si="55"/>
        <v/>
      </c>
      <c r="AA50" s="338"/>
      <c r="AB50" s="218" t="str">
        <f t="shared" si="13"/>
        <v/>
      </c>
      <c r="AC50" s="136"/>
      <c r="AD50" s="136"/>
      <c r="AE50" s="136"/>
      <c r="AF50" s="216" t="str">
        <f t="shared" si="56"/>
        <v/>
      </c>
      <c r="AG50" s="217" t="str">
        <f t="shared" si="27"/>
        <v/>
      </c>
      <c r="AH50" s="339"/>
      <c r="AI50" s="213" t="str">
        <f t="shared" si="57"/>
        <v/>
      </c>
      <c r="AJ50" s="135"/>
      <c r="AK50" s="208"/>
      <c r="AL50" s="208"/>
      <c r="AM50" s="216" t="str">
        <f t="shared" si="28"/>
        <v/>
      </c>
      <c r="AN50" s="217" t="str">
        <f t="shared" si="58"/>
        <v/>
      </c>
      <c r="AO50" s="338"/>
      <c r="AP50" s="218" t="str">
        <f t="shared" si="14"/>
        <v/>
      </c>
      <c r="AQ50" s="136"/>
      <c r="AR50" s="136"/>
      <c r="AS50" s="136"/>
      <c r="AT50" s="216" t="str">
        <f t="shared" si="59"/>
        <v/>
      </c>
      <c r="AU50" s="217" t="str">
        <f t="shared" si="29"/>
        <v/>
      </c>
      <c r="AV50" s="339"/>
      <c r="AW50" s="213" t="str">
        <f t="shared" si="60"/>
        <v/>
      </c>
      <c r="AX50" s="135"/>
      <c r="AY50" s="208"/>
      <c r="AZ50" s="208"/>
      <c r="BA50" s="216" t="str">
        <f t="shared" si="30"/>
        <v/>
      </c>
      <c r="BB50" s="217" t="str">
        <f t="shared" si="61"/>
        <v/>
      </c>
      <c r="BC50" s="338"/>
      <c r="BD50" s="218" t="str">
        <f t="shared" si="15"/>
        <v/>
      </c>
      <c r="BE50" s="136"/>
      <c r="BF50" s="136"/>
      <c r="BG50" s="136"/>
      <c r="BH50" s="216" t="str">
        <f t="shared" si="62"/>
        <v/>
      </c>
      <c r="BI50" s="217" t="str">
        <f t="shared" si="31"/>
        <v/>
      </c>
      <c r="BJ50" s="339"/>
      <c r="BK50" s="213" t="str">
        <f t="shared" si="63"/>
        <v/>
      </c>
      <c r="BL50" s="135"/>
      <c r="BM50" s="208"/>
      <c r="BN50" s="208"/>
      <c r="BO50" s="216" t="str">
        <f t="shared" si="32"/>
        <v/>
      </c>
      <c r="BP50" s="217" t="str">
        <f t="shared" si="64"/>
        <v/>
      </c>
      <c r="BQ50" s="338"/>
      <c r="BR50" s="218" t="str">
        <f t="shared" si="16"/>
        <v/>
      </c>
      <c r="BS50" s="136"/>
      <c r="BT50" s="136"/>
      <c r="BU50" s="136"/>
      <c r="BV50" s="216" t="str">
        <f t="shared" si="65"/>
        <v/>
      </c>
      <c r="BW50" s="217" t="str">
        <f t="shared" si="33"/>
        <v/>
      </c>
      <c r="BX50" s="339"/>
      <c r="BY50" s="213" t="str">
        <f t="shared" si="66"/>
        <v/>
      </c>
      <c r="BZ50" s="135"/>
      <c r="CA50" s="208"/>
      <c r="CB50" s="208"/>
      <c r="CC50" s="216" t="str">
        <f t="shared" si="34"/>
        <v/>
      </c>
      <c r="CD50" s="217" t="str">
        <f t="shared" si="67"/>
        <v/>
      </c>
      <c r="CE50" s="338"/>
      <c r="CF50" s="218" t="str">
        <f t="shared" si="17"/>
        <v/>
      </c>
      <c r="CG50" s="136"/>
      <c r="CH50" s="136"/>
      <c r="CI50" s="136"/>
      <c r="CJ50" s="216" t="str">
        <f t="shared" si="68"/>
        <v/>
      </c>
      <c r="CK50" s="217" t="str">
        <f t="shared" si="35"/>
        <v/>
      </c>
      <c r="CL50" s="339"/>
      <c r="CM50" s="213" t="str">
        <f t="shared" si="69"/>
        <v/>
      </c>
      <c r="CN50" s="135"/>
      <c r="CO50" s="208"/>
      <c r="CP50" s="208"/>
      <c r="CQ50" s="216" t="str">
        <f t="shared" si="36"/>
        <v/>
      </c>
      <c r="CR50" s="217" t="str">
        <f t="shared" si="70"/>
        <v/>
      </c>
      <c r="CS50" s="338"/>
      <c r="CT50" s="218" t="str">
        <f t="shared" si="18"/>
        <v/>
      </c>
      <c r="CU50" s="136"/>
      <c r="CV50" s="136"/>
      <c r="CW50" s="136"/>
      <c r="CX50" s="216" t="str">
        <f t="shared" si="71"/>
        <v/>
      </c>
      <c r="CY50" s="217" t="str">
        <f t="shared" si="37"/>
        <v/>
      </c>
      <c r="CZ50" s="339"/>
      <c r="DA50" s="213" t="str">
        <f t="shared" si="72"/>
        <v/>
      </c>
      <c r="DB50" s="135"/>
      <c r="DC50" s="208"/>
      <c r="DD50" s="208"/>
      <c r="DE50" s="216" t="str">
        <f t="shared" si="38"/>
        <v/>
      </c>
      <c r="DF50" s="217" t="str">
        <f t="shared" si="73"/>
        <v/>
      </c>
      <c r="DG50" s="338"/>
      <c r="DH50" s="218" t="str">
        <f t="shared" si="19"/>
        <v/>
      </c>
      <c r="DI50" s="136"/>
      <c r="DJ50" s="136"/>
      <c r="DK50" s="136"/>
      <c r="DL50" s="216" t="str">
        <f t="shared" si="74"/>
        <v/>
      </c>
      <c r="DM50" s="217" t="str">
        <f t="shared" si="39"/>
        <v/>
      </c>
      <c r="DN50" s="339"/>
      <c r="DO50" s="213" t="str">
        <f t="shared" si="75"/>
        <v/>
      </c>
      <c r="DP50" s="135"/>
      <c r="DQ50" s="208"/>
      <c r="DR50" s="208"/>
      <c r="DS50" s="216" t="str">
        <f t="shared" si="40"/>
        <v/>
      </c>
      <c r="DT50" s="217" t="str">
        <f t="shared" si="76"/>
        <v/>
      </c>
      <c r="DU50" s="338"/>
      <c r="DV50" s="218" t="str">
        <f t="shared" si="20"/>
        <v/>
      </c>
      <c r="DW50" s="136"/>
      <c r="DX50" s="136"/>
      <c r="DY50" s="136"/>
      <c r="DZ50" s="216" t="str">
        <f t="shared" si="77"/>
        <v/>
      </c>
      <c r="EA50" s="217" t="str">
        <f t="shared" si="41"/>
        <v/>
      </c>
      <c r="EB50" s="339"/>
      <c r="EC50" s="213" t="str">
        <f t="shared" si="78"/>
        <v/>
      </c>
      <c r="ED50" s="135"/>
      <c r="EE50" s="208"/>
      <c r="EF50" s="208"/>
      <c r="EG50" s="216" t="str">
        <f t="shared" si="42"/>
        <v/>
      </c>
      <c r="EH50" s="217" t="str">
        <f t="shared" si="79"/>
        <v/>
      </c>
      <c r="EI50" s="338"/>
      <c r="EJ50" s="218" t="str">
        <f t="shared" si="21"/>
        <v/>
      </c>
      <c r="EK50" s="136"/>
      <c r="EL50" s="136"/>
      <c r="EM50" s="136"/>
      <c r="EN50" s="216" t="str">
        <f t="shared" si="80"/>
        <v/>
      </c>
      <c r="EO50" s="217" t="str">
        <f t="shared" si="43"/>
        <v/>
      </c>
      <c r="EP50" s="339"/>
      <c r="EQ50" s="213" t="str">
        <f t="shared" si="81"/>
        <v/>
      </c>
      <c r="ER50" s="135"/>
      <c r="ES50" s="208"/>
      <c r="ET50" s="208"/>
      <c r="EU50" s="216" t="str">
        <f t="shared" si="44"/>
        <v/>
      </c>
      <c r="EV50" s="217" t="str">
        <f t="shared" si="82"/>
        <v/>
      </c>
      <c r="EW50" s="338"/>
      <c r="EX50" s="218" t="str">
        <f t="shared" si="22"/>
        <v/>
      </c>
      <c r="EY50" s="136"/>
      <c r="EZ50" s="136"/>
      <c r="FA50" s="136"/>
      <c r="FB50" s="216" t="str">
        <f t="shared" si="83"/>
        <v/>
      </c>
      <c r="FC50" s="217" t="str">
        <f t="shared" si="45"/>
        <v/>
      </c>
      <c r="FD50" s="339"/>
      <c r="FE50" s="213" t="str">
        <f t="shared" si="84"/>
        <v/>
      </c>
      <c r="FF50" s="135"/>
      <c r="FG50" s="208"/>
      <c r="FH50" s="208"/>
      <c r="FI50" s="216" t="str">
        <f t="shared" si="46"/>
        <v/>
      </c>
      <c r="FJ50" s="217" t="str">
        <f t="shared" si="85"/>
        <v/>
      </c>
      <c r="FK50" s="338"/>
      <c r="FL50" s="218" t="str">
        <f t="shared" si="23"/>
        <v/>
      </c>
      <c r="FM50" s="136"/>
      <c r="FN50" s="136"/>
      <c r="FO50" s="136"/>
      <c r="FP50" s="216" t="str">
        <f t="shared" si="86"/>
        <v/>
      </c>
      <c r="FQ50" s="217" t="str">
        <f t="shared" si="47"/>
        <v/>
      </c>
      <c r="FR50" s="339"/>
      <c r="FS50" s="72"/>
      <c r="FT50" s="139"/>
      <c r="FU50" s="26"/>
      <c r="FV50" s="73" t="str">
        <f t="shared" si="48"/>
        <v/>
      </c>
      <c r="FW50" s="74" t="str">
        <f t="shared" si="49"/>
        <v/>
      </c>
      <c r="FX50" s="75" t="str">
        <f t="shared" si="50"/>
        <v/>
      </c>
    </row>
    <row r="51" spans="1:180" ht="14.25">
      <c r="A51" s="214">
        <v>37</v>
      </c>
      <c r="B51" s="132"/>
      <c r="C51" s="131"/>
      <c r="D51" s="133"/>
      <c r="E51" s="134"/>
      <c r="F51" s="215"/>
      <c r="G51" s="207" t="str">
        <f t="shared" si="51"/>
        <v/>
      </c>
      <c r="H51" s="135"/>
      <c r="I51" s="208"/>
      <c r="J51" s="208"/>
      <c r="K51" s="216" t="str">
        <f t="shared" si="24"/>
        <v/>
      </c>
      <c r="L51" s="217" t="str">
        <f t="shared" si="52"/>
        <v/>
      </c>
      <c r="M51" s="338"/>
      <c r="N51" s="218" t="str">
        <f t="shared" si="12"/>
        <v/>
      </c>
      <c r="O51" s="136"/>
      <c r="P51" s="136"/>
      <c r="Q51" s="136"/>
      <c r="R51" s="216" t="str">
        <f t="shared" si="53"/>
        <v/>
      </c>
      <c r="S51" s="217" t="str">
        <f t="shared" si="25"/>
        <v/>
      </c>
      <c r="T51" s="338"/>
      <c r="U51" s="213" t="str">
        <f t="shared" si="54"/>
        <v/>
      </c>
      <c r="V51" s="135"/>
      <c r="W51" s="208"/>
      <c r="X51" s="208"/>
      <c r="Y51" s="216" t="str">
        <f t="shared" si="26"/>
        <v/>
      </c>
      <c r="Z51" s="217" t="str">
        <f t="shared" si="55"/>
        <v/>
      </c>
      <c r="AA51" s="338"/>
      <c r="AB51" s="218" t="str">
        <f t="shared" si="13"/>
        <v/>
      </c>
      <c r="AC51" s="136"/>
      <c r="AD51" s="136"/>
      <c r="AE51" s="136"/>
      <c r="AF51" s="216" t="str">
        <f t="shared" si="56"/>
        <v/>
      </c>
      <c r="AG51" s="217" t="str">
        <f t="shared" si="27"/>
        <v/>
      </c>
      <c r="AH51" s="339"/>
      <c r="AI51" s="213" t="str">
        <f t="shared" si="57"/>
        <v/>
      </c>
      <c r="AJ51" s="135"/>
      <c r="AK51" s="208"/>
      <c r="AL51" s="208"/>
      <c r="AM51" s="216" t="str">
        <f t="shared" si="28"/>
        <v/>
      </c>
      <c r="AN51" s="217" t="str">
        <f t="shared" si="58"/>
        <v/>
      </c>
      <c r="AO51" s="338"/>
      <c r="AP51" s="218" t="str">
        <f t="shared" si="14"/>
        <v/>
      </c>
      <c r="AQ51" s="136"/>
      <c r="AR51" s="136"/>
      <c r="AS51" s="136"/>
      <c r="AT51" s="216" t="str">
        <f t="shared" si="59"/>
        <v/>
      </c>
      <c r="AU51" s="217" t="str">
        <f t="shared" si="29"/>
        <v/>
      </c>
      <c r="AV51" s="339"/>
      <c r="AW51" s="213" t="str">
        <f t="shared" si="60"/>
        <v/>
      </c>
      <c r="AX51" s="135"/>
      <c r="AY51" s="208"/>
      <c r="AZ51" s="208"/>
      <c r="BA51" s="216" t="str">
        <f t="shared" si="30"/>
        <v/>
      </c>
      <c r="BB51" s="217" t="str">
        <f t="shared" si="61"/>
        <v/>
      </c>
      <c r="BC51" s="338"/>
      <c r="BD51" s="218" t="str">
        <f t="shared" si="15"/>
        <v/>
      </c>
      <c r="BE51" s="136"/>
      <c r="BF51" s="136"/>
      <c r="BG51" s="136"/>
      <c r="BH51" s="216" t="str">
        <f t="shared" si="62"/>
        <v/>
      </c>
      <c r="BI51" s="217" t="str">
        <f t="shared" si="31"/>
        <v/>
      </c>
      <c r="BJ51" s="339"/>
      <c r="BK51" s="213" t="str">
        <f t="shared" si="63"/>
        <v/>
      </c>
      <c r="BL51" s="135"/>
      <c r="BM51" s="208"/>
      <c r="BN51" s="208"/>
      <c r="BO51" s="216" t="str">
        <f t="shared" si="32"/>
        <v/>
      </c>
      <c r="BP51" s="217" t="str">
        <f t="shared" si="64"/>
        <v/>
      </c>
      <c r="BQ51" s="338"/>
      <c r="BR51" s="218" t="str">
        <f t="shared" si="16"/>
        <v/>
      </c>
      <c r="BS51" s="136"/>
      <c r="BT51" s="136"/>
      <c r="BU51" s="136"/>
      <c r="BV51" s="216" t="str">
        <f t="shared" si="65"/>
        <v/>
      </c>
      <c r="BW51" s="217" t="str">
        <f t="shared" si="33"/>
        <v/>
      </c>
      <c r="BX51" s="339"/>
      <c r="BY51" s="213" t="str">
        <f t="shared" si="66"/>
        <v/>
      </c>
      <c r="BZ51" s="135"/>
      <c r="CA51" s="208"/>
      <c r="CB51" s="208"/>
      <c r="CC51" s="216" t="str">
        <f t="shared" si="34"/>
        <v/>
      </c>
      <c r="CD51" s="217" t="str">
        <f t="shared" si="67"/>
        <v/>
      </c>
      <c r="CE51" s="338"/>
      <c r="CF51" s="218" t="str">
        <f t="shared" si="17"/>
        <v/>
      </c>
      <c r="CG51" s="136"/>
      <c r="CH51" s="136"/>
      <c r="CI51" s="136"/>
      <c r="CJ51" s="216" t="str">
        <f t="shared" si="68"/>
        <v/>
      </c>
      <c r="CK51" s="217" t="str">
        <f t="shared" si="35"/>
        <v/>
      </c>
      <c r="CL51" s="339"/>
      <c r="CM51" s="213" t="str">
        <f t="shared" si="69"/>
        <v/>
      </c>
      <c r="CN51" s="135"/>
      <c r="CO51" s="208"/>
      <c r="CP51" s="208"/>
      <c r="CQ51" s="216" t="str">
        <f t="shared" si="36"/>
        <v/>
      </c>
      <c r="CR51" s="217" t="str">
        <f t="shared" si="70"/>
        <v/>
      </c>
      <c r="CS51" s="338"/>
      <c r="CT51" s="218" t="str">
        <f t="shared" si="18"/>
        <v/>
      </c>
      <c r="CU51" s="136"/>
      <c r="CV51" s="136"/>
      <c r="CW51" s="136"/>
      <c r="CX51" s="216" t="str">
        <f t="shared" si="71"/>
        <v/>
      </c>
      <c r="CY51" s="217" t="str">
        <f t="shared" si="37"/>
        <v/>
      </c>
      <c r="CZ51" s="339"/>
      <c r="DA51" s="213" t="str">
        <f t="shared" si="72"/>
        <v/>
      </c>
      <c r="DB51" s="135"/>
      <c r="DC51" s="208"/>
      <c r="DD51" s="208"/>
      <c r="DE51" s="216" t="str">
        <f t="shared" si="38"/>
        <v/>
      </c>
      <c r="DF51" s="217" t="str">
        <f t="shared" si="73"/>
        <v/>
      </c>
      <c r="DG51" s="338"/>
      <c r="DH51" s="218" t="str">
        <f t="shared" si="19"/>
        <v/>
      </c>
      <c r="DI51" s="136"/>
      <c r="DJ51" s="136"/>
      <c r="DK51" s="136"/>
      <c r="DL51" s="216" t="str">
        <f t="shared" si="74"/>
        <v/>
      </c>
      <c r="DM51" s="217" t="str">
        <f t="shared" si="39"/>
        <v/>
      </c>
      <c r="DN51" s="339"/>
      <c r="DO51" s="213" t="str">
        <f t="shared" si="75"/>
        <v/>
      </c>
      <c r="DP51" s="135"/>
      <c r="DQ51" s="208"/>
      <c r="DR51" s="208"/>
      <c r="DS51" s="216" t="str">
        <f t="shared" si="40"/>
        <v/>
      </c>
      <c r="DT51" s="217" t="str">
        <f t="shared" si="76"/>
        <v/>
      </c>
      <c r="DU51" s="338"/>
      <c r="DV51" s="218" t="str">
        <f t="shared" si="20"/>
        <v/>
      </c>
      <c r="DW51" s="136"/>
      <c r="DX51" s="136"/>
      <c r="DY51" s="136"/>
      <c r="DZ51" s="216" t="str">
        <f t="shared" si="77"/>
        <v/>
      </c>
      <c r="EA51" s="217" t="str">
        <f t="shared" si="41"/>
        <v/>
      </c>
      <c r="EB51" s="339"/>
      <c r="EC51" s="213" t="str">
        <f t="shared" si="78"/>
        <v/>
      </c>
      <c r="ED51" s="135"/>
      <c r="EE51" s="208"/>
      <c r="EF51" s="208"/>
      <c r="EG51" s="216" t="str">
        <f t="shared" si="42"/>
        <v/>
      </c>
      <c r="EH51" s="217" t="str">
        <f t="shared" si="79"/>
        <v/>
      </c>
      <c r="EI51" s="338"/>
      <c r="EJ51" s="218" t="str">
        <f t="shared" si="21"/>
        <v/>
      </c>
      <c r="EK51" s="136"/>
      <c r="EL51" s="136"/>
      <c r="EM51" s="136"/>
      <c r="EN51" s="216" t="str">
        <f t="shared" si="80"/>
        <v/>
      </c>
      <c r="EO51" s="217" t="str">
        <f t="shared" si="43"/>
        <v/>
      </c>
      <c r="EP51" s="339"/>
      <c r="EQ51" s="213" t="str">
        <f t="shared" si="81"/>
        <v/>
      </c>
      <c r="ER51" s="135"/>
      <c r="ES51" s="208"/>
      <c r="ET51" s="208"/>
      <c r="EU51" s="216" t="str">
        <f t="shared" si="44"/>
        <v/>
      </c>
      <c r="EV51" s="217" t="str">
        <f t="shared" si="82"/>
        <v/>
      </c>
      <c r="EW51" s="338"/>
      <c r="EX51" s="218" t="str">
        <f t="shared" si="22"/>
        <v/>
      </c>
      <c r="EY51" s="136"/>
      <c r="EZ51" s="136"/>
      <c r="FA51" s="136"/>
      <c r="FB51" s="216" t="str">
        <f t="shared" si="83"/>
        <v/>
      </c>
      <c r="FC51" s="217" t="str">
        <f t="shared" si="45"/>
        <v/>
      </c>
      <c r="FD51" s="339"/>
      <c r="FE51" s="213" t="str">
        <f t="shared" si="84"/>
        <v/>
      </c>
      <c r="FF51" s="135"/>
      <c r="FG51" s="208"/>
      <c r="FH51" s="208"/>
      <c r="FI51" s="216" t="str">
        <f t="shared" si="46"/>
        <v/>
      </c>
      <c r="FJ51" s="217" t="str">
        <f t="shared" si="85"/>
        <v/>
      </c>
      <c r="FK51" s="338"/>
      <c r="FL51" s="218" t="str">
        <f t="shared" si="23"/>
        <v/>
      </c>
      <c r="FM51" s="136"/>
      <c r="FN51" s="136"/>
      <c r="FO51" s="136"/>
      <c r="FP51" s="216" t="str">
        <f t="shared" si="86"/>
        <v/>
      </c>
      <c r="FQ51" s="217" t="str">
        <f t="shared" si="47"/>
        <v/>
      </c>
      <c r="FR51" s="339"/>
      <c r="FS51" s="72"/>
      <c r="FT51" s="139"/>
      <c r="FU51" s="26"/>
      <c r="FV51" s="73" t="str">
        <f t="shared" si="48"/>
        <v/>
      </c>
      <c r="FW51" s="74" t="str">
        <f t="shared" si="49"/>
        <v/>
      </c>
      <c r="FX51" s="75" t="str">
        <f t="shared" si="50"/>
        <v/>
      </c>
    </row>
    <row r="52" spans="1:180" ht="14.25">
      <c r="A52" s="214">
        <v>38</v>
      </c>
      <c r="B52" s="132"/>
      <c r="C52" s="131"/>
      <c r="D52" s="133"/>
      <c r="E52" s="134"/>
      <c r="F52" s="215"/>
      <c r="G52" s="207" t="str">
        <f t="shared" si="51"/>
        <v/>
      </c>
      <c r="H52" s="135"/>
      <c r="I52" s="208"/>
      <c r="J52" s="208"/>
      <c r="K52" s="216" t="str">
        <f t="shared" si="24"/>
        <v/>
      </c>
      <c r="L52" s="217" t="str">
        <f t="shared" si="52"/>
        <v/>
      </c>
      <c r="M52" s="338"/>
      <c r="N52" s="218" t="str">
        <f t="shared" si="12"/>
        <v/>
      </c>
      <c r="O52" s="136"/>
      <c r="P52" s="136"/>
      <c r="Q52" s="136"/>
      <c r="R52" s="216" t="str">
        <f t="shared" si="53"/>
        <v/>
      </c>
      <c r="S52" s="217" t="str">
        <f t="shared" si="25"/>
        <v/>
      </c>
      <c r="T52" s="338"/>
      <c r="U52" s="213" t="str">
        <f t="shared" si="54"/>
        <v/>
      </c>
      <c r="V52" s="135"/>
      <c r="W52" s="208"/>
      <c r="X52" s="208"/>
      <c r="Y52" s="216" t="str">
        <f t="shared" si="26"/>
        <v/>
      </c>
      <c r="Z52" s="217" t="str">
        <f t="shared" si="55"/>
        <v/>
      </c>
      <c r="AA52" s="338"/>
      <c r="AB52" s="218" t="str">
        <f t="shared" si="13"/>
        <v/>
      </c>
      <c r="AC52" s="136"/>
      <c r="AD52" s="136"/>
      <c r="AE52" s="136"/>
      <c r="AF52" s="216" t="str">
        <f t="shared" si="56"/>
        <v/>
      </c>
      <c r="AG52" s="217" t="str">
        <f t="shared" si="27"/>
        <v/>
      </c>
      <c r="AH52" s="339"/>
      <c r="AI52" s="213" t="str">
        <f t="shared" si="57"/>
        <v/>
      </c>
      <c r="AJ52" s="135"/>
      <c r="AK52" s="208"/>
      <c r="AL52" s="208"/>
      <c r="AM52" s="216" t="str">
        <f t="shared" si="28"/>
        <v/>
      </c>
      <c r="AN52" s="217" t="str">
        <f t="shared" si="58"/>
        <v/>
      </c>
      <c r="AO52" s="338"/>
      <c r="AP52" s="218" t="str">
        <f t="shared" si="14"/>
        <v/>
      </c>
      <c r="AQ52" s="136"/>
      <c r="AR52" s="136"/>
      <c r="AS52" s="136"/>
      <c r="AT52" s="216" t="str">
        <f t="shared" si="59"/>
        <v/>
      </c>
      <c r="AU52" s="217" t="str">
        <f t="shared" si="29"/>
        <v/>
      </c>
      <c r="AV52" s="339"/>
      <c r="AW52" s="213" t="str">
        <f t="shared" si="60"/>
        <v/>
      </c>
      <c r="AX52" s="135"/>
      <c r="AY52" s="208"/>
      <c r="AZ52" s="208"/>
      <c r="BA52" s="216" t="str">
        <f t="shared" si="30"/>
        <v/>
      </c>
      <c r="BB52" s="217" t="str">
        <f t="shared" si="61"/>
        <v/>
      </c>
      <c r="BC52" s="338"/>
      <c r="BD52" s="218" t="str">
        <f t="shared" si="15"/>
        <v/>
      </c>
      <c r="BE52" s="136"/>
      <c r="BF52" s="136"/>
      <c r="BG52" s="136"/>
      <c r="BH52" s="216" t="str">
        <f t="shared" si="62"/>
        <v/>
      </c>
      <c r="BI52" s="217" t="str">
        <f t="shared" si="31"/>
        <v/>
      </c>
      <c r="BJ52" s="339"/>
      <c r="BK52" s="213" t="str">
        <f t="shared" si="63"/>
        <v/>
      </c>
      <c r="BL52" s="135"/>
      <c r="BM52" s="208"/>
      <c r="BN52" s="208"/>
      <c r="BO52" s="216" t="str">
        <f t="shared" si="32"/>
        <v/>
      </c>
      <c r="BP52" s="217" t="str">
        <f t="shared" si="64"/>
        <v/>
      </c>
      <c r="BQ52" s="338"/>
      <c r="BR52" s="218" t="str">
        <f t="shared" si="16"/>
        <v/>
      </c>
      <c r="BS52" s="136"/>
      <c r="BT52" s="136"/>
      <c r="BU52" s="136"/>
      <c r="BV52" s="216" t="str">
        <f t="shared" si="65"/>
        <v/>
      </c>
      <c r="BW52" s="217" t="str">
        <f t="shared" si="33"/>
        <v/>
      </c>
      <c r="BX52" s="339"/>
      <c r="BY52" s="213" t="str">
        <f t="shared" si="66"/>
        <v/>
      </c>
      <c r="BZ52" s="135"/>
      <c r="CA52" s="208"/>
      <c r="CB52" s="208"/>
      <c r="CC52" s="216" t="str">
        <f t="shared" si="34"/>
        <v/>
      </c>
      <c r="CD52" s="217" t="str">
        <f t="shared" si="67"/>
        <v/>
      </c>
      <c r="CE52" s="338"/>
      <c r="CF52" s="218" t="str">
        <f t="shared" si="17"/>
        <v/>
      </c>
      <c r="CG52" s="136"/>
      <c r="CH52" s="136"/>
      <c r="CI52" s="136"/>
      <c r="CJ52" s="216" t="str">
        <f t="shared" si="68"/>
        <v/>
      </c>
      <c r="CK52" s="217" t="str">
        <f t="shared" si="35"/>
        <v/>
      </c>
      <c r="CL52" s="339"/>
      <c r="CM52" s="213" t="str">
        <f t="shared" si="69"/>
        <v/>
      </c>
      <c r="CN52" s="135"/>
      <c r="CO52" s="208"/>
      <c r="CP52" s="208"/>
      <c r="CQ52" s="216" t="str">
        <f t="shared" si="36"/>
        <v/>
      </c>
      <c r="CR52" s="217" t="str">
        <f t="shared" si="70"/>
        <v/>
      </c>
      <c r="CS52" s="338"/>
      <c r="CT52" s="218" t="str">
        <f t="shared" si="18"/>
        <v/>
      </c>
      <c r="CU52" s="136"/>
      <c r="CV52" s="136"/>
      <c r="CW52" s="136"/>
      <c r="CX52" s="216" t="str">
        <f t="shared" si="71"/>
        <v/>
      </c>
      <c r="CY52" s="217" t="str">
        <f t="shared" si="37"/>
        <v/>
      </c>
      <c r="CZ52" s="339"/>
      <c r="DA52" s="213" t="str">
        <f t="shared" si="72"/>
        <v/>
      </c>
      <c r="DB52" s="135"/>
      <c r="DC52" s="208"/>
      <c r="DD52" s="208"/>
      <c r="DE52" s="216" t="str">
        <f t="shared" si="38"/>
        <v/>
      </c>
      <c r="DF52" s="217" t="str">
        <f t="shared" si="73"/>
        <v/>
      </c>
      <c r="DG52" s="338"/>
      <c r="DH52" s="218" t="str">
        <f t="shared" si="19"/>
        <v/>
      </c>
      <c r="DI52" s="136"/>
      <c r="DJ52" s="136"/>
      <c r="DK52" s="136"/>
      <c r="DL52" s="216" t="str">
        <f t="shared" si="74"/>
        <v/>
      </c>
      <c r="DM52" s="217" t="str">
        <f t="shared" si="39"/>
        <v/>
      </c>
      <c r="DN52" s="339"/>
      <c r="DO52" s="213" t="str">
        <f t="shared" si="75"/>
        <v/>
      </c>
      <c r="DP52" s="135"/>
      <c r="DQ52" s="208"/>
      <c r="DR52" s="208"/>
      <c r="DS52" s="216" t="str">
        <f t="shared" si="40"/>
        <v/>
      </c>
      <c r="DT52" s="217" t="str">
        <f t="shared" si="76"/>
        <v/>
      </c>
      <c r="DU52" s="338"/>
      <c r="DV52" s="218" t="str">
        <f t="shared" si="20"/>
        <v/>
      </c>
      <c r="DW52" s="136"/>
      <c r="DX52" s="136"/>
      <c r="DY52" s="136"/>
      <c r="DZ52" s="216" t="str">
        <f t="shared" si="77"/>
        <v/>
      </c>
      <c r="EA52" s="217" t="str">
        <f t="shared" si="41"/>
        <v/>
      </c>
      <c r="EB52" s="339"/>
      <c r="EC52" s="213" t="str">
        <f t="shared" si="78"/>
        <v/>
      </c>
      <c r="ED52" s="135"/>
      <c r="EE52" s="208"/>
      <c r="EF52" s="208"/>
      <c r="EG52" s="216" t="str">
        <f t="shared" si="42"/>
        <v/>
      </c>
      <c r="EH52" s="217" t="str">
        <f t="shared" si="79"/>
        <v/>
      </c>
      <c r="EI52" s="338"/>
      <c r="EJ52" s="218" t="str">
        <f t="shared" si="21"/>
        <v/>
      </c>
      <c r="EK52" s="136"/>
      <c r="EL52" s="136"/>
      <c r="EM52" s="136"/>
      <c r="EN52" s="216" t="str">
        <f t="shared" si="80"/>
        <v/>
      </c>
      <c r="EO52" s="217" t="str">
        <f t="shared" si="43"/>
        <v/>
      </c>
      <c r="EP52" s="339"/>
      <c r="EQ52" s="213" t="str">
        <f t="shared" si="81"/>
        <v/>
      </c>
      <c r="ER52" s="135"/>
      <c r="ES52" s="208"/>
      <c r="ET52" s="208"/>
      <c r="EU52" s="216" t="str">
        <f t="shared" si="44"/>
        <v/>
      </c>
      <c r="EV52" s="217" t="str">
        <f t="shared" si="82"/>
        <v/>
      </c>
      <c r="EW52" s="338"/>
      <c r="EX52" s="218" t="str">
        <f t="shared" si="22"/>
        <v/>
      </c>
      <c r="EY52" s="136"/>
      <c r="EZ52" s="136"/>
      <c r="FA52" s="136"/>
      <c r="FB52" s="216" t="str">
        <f t="shared" si="83"/>
        <v/>
      </c>
      <c r="FC52" s="217" t="str">
        <f t="shared" si="45"/>
        <v/>
      </c>
      <c r="FD52" s="339"/>
      <c r="FE52" s="213" t="str">
        <f t="shared" si="84"/>
        <v/>
      </c>
      <c r="FF52" s="135"/>
      <c r="FG52" s="208"/>
      <c r="FH52" s="208"/>
      <c r="FI52" s="216" t="str">
        <f t="shared" si="46"/>
        <v/>
      </c>
      <c r="FJ52" s="217" t="str">
        <f t="shared" si="85"/>
        <v/>
      </c>
      <c r="FK52" s="338"/>
      <c r="FL52" s="218" t="str">
        <f t="shared" si="23"/>
        <v/>
      </c>
      <c r="FM52" s="136"/>
      <c r="FN52" s="136"/>
      <c r="FO52" s="136"/>
      <c r="FP52" s="216" t="str">
        <f t="shared" si="86"/>
        <v/>
      </c>
      <c r="FQ52" s="217" t="str">
        <f t="shared" si="47"/>
        <v/>
      </c>
      <c r="FR52" s="339"/>
      <c r="FS52" s="72"/>
      <c r="FT52" s="139"/>
      <c r="FU52" s="26"/>
      <c r="FV52" s="73" t="str">
        <f t="shared" si="48"/>
        <v/>
      </c>
      <c r="FW52" s="74" t="str">
        <f t="shared" si="49"/>
        <v/>
      </c>
      <c r="FX52" s="75" t="str">
        <f t="shared" si="50"/>
        <v/>
      </c>
    </row>
    <row r="53" spans="1:180" ht="14.25">
      <c r="A53" s="214">
        <v>39</v>
      </c>
      <c r="B53" s="132"/>
      <c r="C53" s="131"/>
      <c r="D53" s="133"/>
      <c r="E53" s="134"/>
      <c r="F53" s="215"/>
      <c r="G53" s="207" t="str">
        <f t="shared" si="51"/>
        <v/>
      </c>
      <c r="H53" s="135"/>
      <c r="I53" s="208"/>
      <c r="J53" s="208"/>
      <c r="K53" s="216" t="str">
        <f t="shared" si="24"/>
        <v/>
      </c>
      <c r="L53" s="217" t="str">
        <f t="shared" si="52"/>
        <v/>
      </c>
      <c r="M53" s="338"/>
      <c r="N53" s="218" t="str">
        <f t="shared" si="12"/>
        <v/>
      </c>
      <c r="O53" s="136"/>
      <c r="P53" s="136"/>
      <c r="Q53" s="136"/>
      <c r="R53" s="216" t="str">
        <f t="shared" si="53"/>
        <v/>
      </c>
      <c r="S53" s="217" t="str">
        <f t="shared" si="25"/>
        <v/>
      </c>
      <c r="T53" s="338"/>
      <c r="U53" s="213" t="str">
        <f t="shared" si="54"/>
        <v/>
      </c>
      <c r="V53" s="135"/>
      <c r="W53" s="208"/>
      <c r="X53" s="208"/>
      <c r="Y53" s="216" t="str">
        <f t="shared" si="26"/>
        <v/>
      </c>
      <c r="Z53" s="217" t="str">
        <f t="shared" si="55"/>
        <v/>
      </c>
      <c r="AA53" s="338"/>
      <c r="AB53" s="218" t="str">
        <f t="shared" si="13"/>
        <v/>
      </c>
      <c r="AC53" s="136"/>
      <c r="AD53" s="136"/>
      <c r="AE53" s="136"/>
      <c r="AF53" s="216" t="str">
        <f t="shared" si="56"/>
        <v/>
      </c>
      <c r="AG53" s="217" t="str">
        <f t="shared" si="27"/>
        <v/>
      </c>
      <c r="AH53" s="339"/>
      <c r="AI53" s="213" t="str">
        <f t="shared" si="57"/>
        <v/>
      </c>
      <c r="AJ53" s="135"/>
      <c r="AK53" s="208"/>
      <c r="AL53" s="208"/>
      <c r="AM53" s="216" t="str">
        <f t="shared" si="28"/>
        <v/>
      </c>
      <c r="AN53" s="217" t="str">
        <f t="shared" si="58"/>
        <v/>
      </c>
      <c r="AO53" s="338"/>
      <c r="AP53" s="218" t="str">
        <f t="shared" si="14"/>
        <v/>
      </c>
      <c r="AQ53" s="136"/>
      <c r="AR53" s="136"/>
      <c r="AS53" s="136"/>
      <c r="AT53" s="216" t="str">
        <f t="shared" si="59"/>
        <v/>
      </c>
      <c r="AU53" s="217" t="str">
        <f t="shared" si="29"/>
        <v/>
      </c>
      <c r="AV53" s="339"/>
      <c r="AW53" s="213" t="str">
        <f t="shared" si="60"/>
        <v/>
      </c>
      <c r="AX53" s="135"/>
      <c r="AY53" s="208"/>
      <c r="AZ53" s="208"/>
      <c r="BA53" s="216" t="str">
        <f t="shared" si="30"/>
        <v/>
      </c>
      <c r="BB53" s="217" t="str">
        <f t="shared" si="61"/>
        <v/>
      </c>
      <c r="BC53" s="338"/>
      <c r="BD53" s="218" t="str">
        <f t="shared" si="15"/>
        <v/>
      </c>
      <c r="BE53" s="136"/>
      <c r="BF53" s="136"/>
      <c r="BG53" s="136"/>
      <c r="BH53" s="216" t="str">
        <f t="shared" si="62"/>
        <v/>
      </c>
      <c r="BI53" s="217" t="str">
        <f t="shared" si="31"/>
        <v/>
      </c>
      <c r="BJ53" s="339"/>
      <c r="BK53" s="213" t="str">
        <f t="shared" si="63"/>
        <v/>
      </c>
      <c r="BL53" s="135"/>
      <c r="BM53" s="208"/>
      <c r="BN53" s="208"/>
      <c r="BO53" s="216" t="str">
        <f t="shared" si="32"/>
        <v/>
      </c>
      <c r="BP53" s="217" t="str">
        <f t="shared" si="64"/>
        <v/>
      </c>
      <c r="BQ53" s="338"/>
      <c r="BR53" s="218" t="str">
        <f t="shared" si="16"/>
        <v/>
      </c>
      <c r="BS53" s="136"/>
      <c r="BT53" s="136"/>
      <c r="BU53" s="136"/>
      <c r="BV53" s="216" t="str">
        <f t="shared" si="65"/>
        <v/>
      </c>
      <c r="BW53" s="217" t="str">
        <f t="shared" si="33"/>
        <v/>
      </c>
      <c r="BX53" s="339"/>
      <c r="BY53" s="213" t="str">
        <f t="shared" si="66"/>
        <v/>
      </c>
      <c r="BZ53" s="135"/>
      <c r="CA53" s="208"/>
      <c r="CB53" s="208"/>
      <c r="CC53" s="216" t="str">
        <f t="shared" si="34"/>
        <v/>
      </c>
      <c r="CD53" s="217" t="str">
        <f t="shared" si="67"/>
        <v/>
      </c>
      <c r="CE53" s="338"/>
      <c r="CF53" s="218" t="str">
        <f t="shared" si="17"/>
        <v/>
      </c>
      <c r="CG53" s="136"/>
      <c r="CH53" s="136"/>
      <c r="CI53" s="136"/>
      <c r="CJ53" s="216" t="str">
        <f t="shared" si="68"/>
        <v/>
      </c>
      <c r="CK53" s="217" t="str">
        <f t="shared" si="35"/>
        <v/>
      </c>
      <c r="CL53" s="339"/>
      <c r="CM53" s="213" t="str">
        <f t="shared" si="69"/>
        <v/>
      </c>
      <c r="CN53" s="135"/>
      <c r="CO53" s="208"/>
      <c r="CP53" s="208"/>
      <c r="CQ53" s="216" t="str">
        <f t="shared" si="36"/>
        <v/>
      </c>
      <c r="CR53" s="217" t="str">
        <f t="shared" si="70"/>
        <v/>
      </c>
      <c r="CS53" s="338"/>
      <c r="CT53" s="218" t="str">
        <f t="shared" si="18"/>
        <v/>
      </c>
      <c r="CU53" s="136"/>
      <c r="CV53" s="136"/>
      <c r="CW53" s="136"/>
      <c r="CX53" s="216" t="str">
        <f t="shared" si="71"/>
        <v/>
      </c>
      <c r="CY53" s="217" t="str">
        <f t="shared" si="37"/>
        <v/>
      </c>
      <c r="CZ53" s="339"/>
      <c r="DA53" s="213" t="str">
        <f t="shared" si="72"/>
        <v/>
      </c>
      <c r="DB53" s="135"/>
      <c r="DC53" s="208"/>
      <c r="DD53" s="208"/>
      <c r="DE53" s="216" t="str">
        <f t="shared" si="38"/>
        <v/>
      </c>
      <c r="DF53" s="217" t="str">
        <f t="shared" si="73"/>
        <v/>
      </c>
      <c r="DG53" s="338"/>
      <c r="DH53" s="218" t="str">
        <f t="shared" si="19"/>
        <v/>
      </c>
      <c r="DI53" s="136"/>
      <c r="DJ53" s="136"/>
      <c r="DK53" s="136"/>
      <c r="DL53" s="216" t="str">
        <f t="shared" si="74"/>
        <v/>
      </c>
      <c r="DM53" s="217" t="str">
        <f t="shared" si="39"/>
        <v/>
      </c>
      <c r="DN53" s="339"/>
      <c r="DO53" s="213" t="str">
        <f t="shared" si="75"/>
        <v/>
      </c>
      <c r="DP53" s="135"/>
      <c r="DQ53" s="208"/>
      <c r="DR53" s="208"/>
      <c r="DS53" s="216" t="str">
        <f t="shared" si="40"/>
        <v/>
      </c>
      <c r="DT53" s="217" t="str">
        <f t="shared" si="76"/>
        <v/>
      </c>
      <c r="DU53" s="338"/>
      <c r="DV53" s="218" t="str">
        <f t="shared" si="20"/>
        <v/>
      </c>
      <c r="DW53" s="136"/>
      <c r="DX53" s="136"/>
      <c r="DY53" s="136"/>
      <c r="DZ53" s="216" t="str">
        <f t="shared" si="77"/>
        <v/>
      </c>
      <c r="EA53" s="217" t="str">
        <f t="shared" si="41"/>
        <v/>
      </c>
      <c r="EB53" s="339"/>
      <c r="EC53" s="213" t="str">
        <f t="shared" si="78"/>
        <v/>
      </c>
      <c r="ED53" s="135"/>
      <c r="EE53" s="208"/>
      <c r="EF53" s="208"/>
      <c r="EG53" s="216" t="str">
        <f t="shared" si="42"/>
        <v/>
      </c>
      <c r="EH53" s="217" t="str">
        <f t="shared" si="79"/>
        <v/>
      </c>
      <c r="EI53" s="338"/>
      <c r="EJ53" s="218" t="str">
        <f t="shared" si="21"/>
        <v/>
      </c>
      <c r="EK53" s="136"/>
      <c r="EL53" s="136"/>
      <c r="EM53" s="136"/>
      <c r="EN53" s="216" t="str">
        <f t="shared" si="80"/>
        <v/>
      </c>
      <c r="EO53" s="217" t="str">
        <f t="shared" si="43"/>
        <v/>
      </c>
      <c r="EP53" s="339"/>
      <c r="EQ53" s="213" t="str">
        <f t="shared" si="81"/>
        <v/>
      </c>
      <c r="ER53" s="135"/>
      <c r="ES53" s="208"/>
      <c r="ET53" s="208"/>
      <c r="EU53" s="216" t="str">
        <f t="shared" si="44"/>
        <v/>
      </c>
      <c r="EV53" s="217" t="str">
        <f t="shared" si="82"/>
        <v/>
      </c>
      <c r="EW53" s="338"/>
      <c r="EX53" s="218" t="str">
        <f t="shared" si="22"/>
        <v/>
      </c>
      <c r="EY53" s="136"/>
      <c r="EZ53" s="136"/>
      <c r="FA53" s="136"/>
      <c r="FB53" s="216" t="str">
        <f t="shared" si="83"/>
        <v/>
      </c>
      <c r="FC53" s="217" t="str">
        <f t="shared" si="45"/>
        <v/>
      </c>
      <c r="FD53" s="339"/>
      <c r="FE53" s="213" t="str">
        <f t="shared" si="84"/>
        <v/>
      </c>
      <c r="FF53" s="135"/>
      <c r="FG53" s="208"/>
      <c r="FH53" s="208"/>
      <c r="FI53" s="216" t="str">
        <f t="shared" si="46"/>
        <v/>
      </c>
      <c r="FJ53" s="217" t="str">
        <f t="shared" si="85"/>
        <v/>
      </c>
      <c r="FK53" s="338"/>
      <c r="FL53" s="218" t="str">
        <f t="shared" si="23"/>
        <v/>
      </c>
      <c r="FM53" s="136"/>
      <c r="FN53" s="136"/>
      <c r="FO53" s="136"/>
      <c r="FP53" s="216" t="str">
        <f t="shared" si="86"/>
        <v/>
      </c>
      <c r="FQ53" s="217" t="str">
        <f t="shared" si="47"/>
        <v/>
      </c>
      <c r="FR53" s="339"/>
      <c r="FS53" s="72"/>
      <c r="FT53" s="139"/>
      <c r="FU53" s="26"/>
      <c r="FV53" s="73" t="str">
        <f t="shared" si="48"/>
        <v/>
      </c>
      <c r="FW53" s="74" t="str">
        <f t="shared" si="49"/>
        <v/>
      </c>
      <c r="FX53" s="75" t="str">
        <f t="shared" si="50"/>
        <v/>
      </c>
    </row>
    <row r="54" spans="1:180" ht="15" thickBot="1">
      <c r="A54" s="214">
        <v>40</v>
      </c>
      <c r="B54" s="132"/>
      <c r="C54" s="131"/>
      <c r="D54" s="133"/>
      <c r="E54" s="134"/>
      <c r="F54" s="215"/>
      <c r="G54" s="207" t="str">
        <f t="shared" si="51"/>
        <v/>
      </c>
      <c r="H54" s="135"/>
      <c r="I54" s="208"/>
      <c r="J54" s="208"/>
      <c r="K54" s="219" t="str">
        <f t="shared" si="24"/>
        <v/>
      </c>
      <c r="L54" s="220" t="str">
        <f t="shared" si="52"/>
        <v/>
      </c>
      <c r="M54" s="338"/>
      <c r="N54" s="221" t="str">
        <f t="shared" si="12"/>
        <v/>
      </c>
      <c r="O54" s="136"/>
      <c r="P54" s="222"/>
      <c r="Q54" s="222"/>
      <c r="R54" s="219" t="str">
        <f t="shared" si="53"/>
        <v/>
      </c>
      <c r="S54" s="220" t="str">
        <f t="shared" si="25"/>
        <v/>
      </c>
      <c r="T54" s="338"/>
      <c r="U54" s="213" t="str">
        <f t="shared" si="54"/>
        <v/>
      </c>
      <c r="V54" s="135"/>
      <c r="W54" s="208"/>
      <c r="X54" s="208"/>
      <c r="Y54" s="219" t="str">
        <f t="shared" si="26"/>
        <v/>
      </c>
      <c r="Z54" s="220" t="str">
        <f t="shared" si="55"/>
        <v/>
      </c>
      <c r="AA54" s="338"/>
      <c r="AB54" s="221" t="str">
        <f t="shared" si="13"/>
        <v/>
      </c>
      <c r="AC54" s="136"/>
      <c r="AD54" s="222"/>
      <c r="AE54" s="222"/>
      <c r="AF54" s="219" t="str">
        <f t="shared" si="56"/>
        <v/>
      </c>
      <c r="AG54" s="220" t="str">
        <f t="shared" si="27"/>
        <v/>
      </c>
      <c r="AH54" s="339"/>
      <c r="AI54" s="213" t="str">
        <f t="shared" si="57"/>
        <v/>
      </c>
      <c r="AJ54" s="135"/>
      <c r="AK54" s="208"/>
      <c r="AL54" s="208"/>
      <c r="AM54" s="219" t="str">
        <f t="shared" si="28"/>
        <v/>
      </c>
      <c r="AN54" s="220" t="str">
        <f t="shared" si="58"/>
        <v/>
      </c>
      <c r="AO54" s="338"/>
      <c r="AP54" s="221" t="str">
        <f t="shared" si="14"/>
        <v/>
      </c>
      <c r="AQ54" s="136"/>
      <c r="AR54" s="222"/>
      <c r="AS54" s="222"/>
      <c r="AT54" s="219" t="str">
        <f t="shared" si="59"/>
        <v/>
      </c>
      <c r="AU54" s="220" t="str">
        <f t="shared" si="29"/>
        <v/>
      </c>
      <c r="AV54" s="339"/>
      <c r="AW54" s="213" t="str">
        <f t="shared" si="60"/>
        <v/>
      </c>
      <c r="AX54" s="135"/>
      <c r="AY54" s="208"/>
      <c r="AZ54" s="208"/>
      <c r="BA54" s="219" t="str">
        <f t="shared" si="30"/>
        <v/>
      </c>
      <c r="BB54" s="220" t="str">
        <f t="shared" si="61"/>
        <v/>
      </c>
      <c r="BC54" s="338"/>
      <c r="BD54" s="221" t="str">
        <f t="shared" si="15"/>
        <v/>
      </c>
      <c r="BE54" s="136"/>
      <c r="BF54" s="222"/>
      <c r="BG54" s="222"/>
      <c r="BH54" s="219" t="str">
        <f t="shared" si="62"/>
        <v/>
      </c>
      <c r="BI54" s="220" t="str">
        <f t="shared" si="31"/>
        <v/>
      </c>
      <c r="BJ54" s="339"/>
      <c r="BK54" s="213" t="str">
        <f t="shared" si="63"/>
        <v/>
      </c>
      <c r="BL54" s="135"/>
      <c r="BM54" s="208"/>
      <c r="BN54" s="208"/>
      <c r="BO54" s="219" t="str">
        <f t="shared" si="32"/>
        <v/>
      </c>
      <c r="BP54" s="220" t="str">
        <f t="shared" si="64"/>
        <v/>
      </c>
      <c r="BQ54" s="338"/>
      <c r="BR54" s="221" t="str">
        <f t="shared" si="16"/>
        <v/>
      </c>
      <c r="BS54" s="136"/>
      <c r="BT54" s="222"/>
      <c r="BU54" s="222"/>
      <c r="BV54" s="219" t="str">
        <f t="shared" si="65"/>
        <v/>
      </c>
      <c r="BW54" s="220" t="str">
        <f t="shared" si="33"/>
        <v/>
      </c>
      <c r="BX54" s="339"/>
      <c r="BY54" s="213" t="str">
        <f t="shared" si="66"/>
        <v/>
      </c>
      <c r="BZ54" s="135"/>
      <c r="CA54" s="208"/>
      <c r="CB54" s="208"/>
      <c r="CC54" s="219" t="str">
        <f t="shared" si="34"/>
        <v/>
      </c>
      <c r="CD54" s="220" t="str">
        <f t="shared" si="67"/>
        <v/>
      </c>
      <c r="CE54" s="338"/>
      <c r="CF54" s="221" t="str">
        <f t="shared" si="17"/>
        <v/>
      </c>
      <c r="CG54" s="136"/>
      <c r="CH54" s="222"/>
      <c r="CI54" s="222"/>
      <c r="CJ54" s="219" t="str">
        <f t="shared" si="68"/>
        <v/>
      </c>
      <c r="CK54" s="220" t="str">
        <f t="shared" si="35"/>
        <v/>
      </c>
      <c r="CL54" s="339"/>
      <c r="CM54" s="213" t="str">
        <f t="shared" si="69"/>
        <v/>
      </c>
      <c r="CN54" s="135"/>
      <c r="CO54" s="208"/>
      <c r="CP54" s="208"/>
      <c r="CQ54" s="219" t="str">
        <f t="shared" si="36"/>
        <v/>
      </c>
      <c r="CR54" s="220" t="str">
        <f t="shared" si="70"/>
        <v/>
      </c>
      <c r="CS54" s="338"/>
      <c r="CT54" s="221" t="str">
        <f t="shared" si="18"/>
        <v/>
      </c>
      <c r="CU54" s="136"/>
      <c r="CV54" s="222"/>
      <c r="CW54" s="222"/>
      <c r="CX54" s="219" t="str">
        <f t="shared" si="71"/>
        <v/>
      </c>
      <c r="CY54" s="220" t="str">
        <f t="shared" si="37"/>
        <v/>
      </c>
      <c r="CZ54" s="339"/>
      <c r="DA54" s="213" t="str">
        <f t="shared" si="72"/>
        <v/>
      </c>
      <c r="DB54" s="135"/>
      <c r="DC54" s="208"/>
      <c r="DD54" s="208"/>
      <c r="DE54" s="219" t="str">
        <f t="shared" si="38"/>
        <v/>
      </c>
      <c r="DF54" s="220" t="str">
        <f t="shared" si="73"/>
        <v/>
      </c>
      <c r="DG54" s="338"/>
      <c r="DH54" s="221" t="str">
        <f t="shared" si="19"/>
        <v/>
      </c>
      <c r="DI54" s="136"/>
      <c r="DJ54" s="222"/>
      <c r="DK54" s="222"/>
      <c r="DL54" s="219" t="str">
        <f t="shared" si="74"/>
        <v/>
      </c>
      <c r="DM54" s="220" t="str">
        <f t="shared" si="39"/>
        <v/>
      </c>
      <c r="DN54" s="339"/>
      <c r="DO54" s="213" t="str">
        <f t="shared" si="75"/>
        <v/>
      </c>
      <c r="DP54" s="135"/>
      <c r="DQ54" s="208"/>
      <c r="DR54" s="208"/>
      <c r="DS54" s="219" t="str">
        <f t="shared" si="40"/>
        <v/>
      </c>
      <c r="DT54" s="220" t="str">
        <f t="shared" si="76"/>
        <v/>
      </c>
      <c r="DU54" s="338"/>
      <c r="DV54" s="221" t="str">
        <f t="shared" si="20"/>
        <v/>
      </c>
      <c r="DW54" s="136"/>
      <c r="DX54" s="222"/>
      <c r="DY54" s="222"/>
      <c r="DZ54" s="219" t="str">
        <f t="shared" si="77"/>
        <v/>
      </c>
      <c r="EA54" s="220" t="str">
        <f t="shared" si="41"/>
        <v/>
      </c>
      <c r="EB54" s="339"/>
      <c r="EC54" s="213" t="str">
        <f t="shared" si="78"/>
        <v/>
      </c>
      <c r="ED54" s="135"/>
      <c r="EE54" s="208"/>
      <c r="EF54" s="208"/>
      <c r="EG54" s="219" t="str">
        <f t="shared" si="42"/>
        <v/>
      </c>
      <c r="EH54" s="220" t="str">
        <f t="shared" si="79"/>
        <v/>
      </c>
      <c r="EI54" s="338"/>
      <c r="EJ54" s="221" t="str">
        <f t="shared" si="21"/>
        <v/>
      </c>
      <c r="EK54" s="136"/>
      <c r="EL54" s="222"/>
      <c r="EM54" s="222"/>
      <c r="EN54" s="219" t="str">
        <f t="shared" si="80"/>
        <v/>
      </c>
      <c r="EO54" s="220" t="str">
        <f t="shared" si="43"/>
        <v/>
      </c>
      <c r="EP54" s="339"/>
      <c r="EQ54" s="213" t="str">
        <f t="shared" si="81"/>
        <v/>
      </c>
      <c r="ER54" s="135"/>
      <c r="ES54" s="208"/>
      <c r="ET54" s="208"/>
      <c r="EU54" s="219" t="str">
        <f t="shared" si="44"/>
        <v/>
      </c>
      <c r="EV54" s="220" t="str">
        <f t="shared" si="82"/>
        <v/>
      </c>
      <c r="EW54" s="338"/>
      <c r="EX54" s="221" t="str">
        <f t="shared" si="22"/>
        <v/>
      </c>
      <c r="EY54" s="136"/>
      <c r="EZ54" s="222"/>
      <c r="FA54" s="222"/>
      <c r="FB54" s="219" t="str">
        <f t="shared" si="83"/>
        <v/>
      </c>
      <c r="FC54" s="220" t="str">
        <f t="shared" si="45"/>
        <v/>
      </c>
      <c r="FD54" s="339"/>
      <c r="FE54" s="213" t="str">
        <f t="shared" si="84"/>
        <v/>
      </c>
      <c r="FF54" s="135"/>
      <c r="FG54" s="208"/>
      <c r="FH54" s="208"/>
      <c r="FI54" s="219" t="str">
        <f t="shared" si="46"/>
        <v/>
      </c>
      <c r="FJ54" s="220" t="str">
        <f t="shared" si="85"/>
        <v/>
      </c>
      <c r="FK54" s="338"/>
      <c r="FL54" s="221" t="str">
        <f t="shared" si="23"/>
        <v/>
      </c>
      <c r="FM54" s="136"/>
      <c r="FN54" s="222"/>
      <c r="FO54" s="222"/>
      <c r="FP54" s="219" t="str">
        <f t="shared" si="86"/>
        <v/>
      </c>
      <c r="FQ54" s="220" t="str">
        <f t="shared" si="47"/>
        <v/>
      </c>
      <c r="FR54" s="339"/>
      <c r="FS54" s="72"/>
      <c r="FT54" s="140"/>
      <c r="FU54" s="26"/>
      <c r="FV54" s="73" t="str">
        <f t="shared" si="48"/>
        <v/>
      </c>
      <c r="FW54" s="74" t="str">
        <f t="shared" si="49"/>
        <v/>
      </c>
      <c r="FX54" s="75" t="str">
        <f t="shared" si="50"/>
        <v/>
      </c>
    </row>
    <row r="55" spans="1:180" ht="15.75" thickTop="1" thickBot="1">
      <c r="A55" s="223"/>
      <c r="B55" s="76"/>
      <c r="C55" s="76"/>
      <c r="D55" s="77"/>
      <c r="E55" s="77"/>
      <c r="F55" s="79"/>
      <c r="G55" s="224"/>
      <c r="H55" s="79"/>
      <c r="I55" s="79"/>
      <c r="J55" s="79"/>
      <c r="K55" s="79"/>
      <c r="L55" s="225"/>
      <c r="M55" s="80"/>
      <c r="N55" s="80"/>
      <c r="O55" s="80"/>
      <c r="P55" s="81"/>
      <c r="Q55" s="81"/>
      <c r="R55" s="81"/>
      <c r="S55" s="81"/>
      <c r="T55" s="81"/>
      <c r="U55" s="78"/>
      <c r="V55" s="79"/>
      <c r="W55" s="79"/>
      <c r="X55" s="79"/>
      <c r="Y55" s="79"/>
      <c r="Z55" s="225"/>
      <c r="AA55" s="80"/>
      <c r="AB55" s="80"/>
      <c r="AC55" s="80"/>
      <c r="AD55" s="81"/>
      <c r="AE55" s="81"/>
      <c r="AF55" s="81"/>
      <c r="AG55" s="81"/>
      <c r="AH55" s="82"/>
      <c r="AI55" s="78"/>
      <c r="AJ55" s="79"/>
      <c r="AK55" s="79"/>
      <c r="AL55" s="79"/>
      <c r="AM55" s="79"/>
      <c r="AN55" s="225"/>
      <c r="AO55" s="80"/>
      <c r="AP55" s="80"/>
      <c r="AQ55" s="80"/>
      <c r="AR55" s="81"/>
      <c r="AS55" s="81"/>
      <c r="AT55" s="81"/>
      <c r="AU55" s="81"/>
      <c r="AV55" s="82"/>
      <c r="AW55" s="78"/>
      <c r="AX55" s="79"/>
      <c r="AY55" s="79"/>
      <c r="AZ55" s="79"/>
      <c r="BA55" s="79"/>
      <c r="BB55" s="225"/>
      <c r="BC55" s="80"/>
      <c r="BD55" s="80"/>
      <c r="BE55" s="80"/>
      <c r="BF55" s="81"/>
      <c r="BG55" s="81"/>
      <c r="BH55" s="81"/>
      <c r="BI55" s="81"/>
      <c r="BJ55" s="82"/>
      <c r="BK55" s="78"/>
      <c r="BL55" s="79"/>
      <c r="BM55" s="79"/>
      <c r="BN55" s="79"/>
      <c r="BO55" s="79"/>
      <c r="BP55" s="225"/>
      <c r="BQ55" s="80"/>
      <c r="BR55" s="80"/>
      <c r="BS55" s="80"/>
      <c r="BT55" s="81"/>
      <c r="BU55" s="81"/>
      <c r="BV55" s="81"/>
      <c r="BW55" s="81"/>
      <c r="BX55" s="82"/>
      <c r="BY55" s="78"/>
      <c r="BZ55" s="79"/>
      <c r="CA55" s="79"/>
      <c r="CB55" s="79"/>
      <c r="CC55" s="79"/>
      <c r="CD55" s="225"/>
      <c r="CE55" s="80"/>
      <c r="CF55" s="80"/>
      <c r="CG55" s="80"/>
      <c r="CH55" s="81"/>
      <c r="CI55" s="81"/>
      <c r="CJ55" s="81"/>
      <c r="CK55" s="81"/>
      <c r="CL55" s="82"/>
      <c r="CM55" s="78"/>
      <c r="CN55" s="79"/>
      <c r="CO55" s="79"/>
      <c r="CP55" s="79"/>
      <c r="CQ55" s="79"/>
      <c r="CR55" s="225"/>
      <c r="CS55" s="80"/>
      <c r="CT55" s="80"/>
      <c r="CU55" s="80"/>
      <c r="CV55" s="81"/>
      <c r="CW55" s="81"/>
      <c r="CX55" s="81"/>
      <c r="CY55" s="81"/>
      <c r="CZ55" s="82"/>
      <c r="DA55" s="78"/>
      <c r="DB55" s="79"/>
      <c r="DC55" s="79"/>
      <c r="DD55" s="79"/>
      <c r="DE55" s="79"/>
      <c r="DF55" s="225"/>
      <c r="DG55" s="80"/>
      <c r="DH55" s="80"/>
      <c r="DI55" s="80"/>
      <c r="DJ55" s="81"/>
      <c r="DK55" s="81"/>
      <c r="DL55" s="81"/>
      <c r="DM55" s="81"/>
      <c r="DN55" s="82"/>
      <c r="DO55" s="78"/>
      <c r="DP55" s="79"/>
      <c r="DQ55" s="79"/>
      <c r="DR55" s="79"/>
      <c r="DS55" s="79"/>
      <c r="DT55" s="225"/>
      <c r="DU55" s="80"/>
      <c r="DV55" s="80"/>
      <c r="DW55" s="80"/>
      <c r="DX55" s="81"/>
      <c r="DY55" s="81"/>
      <c r="DZ55" s="81"/>
      <c r="EA55" s="81"/>
      <c r="EB55" s="82"/>
      <c r="EC55" s="78"/>
      <c r="ED55" s="79"/>
      <c r="EE55" s="79"/>
      <c r="EF55" s="79"/>
      <c r="EG55" s="79"/>
      <c r="EH55" s="225"/>
      <c r="EI55" s="80"/>
      <c r="EJ55" s="80"/>
      <c r="EK55" s="80"/>
      <c r="EL55" s="81"/>
      <c r="EM55" s="81"/>
      <c r="EN55" s="81"/>
      <c r="EO55" s="81"/>
      <c r="EP55" s="82"/>
      <c r="EQ55" s="78"/>
      <c r="ER55" s="79"/>
      <c r="ES55" s="79"/>
      <c r="ET55" s="79"/>
      <c r="EU55" s="79"/>
      <c r="EV55" s="225"/>
      <c r="EW55" s="80"/>
      <c r="EX55" s="80"/>
      <c r="EY55" s="80"/>
      <c r="EZ55" s="81"/>
      <c r="FA55" s="81"/>
      <c r="FB55" s="81"/>
      <c r="FC55" s="81"/>
      <c r="FD55" s="82"/>
      <c r="FE55" s="78"/>
      <c r="FF55" s="79"/>
      <c r="FG55" s="79"/>
      <c r="FH55" s="79"/>
      <c r="FI55" s="79"/>
      <c r="FJ55" s="225"/>
      <c r="FK55" s="80"/>
      <c r="FL55" s="80"/>
      <c r="FM55" s="80"/>
      <c r="FN55" s="81"/>
      <c r="FO55" s="81"/>
      <c r="FP55" s="81"/>
      <c r="FQ55" s="81"/>
      <c r="FR55" s="82"/>
      <c r="FS55" s="83"/>
      <c r="FT55" s="84"/>
      <c r="FU55" s="39"/>
      <c r="FV55" s="73" t="str">
        <f t="shared" si="48"/>
        <v/>
      </c>
      <c r="FW55" s="85" t="str">
        <f t="shared" si="49"/>
        <v/>
      </c>
      <c r="FX55" s="86" t="str">
        <f t="shared" si="50"/>
        <v/>
      </c>
    </row>
    <row r="56" spans="1:180" ht="15.75" thickTop="1" thickBot="1">
      <c r="A56" s="336" t="s">
        <v>46</v>
      </c>
      <c r="B56" s="337"/>
      <c r="C56" s="337"/>
      <c r="D56" s="337"/>
      <c r="E56" s="226"/>
      <c r="F56" s="227"/>
      <c r="G56" s="228">
        <f>SUM(G15:G55)</f>
        <v>0</v>
      </c>
      <c r="H56" s="87">
        <f>SUM(H15:H55)</f>
        <v>0</v>
      </c>
      <c r="I56" s="87">
        <f t="shared" ref="I56:J56" si="87">SUM(I15:I55)</f>
        <v>0</v>
      </c>
      <c r="J56" s="87">
        <f t="shared" si="87"/>
        <v>0</v>
      </c>
      <c r="K56" s="87">
        <f>SUM(K15:K55)</f>
        <v>0</v>
      </c>
      <c r="L56" s="229" t="e">
        <f>IF(K56="","",ROUND(IF($F56="","",K56/$F56),4))</f>
        <v>#VALUE!</v>
      </c>
      <c r="M56" s="87" t="e">
        <f>ROUNDDOWN('交付申請額（上限額の算定）'!$K$24*K56,0)</f>
        <v>#DIV/0!</v>
      </c>
      <c r="N56" s="87">
        <f>SUM(N15:N55)</f>
        <v>0</v>
      </c>
      <c r="O56" s="87">
        <f>SUM(O15:O55)</f>
        <v>0</v>
      </c>
      <c r="P56" s="87">
        <f>SUM(P15:P55)</f>
        <v>0</v>
      </c>
      <c r="Q56" s="87">
        <f>SUM(Q15:Q55)</f>
        <v>0</v>
      </c>
      <c r="R56" s="87">
        <f>SUM(R15:R55)</f>
        <v>0</v>
      </c>
      <c r="S56" s="229" t="e">
        <f>IF(R56="","",ROUND(IF($F56="","",R56/$F56),4))</f>
        <v>#VALUE!</v>
      </c>
      <c r="T56" s="230"/>
      <c r="U56" s="228">
        <f>SUM(U15:U55)</f>
        <v>0</v>
      </c>
      <c r="V56" s="87">
        <f>SUM(V15:V55)</f>
        <v>0</v>
      </c>
      <c r="W56" s="87">
        <f t="shared" ref="W56:X56" si="88">SUM(W15:W55)</f>
        <v>0</v>
      </c>
      <c r="X56" s="87">
        <f t="shared" si="88"/>
        <v>0</v>
      </c>
      <c r="Y56" s="87">
        <f>SUM(Y15:Y55)</f>
        <v>0</v>
      </c>
      <c r="Z56" s="229" t="e">
        <f>IF(Y56="","",ROUND(IF($F56="","",Y56/$F56),4))</f>
        <v>#VALUE!</v>
      </c>
      <c r="AA56" s="87" t="e">
        <f>ROUNDDOWN('交付申請額（上限額の算定）'!$K$24*Y56,0)</f>
        <v>#DIV/0!</v>
      </c>
      <c r="AB56" s="87">
        <f>SUM(AB15:AB55)</f>
        <v>0</v>
      </c>
      <c r="AC56" s="87">
        <f>SUM(AC15:AC55)</f>
        <v>0</v>
      </c>
      <c r="AD56" s="87">
        <f>SUM(AD15:AD55)</f>
        <v>0</v>
      </c>
      <c r="AE56" s="87">
        <f>SUM(AE15:AE55)</f>
        <v>0</v>
      </c>
      <c r="AF56" s="87">
        <f>SUM(AF15:AF55)</f>
        <v>0</v>
      </c>
      <c r="AG56" s="229" t="e">
        <f>IF(AF56="","",ROUND(IF($F56="","",AF56/$F56),4))</f>
        <v>#VALUE!</v>
      </c>
      <c r="AH56" s="230"/>
      <c r="AI56" s="228">
        <f>SUM(AI15:AI55)</f>
        <v>0</v>
      </c>
      <c r="AJ56" s="87">
        <f>SUM(AJ15:AJ55)</f>
        <v>0</v>
      </c>
      <c r="AK56" s="87">
        <f t="shared" ref="AK56:AL56" si="89">SUM(AK15:AK55)</f>
        <v>0</v>
      </c>
      <c r="AL56" s="87">
        <f t="shared" si="89"/>
        <v>0</v>
      </c>
      <c r="AM56" s="87">
        <f>SUM(AM15:AM55)</f>
        <v>0</v>
      </c>
      <c r="AN56" s="229" t="e">
        <f>IF(AM56="","",ROUND(IF($F56="","",AM56/$F56),4))</f>
        <v>#VALUE!</v>
      </c>
      <c r="AO56" s="87" t="e">
        <f>ROUNDDOWN('交付申請額（上限額の算定）'!$K$24*AM56,0)</f>
        <v>#DIV/0!</v>
      </c>
      <c r="AP56" s="87">
        <f>SUM(AP15:AP55)</f>
        <v>0</v>
      </c>
      <c r="AQ56" s="87">
        <f>SUM(AQ15:AQ55)</f>
        <v>0</v>
      </c>
      <c r="AR56" s="87">
        <f>SUM(AR15:AR55)</f>
        <v>0</v>
      </c>
      <c r="AS56" s="87">
        <f>SUM(AS15:AS55)</f>
        <v>0</v>
      </c>
      <c r="AT56" s="87">
        <f>SUM(AT15:AT55)</f>
        <v>0</v>
      </c>
      <c r="AU56" s="229" t="e">
        <f>IF(AT56="","",ROUND(IF($F56="","",AT56/$F56),4))</f>
        <v>#VALUE!</v>
      </c>
      <c r="AV56" s="230"/>
      <c r="AW56" s="228">
        <f>SUM(AW15:AW55)</f>
        <v>0</v>
      </c>
      <c r="AX56" s="87">
        <f>SUM(AX15:AX55)</f>
        <v>0</v>
      </c>
      <c r="AY56" s="87">
        <f t="shared" ref="AY56:AZ56" si="90">SUM(AY15:AY55)</f>
        <v>0</v>
      </c>
      <c r="AZ56" s="87">
        <f t="shared" si="90"/>
        <v>0</v>
      </c>
      <c r="BA56" s="87">
        <f>SUM(BA15:BA55)</f>
        <v>0</v>
      </c>
      <c r="BB56" s="229" t="e">
        <f>IF(BA56="","",ROUND(IF($F56="","",BA56/$F56),4))</f>
        <v>#VALUE!</v>
      </c>
      <c r="BC56" s="87" t="e">
        <f>ROUNDDOWN('交付申請額（上限額の算定）'!$K$24*BA56,0)</f>
        <v>#DIV/0!</v>
      </c>
      <c r="BD56" s="87">
        <f>SUM(BD15:BD55)</f>
        <v>0</v>
      </c>
      <c r="BE56" s="87">
        <f>SUM(BE15:BE55)</f>
        <v>0</v>
      </c>
      <c r="BF56" s="87">
        <f>SUM(BF15:BF55)</f>
        <v>0</v>
      </c>
      <c r="BG56" s="87">
        <f>SUM(BG15:BG55)</f>
        <v>0</v>
      </c>
      <c r="BH56" s="87">
        <f>SUM(BH15:BH55)</f>
        <v>0</v>
      </c>
      <c r="BI56" s="229" t="e">
        <f>IF(BH56="","",ROUND(IF($F56="","",BH56/$F56),4))</f>
        <v>#VALUE!</v>
      </c>
      <c r="BJ56" s="230"/>
      <c r="BK56" s="228">
        <f>SUM(BK15:BK55)</f>
        <v>0</v>
      </c>
      <c r="BL56" s="87">
        <f>SUM(BL15:BL55)</f>
        <v>0</v>
      </c>
      <c r="BM56" s="87">
        <f t="shared" ref="BM56:BN56" si="91">SUM(BM15:BM55)</f>
        <v>0</v>
      </c>
      <c r="BN56" s="87">
        <f t="shared" si="91"/>
        <v>0</v>
      </c>
      <c r="BO56" s="87">
        <f>SUM(BO15:BO55)</f>
        <v>0</v>
      </c>
      <c r="BP56" s="229" t="e">
        <f>IF(BO56="","",ROUND(IF($F56="","",BO56/$F56),4))</f>
        <v>#VALUE!</v>
      </c>
      <c r="BQ56" s="87" t="e">
        <f>ROUNDDOWN('交付申請額（上限額の算定）'!$K$24*BO56,0)</f>
        <v>#DIV/0!</v>
      </c>
      <c r="BR56" s="87">
        <f>SUM(BR15:BR55)</f>
        <v>0</v>
      </c>
      <c r="BS56" s="87">
        <f>SUM(BS15:BS55)</f>
        <v>0</v>
      </c>
      <c r="BT56" s="87">
        <f>SUM(BT15:BT55)</f>
        <v>0</v>
      </c>
      <c r="BU56" s="87">
        <f>SUM(BU15:BU55)</f>
        <v>0</v>
      </c>
      <c r="BV56" s="87">
        <f>SUM(BV15:BV55)</f>
        <v>0</v>
      </c>
      <c r="BW56" s="229" t="e">
        <f>IF(BV56="","",ROUND(IF($F56="","",BV56/$F56),4))</f>
        <v>#VALUE!</v>
      </c>
      <c r="BX56" s="230"/>
      <c r="BY56" s="228">
        <f>SUM(BY15:BY55)</f>
        <v>0</v>
      </c>
      <c r="BZ56" s="87">
        <f>SUM(BZ15:BZ55)</f>
        <v>0</v>
      </c>
      <c r="CA56" s="87">
        <f t="shared" ref="CA56:CB56" si="92">SUM(CA15:CA55)</f>
        <v>0</v>
      </c>
      <c r="CB56" s="87">
        <f t="shared" si="92"/>
        <v>0</v>
      </c>
      <c r="CC56" s="87">
        <f>SUM(CC15:CC55)</f>
        <v>0</v>
      </c>
      <c r="CD56" s="229" t="e">
        <f>IF(CC56="","",ROUND(IF($F56="","",CC56/$F56),4))</f>
        <v>#VALUE!</v>
      </c>
      <c r="CE56" s="87" t="e">
        <f>ROUNDDOWN('交付申請額（上限額の算定）'!$K$24*CC56,0)</f>
        <v>#DIV/0!</v>
      </c>
      <c r="CF56" s="87">
        <f>SUM(CF15:CF55)</f>
        <v>0</v>
      </c>
      <c r="CG56" s="87">
        <f>SUM(CG15:CG55)</f>
        <v>0</v>
      </c>
      <c r="CH56" s="87">
        <f>SUM(CH15:CH55)</f>
        <v>0</v>
      </c>
      <c r="CI56" s="87">
        <f>SUM(CI15:CI55)</f>
        <v>0</v>
      </c>
      <c r="CJ56" s="87">
        <f>SUM(CJ15:CJ55)</f>
        <v>0</v>
      </c>
      <c r="CK56" s="229" t="e">
        <f>IF(CJ56="","",ROUND(IF($F56="","",CJ56/$F56),4))</f>
        <v>#VALUE!</v>
      </c>
      <c r="CL56" s="230"/>
      <c r="CM56" s="228">
        <f>SUM(CM15:CM55)</f>
        <v>0</v>
      </c>
      <c r="CN56" s="87">
        <f>SUM(CN15:CN55)</f>
        <v>0</v>
      </c>
      <c r="CO56" s="87">
        <f t="shared" ref="CO56:CP56" si="93">SUM(CO15:CO55)</f>
        <v>0</v>
      </c>
      <c r="CP56" s="87">
        <f t="shared" si="93"/>
        <v>0</v>
      </c>
      <c r="CQ56" s="87">
        <f>SUM(CQ15:CQ55)</f>
        <v>0</v>
      </c>
      <c r="CR56" s="229" t="e">
        <f>IF(CQ56="","",ROUND(IF($F56="","",CQ56/$F56),4))</f>
        <v>#VALUE!</v>
      </c>
      <c r="CS56" s="87" t="e">
        <f>ROUNDDOWN('交付申請額（上限額の算定）'!$K$24*CQ56,0)</f>
        <v>#DIV/0!</v>
      </c>
      <c r="CT56" s="87">
        <f>SUM(CT15:CT55)</f>
        <v>0</v>
      </c>
      <c r="CU56" s="87">
        <f>SUM(CU15:CU55)</f>
        <v>0</v>
      </c>
      <c r="CV56" s="87">
        <f>SUM(CV15:CV55)</f>
        <v>0</v>
      </c>
      <c r="CW56" s="87">
        <f>SUM(CW15:CW55)</f>
        <v>0</v>
      </c>
      <c r="CX56" s="87">
        <f>SUM(CX15:CX55)</f>
        <v>0</v>
      </c>
      <c r="CY56" s="229" t="e">
        <f>IF(CX56="","",ROUND(IF($F56="","",CX56/$F56),4))</f>
        <v>#VALUE!</v>
      </c>
      <c r="CZ56" s="230"/>
      <c r="DA56" s="228">
        <f>SUM(DA15:DA55)</f>
        <v>0</v>
      </c>
      <c r="DB56" s="87">
        <f>SUM(DB15:DB55)</f>
        <v>0</v>
      </c>
      <c r="DC56" s="87">
        <f t="shared" ref="DC56:DD56" si="94">SUM(DC15:DC55)</f>
        <v>0</v>
      </c>
      <c r="DD56" s="87">
        <f t="shared" si="94"/>
        <v>0</v>
      </c>
      <c r="DE56" s="87">
        <f>SUM(DE15:DE55)</f>
        <v>0</v>
      </c>
      <c r="DF56" s="229" t="e">
        <f>IF(DE56="","",ROUND(IF($F56="","",DE56/$F56),4))</f>
        <v>#VALUE!</v>
      </c>
      <c r="DG56" s="87" t="e">
        <f>ROUNDDOWN('交付申請額（上限額の算定）'!$K$24*DE56,0)</f>
        <v>#DIV/0!</v>
      </c>
      <c r="DH56" s="87">
        <f>SUM(DH15:DH55)</f>
        <v>0</v>
      </c>
      <c r="DI56" s="87">
        <f>SUM(DI15:DI55)</f>
        <v>0</v>
      </c>
      <c r="DJ56" s="87">
        <f>SUM(DJ15:DJ55)</f>
        <v>0</v>
      </c>
      <c r="DK56" s="87">
        <f>SUM(DK15:DK55)</f>
        <v>0</v>
      </c>
      <c r="DL56" s="87">
        <f>SUM(DL15:DL55)</f>
        <v>0</v>
      </c>
      <c r="DM56" s="229" t="e">
        <f>IF(DL56="","",ROUND(IF($F56="","",DL56/$F56),4))</f>
        <v>#VALUE!</v>
      </c>
      <c r="DN56" s="230"/>
      <c r="DO56" s="228">
        <f>SUM(DO15:DO55)</f>
        <v>0</v>
      </c>
      <c r="DP56" s="87">
        <f>SUM(DP15:DP55)</f>
        <v>0</v>
      </c>
      <c r="DQ56" s="87">
        <f t="shared" ref="DQ56:DR56" si="95">SUM(DQ15:DQ55)</f>
        <v>0</v>
      </c>
      <c r="DR56" s="87">
        <f t="shared" si="95"/>
        <v>0</v>
      </c>
      <c r="DS56" s="87">
        <f>SUM(DS15:DS55)</f>
        <v>0</v>
      </c>
      <c r="DT56" s="229" t="e">
        <f>IF(DS56="","",ROUND(IF($F56="","",DS56/$F56),4))</f>
        <v>#VALUE!</v>
      </c>
      <c r="DU56" s="87" t="e">
        <f>ROUNDDOWN('交付申請額（上限額の算定）'!$K$24*DS56,0)</f>
        <v>#DIV/0!</v>
      </c>
      <c r="DV56" s="87">
        <f>SUM(DV15:DV55)</f>
        <v>0</v>
      </c>
      <c r="DW56" s="87">
        <f>SUM(DW15:DW55)</f>
        <v>0</v>
      </c>
      <c r="DX56" s="87">
        <f>SUM(DX15:DX55)</f>
        <v>0</v>
      </c>
      <c r="DY56" s="87">
        <f>SUM(DY15:DY55)</f>
        <v>0</v>
      </c>
      <c r="DZ56" s="87">
        <f>SUM(DZ15:DZ55)</f>
        <v>0</v>
      </c>
      <c r="EA56" s="229" t="e">
        <f>IF(DZ56="","",ROUND(IF($F56="","",DZ56/$F56),4))</f>
        <v>#VALUE!</v>
      </c>
      <c r="EB56" s="230"/>
      <c r="EC56" s="228">
        <f>SUM(EC15:EC55)</f>
        <v>0</v>
      </c>
      <c r="ED56" s="87">
        <f>SUM(ED15:ED55)</f>
        <v>0</v>
      </c>
      <c r="EE56" s="87">
        <f t="shared" ref="EE56:EF56" si="96">SUM(EE15:EE55)</f>
        <v>0</v>
      </c>
      <c r="EF56" s="87">
        <f t="shared" si="96"/>
        <v>0</v>
      </c>
      <c r="EG56" s="87">
        <f>SUM(EG15:EG55)</f>
        <v>0</v>
      </c>
      <c r="EH56" s="229" t="e">
        <f>IF(EG56="","",ROUND(IF($F56="","",EG56/$F56),4))</f>
        <v>#VALUE!</v>
      </c>
      <c r="EI56" s="87" t="e">
        <f>ROUNDDOWN('交付申請額（上限額の算定）'!$K$24*EG56,0)</f>
        <v>#DIV/0!</v>
      </c>
      <c r="EJ56" s="87">
        <f>SUM(EJ15:EJ55)</f>
        <v>0</v>
      </c>
      <c r="EK56" s="87">
        <f>SUM(EK15:EK55)</f>
        <v>0</v>
      </c>
      <c r="EL56" s="87">
        <f>SUM(EL15:EL55)</f>
        <v>0</v>
      </c>
      <c r="EM56" s="87">
        <f>SUM(EM15:EM55)</f>
        <v>0</v>
      </c>
      <c r="EN56" s="87">
        <f>SUM(EN15:EN55)</f>
        <v>0</v>
      </c>
      <c r="EO56" s="229" t="e">
        <f>IF(EN56="","",ROUND(IF($F56="","",EN56/$F56),4))</f>
        <v>#VALUE!</v>
      </c>
      <c r="EP56" s="230"/>
      <c r="EQ56" s="228">
        <f>SUM(EQ15:EQ55)</f>
        <v>0</v>
      </c>
      <c r="ER56" s="87">
        <f>SUM(ER15:ER55)</f>
        <v>0</v>
      </c>
      <c r="ES56" s="87">
        <f t="shared" ref="ES56:ET56" si="97">SUM(ES15:ES55)</f>
        <v>0</v>
      </c>
      <c r="ET56" s="87">
        <f t="shared" si="97"/>
        <v>0</v>
      </c>
      <c r="EU56" s="87">
        <f>SUM(EU15:EU55)</f>
        <v>0</v>
      </c>
      <c r="EV56" s="229" t="e">
        <f>IF(EU56="","",ROUND(IF($F56="","",EU56/$F56),4))</f>
        <v>#VALUE!</v>
      </c>
      <c r="EW56" s="87" t="e">
        <f>ROUNDDOWN('交付申請額（上限額の算定）'!$K$24*EU56,0)</f>
        <v>#DIV/0!</v>
      </c>
      <c r="EX56" s="87">
        <f>SUM(EX15:EX55)</f>
        <v>0</v>
      </c>
      <c r="EY56" s="87">
        <f>SUM(EY15:EY55)</f>
        <v>0</v>
      </c>
      <c r="EZ56" s="87">
        <f>SUM(EZ15:EZ55)</f>
        <v>0</v>
      </c>
      <c r="FA56" s="87">
        <f>SUM(FA15:FA55)</f>
        <v>0</v>
      </c>
      <c r="FB56" s="87">
        <f>SUM(FB15:FB55)</f>
        <v>0</v>
      </c>
      <c r="FC56" s="229" t="e">
        <f>IF(FB56="","",ROUND(IF($F56="","",FB56/$F56),4))</f>
        <v>#VALUE!</v>
      </c>
      <c r="FD56" s="230"/>
      <c r="FE56" s="228">
        <f>SUM(FE15:FE55)</f>
        <v>0</v>
      </c>
      <c r="FF56" s="87">
        <f>SUM(FF15:FF55)</f>
        <v>0</v>
      </c>
      <c r="FG56" s="87">
        <f t="shared" ref="FG56:FH56" si="98">SUM(FG15:FG55)</f>
        <v>0</v>
      </c>
      <c r="FH56" s="87">
        <f t="shared" si="98"/>
        <v>0</v>
      </c>
      <c r="FI56" s="87">
        <f>SUM(FI15:FI55)</f>
        <v>0</v>
      </c>
      <c r="FJ56" s="229" t="e">
        <f>IF(FI56="","",ROUND(IF($F56="","",FI56/$F56),4))</f>
        <v>#VALUE!</v>
      </c>
      <c r="FK56" s="87" t="e">
        <f>ROUNDDOWN('交付申請額（上限額の算定）'!$K$24*FI56,0)</f>
        <v>#DIV/0!</v>
      </c>
      <c r="FL56" s="87">
        <f>SUM(FL15:FL55)</f>
        <v>0</v>
      </c>
      <c r="FM56" s="87">
        <f>SUM(FM15:FM55)</f>
        <v>0</v>
      </c>
      <c r="FN56" s="87">
        <f>SUM(FN15:FN55)</f>
        <v>0</v>
      </c>
      <c r="FO56" s="87">
        <f>SUM(FO15:FO55)</f>
        <v>0</v>
      </c>
      <c r="FP56" s="87">
        <f>SUM(FP15:FP55)</f>
        <v>0</v>
      </c>
      <c r="FQ56" s="229" t="e">
        <f>IF(FP56="","",ROUND(IF($F56="","",FP56/$F56),4))</f>
        <v>#VALUE!</v>
      </c>
      <c r="FR56" s="230"/>
      <c r="FS56" s="88"/>
      <c r="FT56" s="89"/>
      <c r="FU56" s="90"/>
      <c r="FV56" s="73"/>
      <c r="FW56" s="85" t="str">
        <f t="shared" si="49"/>
        <v/>
      </c>
      <c r="FX56" s="86" t="str">
        <f t="shared" si="50"/>
        <v/>
      </c>
    </row>
    <row r="57" spans="1:180">
      <c r="A57" s="39"/>
      <c r="B57" s="90"/>
      <c r="C57" s="90"/>
      <c r="D57" s="39"/>
      <c r="E57" s="39"/>
      <c r="F57" s="39"/>
      <c r="G57" s="39"/>
      <c r="H57" s="39"/>
      <c r="I57" s="39"/>
      <c r="J57" s="39"/>
      <c r="K57" s="39"/>
      <c r="L57" s="39"/>
      <c r="M57" s="39"/>
      <c r="N57" s="39"/>
      <c r="O57" s="39"/>
      <c r="P57" s="39"/>
      <c r="Q57" s="39"/>
      <c r="R57" s="39"/>
      <c r="S57" s="39"/>
      <c r="T57" s="39"/>
      <c r="U57" s="231"/>
      <c r="V57" s="55"/>
      <c r="W57" s="55"/>
      <c r="X57" s="55"/>
      <c r="Y57" s="55"/>
      <c r="Z57" s="55"/>
      <c r="AA57" s="55"/>
      <c r="AB57" s="55"/>
      <c r="AC57" s="55"/>
      <c r="AD57" s="55"/>
      <c r="AE57" s="55"/>
      <c r="AF57" s="55"/>
      <c r="AG57" s="55"/>
      <c r="AH57" s="232"/>
      <c r="AI57" s="231"/>
      <c r="AJ57" s="55"/>
      <c r="AK57" s="55"/>
      <c r="AL57" s="55"/>
      <c r="AM57" s="55"/>
      <c r="AN57" s="55"/>
      <c r="AO57" s="55"/>
      <c r="AP57" s="55"/>
      <c r="AQ57" s="55"/>
      <c r="AR57" s="55"/>
      <c r="AS57" s="55"/>
      <c r="AT57" s="55"/>
      <c r="AU57" s="55"/>
      <c r="AV57" s="232"/>
      <c r="AW57" s="231"/>
      <c r="AX57" s="55"/>
      <c r="AY57" s="55"/>
      <c r="AZ57" s="55"/>
      <c r="BA57" s="55"/>
      <c r="BB57" s="55"/>
      <c r="BC57" s="55"/>
      <c r="BD57" s="55"/>
      <c r="BE57" s="55"/>
      <c r="BF57" s="55"/>
      <c r="BG57" s="55"/>
      <c r="BH57" s="55"/>
      <c r="BI57" s="55"/>
      <c r="BJ57" s="232"/>
      <c r="BK57" s="231"/>
      <c r="BL57" s="55"/>
      <c r="BM57" s="55"/>
      <c r="BN57" s="55"/>
      <c r="BO57" s="55"/>
      <c r="BP57" s="55"/>
      <c r="BQ57" s="55"/>
      <c r="BR57" s="55"/>
      <c r="BS57" s="55"/>
      <c r="BT57" s="55"/>
      <c r="BU57" s="55"/>
      <c r="BV57" s="55"/>
      <c r="BW57" s="55"/>
      <c r="BX57" s="232"/>
      <c r="BY57" s="231"/>
      <c r="BZ57" s="55"/>
      <c r="CA57" s="55"/>
      <c r="CB57" s="55"/>
      <c r="CC57" s="55"/>
      <c r="CD57" s="55"/>
      <c r="CE57" s="55"/>
      <c r="CF57" s="55"/>
      <c r="CG57" s="55"/>
      <c r="CH57" s="55"/>
      <c r="CI57" s="55"/>
      <c r="CJ57" s="55"/>
      <c r="CK57" s="55"/>
      <c r="CL57" s="232"/>
      <c r="CM57" s="231"/>
      <c r="CN57" s="55"/>
      <c r="CO57" s="55"/>
      <c r="CP57" s="55"/>
      <c r="CQ57" s="55"/>
      <c r="CR57" s="55"/>
      <c r="CS57" s="55"/>
      <c r="CT57" s="55"/>
      <c r="CU57" s="55"/>
      <c r="CV57" s="55"/>
      <c r="CW57" s="55"/>
      <c r="CX57" s="55"/>
      <c r="CY57" s="55"/>
      <c r="CZ57" s="232"/>
      <c r="DA57" s="231"/>
      <c r="DB57" s="55"/>
      <c r="DC57" s="55"/>
      <c r="DD57" s="55"/>
      <c r="DE57" s="55"/>
      <c r="DF57" s="55"/>
      <c r="DG57" s="55"/>
      <c r="DH57" s="55"/>
      <c r="DI57" s="55"/>
      <c r="DJ57" s="55"/>
      <c r="DK57" s="55"/>
      <c r="DL57" s="55"/>
      <c r="DM57" s="55"/>
      <c r="DN57" s="232"/>
      <c r="DO57" s="231"/>
      <c r="DP57" s="55"/>
      <c r="DQ57" s="55"/>
      <c r="DR57" s="55"/>
      <c r="DS57" s="55"/>
      <c r="DT57" s="55"/>
      <c r="DU57" s="55"/>
      <c r="DV57" s="55"/>
      <c r="DW57" s="55"/>
      <c r="DX57" s="55"/>
      <c r="DY57" s="55"/>
      <c r="DZ57" s="55"/>
      <c r="EA57" s="55"/>
      <c r="EB57" s="232"/>
      <c r="EC57" s="231"/>
      <c r="ED57" s="55"/>
      <c r="EE57" s="55"/>
      <c r="EF57" s="55"/>
      <c r="EG57" s="55"/>
      <c r="EH57" s="55"/>
      <c r="EI57" s="55"/>
      <c r="EJ57" s="55"/>
      <c r="EK57" s="55"/>
      <c r="EL57" s="55"/>
      <c r="EM57" s="55"/>
      <c r="EN57" s="55"/>
      <c r="EO57" s="55"/>
      <c r="EP57" s="232"/>
      <c r="EQ57" s="231"/>
      <c r="ER57" s="55"/>
      <c r="ES57" s="55"/>
      <c r="ET57" s="55"/>
      <c r="EU57" s="55"/>
      <c r="EV57" s="55"/>
      <c r="EW57" s="55"/>
      <c r="EX57" s="55"/>
      <c r="EY57" s="55"/>
      <c r="EZ57" s="55"/>
      <c r="FA57" s="55"/>
      <c r="FB57" s="55"/>
      <c r="FC57" s="55"/>
      <c r="FD57" s="232"/>
      <c r="FE57" s="231"/>
      <c r="FF57" s="55"/>
      <c r="FG57" s="55"/>
      <c r="FH57" s="55"/>
      <c r="FI57" s="55"/>
      <c r="FJ57" s="55"/>
      <c r="FK57" s="55"/>
      <c r="FL57" s="55"/>
      <c r="FM57" s="55"/>
      <c r="FN57" s="55"/>
      <c r="FO57" s="55"/>
      <c r="FP57" s="55"/>
      <c r="FQ57" s="55"/>
      <c r="FR57" s="232"/>
      <c r="FS57" s="39"/>
      <c r="FT57" s="91"/>
      <c r="FU57" s="39"/>
      <c r="FV57" s="39"/>
      <c r="FW57" s="39"/>
      <c r="FX57" s="39"/>
    </row>
    <row r="58" spans="1:180" ht="14.25" thickBot="1">
      <c r="A58" s="92"/>
      <c r="B58" s="93"/>
      <c r="C58" s="93"/>
      <c r="D58" s="92"/>
      <c r="E58" s="92"/>
      <c r="F58" s="92"/>
      <c r="G58" s="94"/>
      <c r="H58" s="92"/>
      <c r="I58" s="92"/>
      <c r="J58" s="92"/>
      <c r="K58" s="92"/>
      <c r="L58" s="92"/>
      <c r="M58" s="94" t="s">
        <v>47</v>
      </c>
      <c r="N58" s="92"/>
      <c r="O58" s="92"/>
      <c r="P58" s="92"/>
      <c r="Q58" s="92"/>
      <c r="R58" s="92"/>
      <c r="S58" s="92"/>
      <c r="T58" s="233" t="s">
        <v>48</v>
      </c>
      <c r="U58" s="234"/>
      <c r="V58" s="94"/>
      <c r="W58" s="94"/>
      <c r="X58" s="94"/>
      <c r="Y58" s="94"/>
      <c r="Z58" s="94"/>
      <c r="AA58" s="94" t="s">
        <v>47</v>
      </c>
      <c r="AB58" s="94"/>
      <c r="AC58" s="94"/>
      <c r="AD58" s="94"/>
      <c r="AE58" s="94"/>
      <c r="AF58" s="94"/>
      <c r="AG58" s="94"/>
      <c r="AH58" s="235" t="s">
        <v>48</v>
      </c>
      <c r="AI58" s="234"/>
      <c r="AJ58" s="94"/>
      <c r="AK58" s="94"/>
      <c r="AL58" s="94"/>
      <c r="AM58" s="94"/>
      <c r="AN58" s="94"/>
      <c r="AO58" s="94" t="s">
        <v>47</v>
      </c>
      <c r="AP58" s="94"/>
      <c r="AQ58" s="94"/>
      <c r="AR58" s="94"/>
      <c r="AS58" s="94"/>
      <c r="AT58" s="94"/>
      <c r="AU58" s="94"/>
      <c r="AV58" s="235" t="s">
        <v>48</v>
      </c>
      <c r="AW58" s="234"/>
      <c r="AX58" s="94"/>
      <c r="AY58" s="94"/>
      <c r="AZ58" s="94"/>
      <c r="BA58" s="94"/>
      <c r="BB58" s="94"/>
      <c r="BC58" s="94" t="s">
        <v>47</v>
      </c>
      <c r="BD58" s="94"/>
      <c r="BE58" s="94"/>
      <c r="BF58" s="94"/>
      <c r="BG58" s="94"/>
      <c r="BH58" s="94"/>
      <c r="BI58" s="94"/>
      <c r="BJ58" s="235" t="s">
        <v>48</v>
      </c>
      <c r="BK58" s="234"/>
      <c r="BL58" s="94"/>
      <c r="BM58" s="94"/>
      <c r="BN58" s="94"/>
      <c r="BO58" s="94"/>
      <c r="BP58" s="94"/>
      <c r="BQ58" s="94" t="s">
        <v>47</v>
      </c>
      <c r="BR58" s="94"/>
      <c r="BS58" s="94"/>
      <c r="BT58" s="94"/>
      <c r="BU58" s="94"/>
      <c r="BV58" s="94"/>
      <c r="BW58" s="94"/>
      <c r="BX58" s="235" t="s">
        <v>48</v>
      </c>
      <c r="BY58" s="234"/>
      <c r="BZ58" s="94"/>
      <c r="CA58" s="94"/>
      <c r="CB58" s="94"/>
      <c r="CC58" s="94"/>
      <c r="CD58" s="94"/>
      <c r="CE58" s="94" t="s">
        <v>47</v>
      </c>
      <c r="CF58" s="94"/>
      <c r="CG58" s="94"/>
      <c r="CH58" s="94"/>
      <c r="CI58" s="94"/>
      <c r="CJ58" s="94"/>
      <c r="CK58" s="94"/>
      <c r="CL58" s="235" t="s">
        <v>48</v>
      </c>
      <c r="CM58" s="234"/>
      <c r="CN58" s="94"/>
      <c r="CO58" s="94"/>
      <c r="CP58" s="94"/>
      <c r="CQ58" s="94"/>
      <c r="CR58" s="94"/>
      <c r="CS58" s="94" t="s">
        <v>47</v>
      </c>
      <c r="CT58" s="94"/>
      <c r="CU58" s="94"/>
      <c r="CV58" s="94"/>
      <c r="CW58" s="94"/>
      <c r="CX58" s="94"/>
      <c r="CY58" s="94"/>
      <c r="CZ58" s="235" t="s">
        <v>48</v>
      </c>
      <c r="DA58" s="234"/>
      <c r="DB58" s="94"/>
      <c r="DC58" s="94"/>
      <c r="DD58" s="94"/>
      <c r="DE58" s="94"/>
      <c r="DF58" s="94"/>
      <c r="DG58" s="94" t="s">
        <v>47</v>
      </c>
      <c r="DH58" s="94"/>
      <c r="DI58" s="94"/>
      <c r="DJ58" s="94"/>
      <c r="DK58" s="94"/>
      <c r="DL58" s="94"/>
      <c r="DM58" s="94"/>
      <c r="DN58" s="235" t="s">
        <v>48</v>
      </c>
      <c r="DO58" s="234"/>
      <c r="DP58" s="94"/>
      <c r="DQ58" s="94"/>
      <c r="DR58" s="94"/>
      <c r="DS58" s="94"/>
      <c r="DT58" s="94"/>
      <c r="DU58" s="94" t="s">
        <v>47</v>
      </c>
      <c r="DV58" s="94"/>
      <c r="DW58" s="94"/>
      <c r="DX58" s="94"/>
      <c r="DY58" s="94"/>
      <c r="DZ58" s="94"/>
      <c r="EA58" s="94"/>
      <c r="EB58" s="235" t="s">
        <v>48</v>
      </c>
      <c r="EC58" s="234"/>
      <c r="ED58" s="94"/>
      <c r="EE58" s="94"/>
      <c r="EF58" s="94"/>
      <c r="EG58" s="94"/>
      <c r="EH58" s="94"/>
      <c r="EI58" s="94" t="s">
        <v>47</v>
      </c>
      <c r="EJ58" s="94"/>
      <c r="EK58" s="94"/>
      <c r="EL58" s="94"/>
      <c r="EM58" s="94"/>
      <c r="EN58" s="94"/>
      <c r="EO58" s="94"/>
      <c r="EP58" s="235" t="s">
        <v>48</v>
      </c>
      <c r="EQ58" s="234"/>
      <c r="ER58" s="94"/>
      <c r="ES58" s="94"/>
      <c r="ET58" s="94"/>
      <c r="EU58" s="94"/>
      <c r="EV58" s="94"/>
      <c r="EW58" s="94" t="s">
        <v>47</v>
      </c>
      <c r="EX58" s="94"/>
      <c r="EY58" s="94"/>
      <c r="EZ58" s="94"/>
      <c r="FA58" s="94"/>
      <c r="FB58" s="94"/>
      <c r="FC58" s="94"/>
      <c r="FD58" s="235" t="s">
        <v>48</v>
      </c>
      <c r="FE58" s="234"/>
      <c r="FF58" s="94"/>
      <c r="FG58" s="94"/>
      <c r="FH58" s="94"/>
      <c r="FI58" s="94"/>
      <c r="FJ58" s="94"/>
      <c r="FK58" s="94" t="s">
        <v>47</v>
      </c>
      <c r="FL58" s="94"/>
      <c r="FM58" s="94"/>
      <c r="FN58" s="94"/>
      <c r="FO58" s="94"/>
      <c r="FP58" s="94"/>
      <c r="FQ58" s="94"/>
      <c r="FR58" s="235" t="s">
        <v>48</v>
      </c>
      <c r="FS58" s="92"/>
      <c r="FT58" s="94"/>
      <c r="FU58" s="92"/>
      <c r="FV58" s="92"/>
      <c r="FW58" s="92"/>
      <c r="FX58" s="92"/>
    </row>
    <row r="59" spans="1:180" ht="14.25" thickBot="1">
      <c r="A59" s="39"/>
      <c r="B59" s="90"/>
      <c r="C59" s="90"/>
      <c r="D59" s="39"/>
      <c r="E59" s="39"/>
      <c r="F59" s="39"/>
      <c r="G59" s="55"/>
      <c r="H59" s="95"/>
      <c r="I59" s="95"/>
      <c r="J59" s="95"/>
      <c r="K59" s="95"/>
      <c r="L59" s="95"/>
      <c r="M59" s="97" t="e">
        <f>K56+M56</f>
        <v>#DIV/0!</v>
      </c>
      <c r="N59" s="39"/>
      <c r="O59" s="95"/>
      <c r="P59" s="95"/>
      <c r="Q59" s="95"/>
      <c r="R59" s="95"/>
      <c r="S59" s="96"/>
      <c r="T59" s="236">
        <f>R56+T56</f>
        <v>0</v>
      </c>
      <c r="U59" s="237"/>
      <c r="V59" s="238"/>
      <c r="W59" s="238"/>
      <c r="X59" s="238"/>
      <c r="Y59" s="238"/>
      <c r="Z59" s="238"/>
      <c r="AA59" s="97" t="e">
        <f>Y56+AA56</f>
        <v>#DIV/0!</v>
      </c>
      <c r="AB59" s="239"/>
      <c r="AC59" s="238"/>
      <c r="AD59" s="238"/>
      <c r="AE59" s="238"/>
      <c r="AF59" s="238"/>
      <c r="AG59" s="240"/>
      <c r="AH59" s="97">
        <f>AF56+AH56</f>
        <v>0</v>
      </c>
      <c r="AI59" s="237"/>
      <c r="AJ59" s="238"/>
      <c r="AK59" s="238"/>
      <c r="AL59" s="238"/>
      <c r="AM59" s="238"/>
      <c r="AN59" s="238"/>
      <c r="AO59" s="97" t="e">
        <f>AM56+AO56</f>
        <v>#DIV/0!</v>
      </c>
      <c r="AP59" s="239"/>
      <c r="AQ59" s="238"/>
      <c r="AR59" s="238"/>
      <c r="AS59" s="238"/>
      <c r="AT59" s="238"/>
      <c r="AU59" s="240"/>
      <c r="AV59" s="97">
        <f>AT56+AV56</f>
        <v>0</v>
      </c>
      <c r="AW59" s="237"/>
      <c r="AX59" s="238"/>
      <c r="AY59" s="238"/>
      <c r="AZ59" s="238"/>
      <c r="BA59" s="238"/>
      <c r="BB59" s="238"/>
      <c r="BC59" s="97" t="e">
        <f>BA56+BC56</f>
        <v>#DIV/0!</v>
      </c>
      <c r="BD59" s="239"/>
      <c r="BE59" s="238"/>
      <c r="BF59" s="238"/>
      <c r="BG59" s="238"/>
      <c r="BH59" s="238"/>
      <c r="BI59" s="240"/>
      <c r="BJ59" s="97">
        <f>BH56+BJ56</f>
        <v>0</v>
      </c>
      <c r="BK59" s="237"/>
      <c r="BL59" s="238"/>
      <c r="BM59" s="238"/>
      <c r="BN59" s="238"/>
      <c r="BO59" s="238"/>
      <c r="BP59" s="238"/>
      <c r="BQ59" s="97" t="e">
        <f>BO56+BQ56</f>
        <v>#DIV/0!</v>
      </c>
      <c r="BR59" s="239"/>
      <c r="BS59" s="238"/>
      <c r="BT59" s="238"/>
      <c r="BU59" s="238"/>
      <c r="BV59" s="238"/>
      <c r="BW59" s="240"/>
      <c r="BX59" s="97">
        <f>BV56+BX56</f>
        <v>0</v>
      </c>
      <c r="BY59" s="237"/>
      <c r="BZ59" s="238"/>
      <c r="CA59" s="238"/>
      <c r="CB59" s="238"/>
      <c r="CC59" s="238"/>
      <c r="CD59" s="238"/>
      <c r="CE59" s="97" t="e">
        <f>CC56+CE56</f>
        <v>#DIV/0!</v>
      </c>
      <c r="CF59" s="239"/>
      <c r="CG59" s="238"/>
      <c r="CH59" s="238"/>
      <c r="CI59" s="238"/>
      <c r="CJ59" s="238"/>
      <c r="CK59" s="240"/>
      <c r="CL59" s="97">
        <f>CJ56+CL56</f>
        <v>0</v>
      </c>
      <c r="CM59" s="237"/>
      <c r="CN59" s="238"/>
      <c r="CO59" s="238"/>
      <c r="CP59" s="238"/>
      <c r="CQ59" s="238"/>
      <c r="CR59" s="238"/>
      <c r="CS59" s="97" t="e">
        <f>CQ56+CS56</f>
        <v>#DIV/0!</v>
      </c>
      <c r="CT59" s="239"/>
      <c r="CU59" s="238"/>
      <c r="CV59" s="238"/>
      <c r="CW59" s="238"/>
      <c r="CX59" s="238"/>
      <c r="CY59" s="240"/>
      <c r="CZ59" s="97">
        <f>CX56+CZ56</f>
        <v>0</v>
      </c>
      <c r="DA59" s="237"/>
      <c r="DB59" s="238"/>
      <c r="DC59" s="238"/>
      <c r="DD59" s="238"/>
      <c r="DE59" s="238"/>
      <c r="DF59" s="238"/>
      <c r="DG59" s="97" t="e">
        <f>DE56+DG56</f>
        <v>#DIV/0!</v>
      </c>
      <c r="DH59" s="239"/>
      <c r="DI59" s="238"/>
      <c r="DJ59" s="238"/>
      <c r="DK59" s="238"/>
      <c r="DL59" s="238"/>
      <c r="DM59" s="240"/>
      <c r="DN59" s="97">
        <f>DL56+DN56</f>
        <v>0</v>
      </c>
      <c r="DO59" s="237"/>
      <c r="DP59" s="238"/>
      <c r="DQ59" s="238"/>
      <c r="DR59" s="238"/>
      <c r="DS59" s="238"/>
      <c r="DT59" s="238"/>
      <c r="DU59" s="97" t="e">
        <f>DS56+DU56</f>
        <v>#DIV/0!</v>
      </c>
      <c r="DV59" s="239"/>
      <c r="DW59" s="238"/>
      <c r="DX59" s="238"/>
      <c r="DY59" s="238"/>
      <c r="DZ59" s="238"/>
      <c r="EA59" s="240"/>
      <c r="EB59" s="97">
        <f>DZ56+EB56</f>
        <v>0</v>
      </c>
      <c r="EC59" s="237"/>
      <c r="ED59" s="238"/>
      <c r="EE59" s="238"/>
      <c r="EF59" s="238"/>
      <c r="EG59" s="238"/>
      <c r="EH59" s="238"/>
      <c r="EI59" s="97" t="e">
        <f>EG56+EI56</f>
        <v>#DIV/0!</v>
      </c>
      <c r="EJ59" s="239"/>
      <c r="EK59" s="238"/>
      <c r="EL59" s="238"/>
      <c r="EM59" s="238"/>
      <c r="EN59" s="238"/>
      <c r="EO59" s="240"/>
      <c r="EP59" s="97">
        <f>EN56+EP56</f>
        <v>0</v>
      </c>
      <c r="EQ59" s="237"/>
      <c r="ER59" s="238"/>
      <c r="ES59" s="238"/>
      <c r="ET59" s="238"/>
      <c r="EU59" s="238"/>
      <c r="EV59" s="238"/>
      <c r="EW59" s="97" t="e">
        <f>EU56+EW56</f>
        <v>#DIV/0!</v>
      </c>
      <c r="EX59" s="239"/>
      <c r="EY59" s="238"/>
      <c r="EZ59" s="238"/>
      <c r="FA59" s="238"/>
      <c r="FB59" s="238"/>
      <c r="FC59" s="240"/>
      <c r="FD59" s="97">
        <f>FB56+FD56</f>
        <v>0</v>
      </c>
      <c r="FE59" s="237"/>
      <c r="FF59" s="238"/>
      <c r="FG59" s="238"/>
      <c r="FH59" s="238"/>
      <c r="FI59" s="238"/>
      <c r="FJ59" s="238"/>
      <c r="FK59" s="97" t="e">
        <f>FI56+FK56</f>
        <v>#DIV/0!</v>
      </c>
      <c r="FL59" s="239"/>
      <c r="FM59" s="238"/>
      <c r="FN59" s="238"/>
      <c r="FO59" s="238"/>
      <c r="FP59" s="238"/>
      <c r="FQ59" s="240"/>
      <c r="FR59" s="97">
        <f>FP56+FR56</f>
        <v>0</v>
      </c>
      <c r="FS59" s="39"/>
      <c r="FT59" s="98"/>
      <c r="FU59" s="39"/>
      <c r="FV59" s="39"/>
      <c r="FW59" s="39"/>
      <c r="FX59" s="39"/>
    </row>
    <row r="60" spans="1:180">
      <c r="A60" s="39"/>
      <c r="B60" s="90"/>
      <c r="C60" s="90"/>
      <c r="D60" s="39"/>
      <c r="E60" s="39"/>
      <c r="F60" s="39"/>
      <c r="G60" s="55"/>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9"/>
      <c r="DZ60" s="39"/>
      <c r="EA60" s="39"/>
      <c r="EB60" s="39"/>
      <c r="EC60" s="39"/>
      <c r="ED60" s="39"/>
      <c r="EE60" s="39"/>
      <c r="EF60" s="39"/>
      <c r="EG60" s="39"/>
      <c r="EH60" s="39"/>
      <c r="EI60" s="39"/>
      <c r="EJ60" s="39"/>
      <c r="EK60" s="39"/>
      <c r="EL60" s="39"/>
      <c r="EM60" s="39"/>
      <c r="EN60" s="39"/>
      <c r="EO60" s="39"/>
      <c r="EP60" s="39"/>
      <c r="EQ60" s="39"/>
      <c r="ER60" s="39"/>
      <c r="ES60" s="39"/>
      <c r="ET60" s="39"/>
      <c r="EU60" s="39"/>
      <c r="EV60" s="39"/>
      <c r="EW60" s="39"/>
      <c r="EX60" s="39"/>
      <c r="EY60" s="39"/>
      <c r="EZ60" s="39"/>
      <c r="FA60" s="39"/>
      <c r="FB60" s="39"/>
      <c r="FC60" s="39"/>
      <c r="FD60" s="39"/>
      <c r="FE60" s="55"/>
      <c r="FF60" s="39"/>
      <c r="FG60" s="39"/>
      <c r="FH60" s="39"/>
      <c r="FI60" s="39"/>
      <c r="FJ60" s="39"/>
      <c r="FK60" s="39"/>
      <c r="FL60" s="39"/>
      <c r="FM60" s="39"/>
      <c r="FN60" s="39"/>
      <c r="FO60" s="39"/>
      <c r="FP60" s="39"/>
      <c r="FQ60" s="39"/>
      <c r="FR60" s="39"/>
      <c r="FS60" s="39"/>
      <c r="FT60" s="98"/>
      <c r="FU60" s="39"/>
      <c r="FV60" s="39"/>
      <c r="FW60" s="39"/>
      <c r="FX60" s="39"/>
    </row>
  </sheetData>
  <mergeCells count="254">
    <mergeCell ref="EN6:EP6"/>
    <mergeCell ref="FB6:FD6"/>
    <mergeCell ref="FP6:FR6"/>
    <mergeCell ref="A1:F1"/>
    <mergeCell ref="FE2:FR2"/>
    <mergeCell ref="C3:E3"/>
    <mergeCell ref="C4:E4"/>
    <mergeCell ref="R6:T6"/>
    <mergeCell ref="AF6:AH6"/>
    <mergeCell ref="AT6:AV6"/>
    <mergeCell ref="BH6:BJ6"/>
    <mergeCell ref="BV6:BX6"/>
    <mergeCell ref="CJ6:CL6"/>
    <mergeCell ref="A7:A11"/>
    <mergeCell ref="B7:B11"/>
    <mergeCell ref="C7:C11"/>
    <mergeCell ref="D7:D11"/>
    <mergeCell ref="E7:E11"/>
    <mergeCell ref="F7:F10"/>
    <mergeCell ref="CX6:CZ6"/>
    <mergeCell ref="DL6:DN6"/>
    <mergeCell ref="DZ6:EB6"/>
    <mergeCell ref="G9:I9"/>
    <mergeCell ref="J9:J11"/>
    <mergeCell ref="K9:K11"/>
    <mergeCell ref="L9:L11"/>
    <mergeCell ref="M9:M11"/>
    <mergeCell ref="CT8:CZ8"/>
    <mergeCell ref="DA8:DG8"/>
    <mergeCell ref="DH8:DN8"/>
    <mergeCell ref="DO8:DU8"/>
    <mergeCell ref="DV8:EB8"/>
    <mergeCell ref="BI9:BI11"/>
    <mergeCell ref="BJ9:BJ11"/>
    <mergeCell ref="BK9:BM9"/>
    <mergeCell ref="BE10:BE11"/>
    <mergeCell ref="BF10:BF11"/>
    <mergeCell ref="FT7:FT12"/>
    <mergeCell ref="FV7:FV12"/>
    <mergeCell ref="FW7:FX12"/>
    <mergeCell ref="G8:M8"/>
    <mergeCell ref="N8:T8"/>
    <mergeCell ref="U8:AA8"/>
    <mergeCell ref="AB8:AH8"/>
    <mergeCell ref="AI8:AO8"/>
    <mergeCell ref="AP8:AV8"/>
    <mergeCell ref="AW8:BC8"/>
    <mergeCell ref="CM7:CZ7"/>
    <mergeCell ref="DA7:DN7"/>
    <mergeCell ref="DO7:EB7"/>
    <mergeCell ref="EC7:EP7"/>
    <mergeCell ref="EQ7:FD7"/>
    <mergeCell ref="FE7:FR7"/>
    <mergeCell ref="G7:T7"/>
    <mergeCell ref="U7:AH7"/>
    <mergeCell ref="AI7:AV7"/>
    <mergeCell ref="AW7:BJ7"/>
    <mergeCell ref="BK7:BX7"/>
    <mergeCell ref="BY7:CL7"/>
    <mergeCell ref="FE8:FK8"/>
    <mergeCell ref="FL8:FR8"/>
    <mergeCell ref="EC8:EI8"/>
    <mergeCell ref="BD8:BJ8"/>
    <mergeCell ref="BK8:BQ8"/>
    <mergeCell ref="BR8:BX8"/>
    <mergeCell ref="BY8:CE8"/>
    <mergeCell ref="CF8:CL8"/>
    <mergeCell ref="CM8:CS8"/>
    <mergeCell ref="N9:P9"/>
    <mergeCell ref="Q9:Q11"/>
    <mergeCell ref="R9:R11"/>
    <mergeCell ref="S9:S11"/>
    <mergeCell ref="T9:T11"/>
    <mergeCell ref="U9:W9"/>
    <mergeCell ref="X9:X11"/>
    <mergeCell ref="Y9:Y11"/>
    <mergeCell ref="Z9:Z11"/>
    <mergeCell ref="AA9:AA11"/>
    <mergeCell ref="AB9:AD9"/>
    <mergeCell ref="AE9:AE11"/>
    <mergeCell ref="AQ10:AQ11"/>
    <mergeCell ref="AR10:AR11"/>
    <mergeCell ref="BD9:BF9"/>
    <mergeCell ref="BG9:BG11"/>
    <mergeCell ref="BH9:BH11"/>
    <mergeCell ref="EJ8:EP8"/>
    <mergeCell ref="EQ8:EW8"/>
    <mergeCell ref="EX8:FD8"/>
    <mergeCell ref="AF9:AF11"/>
    <mergeCell ref="AG9:AG11"/>
    <mergeCell ref="AH9:AH11"/>
    <mergeCell ref="AI9:AK9"/>
    <mergeCell ref="AL9:AL11"/>
    <mergeCell ref="AM9:AM11"/>
    <mergeCell ref="AK10:AK11"/>
    <mergeCell ref="AV9:AV11"/>
    <mergeCell ref="AW9:AY9"/>
    <mergeCell ref="AZ9:AZ11"/>
    <mergeCell ref="BA9:BA11"/>
    <mergeCell ref="BB9:BB11"/>
    <mergeCell ref="BC9:BC11"/>
    <mergeCell ref="AX10:AX11"/>
    <mergeCell ref="AY10:AY11"/>
    <mergeCell ref="AN9:AN11"/>
    <mergeCell ref="AO9:AO11"/>
    <mergeCell ref="AP9:AR9"/>
    <mergeCell ref="AS9:AS11"/>
    <mergeCell ref="AT9:AT11"/>
    <mergeCell ref="AU9:AU11"/>
    <mergeCell ref="BL10:BL11"/>
    <mergeCell ref="BM10:BM11"/>
    <mergeCell ref="BV9:BV11"/>
    <mergeCell ref="BW9:BW11"/>
    <mergeCell ref="BX9:BX11"/>
    <mergeCell ref="BY9:CA9"/>
    <mergeCell ref="CB9:CB11"/>
    <mergeCell ref="CC9:CC11"/>
    <mergeCell ref="BZ10:BZ11"/>
    <mergeCell ref="CA10:CA11"/>
    <mergeCell ref="BN9:BN11"/>
    <mergeCell ref="BO9:BO11"/>
    <mergeCell ref="BP9:BP11"/>
    <mergeCell ref="BQ9:BQ11"/>
    <mergeCell ref="BR9:BT9"/>
    <mergeCell ref="BU9:BU11"/>
    <mergeCell ref="BS10:BS11"/>
    <mergeCell ref="BT10:BT11"/>
    <mergeCell ref="CL9:CL11"/>
    <mergeCell ref="CM9:CO9"/>
    <mergeCell ref="CP9:CP11"/>
    <mergeCell ref="CQ9:CQ11"/>
    <mergeCell ref="CR9:CR11"/>
    <mergeCell ref="CS9:CS11"/>
    <mergeCell ref="CN10:CN11"/>
    <mergeCell ref="CO10:CO11"/>
    <mergeCell ref="CD9:CD11"/>
    <mergeCell ref="CE9:CE11"/>
    <mergeCell ref="CF9:CH9"/>
    <mergeCell ref="CI9:CI11"/>
    <mergeCell ref="CJ9:CJ11"/>
    <mergeCell ref="CK9:CK11"/>
    <mergeCell ref="CG10:CG11"/>
    <mergeCell ref="CH10:CH11"/>
    <mergeCell ref="CT9:CV9"/>
    <mergeCell ref="CW9:CW11"/>
    <mergeCell ref="CX9:CX11"/>
    <mergeCell ref="CY9:CY11"/>
    <mergeCell ref="CZ9:CZ11"/>
    <mergeCell ref="DA9:DC9"/>
    <mergeCell ref="CU10:CU11"/>
    <mergeCell ref="CV10:CV11"/>
    <mergeCell ref="DB10:DB11"/>
    <mergeCell ref="DC10:DC11"/>
    <mergeCell ref="DL9:DL11"/>
    <mergeCell ref="DM9:DM11"/>
    <mergeCell ref="DN9:DN11"/>
    <mergeCell ref="DO9:DQ9"/>
    <mergeCell ref="DR9:DR11"/>
    <mergeCell ref="DS9:DS11"/>
    <mergeCell ref="DP10:DP11"/>
    <mergeCell ref="DQ10:DQ11"/>
    <mergeCell ref="DD9:DD11"/>
    <mergeCell ref="DE9:DE11"/>
    <mergeCell ref="DF9:DF11"/>
    <mergeCell ref="DG9:DG11"/>
    <mergeCell ref="DH9:DJ9"/>
    <mergeCell ref="DK9:DK11"/>
    <mergeCell ref="DI10:DI11"/>
    <mergeCell ref="DJ10:DJ11"/>
    <mergeCell ref="EB9:EB11"/>
    <mergeCell ref="EC9:EE9"/>
    <mergeCell ref="EF9:EF11"/>
    <mergeCell ref="EG9:EG11"/>
    <mergeCell ref="EH9:EH11"/>
    <mergeCell ref="EI9:EI11"/>
    <mergeCell ref="ED10:ED11"/>
    <mergeCell ref="EE10:EE11"/>
    <mergeCell ref="DT9:DT11"/>
    <mergeCell ref="DU9:DU11"/>
    <mergeCell ref="DV9:DX9"/>
    <mergeCell ref="DY9:DY11"/>
    <mergeCell ref="DZ9:DZ11"/>
    <mergeCell ref="EA9:EA11"/>
    <mergeCell ref="DW10:DW11"/>
    <mergeCell ref="DX10:DX11"/>
    <mergeCell ref="EJ9:EL9"/>
    <mergeCell ref="EM9:EM11"/>
    <mergeCell ref="EN9:EN11"/>
    <mergeCell ref="EO9:EO11"/>
    <mergeCell ref="EP9:EP11"/>
    <mergeCell ref="EQ9:ES9"/>
    <mergeCell ref="EK10:EK11"/>
    <mergeCell ref="EL10:EL11"/>
    <mergeCell ref="ER10:ER11"/>
    <mergeCell ref="ES10:ES11"/>
    <mergeCell ref="FI9:FI11"/>
    <mergeCell ref="FF10:FF11"/>
    <mergeCell ref="FG10:FG11"/>
    <mergeCell ref="ET9:ET11"/>
    <mergeCell ref="EU9:EU11"/>
    <mergeCell ref="EV9:EV11"/>
    <mergeCell ref="EW9:EW11"/>
    <mergeCell ref="EX9:EZ9"/>
    <mergeCell ref="FA9:FA11"/>
    <mergeCell ref="EY10:EY11"/>
    <mergeCell ref="EZ10:EZ11"/>
    <mergeCell ref="AV15:AV54"/>
    <mergeCell ref="FR9:FR11"/>
    <mergeCell ref="H10:H11"/>
    <mergeCell ref="I10:I11"/>
    <mergeCell ref="O10:O11"/>
    <mergeCell ref="P10:P11"/>
    <mergeCell ref="V10:V11"/>
    <mergeCell ref="W10:W11"/>
    <mergeCell ref="AC10:AC11"/>
    <mergeCell ref="AD10:AD11"/>
    <mergeCell ref="AJ10:AJ11"/>
    <mergeCell ref="FJ9:FJ11"/>
    <mergeCell ref="FK9:FK11"/>
    <mergeCell ref="FL9:FN9"/>
    <mergeCell ref="FO9:FO11"/>
    <mergeCell ref="FP9:FP11"/>
    <mergeCell ref="FQ9:FQ11"/>
    <mergeCell ref="FM10:FM11"/>
    <mergeCell ref="FN10:FN11"/>
    <mergeCell ref="FB9:FB11"/>
    <mergeCell ref="FC9:FC11"/>
    <mergeCell ref="FD9:FD11"/>
    <mergeCell ref="FE9:FG9"/>
    <mergeCell ref="FH9:FH11"/>
    <mergeCell ref="A56:D56"/>
    <mergeCell ref="EI15:EI54"/>
    <mergeCell ref="EP15:EP54"/>
    <mergeCell ref="EW15:EW54"/>
    <mergeCell ref="FD15:FD54"/>
    <mergeCell ref="FK15:FK54"/>
    <mergeCell ref="FR15:FR54"/>
    <mergeCell ref="CS15:CS54"/>
    <mergeCell ref="CZ15:CZ54"/>
    <mergeCell ref="DG15:DG54"/>
    <mergeCell ref="DN15:DN54"/>
    <mergeCell ref="DU15:DU54"/>
    <mergeCell ref="EB15:EB54"/>
    <mergeCell ref="BC15:BC54"/>
    <mergeCell ref="BJ15:BJ54"/>
    <mergeCell ref="BQ15:BQ54"/>
    <mergeCell ref="BX15:BX54"/>
    <mergeCell ref="CE15:CE54"/>
    <mergeCell ref="CL15:CL54"/>
    <mergeCell ref="M15:M54"/>
    <mergeCell ref="T15:T54"/>
    <mergeCell ref="AA15:AA54"/>
    <mergeCell ref="AH15:AH54"/>
    <mergeCell ref="AO15:AO54"/>
  </mergeCells>
  <phoneticPr fontId="2"/>
  <dataValidations count="4">
    <dataValidation type="list" allowBlank="1" showInputMessage="1" showErrorMessage="1" sqref="C13:C54">
      <formula1>"　,園長,教員,事務長,事務職員,その他"</formula1>
    </dataValidation>
    <dataValidation type="list" allowBlank="1" showInputMessage="1" showErrorMessage="1" sqref="E13:E54">
      <formula1>"　,○"</formula1>
    </dataValidation>
    <dataValidation type="list" allowBlank="1" showInputMessage="1" showErrorMessage="1" sqref="D13:D54">
      <formula1>"　,常勤,非常勤"</formula1>
    </dataValidation>
    <dataValidation type="list" allowBlank="1" showInputMessage="1" showErrorMessage="1" sqref="D55:E55">
      <formula1>"　,常勤,非常勤,派遣,その他"</formula1>
    </dataValidation>
  </dataValidations>
  <pageMargins left="0.39370078740157483" right="0.39370078740157483" top="0.74803149606299213" bottom="0.74803149606299213" header="0.31496062992125984" footer="0.31496062992125984"/>
  <pageSetup paperSize="9" scale="56" fitToWidth="0" orientation="landscape" r:id="rId1"/>
  <colBreaks count="6" manualBreakCount="6">
    <brk id="20" max="58" man="1"/>
    <brk id="48" max="58" man="1"/>
    <brk id="76" max="58" man="1"/>
    <brk id="104" max="58" man="1"/>
    <brk id="132" max="58" man="1"/>
    <brk id="160" max="5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85" zoomScaleNormal="90" zoomScaleSheetLayoutView="85" workbookViewId="0">
      <selection activeCell="E13" sqref="E13"/>
    </sheetView>
  </sheetViews>
  <sheetFormatPr defaultRowHeight="13.5"/>
  <cols>
    <col min="1" max="1" width="13.5" customWidth="1"/>
    <col min="2" max="2" width="17.5" customWidth="1"/>
    <col min="3" max="4" width="24" customWidth="1"/>
    <col min="7" max="7" width="13.5" customWidth="1"/>
    <col min="8" max="8" width="17.375" customWidth="1"/>
    <col min="9" max="10" width="24" customWidth="1"/>
  </cols>
  <sheetData>
    <row r="1" spans="1:11">
      <c r="A1" t="s">
        <v>139</v>
      </c>
      <c r="B1" s="16"/>
      <c r="C1" s="16"/>
      <c r="D1" s="16"/>
    </row>
    <row r="2" spans="1:11" ht="27">
      <c r="A2" s="168"/>
      <c r="B2" s="99" t="s">
        <v>49</v>
      </c>
      <c r="C2" s="13" t="s">
        <v>57</v>
      </c>
      <c r="D2" s="13" t="s">
        <v>50</v>
      </c>
      <c r="E2" s="168"/>
      <c r="F2" s="168"/>
      <c r="G2" s="168"/>
      <c r="H2" s="99" t="s">
        <v>51</v>
      </c>
      <c r="I2" s="13" t="s">
        <v>57</v>
      </c>
      <c r="J2" s="13" t="s">
        <v>50</v>
      </c>
      <c r="K2" s="168"/>
    </row>
    <row r="3" spans="1:11">
      <c r="A3" s="168"/>
      <c r="B3" s="13" t="s">
        <v>44</v>
      </c>
      <c r="C3" s="13" t="s">
        <v>204</v>
      </c>
      <c r="D3" s="13" t="s">
        <v>45</v>
      </c>
      <c r="E3" s="168"/>
      <c r="F3" s="168"/>
      <c r="G3" s="168"/>
      <c r="H3" s="13" t="s">
        <v>190</v>
      </c>
      <c r="I3" s="13" t="s">
        <v>52</v>
      </c>
      <c r="J3" s="13" t="s">
        <v>191</v>
      </c>
      <c r="K3" s="168"/>
    </row>
    <row r="4" spans="1:11" ht="32.1" customHeight="1">
      <c r="A4" s="100" t="s">
        <v>192</v>
      </c>
      <c r="B4" s="101" t="e">
        <f>計画書・報告書!M59</f>
        <v>#DIV/0!</v>
      </c>
      <c r="C4" s="102"/>
      <c r="D4" s="102"/>
      <c r="G4" s="100" t="s">
        <v>192</v>
      </c>
      <c r="H4" s="101">
        <f>計画書・報告書!T59</f>
        <v>0</v>
      </c>
      <c r="I4" s="102"/>
      <c r="J4" s="102"/>
    </row>
    <row r="5" spans="1:11" ht="32.1" customHeight="1">
      <c r="A5" s="100" t="s">
        <v>193</v>
      </c>
      <c r="B5" s="101" t="e">
        <f>計画書・報告書!AA59</f>
        <v>#DIV/0!</v>
      </c>
      <c r="C5" s="102"/>
      <c r="D5" s="102"/>
      <c r="G5" s="100" t="s">
        <v>193</v>
      </c>
      <c r="H5" s="101">
        <f>計画書・報告書!AH59</f>
        <v>0</v>
      </c>
      <c r="I5" s="102"/>
      <c r="J5" s="102"/>
    </row>
    <row r="6" spans="1:11" ht="32.1" customHeight="1">
      <c r="A6" s="100" t="s">
        <v>194</v>
      </c>
      <c r="B6" s="101" t="e">
        <f>計画書・報告書!AO59</f>
        <v>#DIV/0!</v>
      </c>
      <c r="C6" s="102"/>
      <c r="D6" s="102"/>
      <c r="G6" s="100" t="s">
        <v>194</v>
      </c>
      <c r="H6" s="101">
        <f>計画書・報告書!AV59</f>
        <v>0</v>
      </c>
      <c r="I6" s="102"/>
      <c r="J6" s="102"/>
    </row>
    <row r="7" spans="1:11" ht="32.1" customHeight="1">
      <c r="A7" s="100" t="s">
        <v>195</v>
      </c>
      <c r="B7" s="101" t="e">
        <f>計画書・報告書!BC59</f>
        <v>#DIV/0!</v>
      </c>
      <c r="C7" s="102"/>
      <c r="D7" s="102"/>
      <c r="G7" s="100" t="s">
        <v>195</v>
      </c>
      <c r="H7" s="101">
        <f>計画書・報告書!BJ59</f>
        <v>0</v>
      </c>
      <c r="I7" s="102"/>
      <c r="J7" s="102"/>
    </row>
    <row r="8" spans="1:11" ht="32.1" customHeight="1">
      <c r="A8" s="100" t="s">
        <v>196</v>
      </c>
      <c r="B8" s="101" t="e">
        <f>計画書・報告書!BQ59</f>
        <v>#DIV/0!</v>
      </c>
      <c r="C8" s="102"/>
      <c r="D8" s="102"/>
      <c r="G8" s="100" t="s">
        <v>196</v>
      </c>
      <c r="H8" s="101">
        <f>計画書・報告書!BX59</f>
        <v>0</v>
      </c>
      <c r="I8" s="102"/>
      <c r="J8" s="102"/>
    </row>
    <row r="9" spans="1:11" ht="32.1" customHeight="1">
      <c r="A9" s="100" t="s">
        <v>197</v>
      </c>
      <c r="B9" s="101" t="e">
        <f>計画書・報告書!CE59</f>
        <v>#DIV/0!</v>
      </c>
      <c r="C9" s="102"/>
      <c r="D9" s="102"/>
      <c r="G9" s="100" t="s">
        <v>197</v>
      </c>
      <c r="H9" s="101">
        <f>計画書・報告書!CL59</f>
        <v>0</v>
      </c>
      <c r="I9" s="102"/>
      <c r="J9" s="102"/>
    </row>
    <row r="10" spans="1:11" ht="32.1" customHeight="1">
      <c r="A10" s="100" t="s">
        <v>198</v>
      </c>
      <c r="B10" s="101" t="e">
        <f>計画書・報告書!CS59</f>
        <v>#DIV/0!</v>
      </c>
      <c r="C10" s="102"/>
      <c r="D10" s="102"/>
      <c r="G10" s="100" t="s">
        <v>198</v>
      </c>
      <c r="H10" s="101">
        <f>計画書・報告書!CZ59</f>
        <v>0</v>
      </c>
      <c r="I10" s="102"/>
      <c r="J10" s="102"/>
    </row>
    <row r="11" spans="1:11" ht="32.1" customHeight="1">
      <c r="A11" s="100" t="s">
        <v>199</v>
      </c>
      <c r="B11" s="101" t="e">
        <f>計画書・報告書!DG59</f>
        <v>#DIV/0!</v>
      </c>
      <c r="C11" s="102"/>
      <c r="D11" s="102"/>
      <c r="G11" s="100" t="s">
        <v>199</v>
      </c>
      <c r="H11" s="101">
        <f>計画書・報告書!DN59</f>
        <v>0</v>
      </c>
      <c r="I11" s="102"/>
      <c r="J11" s="102"/>
    </row>
    <row r="12" spans="1:11" ht="32.1" customHeight="1">
      <c r="A12" s="100" t="s">
        <v>200</v>
      </c>
      <c r="B12" s="101" t="e">
        <f>計画書・報告書!DU59</f>
        <v>#DIV/0!</v>
      </c>
      <c r="C12" s="102"/>
      <c r="D12" s="102"/>
      <c r="G12" s="100" t="s">
        <v>200</v>
      </c>
      <c r="H12" s="101">
        <f>計画書・報告書!EB59</f>
        <v>0</v>
      </c>
      <c r="I12" s="102"/>
      <c r="J12" s="102"/>
    </row>
    <row r="13" spans="1:11" ht="32.1" customHeight="1">
      <c r="A13" s="100" t="s">
        <v>201</v>
      </c>
      <c r="B13" s="101" t="e">
        <f>計画書・報告書!EI59</f>
        <v>#DIV/0!</v>
      </c>
      <c r="C13" s="102"/>
      <c r="D13" s="102"/>
      <c r="G13" s="100" t="s">
        <v>201</v>
      </c>
      <c r="H13" s="101">
        <f>計画書・報告書!EP59</f>
        <v>0</v>
      </c>
      <c r="I13" s="102"/>
      <c r="J13" s="102"/>
    </row>
    <row r="14" spans="1:11" ht="32.1" customHeight="1">
      <c r="A14" s="100" t="s">
        <v>202</v>
      </c>
      <c r="B14" s="101" t="e">
        <f>計画書・報告書!EW59</f>
        <v>#DIV/0!</v>
      </c>
      <c r="C14" s="102"/>
      <c r="D14" s="102"/>
      <c r="G14" s="100" t="s">
        <v>202</v>
      </c>
      <c r="H14" s="101">
        <f>計画書・報告書!FD59</f>
        <v>0</v>
      </c>
      <c r="I14" s="102"/>
      <c r="J14" s="102"/>
    </row>
    <row r="15" spans="1:11" ht="32.1" customHeight="1">
      <c r="A15" s="100" t="s">
        <v>203</v>
      </c>
      <c r="B15" s="101" t="e">
        <f>計画書・報告書!FK59</f>
        <v>#DIV/0!</v>
      </c>
      <c r="C15" s="102"/>
      <c r="D15" s="102"/>
      <c r="G15" s="100" t="s">
        <v>203</v>
      </c>
      <c r="H15" s="101">
        <f>計画書・報告書!FR59</f>
        <v>0</v>
      </c>
      <c r="I15" s="102"/>
      <c r="J15" s="102"/>
    </row>
    <row r="16" spans="1:11" ht="32.1" customHeight="1">
      <c r="A16" s="100" t="s">
        <v>53</v>
      </c>
      <c r="B16" s="101" t="e">
        <f>SUM(B4:B15)</f>
        <v>#DIV/0!</v>
      </c>
      <c r="C16" s="101" t="e">
        <f>ROUNDDOWN(B16*3/4,-3)</f>
        <v>#DIV/0!</v>
      </c>
      <c r="D16" s="101" t="e">
        <f>'交付申請額（上限額の算定）'!G14</f>
        <v>#DIV/0!</v>
      </c>
      <c r="G16" s="100" t="s">
        <v>53</v>
      </c>
      <c r="H16" s="101">
        <f>SUM(H4:H15)</f>
        <v>0</v>
      </c>
      <c r="I16" s="101">
        <f>ROUNDDOWN(H16*3/4,-3)</f>
        <v>0</v>
      </c>
      <c r="J16" s="101" t="e">
        <f>D18</f>
        <v>#DIV/0!</v>
      </c>
    </row>
    <row r="17" spans="2:11" ht="32.1" customHeight="1" thickBot="1">
      <c r="B17" s="16"/>
      <c r="C17" s="16"/>
      <c r="D17" s="16"/>
      <c r="H17" s="16"/>
      <c r="I17" s="16"/>
      <c r="J17" s="16"/>
    </row>
    <row r="18" spans="2:11" ht="32.1" customHeight="1" thickBot="1">
      <c r="B18" s="16"/>
      <c r="C18" s="103" t="s">
        <v>54</v>
      </c>
      <c r="D18" s="104" t="e">
        <f>ROUNDDOWN(MIN(C16:D16),-3)</f>
        <v>#DIV/0!</v>
      </c>
      <c r="E18" s="105" t="s">
        <v>23</v>
      </c>
      <c r="H18" s="16"/>
      <c r="I18" s="103" t="s">
        <v>55</v>
      </c>
      <c r="J18" s="104" t="e">
        <f>ROUNDDOWN(MIN(I16:J16),-3)</f>
        <v>#DIV/0!</v>
      </c>
      <c r="K18" s="105" t="s">
        <v>23</v>
      </c>
    </row>
    <row r="19" spans="2:11" ht="32.1" customHeight="1">
      <c r="B19" s="16"/>
      <c r="C19" s="387" t="s">
        <v>56</v>
      </c>
      <c r="D19" s="387"/>
      <c r="H19" s="16"/>
      <c r="I19" s="387" t="s">
        <v>56</v>
      </c>
      <c r="J19" s="387"/>
    </row>
  </sheetData>
  <mergeCells count="2">
    <mergeCell ref="C19:D19"/>
    <mergeCell ref="I19:J19"/>
  </mergeCells>
  <phoneticPr fontId="2"/>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view="pageBreakPreview" zoomScaleNormal="100" zoomScaleSheetLayoutView="100" workbookViewId="0">
      <selection activeCell="K15" sqref="K15"/>
    </sheetView>
  </sheetViews>
  <sheetFormatPr defaultRowHeight="13.5"/>
  <cols>
    <col min="2" max="2" width="17.625" customWidth="1"/>
    <col min="3" max="3" width="16.875" customWidth="1"/>
    <col min="4" max="4" width="10.125" customWidth="1"/>
    <col min="5" max="5" width="13.375" customWidth="1"/>
    <col min="6" max="6" width="5.625" customWidth="1"/>
    <col min="7" max="7" width="18" customWidth="1"/>
    <col min="8" max="8" width="6.25" customWidth="1"/>
    <col min="9" max="9" width="9.25" customWidth="1"/>
    <col min="10" max="10" width="9.5" customWidth="1"/>
  </cols>
  <sheetData>
    <row r="1" spans="2:14">
      <c r="D1" s="106"/>
      <c r="E1" s="1"/>
    </row>
    <row r="2" spans="2:14">
      <c r="B2" s="113" t="s">
        <v>139</v>
      </c>
      <c r="D2" s="106"/>
      <c r="E2" s="1"/>
    </row>
    <row r="3" spans="2:14">
      <c r="B3" s="107" t="s">
        <v>58</v>
      </c>
      <c r="D3" s="106"/>
      <c r="E3" s="1"/>
    </row>
    <row r="4" spans="2:14">
      <c r="B4" s="318" t="s">
        <v>61</v>
      </c>
      <c r="C4" s="318" t="s">
        <v>3</v>
      </c>
      <c r="D4" s="394" t="s">
        <v>146</v>
      </c>
      <c r="E4" s="388" t="s">
        <v>62</v>
      </c>
      <c r="F4" s="389"/>
      <c r="G4" s="388" t="s">
        <v>71</v>
      </c>
      <c r="H4" s="389"/>
      <c r="I4" s="316" t="s">
        <v>63</v>
      </c>
      <c r="J4" s="316" t="s">
        <v>64</v>
      </c>
      <c r="L4" s="316" t="s">
        <v>65</v>
      </c>
      <c r="M4" s="316"/>
      <c r="N4" s="316"/>
    </row>
    <row r="5" spans="2:14">
      <c r="B5" s="318"/>
      <c r="C5" s="318"/>
      <c r="D5" s="394"/>
      <c r="E5" s="390"/>
      <c r="F5" s="391"/>
      <c r="G5" s="390"/>
      <c r="H5" s="391"/>
      <c r="I5" s="316"/>
      <c r="J5" s="316"/>
      <c r="L5" s="316"/>
      <c r="M5" s="316"/>
      <c r="N5" s="316"/>
    </row>
    <row r="6" spans="2:14">
      <c r="B6" s="318"/>
      <c r="C6" s="318"/>
      <c r="D6" s="394"/>
      <c r="E6" s="392"/>
      <c r="F6" s="393"/>
      <c r="G6" s="392"/>
      <c r="H6" s="393"/>
      <c r="I6" s="316"/>
      <c r="J6" s="316"/>
      <c r="L6" s="114" t="s">
        <v>66</v>
      </c>
      <c r="M6" s="114" t="s">
        <v>67</v>
      </c>
      <c r="N6" s="114" t="s">
        <v>68</v>
      </c>
    </row>
    <row r="7" spans="2:14" ht="36" customHeight="1">
      <c r="B7" s="100">
        <f>総括表!C6</f>
        <v>0</v>
      </c>
      <c r="C7" s="100">
        <f>総括表!D6</f>
        <v>0</v>
      </c>
      <c r="D7" s="108">
        <f>総括表!E6</f>
        <v>0</v>
      </c>
      <c r="E7" s="109" t="e">
        <f>額の算定!B16</f>
        <v>#DIV/0!</v>
      </c>
      <c r="F7" s="110" t="s">
        <v>23</v>
      </c>
      <c r="G7" s="111" t="e">
        <f>総括表!I6</f>
        <v>#DIV/0!</v>
      </c>
      <c r="H7" s="110" t="s">
        <v>60</v>
      </c>
      <c r="I7" s="112">
        <f>'交付申請額（上限額の算定）'!A11</f>
        <v>0</v>
      </c>
      <c r="J7" s="112">
        <f>COUNTA(計画書・報告書!B15:B54)</f>
        <v>0</v>
      </c>
      <c r="L7" s="100">
        <f>'交付申請額（上限額の算定）'!A11</f>
        <v>0</v>
      </c>
      <c r="M7" s="100">
        <f>COUNTIF(計画書・報告書!C15:C54,"教員")</f>
        <v>0</v>
      </c>
      <c r="N7" s="115" t="str">
        <f>IF(L7&lt;M7,"過大では？","OK")</f>
        <v>OK</v>
      </c>
    </row>
    <row r="8" spans="2:14" ht="17.25" customHeight="1">
      <c r="D8" s="106"/>
      <c r="E8" s="1"/>
      <c r="I8" s="116"/>
      <c r="J8" s="116"/>
    </row>
    <row r="9" spans="2:14" ht="17.25" customHeight="1">
      <c r="D9" s="106"/>
      <c r="G9" s="1"/>
    </row>
    <row r="10" spans="2:14">
      <c r="B10" s="113" t="s">
        <v>139</v>
      </c>
      <c r="D10" s="106"/>
      <c r="G10" s="1"/>
    </row>
    <row r="11" spans="2:14">
      <c r="B11" s="107" t="s">
        <v>69</v>
      </c>
      <c r="D11" s="106"/>
      <c r="G11" s="1"/>
    </row>
    <row r="12" spans="2:14">
      <c r="B12" s="318" t="s">
        <v>13</v>
      </c>
      <c r="C12" s="318" t="s">
        <v>3</v>
      </c>
      <c r="D12" s="394" t="s">
        <v>146</v>
      </c>
      <c r="E12" s="388" t="s">
        <v>140</v>
      </c>
      <c r="F12" s="389"/>
      <c r="G12" s="388" t="s">
        <v>59</v>
      </c>
      <c r="H12" s="389"/>
      <c r="I12" s="388" t="s">
        <v>141</v>
      </c>
      <c r="J12" s="389"/>
      <c r="K12" s="388" t="s">
        <v>70</v>
      </c>
      <c r="L12" s="389"/>
      <c r="M12" s="117"/>
    </row>
    <row r="13" spans="2:14">
      <c r="B13" s="318"/>
      <c r="C13" s="318"/>
      <c r="D13" s="394"/>
      <c r="E13" s="390"/>
      <c r="F13" s="391"/>
      <c r="G13" s="390"/>
      <c r="H13" s="391"/>
      <c r="I13" s="390"/>
      <c r="J13" s="391"/>
      <c r="K13" s="390"/>
      <c r="L13" s="391"/>
      <c r="M13" s="117"/>
    </row>
    <row r="14" spans="2:14">
      <c r="B14" s="318"/>
      <c r="C14" s="318"/>
      <c r="D14" s="394"/>
      <c r="E14" s="392"/>
      <c r="F14" s="393"/>
      <c r="G14" s="392"/>
      <c r="H14" s="393"/>
      <c r="I14" s="392"/>
      <c r="J14" s="393"/>
      <c r="K14" s="392"/>
      <c r="L14" s="393"/>
      <c r="M14" s="117"/>
    </row>
    <row r="15" spans="2:14" ht="40.5" customHeight="1">
      <c r="B15" s="100">
        <f>総括表!C6</f>
        <v>0</v>
      </c>
      <c r="C15" s="100">
        <f>総括表!D6</f>
        <v>0</v>
      </c>
      <c r="D15" s="118">
        <f>総括表!E6</f>
        <v>0</v>
      </c>
      <c r="E15" s="119" t="e">
        <f>G7</f>
        <v>#DIV/0!</v>
      </c>
      <c r="F15" s="120" t="s">
        <v>60</v>
      </c>
      <c r="G15" s="121">
        <f>ROUNDDOWN(額の算定!H16,0)</f>
        <v>0</v>
      </c>
      <c r="H15" s="110" t="s">
        <v>23</v>
      </c>
      <c r="I15" s="74" t="e">
        <f>額の算定!J18/1000</f>
        <v>#DIV/0!</v>
      </c>
      <c r="J15" s="110" t="s">
        <v>60</v>
      </c>
      <c r="K15" s="74" t="e">
        <f>E15-I15</f>
        <v>#DIV/0!</v>
      </c>
      <c r="L15" s="110" t="s">
        <v>60</v>
      </c>
      <c r="M15" s="122"/>
    </row>
    <row r="16" spans="2:14">
      <c r="D16" s="106"/>
      <c r="E16" s="1"/>
    </row>
  </sheetData>
  <mergeCells count="15">
    <mergeCell ref="L4:N5"/>
    <mergeCell ref="B4:B6"/>
    <mergeCell ref="C4:C6"/>
    <mergeCell ref="D4:D6"/>
    <mergeCell ref="E4:F6"/>
    <mergeCell ref="G4:H6"/>
    <mergeCell ref="I4:I6"/>
    <mergeCell ref="J4:J6"/>
    <mergeCell ref="K12:L14"/>
    <mergeCell ref="B12:B14"/>
    <mergeCell ref="C12:C14"/>
    <mergeCell ref="D12:D14"/>
    <mergeCell ref="E12:F14"/>
    <mergeCell ref="G12:H14"/>
    <mergeCell ref="I12:J14"/>
  </mergeCells>
  <phoneticPr fontId="2"/>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70" zoomScaleNormal="100" zoomScaleSheetLayoutView="70" workbookViewId="0">
      <selection activeCell="AV10" sqref="AV10"/>
    </sheetView>
  </sheetViews>
  <sheetFormatPr defaultColWidth="2.75" defaultRowHeight="14.25"/>
  <cols>
    <col min="1" max="33" width="2.875" style="145" customWidth="1"/>
    <col min="34" max="256" width="2.75" style="145"/>
    <col min="257" max="289" width="2.875" style="145" customWidth="1"/>
    <col min="290" max="512" width="2.75" style="145"/>
    <col min="513" max="545" width="2.875" style="145" customWidth="1"/>
    <col min="546" max="768" width="2.75" style="145"/>
    <col min="769" max="801" width="2.875" style="145" customWidth="1"/>
    <col min="802" max="1024" width="2.75" style="145"/>
    <col min="1025" max="1057" width="2.875" style="145" customWidth="1"/>
    <col min="1058" max="1280" width="2.75" style="145"/>
    <col min="1281" max="1313" width="2.875" style="145" customWidth="1"/>
    <col min="1314" max="1536" width="2.75" style="145"/>
    <col min="1537" max="1569" width="2.875" style="145" customWidth="1"/>
    <col min="1570" max="1792" width="2.75" style="145"/>
    <col min="1793" max="1825" width="2.875" style="145" customWidth="1"/>
    <col min="1826" max="2048" width="2.75" style="145"/>
    <col min="2049" max="2081" width="2.875" style="145" customWidth="1"/>
    <col min="2082" max="2304" width="2.75" style="145"/>
    <col min="2305" max="2337" width="2.875" style="145" customWidth="1"/>
    <col min="2338" max="2560" width="2.75" style="145"/>
    <col min="2561" max="2593" width="2.875" style="145" customWidth="1"/>
    <col min="2594" max="2816" width="2.75" style="145"/>
    <col min="2817" max="2849" width="2.875" style="145" customWidth="1"/>
    <col min="2850" max="3072" width="2.75" style="145"/>
    <col min="3073" max="3105" width="2.875" style="145" customWidth="1"/>
    <col min="3106" max="3328" width="2.75" style="145"/>
    <col min="3329" max="3361" width="2.875" style="145" customWidth="1"/>
    <col min="3362" max="3584" width="2.75" style="145"/>
    <col min="3585" max="3617" width="2.875" style="145" customWidth="1"/>
    <col min="3618" max="3840" width="2.75" style="145"/>
    <col min="3841" max="3873" width="2.875" style="145" customWidth="1"/>
    <col min="3874" max="4096" width="2.75" style="145"/>
    <col min="4097" max="4129" width="2.875" style="145" customWidth="1"/>
    <col min="4130" max="4352" width="2.75" style="145"/>
    <col min="4353" max="4385" width="2.875" style="145" customWidth="1"/>
    <col min="4386" max="4608" width="2.75" style="145"/>
    <col min="4609" max="4641" width="2.875" style="145" customWidth="1"/>
    <col min="4642" max="4864" width="2.75" style="145"/>
    <col min="4865" max="4897" width="2.875" style="145" customWidth="1"/>
    <col min="4898" max="5120" width="2.75" style="145"/>
    <col min="5121" max="5153" width="2.875" style="145" customWidth="1"/>
    <col min="5154" max="5376" width="2.75" style="145"/>
    <col min="5377" max="5409" width="2.875" style="145" customWidth="1"/>
    <col min="5410" max="5632" width="2.75" style="145"/>
    <col min="5633" max="5665" width="2.875" style="145" customWidth="1"/>
    <col min="5666" max="5888" width="2.75" style="145"/>
    <col min="5889" max="5921" width="2.875" style="145" customWidth="1"/>
    <col min="5922" max="6144" width="2.75" style="145"/>
    <col min="6145" max="6177" width="2.875" style="145" customWidth="1"/>
    <col min="6178" max="6400" width="2.75" style="145"/>
    <col min="6401" max="6433" width="2.875" style="145" customWidth="1"/>
    <col min="6434" max="6656" width="2.75" style="145"/>
    <col min="6657" max="6689" width="2.875" style="145" customWidth="1"/>
    <col min="6690" max="6912" width="2.75" style="145"/>
    <col min="6913" max="6945" width="2.875" style="145" customWidth="1"/>
    <col min="6946" max="7168" width="2.75" style="145"/>
    <col min="7169" max="7201" width="2.875" style="145" customWidth="1"/>
    <col min="7202" max="7424" width="2.75" style="145"/>
    <col min="7425" max="7457" width="2.875" style="145" customWidth="1"/>
    <col min="7458" max="7680" width="2.75" style="145"/>
    <col min="7681" max="7713" width="2.875" style="145" customWidth="1"/>
    <col min="7714" max="7936" width="2.75" style="145"/>
    <col min="7937" max="7969" width="2.875" style="145" customWidth="1"/>
    <col min="7970" max="8192" width="2.75" style="145"/>
    <col min="8193" max="8225" width="2.875" style="145" customWidth="1"/>
    <col min="8226" max="8448" width="2.75" style="145"/>
    <col min="8449" max="8481" width="2.875" style="145" customWidth="1"/>
    <col min="8482" max="8704" width="2.75" style="145"/>
    <col min="8705" max="8737" width="2.875" style="145" customWidth="1"/>
    <col min="8738" max="8960" width="2.75" style="145"/>
    <col min="8961" max="8993" width="2.875" style="145" customWidth="1"/>
    <col min="8994" max="9216" width="2.75" style="145"/>
    <col min="9217" max="9249" width="2.875" style="145" customWidth="1"/>
    <col min="9250" max="9472" width="2.75" style="145"/>
    <col min="9473" max="9505" width="2.875" style="145" customWidth="1"/>
    <col min="9506" max="9728" width="2.75" style="145"/>
    <col min="9729" max="9761" width="2.875" style="145" customWidth="1"/>
    <col min="9762" max="9984" width="2.75" style="145"/>
    <col min="9985" max="10017" width="2.875" style="145" customWidth="1"/>
    <col min="10018" max="10240" width="2.75" style="145"/>
    <col min="10241" max="10273" width="2.875" style="145" customWidth="1"/>
    <col min="10274" max="10496" width="2.75" style="145"/>
    <col min="10497" max="10529" width="2.875" style="145" customWidth="1"/>
    <col min="10530" max="10752" width="2.75" style="145"/>
    <col min="10753" max="10785" width="2.875" style="145" customWidth="1"/>
    <col min="10786" max="11008" width="2.75" style="145"/>
    <col min="11009" max="11041" width="2.875" style="145" customWidth="1"/>
    <col min="11042" max="11264" width="2.75" style="145"/>
    <col min="11265" max="11297" width="2.875" style="145" customWidth="1"/>
    <col min="11298" max="11520" width="2.75" style="145"/>
    <col min="11521" max="11553" width="2.875" style="145" customWidth="1"/>
    <col min="11554" max="11776" width="2.75" style="145"/>
    <col min="11777" max="11809" width="2.875" style="145" customWidth="1"/>
    <col min="11810" max="12032" width="2.75" style="145"/>
    <col min="12033" max="12065" width="2.875" style="145" customWidth="1"/>
    <col min="12066" max="12288" width="2.75" style="145"/>
    <col min="12289" max="12321" width="2.875" style="145" customWidth="1"/>
    <col min="12322" max="12544" width="2.75" style="145"/>
    <col min="12545" max="12577" width="2.875" style="145" customWidth="1"/>
    <col min="12578" max="12800" width="2.75" style="145"/>
    <col min="12801" max="12833" width="2.875" style="145" customWidth="1"/>
    <col min="12834" max="13056" width="2.75" style="145"/>
    <col min="13057" max="13089" width="2.875" style="145" customWidth="1"/>
    <col min="13090" max="13312" width="2.75" style="145"/>
    <col min="13313" max="13345" width="2.875" style="145" customWidth="1"/>
    <col min="13346" max="13568" width="2.75" style="145"/>
    <col min="13569" max="13601" width="2.875" style="145" customWidth="1"/>
    <col min="13602" max="13824" width="2.75" style="145"/>
    <col min="13825" max="13857" width="2.875" style="145" customWidth="1"/>
    <col min="13858" max="14080" width="2.75" style="145"/>
    <col min="14081" max="14113" width="2.875" style="145" customWidth="1"/>
    <col min="14114" max="14336" width="2.75" style="145"/>
    <col min="14337" max="14369" width="2.875" style="145" customWidth="1"/>
    <col min="14370" max="14592" width="2.75" style="145"/>
    <col min="14593" max="14625" width="2.875" style="145" customWidth="1"/>
    <col min="14626" max="14848" width="2.75" style="145"/>
    <col min="14849" max="14881" width="2.875" style="145" customWidth="1"/>
    <col min="14882" max="15104" width="2.75" style="145"/>
    <col min="15105" max="15137" width="2.875" style="145" customWidth="1"/>
    <col min="15138" max="15360" width="2.75" style="145"/>
    <col min="15361" max="15393" width="2.875" style="145" customWidth="1"/>
    <col min="15394" max="15616" width="2.75" style="145"/>
    <col min="15617" max="15649" width="2.875" style="145" customWidth="1"/>
    <col min="15650" max="15872" width="2.75" style="145"/>
    <col min="15873" max="15905" width="2.875" style="145" customWidth="1"/>
    <col min="15906" max="16128" width="2.75" style="145"/>
    <col min="16129" max="16161" width="2.875" style="145" customWidth="1"/>
    <col min="16162" max="16384" width="2.75" style="145"/>
  </cols>
  <sheetData>
    <row r="1" spans="1:33">
      <c r="A1" s="396" t="s">
        <v>112</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8"/>
    </row>
    <row r="2" spans="1:33">
      <c r="A2" s="399"/>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1"/>
    </row>
    <row r="3" spans="1:33">
      <c r="A3" s="402"/>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4"/>
    </row>
    <row r="4" spans="1:33">
      <c r="A4" s="40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7"/>
    </row>
    <row r="6" spans="1:33" ht="17.25">
      <c r="A6" s="408" t="s">
        <v>142</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row>
    <row r="7" spans="1:33" ht="17.25">
      <c r="A7" s="408" t="s">
        <v>126</v>
      </c>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row>
    <row r="9" spans="1:33" ht="24.75" customHeight="1">
      <c r="A9" s="279" t="s">
        <v>78</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ht="30" customHeight="1">
      <c r="A10" s="409" t="s">
        <v>79</v>
      </c>
      <c r="B10" s="409"/>
      <c r="C10" s="409"/>
      <c r="D10" s="409"/>
      <c r="E10" s="409"/>
      <c r="F10" s="409"/>
      <c r="G10" s="410" t="s">
        <v>113</v>
      </c>
      <c r="H10" s="411"/>
      <c r="I10" s="411"/>
      <c r="J10" s="411"/>
      <c r="K10" s="411"/>
      <c r="L10" s="411"/>
      <c r="M10" s="411"/>
      <c r="N10" s="411"/>
      <c r="O10" s="411"/>
      <c r="P10" s="411"/>
      <c r="Q10" s="411"/>
      <c r="R10" s="412"/>
      <c r="S10" s="409" t="s">
        <v>72</v>
      </c>
      <c r="T10" s="409"/>
      <c r="U10" s="409"/>
      <c r="V10" s="409"/>
      <c r="W10" s="409"/>
      <c r="X10" s="409"/>
      <c r="Y10" s="413">
        <v>9</v>
      </c>
      <c r="Z10" s="413"/>
      <c r="AA10" s="413"/>
      <c r="AB10" s="413">
        <v>9</v>
      </c>
      <c r="AC10" s="413"/>
      <c r="AD10" s="413"/>
      <c r="AE10" s="413">
        <v>9</v>
      </c>
      <c r="AF10" s="413"/>
      <c r="AG10" s="413"/>
    </row>
    <row r="11" spans="1:33" ht="30" customHeight="1"/>
    <row r="12" spans="1:33" ht="30" customHeight="1">
      <c r="A12" s="148" t="s">
        <v>132</v>
      </c>
    </row>
    <row r="13" spans="1:33" ht="30" customHeight="1">
      <c r="B13" s="149" t="s">
        <v>80</v>
      </c>
      <c r="D13" s="395" t="s">
        <v>114</v>
      </c>
      <c r="E13" s="395"/>
      <c r="F13" s="395"/>
      <c r="G13" s="395"/>
      <c r="I13" s="145" t="s">
        <v>81</v>
      </c>
    </row>
    <row r="14" spans="1:33" ht="30" customHeight="1">
      <c r="B14" s="149" t="s">
        <v>82</v>
      </c>
      <c r="D14" s="274"/>
      <c r="E14" s="274"/>
      <c r="F14" s="274"/>
      <c r="G14" s="274"/>
      <c r="I14" s="145" t="s">
        <v>83</v>
      </c>
    </row>
    <row r="15" spans="1:33" ht="30" customHeight="1">
      <c r="B15" s="149" t="s">
        <v>84</v>
      </c>
      <c r="D15" s="275"/>
      <c r="E15" s="276"/>
      <c r="F15" s="276"/>
      <c r="G15" s="277"/>
      <c r="I15" s="145" t="s">
        <v>115</v>
      </c>
    </row>
    <row r="16" spans="1:33" ht="30" customHeight="1">
      <c r="B16" s="149" t="s">
        <v>85</v>
      </c>
      <c r="D16" s="274"/>
      <c r="E16" s="274"/>
      <c r="F16" s="274"/>
      <c r="G16" s="274"/>
      <c r="I16" s="145" t="s">
        <v>86</v>
      </c>
    </row>
    <row r="17" spans="1:33" ht="30" customHeight="1"/>
    <row r="18" spans="1:33" ht="30" customHeight="1">
      <c r="A18" s="145" t="s">
        <v>87</v>
      </c>
      <c r="B18" s="150" t="s">
        <v>88</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row>
    <row r="19" spans="1:33" ht="30" customHeight="1">
      <c r="B19" s="153"/>
      <c r="C19" s="146" t="s">
        <v>89</v>
      </c>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54"/>
    </row>
    <row r="20" spans="1:33" ht="30" customHeight="1">
      <c r="B20" s="153"/>
      <c r="C20" s="146" t="s">
        <v>116</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54"/>
    </row>
    <row r="21" spans="1:33" ht="30" customHeight="1">
      <c r="B21" s="153"/>
      <c r="C21" s="146" t="s">
        <v>117</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54"/>
    </row>
    <row r="22" spans="1:33" ht="30" customHeight="1">
      <c r="B22" s="155"/>
      <c r="C22" s="156" t="s">
        <v>118</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8"/>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60" zoomScaleNormal="100" workbookViewId="0">
      <selection activeCell="AV10" sqref="AV10"/>
    </sheetView>
  </sheetViews>
  <sheetFormatPr defaultColWidth="2.75" defaultRowHeight="14.25"/>
  <cols>
    <col min="1" max="33" width="2.875" style="145" customWidth="1"/>
    <col min="34" max="256" width="2.75" style="145"/>
    <col min="257" max="289" width="2.875" style="145" customWidth="1"/>
    <col min="290" max="512" width="2.75" style="145"/>
    <col min="513" max="545" width="2.875" style="145" customWidth="1"/>
    <col min="546" max="768" width="2.75" style="145"/>
    <col min="769" max="801" width="2.875" style="145" customWidth="1"/>
    <col min="802" max="1024" width="2.75" style="145"/>
    <col min="1025" max="1057" width="2.875" style="145" customWidth="1"/>
    <col min="1058" max="1280" width="2.75" style="145"/>
    <col min="1281" max="1313" width="2.875" style="145" customWidth="1"/>
    <col min="1314" max="1536" width="2.75" style="145"/>
    <col min="1537" max="1569" width="2.875" style="145" customWidth="1"/>
    <col min="1570" max="1792" width="2.75" style="145"/>
    <col min="1793" max="1825" width="2.875" style="145" customWidth="1"/>
    <col min="1826" max="2048" width="2.75" style="145"/>
    <col min="2049" max="2081" width="2.875" style="145" customWidth="1"/>
    <col min="2082" max="2304" width="2.75" style="145"/>
    <col min="2305" max="2337" width="2.875" style="145" customWidth="1"/>
    <col min="2338" max="2560" width="2.75" style="145"/>
    <col min="2561" max="2593" width="2.875" style="145" customWidth="1"/>
    <col min="2594" max="2816" width="2.75" style="145"/>
    <col min="2817" max="2849" width="2.875" style="145" customWidth="1"/>
    <col min="2850" max="3072" width="2.75" style="145"/>
    <col min="3073" max="3105" width="2.875" style="145" customWidth="1"/>
    <col min="3106" max="3328" width="2.75" style="145"/>
    <col min="3329" max="3361" width="2.875" style="145" customWidth="1"/>
    <col min="3362" max="3584" width="2.75" style="145"/>
    <col min="3585" max="3617" width="2.875" style="145" customWidth="1"/>
    <col min="3618" max="3840" width="2.75" style="145"/>
    <col min="3841" max="3873" width="2.875" style="145" customWidth="1"/>
    <col min="3874" max="4096" width="2.75" style="145"/>
    <col min="4097" max="4129" width="2.875" style="145" customWidth="1"/>
    <col min="4130" max="4352" width="2.75" style="145"/>
    <col min="4353" max="4385" width="2.875" style="145" customWidth="1"/>
    <col min="4386" max="4608" width="2.75" style="145"/>
    <col min="4609" max="4641" width="2.875" style="145" customWidth="1"/>
    <col min="4642" max="4864" width="2.75" style="145"/>
    <col min="4865" max="4897" width="2.875" style="145" customWidth="1"/>
    <col min="4898" max="5120" width="2.75" style="145"/>
    <col min="5121" max="5153" width="2.875" style="145" customWidth="1"/>
    <col min="5154" max="5376" width="2.75" style="145"/>
    <col min="5377" max="5409" width="2.875" style="145" customWidth="1"/>
    <col min="5410" max="5632" width="2.75" style="145"/>
    <col min="5633" max="5665" width="2.875" style="145" customWidth="1"/>
    <col min="5666" max="5888" width="2.75" style="145"/>
    <col min="5889" max="5921" width="2.875" style="145" customWidth="1"/>
    <col min="5922" max="6144" width="2.75" style="145"/>
    <col min="6145" max="6177" width="2.875" style="145" customWidth="1"/>
    <col min="6178" max="6400" width="2.75" style="145"/>
    <col min="6401" max="6433" width="2.875" style="145" customWidth="1"/>
    <col min="6434" max="6656" width="2.75" style="145"/>
    <col min="6657" max="6689" width="2.875" style="145" customWidth="1"/>
    <col min="6690" max="6912" width="2.75" style="145"/>
    <col min="6913" max="6945" width="2.875" style="145" customWidth="1"/>
    <col min="6946" max="7168" width="2.75" style="145"/>
    <col min="7169" max="7201" width="2.875" style="145" customWidth="1"/>
    <col min="7202" max="7424" width="2.75" style="145"/>
    <col min="7425" max="7457" width="2.875" style="145" customWidth="1"/>
    <col min="7458" max="7680" width="2.75" style="145"/>
    <col min="7681" max="7713" width="2.875" style="145" customWidth="1"/>
    <col min="7714" max="7936" width="2.75" style="145"/>
    <col min="7937" max="7969" width="2.875" style="145" customWidth="1"/>
    <col min="7970" max="8192" width="2.75" style="145"/>
    <col min="8193" max="8225" width="2.875" style="145" customWidth="1"/>
    <col min="8226" max="8448" width="2.75" style="145"/>
    <col min="8449" max="8481" width="2.875" style="145" customWidth="1"/>
    <col min="8482" max="8704" width="2.75" style="145"/>
    <col min="8705" max="8737" width="2.875" style="145" customWidth="1"/>
    <col min="8738" max="8960" width="2.75" style="145"/>
    <col min="8961" max="8993" width="2.875" style="145" customWidth="1"/>
    <col min="8994" max="9216" width="2.75" style="145"/>
    <col min="9217" max="9249" width="2.875" style="145" customWidth="1"/>
    <col min="9250" max="9472" width="2.75" style="145"/>
    <col min="9473" max="9505" width="2.875" style="145" customWidth="1"/>
    <col min="9506" max="9728" width="2.75" style="145"/>
    <col min="9729" max="9761" width="2.875" style="145" customWidth="1"/>
    <col min="9762" max="9984" width="2.75" style="145"/>
    <col min="9985" max="10017" width="2.875" style="145" customWidth="1"/>
    <col min="10018" max="10240" width="2.75" style="145"/>
    <col min="10241" max="10273" width="2.875" style="145" customWidth="1"/>
    <col min="10274" max="10496" width="2.75" style="145"/>
    <col min="10497" max="10529" width="2.875" style="145" customWidth="1"/>
    <col min="10530" max="10752" width="2.75" style="145"/>
    <col min="10753" max="10785" width="2.875" style="145" customWidth="1"/>
    <col min="10786" max="11008" width="2.75" style="145"/>
    <col min="11009" max="11041" width="2.875" style="145" customWidth="1"/>
    <col min="11042" max="11264" width="2.75" style="145"/>
    <col min="11265" max="11297" width="2.875" style="145" customWidth="1"/>
    <col min="11298" max="11520" width="2.75" style="145"/>
    <col min="11521" max="11553" width="2.875" style="145" customWidth="1"/>
    <col min="11554" max="11776" width="2.75" style="145"/>
    <col min="11777" max="11809" width="2.875" style="145" customWidth="1"/>
    <col min="11810" max="12032" width="2.75" style="145"/>
    <col min="12033" max="12065" width="2.875" style="145" customWidth="1"/>
    <col min="12066" max="12288" width="2.75" style="145"/>
    <col min="12289" max="12321" width="2.875" style="145" customWidth="1"/>
    <col min="12322" max="12544" width="2.75" style="145"/>
    <col min="12545" max="12577" width="2.875" style="145" customWidth="1"/>
    <col min="12578" max="12800" width="2.75" style="145"/>
    <col min="12801" max="12833" width="2.875" style="145" customWidth="1"/>
    <col min="12834" max="13056" width="2.75" style="145"/>
    <col min="13057" max="13089" width="2.875" style="145" customWidth="1"/>
    <col min="13090" max="13312" width="2.75" style="145"/>
    <col min="13313" max="13345" width="2.875" style="145" customWidth="1"/>
    <col min="13346" max="13568" width="2.75" style="145"/>
    <col min="13569" max="13601" width="2.875" style="145" customWidth="1"/>
    <col min="13602" max="13824" width="2.75" style="145"/>
    <col min="13825" max="13857" width="2.875" style="145" customWidth="1"/>
    <col min="13858" max="14080" width="2.75" style="145"/>
    <col min="14081" max="14113" width="2.875" style="145" customWidth="1"/>
    <col min="14114" max="14336" width="2.75" style="145"/>
    <col min="14337" max="14369" width="2.875" style="145" customWidth="1"/>
    <col min="14370" max="14592" width="2.75" style="145"/>
    <col min="14593" max="14625" width="2.875" style="145" customWidth="1"/>
    <col min="14626" max="14848" width="2.75" style="145"/>
    <col min="14849" max="14881" width="2.875" style="145" customWidth="1"/>
    <col min="14882" max="15104" width="2.75" style="145"/>
    <col min="15105" max="15137" width="2.875" style="145" customWidth="1"/>
    <col min="15138" max="15360" width="2.75" style="145"/>
    <col min="15361" max="15393" width="2.875" style="145" customWidth="1"/>
    <col min="15394" max="15616" width="2.75" style="145"/>
    <col min="15617" max="15649" width="2.875" style="145" customWidth="1"/>
    <col min="15650" max="15872" width="2.75" style="145"/>
    <col min="15873" max="15905" width="2.875" style="145" customWidth="1"/>
    <col min="15906" max="16128" width="2.75" style="145"/>
    <col min="16129" max="16161" width="2.875" style="145" customWidth="1"/>
    <col min="16162" max="16384" width="2.75" style="145"/>
  </cols>
  <sheetData>
    <row r="1" spans="1:33">
      <c r="A1" s="396" t="s">
        <v>120</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8"/>
    </row>
    <row r="2" spans="1:33">
      <c r="A2" s="399"/>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1"/>
    </row>
    <row r="3" spans="1:33">
      <c r="A3" s="402"/>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4"/>
    </row>
    <row r="4" spans="1:33">
      <c r="A4" s="40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7"/>
    </row>
    <row r="6" spans="1:33" ht="17.25">
      <c r="A6" s="408" t="s">
        <v>142</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row>
    <row r="7" spans="1:33" ht="17.25">
      <c r="A7" s="408" t="s">
        <v>126</v>
      </c>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row>
    <row r="9" spans="1:33" ht="24.75" customHeight="1">
      <c r="A9" s="279" t="s">
        <v>78</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1"/>
    </row>
    <row r="10" spans="1:33" ht="30" customHeight="1">
      <c r="A10" s="409" t="s">
        <v>79</v>
      </c>
      <c r="B10" s="409"/>
      <c r="C10" s="409"/>
      <c r="D10" s="409"/>
      <c r="E10" s="409"/>
      <c r="F10" s="409"/>
      <c r="G10" s="410" t="s">
        <v>113</v>
      </c>
      <c r="H10" s="411"/>
      <c r="I10" s="411"/>
      <c r="J10" s="411"/>
      <c r="K10" s="411"/>
      <c r="L10" s="411"/>
      <c r="M10" s="411"/>
      <c r="N10" s="411"/>
      <c r="O10" s="411"/>
      <c r="P10" s="411"/>
      <c r="Q10" s="411"/>
      <c r="R10" s="412"/>
      <c r="S10" s="409" t="s">
        <v>72</v>
      </c>
      <c r="T10" s="409"/>
      <c r="U10" s="409"/>
      <c r="V10" s="409"/>
      <c r="W10" s="409"/>
      <c r="X10" s="409"/>
      <c r="Y10" s="413">
        <v>9</v>
      </c>
      <c r="Z10" s="413"/>
      <c r="AA10" s="413"/>
      <c r="AB10" s="413">
        <v>9</v>
      </c>
      <c r="AC10" s="413"/>
      <c r="AD10" s="413"/>
      <c r="AE10" s="413">
        <v>9</v>
      </c>
      <c r="AF10" s="413"/>
      <c r="AG10" s="413"/>
    </row>
    <row r="11" spans="1:33" ht="30" customHeight="1"/>
    <row r="12" spans="1:33" ht="30" customHeight="1">
      <c r="A12" s="148" t="s">
        <v>132</v>
      </c>
    </row>
    <row r="13" spans="1:33" ht="30" customHeight="1">
      <c r="B13" s="149" t="s">
        <v>80</v>
      </c>
      <c r="D13" s="395"/>
      <c r="E13" s="395"/>
      <c r="F13" s="395"/>
      <c r="G13" s="395"/>
      <c r="I13" s="145" t="s">
        <v>81</v>
      </c>
    </row>
    <row r="14" spans="1:33" ht="30" customHeight="1">
      <c r="B14" s="149" t="s">
        <v>82</v>
      </c>
      <c r="D14" s="414" t="s">
        <v>119</v>
      </c>
      <c r="E14" s="414"/>
      <c r="F14" s="414"/>
      <c r="G14" s="414"/>
      <c r="I14" s="145" t="s">
        <v>83</v>
      </c>
    </row>
    <row r="15" spans="1:33" ht="30" customHeight="1">
      <c r="B15" s="149" t="s">
        <v>84</v>
      </c>
      <c r="D15" s="415"/>
      <c r="E15" s="416"/>
      <c r="F15" s="416"/>
      <c r="G15" s="417"/>
      <c r="I15" s="145" t="s">
        <v>115</v>
      </c>
    </row>
    <row r="16" spans="1:33" ht="30" customHeight="1">
      <c r="B16" s="149" t="s">
        <v>85</v>
      </c>
      <c r="D16" s="414"/>
      <c r="E16" s="414"/>
      <c r="F16" s="414"/>
      <c r="G16" s="414"/>
      <c r="I16" s="145" t="s">
        <v>86</v>
      </c>
    </row>
    <row r="17" spans="1:33" ht="30" customHeight="1"/>
    <row r="18" spans="1:33" ht="30" customHeight="1">
      <c r="A18" s="145" t="s">
        <v>87</v>
      </c>
      <c r="B18" s="150" t="s">
        <v>88</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row>
    <row r="19" spans="1:33" ht="30" customHeight="1">
      <c r="B19" s="153"/>
      <c r="C19" s="146" t="s">
        <v>89</v>
      </c>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54"/>
    </row>
    <row r="20" spans="1:33" ht="30" customHeight="1">
      <c r="B20" s="153"/>
      <c r="C20" s="146" t="s">
        <v>116</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54"/>
    </row>
    <row r="21" spans="1:33" ht="30" customHeight="1">
      <c r="B21" s="153"/>
      <c r="C21" s="146" t="s">
        <v>117</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54"/>
    </row>
    <row r="22" spans="1:33" ht="30" customHeight="1">
      <c r="B22" s="155"/>
      <c r="C22" s="156" t="s">
        <v>118</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8"/>
    </row>
    <row r="23" spans="1:33" ht="30" customHeight="1"/>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事業報告書</vt:lpstr>
      <vt:lpstr>様式１</vt:lpstr>
      <vt:lpstr>総括表</vt:lpstr>
      <vt:lpstr>交付申請額（上限額の算定）</vt:lpstr>
      <vt:lpstr>計画書・報告書</vt:lpstr>
      <vt:lpstr>額の算定</vt:lpstr>
      <vt:lpstr>総括表（様式貼付用）</vt:lpstr>
      <vt:lpstr>記入例1</vt:lpstr>
      <vt:lpstr>記入例2</vt:lpstr>
      <vt:lpstr>記入例３→上限額・報告書</vt:lpstr>
      <vt:lpstr>記入例4</vt:lpstr>
      <vt:lpstr>記入例1!Print_Area</vt:lpstr>
      <vt:lpstr>記入例2!Print_Area</vt:lpstr>
      <vt:lpstr>記入例３→上限額・報告書!Print_Area</vt:lpstr>
      <vt:lpstr>計画書・報告書!Print_Area</vt:lpstr>
      <vt:lpstr>事業報告書!Print_Area</vt:lpstr>
      <vt:lpstr>様式１!Print_Area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敬百</dc:creator>
  <cp:lastModifiedBy>福岡県</cp:lastModifiedBy>
  <cp:lastPrinted>2024-04-10T01:35:09Z</cp:lastPrinted>
  <dcterms:created xsi:type="dcterms:W3CDTF">2022-11-07T05:05:13Z</dcterms:created>
  <dcterms:modified xsi:type="dcterms:W3CDTF">2024-04-10T02:28:05Z</dcterms:modified>
</cp:coreProperties>
</file>