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33行財政支援課\00.一時保存フォルダ（令和５年度）\M_地方財政\M4_財政診断\M409_財政状況資料集\04　令和４年度財政状況資料集の作成・公表について\05　修正後データ\"/>
    </mc:Choice>
  </mc:AlternateContent>
  <bookViews>
    <workbookView xWindow="-120" yWindow="-120" windowWidth="29040" windowHeight="1584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P88" i="12" l="1"/>
  <c r="AF88" i="12"/>
  <c r="AO34"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C35" i="10"/>
  <c r="CO34" i="10"/>
  <c r="BE34" i="10"/>
  <c r="C34" i="10"/>
  <c r="U34" i="10" s="1"/>
  <c r="U35" i="10" s="1"/>
  <c r="AM34" i="10" l="1"/>
  <c r="BW34" i="10" s="1"/>
  <c r="BW35" i="10" s="1"/>
  <c r="BW36" i="10" s="1"/>
  <c r="BW37" i="10" s="1"/>
  <c r="BW38" i="10" s="1"/>
  <c r="BW39" i="10" s="1"/>
  <c r="BW40" i="10" s="1"/>
  <c r="BW41" i="10" s="1"/>
  <c r="BW42" i="10" s="1"/>
  <c r="BW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<sst xmlns="http://schemas.openxmlformats.org/spreadsheetml/2006/main" count="1096" uniqueCount="588">
  <si>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</si>
  <si>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</si>
  <si>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</si>
  <si>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</si>
  <si>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</si>
  <si>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</si>
  <si>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</si>
  <si>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</si>
  <si>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</si>
  <si>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</si>
  <si>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</si>
  <si>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</si>
  <si>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</si>
  <si>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</si>
  <si>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</si>
  <si>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</si>
  <si>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</si>
  <si>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</si>
  <si>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</si>
  <si>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</si>
  <si>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</si>
  <si>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</si>
  <si>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</si>
  <si>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</si>
  <si>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</si>
  <si>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</si>
  <si>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</si>
  <si>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</si>
  <si>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</si>
  <si>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</si>
  <si>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</si>
  <si>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</si>
  <si>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</si>
  <si>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</si>
  <si>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</si>
  <si>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</si>
  <si>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</si>
  <si>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</si>
  <si>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</si>
  <si>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</si>
  <si>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</si>
  <si>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</si>
  <si>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</si>
  <si>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</si>
  <si>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</si>
  <si>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</si>
  <si>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</si>
  <si>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</si>
  <si>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</si>
  <si>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</si>
  <si>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</si>
  <si>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</si>
  <si>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</si>
  <si>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</si>
  <si>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</si>
  <si>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</si>
  <si>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</si>
  <si>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</si>
  <si>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</si>
  <si>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</si>
  <si>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</si>
  <si>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</si>
  <si>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</si>
  <si>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</si>
  <si>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</si>
  <si>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</si>
  <si>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</si>
  <si>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</si>
  <si>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</si>
  <si>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</si>
  <si>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</si>
  <si>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</si>
  <si>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</si>
  <si>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</si>
  <si>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</si>
  <si>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</si>
  <si>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</si>
  <si>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</si>
  <si>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</si>
  <si>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</si>
  <si>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</si>
  <si>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</si>
  <si>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</si>
  <si>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</si>
  <si>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</si>
  <si>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</si>
  <si>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Ⅴ－２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</si>
  <si>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</si>
  <si>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</si>
  <si>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</si>
  <si>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</si>
  <si>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</si>
  <si>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</si>
  <si>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</si>
  <si>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</si>
  <si>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</si>
  <si>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</si>
  <si>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</si>
  <si>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</si>
  <si>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水巻町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</si>
  <si>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</si>
  <si>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</si>
  <si>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</si>
  <si>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</si>
  <si>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</si>
  <si>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</si>
  <si>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</si>
  <si>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</si>
  <si>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</si>
  <si>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</si>
  <si>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</si>
  <si>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</si>
  <si>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</si>
  <si>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</si>
  <si>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</si>
  <si>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</si>
  <si>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</si>
  <si>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</si>
  <si>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</si>
  <si>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</si>
  <si>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</si>
  <si>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</si>
  <si>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</si>
  <si>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</si>
  <si>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</si>
  <si>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</si>
  <si>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</si>
  <si>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</si>
  <si>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</si>
  <si>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</si>
  <si>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</si>
  <si>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</si>
  <si>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</si>
  <si>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</si>
  <si>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</si>
  <si>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</si>
  <si>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</si>
  <si>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</si>
  <si>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</si>
  <si>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</si>
  <si>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</si>
  <si>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</si>
  <si>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</si>
  <si>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</si>
  <si>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</si>
  <si>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</si>
  <si>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</si>
  <si>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</si>
  <si>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</si>
  <si>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</si>
  <si>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</si>
  <si>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</si>
  <si>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</si>
  <si>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</si>
  <si>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</si>
  <si>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</si>
  <si>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</si>
  <si>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</si>
  <si>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</si>
  <si>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</si>
  <si>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</si>
  <si>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</si>
  <si>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</si>
  <si>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</si>
  <si>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</si>
  <si>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</si>
  <si>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</si>
  <si>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</si>
  <si>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</si>
  <si>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</si>
  <si>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</si>
  <si>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</si>
  <si>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</si>
  <si>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</si>
  <si>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</si>
  <si>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</si>
  <si>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</si>
  <si>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</si>
  <si>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</si>
  <si>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</si>
  <si>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</si>
  <si>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</si>
  <si>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</si>
  <si>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</si>
  <si>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</si>
  <si>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</si>
  <si>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</si>
  <si>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</si>
  <si>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</si>
  <si>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</si>
  <si>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</si>
  <si>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</si>
  <si>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</si>
  <si>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</si>
  <si>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</si>
  <si>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</si>
  <si>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</si>
  <si>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</si>
  <si>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</si>
  <si>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</si>
  <si>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</si>
  <si>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</si>
  <si>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</si>
  <si>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</si>
  <si>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</si>
  <si>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</si>
  <si>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</si>
  <si>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</si>
  <si>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</si>
  <si>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</si>
  <si>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</si>
  <si>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</si>
  <si>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</si>
  <si>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</si>
  <si>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</si>
  <si>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</si>
  <si>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</si>
  <si>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福岡県水巻町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</si>
  <si>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</si>
  <si>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</si>
  <si>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</si>
  <si>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</si>
  <si>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</si>
  <si>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</si>
  <si>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</si>
  <si>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</si>
  <si>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</si>
  <si>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</si>
  <si>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</si>
  <si>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</si>
  <si>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</si>
  <si>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</si>
  <si>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</si>
  <si>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</si>
  <si>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</si>
  <si>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</si>
  <si>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</si>
  <si>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</si>
  <si>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</si>
  <si>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</si>
  <si>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</si>
  <si>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</si>
  <si>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</si>
  <si>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</si>
  <si>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</si>
  <si>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</si>
  <si>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</si>
  <si>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</si>
  <si>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</si>
  <si>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</si>
  <si>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</si>
  <si>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</si>
  <si>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</si>
  <si>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</si>
  <si>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</si>
  <si>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</si>
  <si>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</si>
  <si>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</si>
  <si>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</si>
  <si>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</si>
  <si>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</si>
  <si>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</si>
  <si>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</si>
  <si>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</si>
  <si>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</si>
  <si>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</si>
  <si>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</si>
  <si>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</si>
  <si>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</si>
  <si>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</si>
  <si>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</si>
  <si>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</si>
  <si>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</si>
  <si>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</si>
  <si>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</si>
  <si>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</si>
  <si>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</si>
  <si>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</si>
  <si>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</si>
  <si>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</si>
  <si>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</si>
  <si>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</si>
  <si>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</si>
  <si>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</si>
  <si>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</si>
  <si>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</si>
  <si>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</si>
  <si>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</si>
  <si>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</si>
  <si>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</si>
  <si>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</si>
  <si>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</si>
  <si>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</si>
  <si>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</si>
  <si>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</si>
  <si>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</si>
  <si>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</si>
  <si>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</si>
  <si>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</si>
  <si>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</si>
  <si>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</si>
  <si>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</si>
  <si>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</si>
  <si>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</si>
  <si>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</si>
  <si>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</si>
  <si>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</si>
  <si>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</si>
  <si>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</si>
  <si>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</si>
  <si>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</si>
  <si>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</si>
  <si>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</si>
  <si>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</si>
  <si>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</si>
  <si>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</si>
  <si>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</si>
  <si>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</si>
  <si>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</si>
  <si>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</si>
  <si>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</si>
  <si>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</si>
  <si>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</si>
  <si>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</si>
  <si>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</si>
  <si>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</si>
  <si>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</si>
  <si>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</si>
  <si>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</si>
  <si>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</si>
  <si>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</si>
  <si>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</si>
  <si>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</si>
  <si>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</si>
  <si>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</si>
  <si>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</si>
  <si>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</si>
  <si>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</si>
  <si>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</si>
  <si>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</si>
  <si>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</si>
  <si>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</si>
  <si>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</si>
  <si>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</si>
  <si>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</si>
  <si>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</si>
  <si>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</si>
  <si>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</si>
  <si>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</si>
  <si>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</si>
  <si>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</si>
  <si>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</si>
  <si>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</si>
  <si>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</si>
  <si>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</si>
  <si>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</si>
  <si>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</si>
  <si>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</si>
  <si>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</si>
  <si>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</si>
  <si>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</si>
  <si>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</si>
  <si>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</si>
  <si>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</si>
  <si>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</si>
  <si>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</si>
  <si>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</si>
  <si>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</si>
  <si>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</si>
  <si>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</si>
  <si>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福岡県水巻町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</si>
  <si>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</si>
  <si>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</si>
  <si>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</si>
  <si>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</si>
  <si>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</si>
  <si>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</si>
  <si>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</si>
  <si>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</si>
  <si>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</si>
  <si>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</si>
  <si>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</si>
  <si>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</si>
  <si>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</si>
  <si>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</si>
  <si>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</si>
  <si>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</si>
  <si>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</si>
  <si>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</si>
  <si>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</si>
  <si>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</si>
  <si>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</si>
  <si>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</si>
  <si>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</si>
  <si>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</si>
  <si>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</si>
  <si>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</si>
  <si>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</si>
  <si>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</si>
  <si>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</si>
  <si>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</si>
  <si>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</si>
  <si>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</si>
  <si>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</si>
  <si>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</si>
  <si>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</si>
  <si>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公共下水道事業会計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</si>
  <si>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</si>
  <si>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</si>
  <si>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</si>
  <si>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</si>
  <si>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</si>
  <si>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</si>
  <si>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</si>
  <si>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</si>
  <si>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</si>
  <si>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</si>
  <si>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</si>
  <si>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</si>
  <si>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</si>
  <si>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</si>
  <si>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</si>
  <si>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</si>
  <si>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</si>
  <si>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</si>
  <si>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</si>
  <si>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</si>
  <si>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</si>
  <si>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</si>
  <si>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</si>
  <si>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</si>
  <si>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</si>
  <si>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</si>
  <si>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</si>
  <si>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</si>
  <si>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</si>
  <si>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</si>
  <si>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</si>
  <si>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</si>
  <si>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</si>
  <si>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</si>
  <si>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</si>
  <si>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</si>
  <si>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</si>
  <si>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</si>
  <si>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</si>
  <si>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</si>
  <si>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</si>
  <si>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</si>
  <si>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</si>
  <si>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</si>
  <si>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</si>
  <si>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</si>
  <si>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</si>
  <si>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</si>
  <si>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</si>
  <si>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</si>
  <si>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</si>
  <si>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</si>
  <si>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</si>
  <si>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</si>
  <si>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</si>
  <si>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</si>
  <si>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</si>
  <si>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</si>
  <si>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</si>
  <si>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</si>
  <si>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</si>
  <si>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</si>
  <si>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</si>
  <si>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</si>
  <si>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</si>
  <si>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</si>
  <si>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</si>
  <si>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</si>
  <si>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</si>
  <si>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</si>
  <si>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</si>
  <si>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</si>
  <si>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</si>
  <si>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</si>
  <si>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</si>
  <si>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</si>
  <si>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</si>
  <si>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</si>
  <si>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</si>
  <si>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</si>
  <si>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</si>
  <si>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</si>
  <si>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</si>
  <si>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</si>
  <si>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</si>
  <si>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</si>
  <si>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</si>
  <si>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</si>
  <si>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</si>
  <si>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</si>
  <si>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</si>
  <si>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</si>
  <si>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</si>
  <si>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</si>
  <si>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</si>
  <si>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</si>
  <si>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</si>
  <si>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</si>
  <si>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</si>
  <si>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</si>
  <si>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</si>
  <si>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</si>
  <si>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</si>
  <si>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</si>
  <si>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</si>
  <si>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</si>
  <si>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</si>
  <si>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</si>
  <si>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</si>
  <si>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</si>
  <si>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</si>
  <si>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</si>
  <si>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</si>
  <si>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</si>
  <si>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</si>
  <si>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</si>
  <si>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</si>
  <si>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</si>
  <si>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</si>
  <si>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</si>
  <si>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</si>
  <si>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</si>
  <si>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</si>
  <si>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</si>
  <si>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</si>
  <si>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</si>
  <si>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</si>
  <si>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</si>
  <si>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</si>
  <si>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</si>
  <si>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</si>
  <si>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</si>
  <si>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</si>
  <si>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</si>
  <si>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</si>
  <si>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</si>
  <si>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</si>
  <si>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</si>
  <si>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</si>
  <si>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</si>
  <si>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</si>
  <si>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</si>
  <si>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6.86</t>
  </si>
  <si>
    <t>▲ 6.22</t>
  </si>
  <si>
    <t>▲ 4.80</t>
  </si>
  <si>
    <t>▲ 5.02</t>
  </si>
  <si>
    <t>一般会計</t>
  </si>
  <si>
    <t>公共下水道事業会計</t>
  </si>
  <si>
    <t>国民健康保険事業特別会計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</si>
  <si>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</si>
  <si>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</si>
  <si>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</si>
  <si>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</si>
  <si>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</si>
  <si>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</si>
  <si>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</si>
  <si>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</si>
  <si>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</si>
  <si>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 xml:space="preserve"> </t>
    <phoneticPr fontId="5"/>
  </si>
  <si>
    <t>堀川水利組合</t>
    <rPh sb="0" eb="2">
      <t>ホリカワ</t>
    </rPh>
    <rPh sb="2" eb="4">
      <t>スイリ</t>
    </rPh>
    <rPh sb="4" eb="6">
      <t>クミアイ</t>
    </rPh>
    <phoneticPr fontId="2"/>
  </si>
  <si>
    <t>-</t>
    <phoneticPr fontId="2"/>
  </si>
  <si>
    <t>福岡県市町村消防団員等公務災害補償組合</t>
    <rPh sb="0" eb="3">
      <t>フクオカケン</t>
    </rPh>
    <rPh sb="3" eb="6">
      <t>シチョウソン</t>
    </rPh>
    <rPh sb="6" eb="10">
      <t>ショウボウダンイン</t>
    </rPh>
    <rPh sb="10" eb="11">
      <t>トウ</t>
    </rPh>
    <rPh sb="11" eb="13">
      <t>コウム</t>
    </rPh>
    <rPh sb="13" eb="15">
      <t>サイガイ</t>
    </rPh>
    <rPh sb="15" eb="17">
      <t>ホショウ</t>
    </rPh>
    <rPh sb="17" eb="19">
      <t>クミアイ</t>
    </rPh>
    <phoneticPr fontId="2"/>
  </si>
  <si>
    <t>-</t>
    <phoneticPr fontId="2"/>
  </si>
  <si>
    <t>福岡県自治会館管理組合</t>
    <rPh sb="0" eb="3">
      <t>フクオカケン</t>
    </rPh>
    <rPh sb="3" eb="7">
      <t>ジチカイカン</t>
    </rPh>
    <rPh sb="7" eb="9">
      <t>カンリ</t>
    </rPh>
    <rPh sb="9" eb="11">
      <t>クミアイ</t>
    </rPh>
    <phoneticPr fontId="2"/>
  </si>
  <si>
    <t>-</t>
    <phoneticPr fontId="2"/>
  </si>
  <si>
    <t>-</t>
    <phoneticPr fontId="2"/>
  </si>
  <si>
    <t>遠賀・仲間地域広域行政事務組合</t>
    <rPh sb="0" eb="2">
      <t>オンガ</t>
    </rPh>
    <rPh sb="3" eb="5">
      <t>ナカマ</t>
    </rPh>
    <rPh sb="5" eb="7">
      <t>チイキ</t>
    </rPh>
    <rPh sb="7" eb="9">
      <t>コウイキ</t>
    </rPh>
    <rPh sb="9" eb="11">
      <t>ギョウセイ</t>
    </rPh>
    <rPh sb="11" eb="13">
      <t>ジム</t>
    </rPh>
    <rPh sb="13" eb="15">
      <t>クミアイ</t>
    </rPh>
    <phoneticPr fontId="2"/>
  </si>
  <si>
    <t>福岡県自治振興組合（一般会計）</t>
    <rPh sb="0" eb="3">
      <t>フクオカケン</t>
    </rPh>
    <rPh sb="3" eb="5">
      <t>ジチ</t>
    </rPh>
    <rPh sb="5" eb="7">
      <t>シンコウ</t>
    </rPh>
    <rPh sb="7" eb="9">
      <t>クミアイ</t>
    </rPh>
    <rPh sb="10" eb="12">
      <t>イッパン</t>
    </rPh>
    <rPh sb="12" eb="14">
      <t>カイケイ</t>
    </rPh>
    <phoneticPr fontId="2"/>
  </si>
  <si>
    <t>-</t>
    <phoneticPr fontId="2"/>
  </si>
  <si>
    <t>福岡県自治振興組合（公文書館事業特別会計）</t>
    <rPh sb="0" eb="3">
      <t>フクオカケン</t>
    </rPh>
    <rPh sb="3" eb="5">
      <t>ジチ</t>
    </rPh>
    <rPh sb="5" eb="7">
      <t>シンコウ</t>
    </rPh>
    <rPh sb="7" eb="9">
      <t>クミアイ</t>
    </rPh>
    <rPh sb="10" eb="13">
      <t>コウブンショ</t>
    </rPh>
    <rPh sb="13" eb="14">
      <t>カン</t>
    </rPh>
    <rPh sb="14" eb="16">
      <t>ジギョウ</t>
    </rPh>
    <rPh sb="16" eb="18">
      <t>トクベツ</t>
    </rPh>
    <rPh sb="18" eb="20">
      <t>カイケイ</t>
    </rPh>
    <phoneticPr fontId="2"/>
  </si>
  <si>
    <t>福岡県介護保険広域連合（一般会計）</t>
    <rPh sb="0" eb="2">
      <t>フクオカ</t>
    </rPh>
    <rPh sb="2" eb="3">
      <t>ケン</t>
    </rPh>
    <rPh sb="3" eb="5">
      <t>カイゴ</t>
    </rPh>
    <rPh sb="5" eb="7">
      <t>ホケン</t>
    </rPh>
    <rPh sb="7" eb="9">
      <t>コウイキ</t>
    </rPh>
    <rPh sb="9" eb="11">
      <t>レンゴウ</t>
    </rPh>
    <rPh sb="12" eb="16">
      <t>イッパンカイケイ</t>
    </rPh>
    <phoneticPr fontId="2"/>
  </si>
  <si>
    <t>福岡県介護保険広域連合（介護保険事業特別会計）</t>
    <rPh sb="0" eb="2">
      <t>フクオカ</t>
    </rPh>
    <rPh sb="2" eb="3">
      <t>ケン</t>
    </rPh>
    <rPh sb="3" eb="5">
      <t>カイゴ</t>
    </rPh>
    <rPh sb="5" eb="7">
      <t>ホケン</t>
    </rPh>
    <rPh sb="7" eb="9">
      <t>コウイキ</t>
    </rPh>
    <rPh sb="9" eb="11">
      <t>レンゴウ</t>
    </rPh>
    <rPh sb="12" eb="14">
      <t>カイゴ</t>
    </rPh>
    <rPh sb="14" eb="16">
      <t>ホケン</t>
    </rPh>
    <rPh sb="16" eb="18">
      <t>ジギョウ</t>
    </rPh>
    <rPh sb="18" eb="20">
      <t>トクベツ</t>
    </rPh>
    <rPh sb="20" eb="22">
      <t>カイケイ</t>
    </rPh>
    <phoneticPr fontId="2"/>
  </si>
  <si>
    <t>-</t>
    <phoneticPr fontId="2"/>
  </si>
  <si>
    <t>福岡県後期高齢者医療広域連合（一般会計）</t>
    <rPh sb="0" eb="3">
      <t>フクオカケン</t>
    </rPh>
    <rPh sb="3" eb="5">
      <t>コウキ</t>
    </rPh>
    <rPh sb="5" eb="8">
      <t>コウレイシャ</t>
    </rPh>
    <rPh sb="8" eb="10">
      <t>イリョウ</t>
    </rPh>
    <rPh sb="10" eb="12">
      <t>コウイキ</t>
    </rPh>
    <rPh sb="12" eb="14">
      <t>レンゴウ</t>
    </rPh>
    <rPh sb="15" eb="17">
      <t>イッパン</t>
    </rPh>
    <rPh sb="17" eb="19">
      <t>カイケイ</t>
    </rPh>
    <phoneticPr fontId="2"/>
  </si>
  <si>
    <t>福岡県後期高齢者医療広域連合（後期高齢者医療特別会計）</t>
    <rPh sb="0" eb="3">
      <t>フクオカケン</t>
    </rPh>
    <rPh sb="3" eb="5">
      <t>コウキ</t>
    </rPh>
    <rPh sb="5" eb="8">
      <t>コウレイシャ</t>
    </rPh>
    <rPh sb="8" eb="10">
      <t>イリョウ</t>
    </rPh>
    <rPh sb="10" eb="12">
      <t>コウイキ</t>
    </rPh>
    <rPh sb="12" eb="14">
      <t>レンゴウ</t>
    </rPh>
    <rPh sb="15" eb="20">
      <t>コウキコウレイシャ</t>
    </rPh>
    <rPh sb="20" eb="22">
      <t>イリョウ</t>
    </rPh>
    <rPh sb="22" eb="24">
      <t>トクベツ</t>
    </rPh>
    <rPh sb="24" eb="26">
      <t>カイケイ</t>
    </rPh>
    <phoneticPr fontId="2"/>
  </si>
  <si>
    <t>-</t>
    <phoneticPr fontId="2"/>
  </si>
  <si>
    <t>公共施設等整備基金</t>
    <phoneticPr fontId="2"/>
  </si>
  <si>
    <t>職員退職手当準備基金</t>
    <phoneticPr fontId="2"/>
  </si>
  <si>
    <t>ふるさと応援基金</t>
    <phoneticPr fontId="2"/>
  </si>
  <si>
    <t>快適環境づくり基金</t>
    <phoneticPr fontId="2"/>
  </si>
  <si>
    <t>小中学校給食事業基金</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</si>
</sst>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47387</c:v>
                </c:pt>
                <c:pt idx="1">
                  <c:v>51264</c:v>
                </c:pt>
                <c:pt idx="2">
                  <c:v>52068</c:v>
                </c:pt>
                <c:pt idx="3">
                  <c:v>47161</c:v>
                </c:pt>
                <c:pt idx="4">
                  <c:v>43423</c:v>
                </c:pt>
              </c:numCache>
            </c:numRef>
          </c:val>
          <c:smooth val="0"/>
          <c:extLst xmlns:c16r2="http://schemas.microsoft.com/office/drawing/2015/06/chart">
            <c:ext xmlns:c16="http://schemas.microsoft.com/office/drawing/2014/chart" uri="{C3380CC4-5D6E-409C-BE32-E72D297353CC}">
              <c16:uniqueId val="{00000000-B4AF-46F6-820E-4C5F67DDE90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28153</c:v>
                </c:pt>
                <c:pt idx="1">
                  <c:v>42263</c:v>
                </c:pt>
                <c:pt idx="2">
                  <c:v>41421</c:v>
                </c:pt>
                <c:pt idx="3">
                  <c:v>43875</c:v>
                </c:pt>
                <c:pt idx="4">
                  <c:v>39163</c:v>
                </c:pt>
              </c:numCache>
            </c:numRef>
          </c:val>
          <c:smooth val="0"/>
          <c:extLst xmlns:c16r2="http://schemas.microsoft.com/office/drawing/2015/06/chart">
            <c:ext xmlns:c16="http://schemas.microsoft.com/office/drawing/2014/chart" uri="{C3380CC4-5D6E-409C-BE32-E72D297353CC}">
              <c16:uniqueId val="{00000001-B4AF-46F6-820E-4C5F67DDE90D}"/>
            </c:ext>
          </c:extLst>
        </c:ser>
        <c:dLbls>
          <c:showLegendKey val="0"/>
          <c:showVal val="0"/>
          <c:showCatName val="0"/>
          <c:showSerName val="0"/>
          <c:showPercent val="0"/>
          <c:showBubbleSize val="0"/>
        </c:dLbls>
        <c:marker val="1"/>
        <c:smooth val="0"/>
        <c:axId val="408958296"/>
        <c:axId val="406832032"/>
      </c:lineChart>
      <c:catAx>
        <c:axId val="4089582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6832032"/>
        <c:crosses val="autoZero"/>
        <c:auto val="1"/>
        <c:lblAlgn val="ctr"/>
        <c:lblOffset val="100"/>
        <c:tickLblSkip val="1"/>
        <c:tickMarkSkip val="1"/>
        <c:noMultiLvlLbl val="0"/>
      </c:catAx>
      <c:valAx>
        <c:axId val="406832032"/>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89582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6.82</c:v>
                </c:pt>
                <c:pt idx="1">
                  <c:v>5.77</c:v>
                </c:pt>
                <c:pt idx="2">
                  <c:v>6.62</c:v>
                </c:pt>
                <c:pt idx="3">
                  <c:v>9.76</c:v>
                </c:pt>
                <c:pt idx="4">
                  <c:v>9.7100000000000009</c:v>
                </c:pt>
              </c:numCache>
            </c:numRef>
          </c:val>
          <c:extLst xmlns:c16r2="http://schemas.microsoft.com/office/drawing/2015/06/chart">
            <c:ext xmlns:c16="http://schemas.microsoft.com/office/drawing/2014/chart" uri="{C3380CC4-5D6E-409C-BE32-E72D297353CC}">
              <c16:uniqueId val="{00000000-1462-48CB-B6D1-E7541A377CB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40.93</c:v>
                </c:pt>
                <c:pt idx="1">
                  <c:v>39.1</c:v>
                </c:pt>
                <c:pt idx="2">
                  <c:v>34.72</c:v>
                </c:pt>
                <c:pt idx="3">
                  <c:v>35.76</c:v>
                </c:pt>
                <c:pt idx="4">
                  <c:v>36.54</c:v>
                </c:pt>
              </c:numCache>
            </c:numRef>
          </c:val>
          <c:extLst xmlns:c16r2="http://schemas.microsoft.com/office/drawing/2015/06/chart">
            <c:ext xmlns:c16="http://schemas.microsoft.com/office/drawing/2014/chart" uri="{C3380CC4-5D6E-409C-BE32-E72D297353CC}">
              <c16:uniqueId val="{00000001-1462-48CB-B6D1-E7541A377CBD}"/>
            </c:ext>
          </c:extLst>
        </c:ser>
        <c:dLbls>
          <c:showLegendKey val="0"/>
          <c:showVal val="0"/>
          <c:showCatName val="0"/>
          <c:showSerName val="0"/>
          <c:showPercent val="0"/>
          <c:showBubbleSize val="0"/>
        </c:dLbls>
        <c:gapWidth val="250"/>
        <c:overlap val="100"/>
        <c:axId val="406424072"/>
        <c:axId val="4072917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-6.86</c:v>
                </c:pt>
                <c:pt idx="1">
                  <c:v>-6.22</c:v>
                </c:pt>
                <c:pt idx="2">
                  <c:v>-4.8</c:v>
                </c:pt>
                <c:pt idx="3">
                  <c:v>3.56</c:v>
                </c:pt>
                <c:pt idx="4">
                  <c:v>-5.0199999999999996</c:v>
                </c:pt>
              </c:numCache>
            </c:numRef>
          </c:val>
          <c:smooth val="0"/>
          <c:extLst xmlns:c16r2="http://schemas.microsoft.com/office/drawing/2015/06/chart">
            <c:ext xmlns:c16="http://schemas.microsoft.com/office/drawing/2014/chart" uri="{C3380CC4-5D6E-409C-BE32-E72D297353CC}">
              <c16:uniqueId val="{00000002-1462-48CB-B6D1-E7541A377CBD}"/>
            </c:ext>
          </c:extLst>
        </c:ser>
        <c:dLbls>
          <c:showLegendKey val="0"/>
          <c:showVal val="0"/>
          <c:showCatName val="0"/>
          <c:showSerName val="0"/>
          <c:showPercent val="0"/>
          <c:showBubbleSize val="0"/>
        </c:dLbls>
        <c:marker val="1"/>
        <c:smooth val="0"/>
        <c:axId val="406424072"/>
        <c:axId val="407291784"/>
      </c:lineChart>
      <c:catAx>
        <c:axId val="406424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07291784"/>
        <c:crosses val="autoZero"/>
        <c:auto val="1"/>
        <c:lblAlgn val="ctr"/>
        <c:lblOffset val="100"/>
        <c:tickLblSkip val="1"/>
        <c:tickMarkSkip val="1"/>
        <c:noMultiLvlLbl val="0"/>
      </c:catAx>
      <c:valAx>
        <c:axId val="4072917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6424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A5A6-4B8A-BB91-9BAE7BF3C0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A5A6-4B8A-BB91-9BAE7BF3C0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A5A6-4B8A-BB91-9BAE7BF3C0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A5A6-4B8A-BB91-9BAE7BF3C0DC}"/>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A5A6-4B8A-BB91-9BAE7BF3C0DC}"/>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5-A5A6-4B8A-BB91-9BAE7BF3C0DC}"/>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0.16</c:v>
                </c:pt>
                <c:pt idx="2">
                  <c:v>#N/A</c:v>
                </c:pt>
                <c:pt idx="3">
                  <c:v>0.21</c:v>
                </c:pt>
                <c:pt idx="4">
                  <c:v>#N/A</c:v>
                </c:pt>
                <c:pt idx="5">
                  <c:v>0.25</c:v>
                </c:pt>
                <c:pt idx="6">
                  <c:v>#N/A</c:v>
                </c:pt>
                <c:pt idx="7">
                  <c:v>0.28000000000000003</c:v>
                </c:pt>
                <c:pt idx="8">
                  <c:v>#N/A</c:v>
                </c:pt>
                <c:pt idx="9">
                  <c:v>0.32</c:v>
                </c:pt>
              </c:numCache>
            </c:numRef>
          </c:val>
          <c:extLst xmlns:c16r2="http://schemas.microsoft.com/office/drawing/2015/06/chart">
            <c:ext xmlns:c16="http://schemas.microsoft.com/office/drawing/2014/chart" uri="{C3380CC4-5D6E-409C-BE32-E72D297353CC}">
              <c16:uniqueId val="{00000006-A5A6-4B8A-BB91-9BAE7BF3C0DC}"/>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0.54</c:v>
                </c:pt>
                <c:pt idx="2">
                  <c:v>#N/A</c:v>
                </c:pt>
                <c:pt idx="3">
                  <c:v>1.34</c:v>
                </c:pt>
                <c:pt idx="4">
                  <c:v>#N/A</c:v>
                </c:pt>
                <c:pt idx="5">
                  <c:v>0.79</c:v>
                </c:pt>
                <c:pt idx="6">
                  <c:v>#N/A</c:v>
                </c:pt>
                <c:pt idx="7">
                  <c:v>1.29</c:v>
                </c:pt>
                <c:pt idx="8">
                  <c:v>#N/A</c:v>
                </c:pt>
                <c:pt idx="9">
                  <c:v>0.85</c:v>
                </c:pt>
              </c:numCache>
            </c:numRef>
          </c:val>
          <c:extLst xmlns:c16r2="http://schemas.microsoft.com/office/drawing/2015/06/chart">
            <c:ext xmlns:c16="http://schemas.microsoft.com/office/drawing/2014/chart" uri="{C3380CC4-5D6E-409C-BE32-E72D297353CC}">
              <c16:uniqueId val="{00000007-A5A6-4B8A-BB91-9BAE7BF3C0DC}"/>
            </c:ext>
          </c:extLst>
        </c:ser>
        <c:ser>
          <c:idx val="8"/>
          <c:order val="8"/>
          <c:tx>
            <c:strRef>
              <c:f>データシート!$A$35</c:f>
              <c:strCache>
                <c:ptCount val="1"/>
                <c:pt idx="0">
                  <c:v>公共下水道事業会計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3.19</c:v>
                </c:pt>
                <c:pt idx="2">
                  <c:v>#N/A</c:v>
                </c:pt>
                <c:pt idx="3">
                  <c:v>4.43</c:v>
                </c:pt>
                <c:pt idx="4">
                  <c:v>#N/A</c:v>
                </c:pt>
                <c:pt idx="5">
                  <c:v>5.05</c:v>
                </c:pt>
                <c:pt idx="6">
                  <c:v>#N/A</c:v>
                </c:pt>
                <c:pt idx="7">
                  <c:v>4.99</c:v>
                </c:pt>
                <c:pt idx="8">
                  <c:v>#N/A</c:v>
                </c:pt>
                <c:pt idx="9">
                  <c:v>5.42</c:v>
                </c:pt>
              </c:numCache>
            </c:numRef>
          </c:val>
          <c:extLst xmlns:c16r2="http://schemas.microsoft.com/office/drawing/2015/06/chart">
            <c:ext xmlns:c16="http://schemas.microsoft.com/office/drawing/2014/chart" uri="{C3380CC4-5D6E-409C-BE32-E72D297353CC}">
              <c16:uniqueId val="{00000008-A5A6-4B8A-BB91-9BAE7BF3C0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6.81</c:v>
                </c:pt>
                <c:pt idx="2">
                  <c:v>#N/A</c:v>
                </c:pt>
                <c:pt idx="3">
                  <c:v>5.76</c:v>
                </c:pt>
                <c:pt idx="4">
                  <c:v>#N/A</c:v>
                </c:pt>
                <c:pt idx="5">
                  <c:v>6.61</c:v>
                </c:pt>
                <c:pt idx="6">
                  <c:v>#N/A</c:v>
                </c:pt>
                <c:pt idx="7">
                  <c:v>9.76</c:v>
                </c:pt>
                <c:pt idx="8">
                  <c:v>#N/A</c:v>
                </c:pt>
                <c:pt idx="9">
                  <c:v>9.7100000000000009</c:v>
                </c:pt>
              </c:numCache>
            </c:numRef>
          </c:val>
          <c:extLst xmlns:c16r2="http://schemas.microsoft.com/office/drawing/2015/06/chart">
            <c:ext xmlns:c16="http://schemas.microsoft.com/office/drawing/2014/chart" uri="{C3380CC4-5D6E-409C-BE32-E72D297353CC}">
              <c16:uniqueId val="{00000009-A5A6-4B8A-BB91-9BAE7BF3C0DC}"/>
            </c:ext>
          </c:extLst>
        </c:ser>
        <c:dLbls>
          <c:showLegendKey val="0"/>
          <c:showVal val="0"/>
          <c:showCatName val="0"/>
          <c:showSerName val="0"/>
          <c:showPercent val="0"/>
          <c:showBubbleSize val="0"/>
        </c:dLbls>
        <c:gapWidth val="150"/>
        <c:overlap val="100"/>
        <c:axId val="507810592"/>
        <c:axId val="507810976"/>
      </c:barChart>
      <c:catAx>
        <c:axId val="507810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7810976"/>
        <c:crosses val="autoZero"/>
        <c:auto val="1"/>
        <c:lblAlgn val="ctr"/>
        <c:lblOffset val="100"/>
        <c:tickLblSkip val="1"/>
        <c:tickMarkSkip val="1"/>
        <c:noMultiLvlLbl val="0"/>
      </c:catAx>
      <c:valAx>
        <c:axId val="5078109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78105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730</c:v>
                </c:pt>
                <c:pt idx="5">
                  <c:v>706</c:v>
                </c:pt>
                <c:pt idx="8">
                  <c:v>731</c:v>
                </c:pt>
                <c:pt idx="11">
                  <c:v>720</c:v>
                </c:pt>
                <c:pt idx="14">
                  <c:v>712</c:v>
                </c:pt>
              </c:numCache>
            </c:numRef>
          </c:val>
          <c:extLst xmlns:c16r2="http://schemas.microsoft.com/office/drawing/2015/06/chart">
            <c:ext xmlns:c16="http://schemas.microsoft.com/office/drawing/2014/chart" uri="{C3380CC4-5D6E-409C-BE32-E72D297353CC}">
              <c16:uniqueId val="{00000000-511B-439D-94B2-3B4A27792C1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511B-439D-94B2-3B4A27792C1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511B-439D-94B2-3B4A27792C1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114</c:v>
                </c:pt>
                <c:pt idx="3">
                  <c:v>93</c:v>
                </c:pt>
                <c:pt idx="6">
                  <c:v>93</c:v>
                </c:pt>
                <c:pt idx="9">
                  <c:v>78</c:v>
                </c:pt>
                <c:pt idx="12">
                  <c:v>50</c:v>
                </c:pt>
              </c:numCache>
            </c:numRef>
          </c:val>
          <c:extLst xmlns:c16r2="http://schemas.microsoft.com/office/drawing/2015/06/chart">
            <c:ext xmlns:c16="http://schemas.microsoft.com/office/drawing/2014/chart" uri="{C3380CC4-5D6E-409C-BE32-E72D297353CC}">
              <c16:uniqueId val="{00000003-511B-439D-94B2-3B4A27792C1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257</c:v>
                </c:pt>
                <c:pt idx="3">
                  <c:v>272</c:v>
                </c:pt>
                <c:pt idx="6">
                  <c:v>216</c:v>
                </c:pt>
                <c:pt idx="9">
                  <c:v>213</c:v>
                </c:pt>
                <c:pt idx="12">
                  <c:v>209</c:v>
                </c:pt>
              </c:numCache>
            </c:numRef>
          </c:val>
          <c:extLst xmlns:c16r2="http://schemas.microsoft.com/office/drawing/2015/06/chart">
            <c:ext xmlns:c16="http://schemas.microsoft.com/office/drawing/2014/chart" uri="{C3380CC4-5D6E-409C-BE32-E72D297353CC}">
              <c16:uniqueId val="{00000004-511B-439D-94B2-3B4A27792C1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511B-439D-94B2-3B4A27792C1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511B-439D-94B2-3B4A27792C1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550</c:v>
                </c:pt>
                <c:pt idx="3">
                  <c:v>645</c:v>
                </c:pt>
                <c:pt idx="6">
                  <c:v>672</c:v>
                </c:pt>
                <c:pt idx="9">
                  <c:v>702</c:v>
                </c:pt>
                <c:pt idx="12">
                  <c:v>745</c:v>
                </c:pt>
              </c:numCache>
            </c:numRef>
          </c:val>
          <c:extLst xmlns:c16r2="http://schemas.microsoft.com/office/drawing/2015/06/chart">
            <c:ext xmlns:c16="http://schemas.microsoft.com/office/drawing/2014/chart" uri="{C3380CC4-5D6E-409C-BE32-E72D297353CC}">
              <c16:uniqueId val="{00000007-511B-439D-94B2-3B4A27792C1E}"/>
            </c:ext>
          </c:extLst>
        </c:ser>
        <c:dLbls>
          <c:showLegendKey val="0"/>
          <c:showVal val="0"/>
          <c:showCatName val="0"/>
          <c:showSerName val="0"/>
          <c:showPercent val="0"/>
          <c:showBubbleSize val="0"/>
        </c:dLbls>
        <c:gapWidth val="100"/>
        <c:overlap val="100"/>
        <c:axId val="495670968"/>
        <c:axId val="4980032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191</c:v>
                </c:pt>
                <c:pt idx="2">
                  <c:v>#N/A</c:v>
                </c:pt>
                <c:pt idx="3">
                  <c:v>#N/A</c:v>
                </c:pt>
                <c:pt idx="4">
                  <c:v>304</c:v>
                </c:pt>
                <c:pt idx="5">
                  <c:v>#N/A</c:v>
                </c:pt>
                <c:pt idx="6">
                  <c:v>#N/A</c:v>
                </c:pt>
                <c:pt idx="7">
                  <c:v>250</c:v>
                </c:pt>
                <c:pt idx="8">
                  <c:v>#N/A</c:v>
                </c:pt>
                <c:pt idx="9">
                  <c:v>#N/A</c:v>
                </c:pt>
                <c:pt idx="10">
                  <c:v>273</c:v>
                </c:pt>
                <c:pt idx="11">
                  <c:v>#N/A</c:v>
                </c:pt>
                <c:pt idx="12">
                  <c:v>#N/A</c:v>
                </c:pt>
                <c:pt idx="13">
                  <c:v>292</c:v>
                </c:pt>
                <c:pt idx="14">
                  <c:v>#N/A</c:v>
                </c:pt>
              </c:numCache>
            </c:numRef>
          </c:val>
          <c:smooth val="0"/>
          <c:extLst xmlns:c16r2="http://schemas.microsoft.com/office/drawing/2015/06/chart">
            <c:ext xmlns:c16="http://schemas.microsoft.com/office/drawing/2014/chart" uri="{C3380CC4-5D6E-409C-BE32-E72D297353CC}">
              <c16:uniqueId val="{00000008-511B-439D-94B2-3B4A27792C1E}"/>
            </c:ext>
          </c:extLst>
        </c:ser>
        <c:dLbls>
          <c:showLegendKey val="0"/>
          <c:showVal val="0"/>
          <c:showCatName val="0"/>
          <c:showSerName val="0"/>
          <c:showPercent val="0"/>
          <c:showBubbleSize val="0"/>
        </c:dLbls>
        <c:marker val="1"/>
        <c:smooth val="0"/>
        <c:axId val="495670968"/>
        <c:axId val="498003272"/>
      </c:lineChart>
      <c:catAx>
        <c:axId val="495670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8003272"/>
        <c:crosses val="autoZero"/>
        <c:auto val="1"/>
        <c:lblAlgn val="ctr"/>
        <c:lblOffset val="100"/>
        <c:tickLblSkip val="1"/>
        <c:tickMarkSkip val="1"/>
        <c:noMultiLvlLbl val="0"/>
      </c:catAx>
      <c:valAx>
        <c:axId val="4980032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5670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8793</c:v>
                </c:pt>
                <c:pt idx="5">
                  <c:v>8984</c:v>
                </c:pt>
                <c:pt idx="8">
                  <c:v>8986</c:v>
                </c:pt>
                <c:pt idx="11">
                  <c:v>8939</c:v>
                </c:pt>
                <c:pt idx="14">
                  <c:v>8618</c:v>
                </c:pt>
              </c:numCache>
            </c:numRef>
          </c:val>
          <c:extLst xmlns:c16r2="http://schemas.microsoft.com/office/drawing/2015/06/chart">
            <c:ext xmlns:c16="http://schemas.microsoft.com/office/drawing/2014/chart" uri="{C3380CC4-5D6E-409C-BE32-E72D297353CC}">
              <c16:uniqueId val="{00000000-8270-4A40-B997-BB6F7F3BE91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356</c:v>
                </c:pt>
                <c:pt idx="5">
                  <c:v>305</c:v>
                </c:pt>
                <c:pt idx="8">
                  <c:v>360</c:v>
                </c:pt>
                <c:pt idx="11">
                  <c:v>357</c:v>
                </c:pt>
                <c:pt idx="14">
                  <c:v>408</c:v>
                </c:pt>
              </c:numCache>
            </c:numRef>
          </c:val>
          <c:extLst xmlns:c16r2="http://schemas.microsoft.com/office/drawing/2015/06/chart">
            <c:ext xmlns:c16="http://schemas.microsoft.com/office/drawing/2014/chart" uri="{C3380CC4-5D6E-409C-BE32-E72D297353CC}">
              <c16:uniqueId val="{00000001-8270-4A40-B997-BB6F7F3BE91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4288</c:v>
                </c:pt>
                <c:pt idx="5">
                  <c:v>4158</c:v>
                </c:pt>
                <c:pt idx="8">
                  <c:v>4123</c:v>
                </c:pt>
                <c:pt idx="11">
                  <c:v>4788</c:v>
                </c:pt>
                <c:pt idx="14">
                  <c:v>5009</c:v>
                </c:pt>
              </c:numCache>
            </c:numRef>
          </c:val>
          <c:extLst xmlns:c16r2="http://schemas.microsoft.com/office/drawing/2015/06/chart">
            <c:ext xmlns:c16="http://schemas.microsoft.com/office/drawing/2014/chart" uri="{C3380CC4-5D6E-409C-BE32-E72D297353CC}">
              <c16:uniqueId val="{00000002-8270-4A40-B997-BB6F7F3BE91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8270-4A40-B997-BB6F7F3BE91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8270-4A40-B997-BB6F7F3BE91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8270-4A40-B997-BB6F7F3BE91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1171</c:v>
                </c:pt>
                <c:pt idx="3">
                  <c:v>1187</c:v>
                </c:pt>
                <c:pt idx="6">
                  <c:v>1227</c:v>
                </c:pt>
                <c:pt idx="9">
                  <c:v>1275</c:v>
                </c:pt>
                <c:pt idx="12">
                  <c:v>1296</c:v>
                </c:pt>
              </c:numCache>
            </c:numRef>
          </c:val>
          <c:extLst xmlns:c16r2="http://schemas.microsoft.com/office/drawing/2015/06/chart">
            <c:ext xmlns:c16="http://schemas.microsoft.com/office/drawing/2014/chart" uri="{C3380CC4-5D6E-409C-BE32-E72D297353CC}">
              <c16:uniqueId val="{00000006-8270-4A40-B997-BB6F7F3BE91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554</c:v>
                </c:pt>
                <c:pt idx="3">
                  <c:v>481</c:v>
                </c:pt>
                <c:pt idx="6">
                  <c:v>440</c:v>
                </c:pt>
                <c:pt idx="9">
                  <c:v>392</c:v>
                </c:pt>
                <c:pt idx="12">
                  <c:v>362</c:v>
                </c:pt>
              </c:numCache>
            </c:numRef>
          </c:val>
          <c:extLst xmlns:c16r2="http://schemas.microsoft.com/office/drawing/2015/06/chart">
            <c:ext xmlns:c16="http://schemas.microsoft.com/office/drawing/2014/chart" uri="{C3380CC4-5D6E-409C-BE32-E72D297353CC}">
              <c16:uniqueId val="{00000007-8270-4A40-B997-BB6F7F3BE91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4840</c:v>
                </c:pt>
                <c:pt idx="3">
                  <c:v>6794</c:v>
                </c:pt>
                <c:pt idx="6">
                  <c:v>6271</c:v>
                </c:pt>
                <c:pt idx="9">
                  <c:v>5780</c:v>
                </c:pt>
                <c:pt idx="12">
                  <c:v>5384</c:v>
                </c:pt>
              </c:numCache>
            </c:numRef>
          </c:val>
          <c:extLst xmlns:c16r2="http://schemas.microsoft.com/office/drawing/2015/06/chart">
            <c:ext xmlns:c16="http://schemas.microsoft.com/office/drawing/2014/chart" uri="{C3380CC4-5D6E-409C-BE32-E72D297353CC}">
              <c16:uniqueId val="{00000008-8270-4A40-B997-BB6F7F3BE91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8270-4A40-B997-BB6F7F3BE91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7419</c:v>
                </c:pt>
                <c:pt idx="3">
                  <c:v>7573</c:v>
                </c:pt>
                <c:pt idx="6">
                  <c:v>7793</c:v>
                </c:pt>
                <c:pt idx="9">
                  <c:v>7842</c:v>
                </c:pt>
                <c:pt idx="12">
                  <c:v>7718</c:v>
                </c:pt>
              </c:numCache>
            </c:numRef>
          </c:val>
          <c:extLst xmlns:c16r2="http://schemas.microsoft.com/office/drawing/2015/06/chart">
            <c:ext xmlns:c16="http://schemas.microsoft.com/office/drawing/2014/chart" uri="{C3380CC4-5D6E-409C-BE32-E72D297353CC}">
              <c16:uniqueId val="{0000000A-8270-4A40-B997-BB6F7F3BE910}"/>
            </c:ext>
          </c:extLst>
        </c:ser>
        <c:dLbls>
          <c:showLegendKey val="0"/>
          <c:showVal val="0"/>
          <c:showCatName val="0"/>
          <c:showSerName val="0"/>
          <c:showPercent val="0"/>
          <c:showBubbleSize val="0"/>
        </c:dLbls>
        <c:gapWidth val="100"/>
        <c:overlap val="100"/>
        <c:axId val="507580512"/>
        <c:axId val="5075812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548</c:v>
                </c:pt>
                <c:pt idx="2">
                  <c:v>#N/A</c:v>
                </c:pt>
                <c:pt idx="3">
                  <c:v>#N/A</c:v>
                </c:pt>
                <c:pt idx="4">
                  <c:v>2589</c:v>
                </c:pt>
                <c:pt idx="5">
                  <c:v>#N/A</c:v>
                </c:pt>
                <c:pt idx="6">
                  <c:v>#N/A</c:v>
                </c:pt>
                <c:pt idx="7">
                  <c:v>2261</c:v>
                </c:pt>
                <c:pt idx="8">
                  <c:v>#N/A</c:v>
                </c:pt>
                <c:pt idx="9">
                  <c:v>#N/A</c:v>
                </c:pt>
                <c:pt idx="10">
                  <c:v>1205</c:v>
                </c:pt>
                <c:pt idx="11">
                  <c:v>#N/A</c:v>
                </c:pt>
                <c:pt idx="12">
                  <c:v>#N/A</c:v>
                </c:pt>
                <c:pt idx="13">
                  <c:v>724</c:v>
                </c:pt>
                <c:pt idx="14">
                  <c:v>#N/A</c:v>
                </c:pt>
              </c:numCache>
            </c:numRef>
          </c:val>
          <c:smooth val="0"/>
          <c:extLst xmlns:c16r2="http://schemas.microsoft.com/office/drawing/2015/06/chart">
            <c:ext xmlns:c16="http://schemas.microsoft.com/office/drawing/2014/chart" uri="{C3380CC4-5D6E-409C-BE32-E72D297353CC}">
              <c16:uniqueId val="{0000000B-8270-4A40-B997-BB6F7F3BE910}"/>
            </c:ext>
          </c:extLst>
        </c:ser>
        <c:dLbls>
          <c:showLegendKey val="0"/>
          <c:showVal val="0"/>
          <c:showCatName val="0"/>
          <c:showSerName val="0"/>
          <c:showPercent val="0"/>
          <c:showBubbleSize val="0"/>
        </c:dLbls>
        <c:marker val="1"/>
        <c:smooth val="0"/>
        <c:axId val="507580512"/>
        <c:axId val="507581296"/>
      </c:lineChart>
      <c:catAx>
        <c:axId val="507580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07581296"/>
        <c:crosses val="autoZero"/>
        <c:auto val="1"/>
        <c:lblAlgn val="ctr"/>
        <c:lblOffset val="100"/>
        <c:tickLblSkip val="1"/>
        <c:tickMarkSkip val="1"/>
        <c:noMultiLvlLbl val="0"/>
      </c:catAx>
      <c:valAx>
        <c:axId val="5075812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7580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2067</c:v>
                </c:pt>
                <c:pt idx="1">
                  <c:v>2268</c:v>
                </c:pt>
                <c:pt idx="2">
                  <c:v>2278</c:v>
                </c:pt>
              </c:numCache>
            </c:numRef>
          </c:val>
          <c:extLst xmlns:c16r2="http://schemas.microsoft.com/office/drawing/2015/06/chart">
            <c:ext xmlns:c16="http://schemas.microsoft.com/office/drawing/2014/chart" uri="{C3380CC4-5D6E-409C-BE32-E72D297353CC}">
              <c16:uniqueId val="{00000000-03E4-4D42-AACD-68D372A22D4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513</c:v>
                </c:pt>
                <c:pt idx="1">
                  <c:v>513</c:v>
                </c:pt>
                <c:pt idx="2">
                  <c:v>634</c:v>
                </c:pt>
              </c:numCache>
            </c:numRef>
          </c:val>
          <c:extLst xmlns:c16r2="http://schemas.microsoft.com/office/drawing/2015/06/chart">
            <c:ext xmlns:c16="http://schemas.microsoft.com/office/drawing/2014/chart" uri="{C3380CC4-5D6E-409C-BE32-E72D297353CC}">
              <c16:uniqueId val="{00000001-03E4-4D42-AACD-68D372A22D4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1413</c:v>
                </c:pt>
                <c:pt idx="1">
                  <c:v>1878</c:v>
                </c:pt>
                <c:pt idx="2">
                  <c:v>1967</c:v>
                </c:pt>
              </c:numCache>
            </c:numRef>
          </c:val>
          <c:extLst xmlns:c16r2="http://schemas.microsoft.com/office/drawing/2015/06/chart">
            <c:ext xmlns:c16="http://schemas.microsoft.com/office/drawing/2014/chart" uri="{C3380CC4-5D6E-409C-BE32-E72D297353CC}">
              <c16:uniqueId val="{00000002-03E4-4D42-AACD-68D372A22D40}"/>
            </c:ext>
          </c:extLst>
        </c:ser>
        <c:dLbls>
          <c:showLegendKey val="0"/>
          <c:showVal val="0"/>
          <c:showCatName val="0"/>
          <c:showSerName val="0"/>
          <c:showPercent val="0"/>
          <c:showBubbleSize val="0"/>
        </c:dLbls>
        <c:gapWidth val="120"/>
        <c:overlap val="100"/>
        <c:axId val="507581688"/>
        <c:axId val="507575808"/>
      </c:barChart>
      <c:catAx>
        <c:axId val="507581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07575808"/>
        <c:crosses val="autoZero"/>
        <c:auto val="1"/>
        <c:lblAlgn val="ctr"/>
        <c:lblOffset val="100"/>
        <c:tickLblSkip val="1"/>
        <c:tickMarkSkip val="1"/>
        <c:noMultiLvlLbl val="0"/>
      </c:catAx>
      <c:valAx>
        <c:axId val="50757580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075816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福岡県水巻町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　令和元年度以降に元利償還金が増加したのは償還方式の見直しによるところが大きく、駅前再開発事業や県街路事業負担金の借り入れの返済も始まった。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また、公共施設の老朽化対策、省エネ対策事業により借入総額が増加しているため、返済が増加している</a:t>
          </a:r>
          <a:r>
            <a:rPr kumimoji="1" lang="ja-JP" altLang="ja-JP" sz="1100">
              <a:solidFill>
                <a:srgbClr val="FF0000"/>
              </a:solidFill>
              <a:effectLst/>
              <a:latin typeface="+mn-lt"/>
              <a:ea typeface="+mn-ea"/>
              <a:cs typeface="+mn-cs"/>
            </a:rPr>
            <a:t>。</a:t>
          </a:r>
          <a:endParaRPr lang="ja-JP" altLang="ja-JP" sz="1400">
            <a:solidFill>
              <a:srgbClr val="FF0000"/>
            </a:solidFill>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満期一括償還による借入なし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福岡県水巻町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　将来負担額のうち、一般会計等に係る地方債の現在高は、</a:t>
          </a:r>
          <a:r>
            <a:rPr kumimoji="1" lang="ja-JP" altLang="en-US" sz="1100">
              <a:solidFill>
                <a:sysClr val="windowText" lastClr="000000"/>
              </a:solidFill>
              <a:effectLst/>
              <a:latin typeface="+mn-lt"/>
              <a:ea typeface="+mn-ea"/>
              <a:cs typeface="+mn-cs"/>
            </a:rPr>
            <a:t>前年度から減っているものの、</a:t>
          </a:r>
          <a:r>
            <a:rPr kumimoji="1" lang="ja-JP" altLang="ja-JP" sz="1100">
              <a:solidFill>
                <a:sysClr val="windowText" lastClr="000000"/>
              </a:solidFill>
              <a:effectLst/>
              <a:latin typeface="+mn-lt"/>
              <a:ea typeface="+mn-ea"/>
              <a:cs typeface="+mn-cs"/>
            </a:rPr>
            <a:t>建物の長寿命化のための改修工事</a:t>
          </a:r>
          <a:r>
            <a:rPr kumimoji="1" lang="ja-JP" altLang="en-US" sz="1100">
              <a:solidFill>
                <a:sysClr val="windowText" lastClr="000000"/>
              </a:solidFill>
              <a:effectLst/>
              <a:latin typeface="+mn-lt"/>
              <a:ea typeface="+mn-ea"/>
              <a:cs typeface="+mn-cs"/>
            </a:rPr>
            <a:t>や、</a:t>
          </a:r>
          <a:r>
            <a:rPr kumimoji="1" lang="ja-JP" altLang="ja-JP" sz="1100">
              <a:solidFill>
                <a:sysClr val="windowText" lastClr="000000"/>
              </a:solidFill>
              <a:effectLst/>
              <a:latin typeface="+mn-lt"/>
              <a:ea typeface="+mn-ea"/>
              <a:cs typeface="+mn-cs"/>
            </a:rPr>
            <a:t>駅前再開発事業や県街路事業負担金など大規模事業を実施していることから</a:t>
          </a:r>
          <a:r>
            <a:rPr kumimoji="1" lang="ja-JP" altLang="en-US" sz="1100">
              <a:solidFill>
                <a:sysClr val="windowText" lastClr="000000"/>
              </a:solidFill>
              <a:effectLst/>
              <a:latin typeface="+mn-lt"/>
              <a:ea typeface="+mn-ea"/>
              <a:cs typeface="+mn-cs"/>
            </a:rPr>
            <a:t>今後は増加する見込みである。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公営企業債等繰入見込額は、</a:t>
          </a:r>
          <a:r>
            <a:rPr kumimoji="1" lang="ja-JP" altLang="en-US" sz="1100">
              <a:solidFill>
                <a:sysClr val="windowText" lastClr="000000"/>
              </a:solidFill>
              <a:effectLst/>
              <a:latin typeface="+mn-lt"/>
              <a:ea typeface="+mn-ea"/>
              <a:cs typeface="+mn-cs"/>
            </a:rPr>
            <a:t>前年度から減少したが、</a:t>
          </a:r>
          <a:r>
            <a:rPr kumimoji="1" lang="ja-JP" altLang="ja-JP" sz="1100">
              <a:solidFill>
                <a:sysClr val="windowText" lastClr="000000"/>
              </a:solidFill>
              <a:effectLst/>
              <a:latin typeface="+mn-lt"/>
              <a:ea typeface="+mn-ea"/>
              <a:cs typeface="+mn-cs"/>
            </a:rPr>
            <a:t>公共下水道事業会計</a:t>
          </a:r>
          <a:r>
            <a:rPr kumimoji="1" lang="ja-JP" altLang="en-US" sz="1100">
              <a:solidFill>
                <a:sysClr val="windowText" lastClr="000000"/>
              </a:solidFill>
              <a:effectLst/>
              <a:latin typeface="+mn-lt"/>
              <a:ea typeface="+mn-ea"/>
              <a:cs typeface="+mn-cs"/>
            </a:rPr>
            <a:t>は依然として</a:t>
          </a:r>
          <a:r>
            <a:rPr kumimoji="1" lang="ja-JP" altLang="ja-JP" sz="1100">
              <a:solidFill>
                <a:sysClr val="windowText" lastClr="000000"/>
              </a:solidFill>
              <a:effectLst/>
              <a:latin typeface="+mn-lt"/>
              <a:ea typeface="+mn-ea"/>
              <a:cs typeface="+mn-cs"/>
            </a:rPr>
            <a:t>赤字決算</a:t>
          </a:r>
          <a:r>
            <a:rPr kumimoji="1" lang="ja-JP" altLang="en-US" sz="1100">
              <a:solidFill>
                <a:sysClr val="windowText" lastClr="000000"/>
              </a:solidFill>
              <a:effectLst/>
              <a:latin typeface="+mn-lt"/>
              <a:ea typeface="+mn-ea"/>
              <a:cs typeface="+mn-cs"/>
            </a:rPr>
            <a:t>であり、今後ストックマネジメント計画に基づき、老朽更新も実施していくため</a:t>
          </a:r>
          <a:r>
            <a:rPr kumimoji="1" lang="ja-JP" altLang="ja-JP" sz="1100">
              <a:solidFill>
                <a:sysClr val="windowText" lastClr="000000"/>
              </a:solidFill>
              <a:effectLst/>
              <a:latin typeface="+mn-lt"/>
              <a:ea typeface="+mn-ea"/>
              <a:cs typeface="+mn-cs"/>
            </a:rPr>
            <a:t>、一般会計で負担すべき額</a:t>
          </a:r>
          <a:r>
            <a:rPr kumimoji="1" lang="ja-JP" altLang="en-US" sz="1100">
              <a:solidFill>
                <a:sysClr val="windowText" lastClr="000000"/>
              </a:solidFill>
              <a:effectLst/>
              <a:latin typeface="+mn-lt"/>
              <a:ea typeface="+mn-ea"/>
              <a:cs typeface="+mn-cs"/>
            </a:rPr>
            <a:t>は増加する見込みである。</a:t>
          </a:r>
          <a:endParaRPr lang="ja-JP" altLang="ja-JP" sz="1400">
            <a:solidFill>
              <a:sysClr val="windowText" lastClr="000000"/>
            </a:solidFill>
            <a:effectLst/>
          </a:endParaRPr>
        </a:p>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充当可能財源等のうち、充当可能基金の退職手当基金は退職手当負担見込額に対し積立額が不足しているので、今後積み増しをしていかなければならない。</a:t>
          </a:r>
          <a:endParaRPr lang="ja-JP" altLang="ja-JP" sz="1400">
            <a:solidFill>
              <a:sysClr val="windowText" lastClr="000000"/>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福岡県水巻町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主なものとして、減債基金に</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120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百万円、職員退職手当準備基金に</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15</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百万円、公共施設等整備基金に</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80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百万円積み立てを行い、基金全体で</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219</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百万円増となった。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利息積立分は考慮していない</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各基金の取崩・積立基準を明確にし、基金が年度間の住民負担額の財源調整となるように努める。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（基金の使途）</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●職員退職手当準備基金：職員退職手当				●公共施設等整備基金：公共施設等の整備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●ふるさと応援基金：町の歴史と文化を伝承する事業ほか７項目		●小中学校給食事業基金：小中学校給食事業の健全な管理運営</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●森林環境譲与税基金：森林整備及びその促進				●消防施設整備基金：消防施設の整備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●片山排水ポンプ管理基金：片山排水ポンプ施設の維持管理費</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●ふるさと・水と土保全基金：農業施設の機能を適正に発揮させるための集落共同活動の強化に対する支援</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●快適環境づくり基金：快適な環境づくりに自主的、先駆的に取り組む個人及び団体等を支援又は奨励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●ふるさと応援基金：寄付額</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186</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百万円を積立、それにかかる委託料</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118</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百万円取崩し、</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70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百万円事業充当</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●職員退職手当準備基金：余剰財源を</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15</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百万円積立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●公共施設等整備基金：余剰財源を</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80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百万円積立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●小中学校給食事業基金：特定防衛施設周辺整備調整交付金</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51</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百万円積立、給食事業の管理運営費として</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55</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百万円取崩し</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●森林環境譲与税基金：森林環境譲与税</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百万円を積立、</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百万円を事業充当</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利息積立分は考慮していない</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●職員退職手当準備基金：職員退職手当見込額</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1,200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百万円に対し積立額が大幅に不足することから優先的に積み立てる</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●減債基金：投資的事業にかかる償還額に基準を設け、積立て・取崩しを行う。</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●公共施設等整備基金：投資的一般財源に基準を設け、積立て・取崩しを行う。</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●ふるさと応援基金：次年度に当年度の寄附見込額からそれにかかる委託料を差し引いた額を財源充当するために取り崩す</a:t>
          </a: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令和３年度歳計剰余金の処分として</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310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百万円を積立。また、財源不足を補うため</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300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百万を</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基金からの取り崩したため、差額の</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百万円増となった。</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利息積立分は考慮していない</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財政調整基金は、適正が標準財政規模の</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％といわれている。今後も、税収等の財源不足を補うため減少見込みではあるが、不測の事態に備えるため、標準財政規模の</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を下回らないように維持していく。</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財政シュミレーションにより、起債償還が増えていく予定となっており、その財源として</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120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百万円積み立てを行ったため。</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利息積立分は考慮していない</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住民一人当たり償還額が他の年度に比して多額となる年度において、町債の償還の財源に充てる。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福岡県水巻町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27,810
27,375
11.01
12,429,922
11,785,586
605,478
6,234,373
7,717,744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13.0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旧産炭地域で公営住宅が多いことから、所得水準が他の類似団体と比べて低く、また町内に主要産業がないことから財政基盤が弱い。</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　近年は財政力指数が</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0.50</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前半台で推移しており、類似団体平均を依然として大きく下回っている。税収確保のため税等の徴収強化に努めているが、担税力のある中高～若年層の人口減少が続いていることから、今後の確実な歳入を確保するためにも定住促進施策を推進、安定的な税収確保に努め、また歳出面における経費削減に一層努めていく。</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xmlns=""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xmlns=""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xmlns=""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xmlns=""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xmlns=""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xmlns=""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xmlns=""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xmlns=""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xmlns=""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xmlns=""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xmlns=""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xmlns=""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xmlns=""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xmlns=""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xmlns="" id="{00000000-0008-0000-0300-000040000000}"/>
            </a:ext>
          </a:extLst>
        </xdr:cNvPr>
        <xdr:cNvCxnSpPr/>
      </xdr:nvCxnSpPr>
      <xdr:spPr>
        <a:xfrm flipV="1">
          <a:off x="4953000" y="6368345"/>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xmlns=""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xmlns=""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a:extLst>
            <a:ext uri="{FF2B5EF4-FFF2-40B4-BE49-F238E27FC236}">
              <a16:creationId xmlns:a16="http://schemas.microsoft.com/office/drawing/2014/main" xmlns="" id="{00000000-0008-0000-0300-000043000000}"/>
            </a:ext>
          </a:extLst>
        </xdr:cNvPr>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a:extLst>
            <a:ext uri="{FF2B5EF4-FFF2-40B4-BE49-F238E27FC236}">
              <a16:creationId xmlns:a16="http://schemas.microsoft.com/office/drawing/2014/main" xmlns="" id="{00000000-0008-0000-0300-000044000000}"/>
            </a:ext>
          </a:extLst>
        </xdr:cNvPr>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122061</xdr:rowOff>
    </xdr:from>
    <xdr:to>
      <xdr:col>23</xdr:col>
      <xdr:colOff>133350</xdr:colOff>
      <xdr:row>43</xdr:row>
      <xdr:rowOff>135467</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a:off x="4114800" y="7494411"/>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71560</xdr:rowOff>
    </xdr:from>
    <xdr:ext cx="762000" cy="259045"/>
    <xdr:sp macro="" textlink="">
      <xdr:nvSpPr>
        <xdr:cNvPr id="70" name="財政力平均値テキスト">
          <a:extLst>
            <a:ext uri="{FF2B5EF4-FFF2-40B4-BE49-F238E27FC236}">
              <a16:creationId xmlns:a16="http://schemas.microsoft.com/office/drawing/2014/main" xmlns="" id="{00000000-0008-0000-0300-000046000000}"/>
            </a:ext>
          </a:extLst>
        </xdr:cNvPr>
        <xdr:cNvSpPr txBox="1"/>
      </xdr:nvSpPr>
      <xdr:spPr>
        <a:xfrm>
          <a:off x="5041900" y="7101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1" name="フローチャート: 判断 70">
          <a:extLst>
            <a:ext uri="{FF2B5EF4-FFF2-40B4-BE49-F238E27FC236}">
              <a16:creationId xmlns:a16="http://schemas.microsoft.com/office/drawing/2014/main" xmlns="" id="{00000000-0008-0000-0300-000047000000}"/>
            </a:ext>
          </a:extLst>
        </xdr:cNvPr>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108655</xdr:rowOff>
    </xdr:from>
    <xdr:to>
      <xdr:col>19</xdr:col>
      <xdr:colOff>133350</xdr:colOff>
      <xdr:row>43</xdr:row>
      <xdr:rowOff>122061</xdr:rowOff>
    </xdr:to>
    <xdr:cxnSp macro="">
      <xdr:nvCxnSpPr>
        <xdr:cNvPr id="72" name="直線コネクタ 71">
          <a:extLst>
            <a:ext uri="{FF2B5EF4-FFF2-40B4-BE49-F238E27FC236}">
              <a16:creationId xmlns:a16="http://schemas.microsoft.com/office/drawing/2014/main" xmlns="" id="{00000000-0008-0000-0300-000048000000}"/>
            </a:ext>
          </a:extLst>
        </xdr:cNvPr>
        <xdr:cNvCxnSpPr/>
      </xdr:nvCxnSpPr>
      <xdr:spPr>
        <a:xfrm>
          <a:off x="3225800" y="74810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28222</xdr:rowOff>
    </xdr:from>
    <xdr:to>
      <xdr:col>19</xdr:col>
      <xdr:colOff>184150</xdr:colOff>
      <xdr:row>42</xdr:row>
      <xdr:rowOff>129822</xdr:rowOff>
    </xdr:to>
    <xdr:sp macro="" textlink="">
      <xdr:nvSpPr>
        <xdr:cNvPr id="73" name="フローチャート: 判断 72">
          <a:extLst>
            <a:ext uri="{FF2B5EF4-FFF2-40B4-BE49-F238E27FC236}">
              <a16:creationId xmlns:a16="http://schemas.microsoft.com/office/drawing/2014/main" xmlns="" id="{00000000-0008-0000-0300-000049000000}"/>
            </a:ext>
          </a:extLst>
        </xdr:cNvPr>
        <xdr:cNvSpPr/>
      </xdr:nvSpPr>
      <xdr:spPr>
        <a:xfrm>
          <a:off x="4064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139999</xdr:rowOff>
    </xdr:from>
    <xdr:ext cx="736600" cy="259045"/>
    <xdr:sp macro="" textlink="">
      <xdr:nvSpPr>
        <xdr:cNvPr id="74" name="テキスト ボックス 73">
          <a:extLst>
            <a:ext uri="{FF2B5EF4-FFF2-40B4-BE49-F238E27FC236}">
              <a16:creationId xmlns:a16="http://schemas.microsoft.com/office/drawing/2014/main" xmlns="" id="{00000000-0008-0000-0300-00004A000000}"/>
            </a:ext>
          </a:extLst>
        </xdr:cNvPr>
        <xdr:cNvSpPr txBox="1"/>
      </xdr:nvSpPr>
      <xdr:spPr>
        <a:xfrm>
          <a:off x="3733800" y="6997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108655</xdr:rowOff>
    </xdr:from>
    <xdr:to>
      <xdr:col>15</xdr:col>
      <xdr:colOff>82550</xdr:colOff>
      <xdr:row>43</xdr:row>
      <xdr:rowOff>108655</xdr:rowOff>
    </xdr:to>
    <xdr:cxnSp macro="">
      <xdr:nvCxnSpPr>
        <xdr:cNvPr id="75" name="直線コネクタ 74">
          <a:extLst>
            <a:ext uri="{FF2B5EF4-FFF2-40B4-BE49-F238E27FC236}">
              <a16:creationId xmlns:a16="http://schemas.microsoft.com/office/drawing/2014/main" xmlns="" id="{00000000-0008-0000-0300-00004B000000}"/>
            </a:ext>
          </a:extLst>
        </xdr:cNvPr>
        <xdr:cNvCxnSpPr/>
      </xdr:nvCxnSpPr>
      <xdr:spPr>
        <a:xfrm>
          <a:off x="2336800" y="74810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14817</xdr:rowOff>
    </xdr:from>
    <xdr:to>
      <xdr:col>15</xdr:col>
      <xdr:colOff>133350</xdr:colOff>
      <xdr:row>42</xdr:row>
      <xdr:rowOff>116417</xdr:rowOff>
    </xdr:to>
    <xdr:sp macro="" textlink="">
      <xdr:nvSpPr>
        <xdr:cNvPr id="76" name="フローチャート: 判断 75">
          <a:extLst>
            <a:ext uri="{FF2B5EF4-FFF2-40B4-BE49-F238E27FC236}">
              <a16:creationId xmlns:a16="http://schemas.microsoft.com/office/drawing/2014/main" xmlns="" id="{00000000-0008-0000-0300-00004C000000}"/>
            </a:ext>
          </a:extLst>
        </xdr:cNvPr>
        <xdr:cNvSpPr/>
      </xdr:nvSpPr>
      <xdr:spPr>
        <a:xfrm>
          <a:off x="3175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126594</xdr:rowOff>
    </xdr:from>
    <xdr:ext cx="762000" cy="259045"/>
    <xdr:sp macro="" textlink="">
      <xdr:nvSpPr>
        <xdr:cNvPr id="77" name="テキスト ボックス 76">
          <a:extLst>
            <a:ext uri="{FF2B5EF4-FFF2-40B4-BE49-F238E27FC236}">
              <a16:creationId xmlns:a16="http://schemas.microsoft.com/office/drawing/2014/main" xmlns="" id="{00000000-0008-0000-0300-00004D000000}"/>
            </a:ext>
          </a:extLst>
        </xdr:cNvPr>
        <xdr:cNvSpPr txBox="1"/>
      </xdr:nvSpPr>
      <xdr:spPr>
        <a:xfrm>
          <a:off x="2844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108655</xdr:rowOff>
    </xdr:to>
    <xdr:cxnSp macro="">
      <xdr:nvCxnSpPr>
        <xdr:cNvPr id="78" name="直線コネクタ 77">
          <a:extLst>
            <a:ext uri="{FF2B5EF4-FFF2-40B4-BE49-F238E27FC236}">
              <a16:creationId xmlns:a16="http://schemas.microsoft.com/office/drawing/2014/main" xmlns="" id="{00000000-0008-0000-0300-00004E000000}"/>
            </a:ext>
          </a:extLst>
        </xdr:cNvPr>
        <xdr:cNvCxnSpPr/>
      </xdr:nvCxnSpPr>
      <xdr:spPr>
        <a:xfrm>
          <a:off x="1447800" y="74676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a:extLst>
            <a:ext uri="{FF2B5EF4-FFF2-40B4-BE49-F238E27FC236}">
              <a16:creationId xmlns:a16="http://schemas.microsoft.com/office/drawing/2014/main" xmlns="" id="{00000000-0008-0000-0300-00004F000000}"/>
            </a:ext>
          </a:extLst>
        </xdr:cNvPr>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153405</xdr:rowOff>
    </xdr:from>
    <xdr:ext cx="762000" cy="259045"/>
    <xdr:sp macro="" textlink="">
      <xdr:nvSpPr>
        <xdr:cNvPr id="80" name="テキスト ボックス 79">
          <a:extLst>
            <a:ext uri="{FF2B5EF4-FFF2-40B4-BE49-F238E27FC236}">
              <a16:creationId xmlns:a16="http://schemas.microsoft.com/office/drawing/2014/main" xmlns="" id="{00000000-0008-0000-0300-000050000000}"/>
            </a:ext>
          </a:extLst>
        </xdr:cNvPr>
        <xdr:cNvSpPr txBox="1"/>
      </xdr:nvSpPr>
      <xdr:spPr>
        <a:xfrm>
          <a:off x="1955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41628</xdr:rowOff>
    </xdr:from>
    <xdr:to>
      <xdr:col>7</xdr:col>
      <xdr:colOff>31750</xdr:colOff>
      <xdr:row>42</xdr:row>
      <xdr:rowOff>143228</xdr:rowOff>
    </xdr:to>
    <xdr:sp macro="" textlink="">
      <xdr:nvSpPr>
        <xdr:cNvPr id="81" name="フローチャート: 判断 80">
          <a:extLst>
            <a:ext uri="{FF2B5EF4-FFF2-40B4-BE49-F238E27FC236}">
              <a16:creationId xmlns:a16="http://schemas.microsoft.com/office/drawing/2014/main" xmlns="" id="{00000000-0008-0000-0300-000051000000}"/>
            </a:ext>
          </a:extLst>
        </xdr:cNvPr>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153405</xdr:rowOff>
    </xdr:from>
    <xdr:ext cx="762000" cy="259045"/>
    <xdr:sp macro="" textlink="">
      <xdr:nvSpPr>
        <xdr:cNvPr id="82" name="テキスト ボックス 81">
          <a:extLst>
            <a:ext uri="{FF2B5EF4-FFF2-40B4-BE49-F238E27FC236}">
              <a16:creationId xmlns:a16="http://schemas.microsoft.com/office/drawing/2014/main" xmlns="" id="{00000000-0008-0000-0300-000052000000}"/>
            </a:ext>
          </a:extLst>
        </xdr:cNvPr>
        <xdr:cNvSpPr txBox="1"/>
      </xdr:nvSpPr>
      <xdr:spPr>
        <a:xfrm>
          <a:off x="1066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84667</xdr:rowOff>
    </xdr:from>
    <xdr:to>
      <xdr:col>23</xdr:col>
      <xdr:colOff>184150</xdr:colOff>
      <xdr:row>44</xdr:row>
      <xdr:rowOff>14817</xdr:rowOff>
    </xdr:to>
    <xdr:sp macro="" textlink="">
      <xdr:nvSpPr>
        <xdr:cNvPr id="88" name="楕円 87">
          <a:extLst>
            <a:ext uri="{FF2B5EF4-FFF2-40B4-BE49-F238E27FC236}">
              <a16:creationId xmlns:a16="http://schemas.microsoft.com/office/drawing/2014/main" xmlns="" id="{00000000-0008-0000-0300-000058000000}"/>
            </a:ext>
          </a:extLst>
        </xdr:cNvPr>
        <xdr:cNvSpPr/>
      </xdr:nvSpPr>
      <xdr:spPr>
        <a:xfrm>
          <a:off x="49022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56744</xdr:rowOff>
    </xdr:from>
    <xdr:ext cx="762000" cy="259045"/>
    <xdr:sp macro="" textlink="">
      <xdr:nvSpPr>
        <xdr:cNvPr id="89" name="財政力該当値テキスト">
          <a:extLst>
            <a:ext uri="{FF2B5EF4-FFF2-40B4-BE49-F238E27FC236}">
              <a16:creationId xmlns:a16="http://schemas.microsoft.com/office/drawing/2014/main" xmlns="" id="{00000000-0008-0000-0300-000059000000}"/>
            </a:ext>
          </a:extLst>
        </xdr:cNvPr>
        <xdr:cNvSpPr txBox="1"/>
      </xdr:nvSpPr>
      <xdr:spPr>
        <a:xfrm>
          <a:off x="5041900" y="7429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71261</xdr:rowOff>
    </xdr:from>
    <xdr:to>
      <xdr:col>19</xdr:col>
      <xdr:colOff>184150</xdr:colOff>
      <xdr:row>44</xdr:row>
      <xdr:rowOff>1411</xdr:rowOff>
    </xdr:to>
    <xdr:sp macro="" textlink="">
      <xdr:nvSpPr>
        <xdr:cNvPr id="90" name="楕円 89">
          <a:extLst>
            <a:ext uri="{FF2B5EF4-FFF2-40B4-BE49-F238E27FC236}">
              <a16:creationId xmlns:a16="http://schemas.microsoft.com/office/drawing/2014/main" xmlns="" id="{00000000-0008-0000-0300-00005A000000}"/>
            </a:ext>
          </a:extLst>
        </xdr:cNvPr>
        <xdr:cNvSpPr/>
      </xdr:nvSpPr>
      <xdr:spPr>
        <a:xfrm>
          <a:off x="40640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157638</xdr:rowOff>
    </xdr:from>
    <xdr:ext cx="736600" cy="259045"/>
    <xdr:sp macro="" textlink="">
      <xdr:nvSpPr>
        <xdr:cNvPr id="91" name="テキスト ボックス 90">
          <a:extLst>
            <a:ext uri="{FF2B5EF4-FFF2-40B4-BE49-F238E27FC236}">
              <a16:creationId xmlns:a16="http://schemas.microsoft.com/office/drawing/2014/main" xmlns="" id="{00000000-0008-0000-0300-00005B000000}"/>
            </a:ext>
          </a:extLst>
        </xdr:cNvPr>
        <xdr:cNvSpPr txBox="1"/>
      </xdr:nvSpPr>
      <xdr:spPr>
        <a:xfrm>
          <a:off x="3733800" y="7529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57855</xdr:rowOff>
    </xdr:from>
    <xdr:to>
      <xdr:col>15</xdr:col>
      <xdr:colOff>133350</xdr:colOff>
      <xdr:row>43</xdr:row>
      <xdr:rowOff>159455</xdr:rowOff>
    </xdr:to>
    <xdr:sp macro="" textlink="">
      <xdr:nvSpPr>
        <xdr:cNvPr id="92" name="楕円 91">
          <a:extLst>
            <a:ext uri="{FF2B5EF4-FFF2-40B4-BE49-F238E27FC236}">
              <a16:creationId xmlns:a16="http://schemas.microsoft.com/office/drawing/2014/main" xmlns="" id="{00000000-0008-0000-0300-00005C000000}"/>
            </a:ext>
          </a:extLst>
        </xdr:cNvPr>
        <xdr:cNvSpPr/>
      </xdr:nvSpPr>
      <xdr:spPr>
        <a:xfrm>
          <a:off x="3175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144232</xdr:rowOff>
    </xdr:from>
    <xdr:ext cx="762000" cy="259045"/>
    <xdr:sp macro="" textlink="">
      <xdr:nvSpPr>
        <xdr:cNvPr id="93" name="テキスト ボックス 92">
          <a:extLst>
            <a:ext uri="{FF2B5EF4-FFF2-40B4-BE49-F238E27FC236}">
              <a16:creationId xmlns:a16="http://schemas.microsoft.com/office/drawing/2014/main" xmlns="" id="{00000000-0008-0000-0300-00005D000000}"/>
            </a:ext>
          </a:extLst>
        </xdr:cNvPr>
        <xdr:cNvSpPr txBox="1"/>
      </xdr:nvSpPr>
      <xdr:spPr>
        <a:xfrm>
          <a:off x="2844800" y="751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57855</xdr:rowOff>
    </xdr:from>
    <xdr:to>
      <xdr:col>11</xdr:col>
      <xdr:colOff>82550</xdr:colOff>
      <xdr:row>43</xdr:row>
      <xdr:rowOff>159455</xdr:rowOff>
    </xdr:to>
    <xdr:sp macro="" textlink="">
      <xdr:nvSpPr>
        <xdr:cNvPr id="94" name="楕円 93">
          <a:extLst>
            <a:ext uri="{FF2B5EF4-FFF2-40B4-BE49-F238E27FC236}">
              <a16:creationId xmlns:a16="http://schemas.microsoft.com/office/drawing/2014/main" xmlns="" id="{00000000-0008-0000-0300-00005E000000}"/>
            </a:ext>
          </a:extLst>
        </xdr:cNvPr>
        <xdr:cNvSpPr/>
      </xdr:nvSpPr>
      <xdr:spPr>
        <a:xfrm>
          <a:off x="2286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144232</xdr:rowOff>
    </xdr:from>
    <xdr:ext cx="762000" cy="259045"/>
    <xdr:sp macro="" textlink="">
      <xdr:nvSpPr>
        <xdr:cNvPr id="95" name="テキスト ボックス 94">
          <a:extLst>
            <a:ext uri="{FF2B5EF4-FFF2-40B4-BE49-F238E27FC236}">
              <a16:creationId xmlns:a16="http://schemas.microsoft.com/office/drawing/2014/main" xmlns="" id="{00000000-0008-0000-0300-00005F000000}"/>
            </a:ext>
          </a:extLst>
        </xdr:cNvPr>
        <xdr:cNvSpPr txBox="1"/>
      </xdr:nvSpPr>
      <xdr:spPr>
        <a:xfrm>
          <a:off x="1955800" y="751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6" name="楕円 95">
          <a:extLst>
            <a:ext uri="{FF2B5EF4-FFF2-40B4-BE49-F238E27FC236}">
              <a16:creationId xmlns:a16="http://schemas.microsoft.com/office/drawing/2014/main" xmlns="" id="{00000000-0008-0000-0300-000060000000}"/>
            </a:ext>
          </a:extLst>
        </xdr:cNvPr>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7" name="テキスト ボックス 96">
          <a:extLst>
            <a:ext uri="{FF2B5EF4-FFF2-40B4-BE49-F238E27FC236}">
              <a16:creationId xmlns:a16="http://schemas.microsoft.com/office/drawing/2014/main" xmlns="" id="{00000000-0008-0000-0300-000061000000}"/>
            </a:ext>
          </a:extLst>
        </xdr:cNvPr>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xmlns=""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xmlns=""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xmlns=""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xmlns=""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xmlns=""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前年度と比較すると、</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2.6</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ポイント</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悪化</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した。</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退職者の</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増</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により退職手当が</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増加し</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たこと、</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また、障がい者支援や子育て支援の扶助費増加が</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影響している。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xmlns=""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xmlns=""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xmlns=""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xmlns=""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xmlns=""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xmlns=""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xmlns=""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xmlns=""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xmlns=""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xmlns=""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xmlns=""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xmlns=""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xmlns=""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xmlns=""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44704</xdr:rowOff>
    </xdr:from>
    <xdr:to>
      <xdr:col>23</xdr:col>
      <xdr:colOff>133350</xdr:colOff>
      <xdr:row>67</xdr:row>
      <xdr:rowOff>70358</xdr:rowOff>
    </xdr:to>
    <xdr:cxnSp macro="">
      <xdr:nvCxnSpPr>
        <xdr:cNvPr id="125" name="直線コネクタ 124">
          <a:extLst>
            <a:ext uri="{FF2B5EF4-FFF2-40B4-BE49-F238E27FC236}">
              <a16:creationId xmlns:a16="http://schemas.microsoft.com/office/drawing/2014/main" xmlns="" id="{00000000-0008-0000-0300-00007D000000}"/>
            </a:ext>
          </a:extLst>
        </xdr:cNvPr>
        <xdr:cNvCxnSpPr/>
      </xdr:nvCxnSpPr>
      <xdr:spPr>
        <a:xfrm flipV="1">
          <a:off x="4953000" y="10331704"/>
          <a:ext cx="0" cy="12258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42435</xdr:rowOff>
    </xdr:from>
    <xdr:ext cx="762000" cy="259045"/>
    <xdr:sp macro="" textlink="">
      <xdr:nvSpPr>
        <xdr:cNvPr id="126" name="財政構造の弾力性最小値テキスト">
          <a:extLst>
            <a:ext uri="{FF2B5EF4-FFF2-40B4-BE49-F238E27FC236}">
              <a16:creationId xmlns:a16="http://schemas.microsoft.com/office/drawing/2014/main" xmlns="" id="{00000000-0008-0000-0300-00007E000000}"/>
            </a:ext>
          </a:extLst>
        </xdr:cNvPr>
        <xdr:cNvSpPr txBox="1"/>
      </xdr:nvSpPr>
      <xdr:spPr>
        <a:xfrm>
          <a:off x="5041900" y="1152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70358</xdr:rowOff>
    </xdr:from>
    <xdr:to>
      <xdr:col>24</xdr:col>
      <xdr:colOff>12700</xdr:colOff>
      <xdr:row>67</xdr:row>
      <xdr:rowOff>70358</xdr:rowOff>
    </xdr:to>
    <xdr:cxnSp macro="">
      <xdr:nvCxnSpPr>
        <xdr:cNvPr id="127" name="直線コネクタ 126">
          <a:extLst>
            <a:ext uri="{FF2B5EF4-FFF2-40B4-BE49-F238E27FC236}">
              <a16:creationId xmlns:a16="http://schemas.microsoft.com/office/drawing/2014/main" xmlns="" id="{00000000-0008-0000-0300-00007F000000}"/>
            </a:ext>
          </a:extLst>
        </xdr:cNvPr>
        <xdr:cNvCxnSpPr/>
      </xdr:nvCxnSpPr>
      <xdr:spPr>
        <a:xfrm>
          <a:off x="4864100" y="1155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131081</xdr:rowOff>
    </xdr:from>
    <xdr:ext cx="762000" cy="259045"/>
    <xdr:sp macro="" textlink="">
      <xdr:nvSpPr>
        <xdr:cNvPr id="128" name="財政構造の弾力性最大値テキスト">
          <a:extLst>
            <a:ext uri="{FF2B5EF4-FFF2-40B4-BE49-F238E27FC236}">
              <a16:creationId xmlns:a16="http://schemas.microsoft.com/office/drawing/2014/main" xmlns="" id="{00000000-0008-0000-0300-000080000000}"/>
            </a:ext>
          </a:extLst>
        </xdr:cNvPr>
        <xdr:cNvSpPr txBox="1"/>
      </xdr:nvSpPr>
      <xdr:spPr>
        <a:xfrm>
          <a:off x="5041900" y="10075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44704</xdr:rowOff>
    </xdr:from>
    <xdr:to>
      <xdr:col>24</xdr:col>
      <xdr:colOff>12700</xdr:colOff>
      <xdr:row>60</xdr:row>
      <xdr:rowOff>44704</xdr:rowOff>
    </xdr:to>
    <xdr:cxnSp macro="">
      <xdr:nvCxnSpPr>
        <xdr:cNvPr id="129" name="直線コネクタ 128">
          <a:extLst>
            <a:ext uri="{FF2B5EF4-FFF2-40B4-BE49-F238E27FC236}">
              <a16:creationId xmlns:a16="http://schemas.microsoft.com/office/drawing/2014/main" xmlns="" id="{00000000-0008-0000-0300-000081000000}"/>
            </a:ext>
          </a:extLst>
        </xdr:cNvPr>
        <xdr:cNvCxnSpPr/>
      </xdr:nvCxnSpPr>
      <xdr:spPr>
        <a:xfrm>
          <a:off x="4864100" y="10331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160274</xdr:rowOff>
    </xdr:from>
    <xdr:to>
      <xdr:col>23</xdr:col>
      <xdr:colOff>133350</xdr:colOff>
      <xdr:row>63</xdr:row>
      <xdr:rowOff>114300</xdr:rowOff>
    </xdr:to>
    <xdr:cxnSp macro="">
      <xdr:nvCxnSpPr>
        <xdr:cNvPr id="130" name="直線コネクタ 129">
          <a:extLst>
            <a:ext uri="{FF2B5EF4-FFF2-40B4-BE49-F238E27FC236}">
              <a16:creationId xmlns:a16="http://schemas.microsoft.com/office/drawing/2014/main" xmlns="" id="{00000000-0008-0000-0300-000082000000}"/>
            </a:ext>
          </a:extLst>
        </xdr:cNvPr>
        <xdr:cNvCxnSpPr/>
      </xdr:nvCxnSpPr>
      <xdr:spPr>
        <a:xfrm>
          <a:off x="4114800" y="10790174"/>
          <a:ext cx="8382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122445</xdr:rowOff>
    </xdr:from>
    <xdr:ext cx="762000" cy="259045"/>
    <xdr:sp macro="" textlink="">
      <xdr:nvSpPr>
        <xdr:cNvPr id="131" name="財政構造の弾力性平均値テキスト">
          <a:extLst>
            <a:ext uri="{FF2B5EF4-FFF2-40B4-BE49-F238E27FC236}">
              <a16:creationId xmlns:a16="http://schemas.microsoft.com/office/drawing/2014/main" xmlns="" id="{00000000-0008-0000-0300-000083000000}"/>
            </a:ext>
          </a:extLst>
        </xdr:cNvPr>
        <xdr:cNvSpPr txBox="1"/>
      </xdr:nvSpPr>
      <xdr:spPr>
        <a:xfrm>
          <a:off x="5041900" y="109237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150368</xdr:rowOff>
    </xdr:from>
    <xdr:to>
      <xdr:col>23</xdr:col>
      <xdr:colOff>184150</xdr:colOff>
      <xdr:row>64</xdr:row>
      <xdr:rowOff>80518</xdr:rowOff>
    </xdr:to>
    <xdr:sp macro="" textlink="">
      <xdr:nvSpPr>
        <xdr:cNvPr id="132" name="フローチャート: 判断 131">
          <a:extLst>
            <a:ext uri="{FF2B5EF4-FFF2-40B4-BE49-F238E27FC236}">
              <a16:creationId xmlns:a16="http://schemas.microsoft.com/office/drawing/2014/main" xmlns="" id="{00000000-0008-0000-0300-000084000000}"/>
            </a:ext>
          </a:extLst>
        </xdr:cNvPr>
        <xdr:cNvSpPr/>
      </xdr:nvSpPr>
      <xdr:spPr>
        <a:xfrm>
          <a:off x="4902200" y="1095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160274</xdr:rowOff>
    </xdr:from>
    <xdr:to>
      <xdr:col>19</xdr:col>
      <xdr:colOff>133350</xdr:colOff>
      <xdr:row>65</xdr:row>
      <xdr:rowOff>114046</xdr:rowOff>
    </xdr:to>
    <xdr:cxnSp macro="">
      <xdr:nvCxnSpPr>
        <xdr:cNvPr id="133" name="直線コネクタ 132">
          <a:extLst>
            <a:ext uri="{FF2B5EF4-FFF2-40B4-BE49-F238E27FC236}">
              <a16:creationId xmlns:a16="http://schemas.microsoft.com/office/drawing/2014/main" xmlns="" id="{00000000-0008-0000-0300-000085000000}"/>
            </a:ext>
          </a:extLst>
        </xdr:cNvPr>
        <xdr:cNvCxnSpPr/>
      </xdr:nvCxnSpPr>
      <xdr:spPr>
        <a:xfrm flipV="1">
          <a:off x="3225800" y="10790174"/>
          <a:ext cx="889000" cy="468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128778</xdr:rowOff>
    </xdr:from>
    <xdr:to>
      <xdr:col>19</xdr:col>
      <xdr:colOff>184150</xdr:colOff>
      <xdr:row>63</xdr:row>
      <xdr:rowOff>58928</xdr:rowOff>
    </xdr:to>
    <xdr:sp macro="" textlink="">
      <xdr:nvSpPr>
        <xdr:cNvPr id="134" name="フローチャート: 判断 133">
          <a:extLst>
            <a:ext uri="{FF2B5EF4-FFF2-40B4-BE49-F238E27FC236}">
              <a16:creationId xmlns:a16="http://schemas.microsoft.com/office/drawing/2014/main" xmlns="" id="{00000000-0008-0000-0300-000086000000}"/>
            </a:ext>
          </a:extLst>
        </xdr:cNvPr>
        <xdr:cNvSpPr/>
      </xdr:nvSpPr>
      <xdr:spPr>
        <a:xfrm>
          <a:off x="40640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43705</xdr:rowOff>
    </xdr:from>
    <xdr:ext cx="736600" cy="259045"/>
    <xdr:sp macro="" textlink="">
      <xdr:nvSpPr>
        <xdr:cNvPr id="135" name="テキスト ボックス 134">
          <a:extLst>
            <a:ext uri="{FF2B5EF4-FFF2-40B4-BE49-F238E27FC236}">
              <a16:creationId xmlns:a16="http://schemas.microsoft.com/office/drawing/2014/main" xmlns="" id="{00000000-0008-0000-0300-000087000000}"/>
            </a:ext>
          </a:extLst>
        </xdr:cNvPr>
        <xdr:cNvSpPr txBox="1"/>
      </xdr:nvSpPr>
      <xdr:spPr>
        <a:xfrm>
          <a:off x="3733800" y="10845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114046</xdr:rowOff>
    </xdr:from>
    <xdr:to>
      <xdr:col>15</xdr:col>
      <xdr:colOff>82550</xdr:colOff>
      <xdr:row>66</xdr:row>
      <xdr:rowOff>14986</xdr:rowOff>
    </xdr:to>
    <xdr:cxnSp macro="">
      <xdr:nvCxnSpPr>
        <xdr:cNvPr id="136" name="直線コネクタ 135">
          <a:extLst>
            <a:ext uri="{FF2B5EF4-FFF2-40B4-BE49-F238E27FC236}">
              <a16:creationId xmlns:a16="http://schemas.microsoft.com/office/drawing/2014/main" xmlns="" id="{00000000-0008-0000-0300-000088000000}"/>
            </a:ext>
          </a:extLst>
        </xdr:cNvPr>
        <xdr:cNvCxnSpPr/>
      </xdr:nvCxnSpPr>
      <xdr:spPr>
        <a:xfrm flipV="1">
          <a:off x="2336800" y="11258296"/>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41656</xdr:rowOff>
    </xdr:from>
    <xdr:to>
      <xdr:col>15</xdr:col>
      <xdr:colOff>133350</xdr:colOff>
      <xdr:row>64</xdr:row>
      <xdr:rowOff>143256</xdr:rowOff>
    </xdr:to>
    <xdr:sp macro="" textlink="">
      <xdr:nvSpPr>
        <xdr:cNvPr id="137" name="フローチャート: 判断 136">
          <a:extLst>
            <a:ext uri="{FF2B5EF4-FFF2-40B4-BE49-F238E27FC236}">
              <a16:creationId xmlns:a16="http://schemas.microsoft.com/office/drawing/2014/main" xmlns="" id="{00000000-0008-0000-0300-000089000000}"/>
            </a:ext>
          </a:extLst>
        </xdr:cNvPr>
        <xdr:cNvSpPr/>
      </xdr:nvSpPr>
      <xdr:spPr>
        <a:xfrm>
          <a:off x="3175000" y="1101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153433</xdr:rowOff>
    </xdr:from>
    <xdr:ext cx="762000" cy="259045"/>
    <xdr:sp macro="" textlink="">
      <xdr:nvSpPr>
        <xdr:cNvPr id="138" name="テキスト ボックス 137">
          <a:extLst>
            <a:ext uri="{FF2B5EF4-FFF2-40B4-BE49-F238E27FC236}">
              <a16:creationId xmlns:a16="http://schemas.microsoft.com/office/drawing/2014/main" xmlns="" id="{00000000-0008-0000-0300-00008A000000}"/>
            </a:ext>
          </a:extLst>
        </xdr:cNvPr>
        <xdr:cNvSpPr txBox="1"/>
      </xdr:nvSpPr>
      <xdr:spPr>
        <a:xfrm>
          <a:off x="2844800" y="1078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85090</xdr:rowOff>
    </xdr:from>
    <xdr:to>
      <xdr:col>11</xdr:col>
      <xdr:colOff>31750</xdr:colOff>
      <xdr:row>66</xdr:row>
      <xdr:rowOff>14986</xdr:rowOff>
    </xdr:to>
    <xdr:cxnSp macro="">
      <xdr:nvCxnSpPr>
        <xdr:cNvPr id="139" name="直線コネクタ 138">
          <a:extLst>
            <a:ext uri="{FF2B5EF4-FFF2-40B4-BE49-F238E27FC236}">
              <a16:creationId xmlns:a16="http://schemas.microsoft.com/office/drawing/2014/main" xmlns="" id="{00000000-0008-0000-0300-00008B000000}"/>
            </a:ext>
          </a:extLst>
        </xdr:cNvPr>
        <xdr:cNvCxnSpPr/>
      </xdr:nvCxnSpPr>
      <xdr:spPr>
        <a:xfrm>
          <a:off x="1447800" y="11229340"/>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85090</xdr:rowOff>
    </xdr:from>
    <xdr:to>
      <xdr:col>11</xdr:col>
      <xdr:colOff>82550</xdr:colOff>
      <xdr:row>65</xdr:row>
      <xdr:rowOff>15240</xdr:rowOff>
    </xdr:to>
    <xdr:sp macro="" textlink="">
      <xdr:nvSpPr>
        <xdr:cNvPr id="140" name="フローチャート: 判断 139">
          <a:extLst>
            <a:ext uri="{FF2B5EF4-FFF2-40B4-BE49-F238E27FC236}">
              <a16:creationId xmlns:a16="http://schemas.microsoft.com/office/drawing/2014/main" xmlns="" id="{00000000-0008-0000-0300-00008C000000}"/>
            </a:ext>
          </a:extLst>
        </xdr:cNvPr>
        <xdr:cNvSpPr/>
      </xdr:nvSpPr>
      <xdr:spPr>
        <a:xfrm>
          <a:off x="2286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25417</xdr:rowOff>
    </xdr:from>
    <xdr:ext cx="762000" cy="259045"/>
    <xdr:sp macro="" textlink="">
      <xdr:nvSpPr>
        <xdr:cNvPr id="141" name="テキスト ボックス 140">
          <a:extLst>
            <a:ext uri="{FF2B5EF4-FFF2-40B4-BE49-F238E27FC236}">
              <a16:creationId xmlns:a16="http://schemas.microsoft.com/office/drawing/2014/main" xmlns="" id="{00000000-0008-0000-0300-00008D000000}"/>
            </a:ext>
          </a:extLst>
        </xdr:cNvPr>
        <xdr:cNvSpPr txBox="1"/>
      </xdr:nvSpPr>
      <xdr:spPr>
        <a:xfrm>
          <a:off x="1955800" y="1082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65786</xdr:rowOff>
    </xdr:from>
    <xdr:to>
      <xdr:col>7</xdr:col>
      <xdr:colOff>31750</xdr:colOff>
      <xdr:row>64</xdr:row>
      <xdr:rowOff>167386</xdr:rowOff>
    </xdr:to>
    <xdr:sp macro="" textlink="">
      <xdr:nvSpPr>
        <xdr:cNvPr id="142" name="フローチャート: 判断 141">
          <a:extLst>
            <a:ext uri="{FF2B5EF4-FFF2-40B4-BE49-F238E27FC236}">
              <a16:creationId xmlns:a16="http://schemas.microsoft.com/office/drawing/2014/main" xmlns="" id="{00000000-0008-0000-0300-00008E000000}"/>
            </a:ext>
          </a:extLst>
        </xdr:cNvPr>
        <xdr:cNvSpPr/>
      </xdr:nvSpPr>
      <xdr:spPr>
        <a:xfrm>
          <a:off x="1397000" y="110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6113</xdr:rowOff>
    </xdr:from>
    <xdr:ext cx="762000" cy="259045"/>
    <xdr:sp macro="" textlink="">
      <xdr:nvSpPr>
        <xdr:cNvPr id="143" name="テキスト ボックス 142">
          <a:extLst>
            <a:ext uri="{FF2B5EF4-FFF2-40B4-BE49-F238E27FC236}">
              <a16:creationId xmlns:a16="http://schemas.microsoft.com/office/drawing/2014/main" xmlns="" id="{00000000-0008-0000-0300-00008F000000}"/>
            </a:ext>
          </a:extLst>
        </xdr:cNvPr>
        <xdr:cNvSpPr txBox="1"/>
      </xdr:nvSpPr>
      <xdr:spPr>
        <a:xfrm>
          <a:off x="1066800" y="1080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xmlns=""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49" name="楕円 148">
          <a:extLst>
            <a:ext uri="{FF2B5EF4-FFF2-40B4-BE49-F238E27FC236}">
              <a16:creationId xmlns:a16="http://schemas.microsoft.com/office/drawing/2014/main" xmlns="" id="{00000000-0008-0000-0300-000095000000}"/>
            </a:ext>
          </a:extLst>
        </xdr:cNvPr>
        <xdr:cNvSpPr/>
      </xdr:nvSpPr>
      <xdr:spPr>
        <a:xfrm>
          <a:off x="49022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80027</xdr:rowOff>
    </xdr:from>
    <xdr:ext cx="762000" cy="259045"/>
    <xdr:sp macro="" textlink="">
      <xdr:nvSpPr>
        <xdr:cNvPr id="150" name="財政構造の弾力性該当値テキスト">
          <a:extLst>
            <a:ext uri="{FF2B5EF4-FFF2-40B4-BE49-F238E27FC236}">
              <a16:creationId xmlns:a16="http://schemas.microsoft.com/office/drawing/2014/main" xmlns="" id="{00000000-0008-0000-0300-000096000000}"/>
            </a:ext>
          </a:extLst>
        </xdr:cNvPr>
        <xdr:cNvSpPr txBox="1"/>
      </xdr:nvSpPr>
      <xdr:spPr>
        <a:xfrm>
          <a:off x="50419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109474</xdr:rowOff>
    </xdr:from>
    <xdr:to>
      <xdr:col>19</xdr:col>
      <xdr:colOff>184150</xdr:colOff>
      <xdr:row>63</xdr:row>
      <xdr:rowOff>39624</xdr:rowOff>
    </xdr:to>
    <xdr:sp macro="" textlink="">
      <xdr:nvSpPr>
        <xdr:cNvPr id="151" name="楕円 150">
          <a:extLst>
            <a:ext uri="{FF2B5EF4-FFF2-40B4-BE49-F238E27FC236}">
              <a16:creationId xmlns:a16="http://schemas.microsoft.com/office/drawing/2014/main" xmlns="" id="{00000000-0008-0000-0300-000097000000}"/>
            </a:ext>
          </a:extLst>
        </xdr:cNvPr>
        <xdr:cNvSpPr/>
      </xdr:nvSpPr>
      <xdr:spPr>
        <a:xfrm>
          <a:off x="4064000" y="1073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49801</xdr:rowOff>
    </xdr:from>
    <xdr:ext cx="736600" cy="259045"/>
    <xdr:sp macro="" textlink="">
      <xdr:nvSpPr>
        <xdr:cNvPr id="152" name="テキスト ボックス 151">
          <a:extLst>
            <a:ext uri="{FF2B5EF4-FFF2-40B4-BE49-F238E27FC236}">
              <a16:creationId xmlns:a16="http://schemas.microsoft.com/office/drawing/2014/main" xmlns="" id="{00000000-0008-0000-0300-000098000000}"/>
            </a:ext>
          </a:extLst>
        </xdr:cNvPr>
        <xdr:cNvSpPr txBox="1"/>
      </xdr:nvSpPr>
      <xdr:spPr>
        <a:xfrm>
          <a:off x="3733800" y="10508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63246</xdr:rowOff>
    </xdr:from>
    <xdr:to>
      <xdr:col>15</xdr:col>
      <xdr:colOff>133350</xdr:colOff>
      <xdr:row>65</xdr:row>
      <xdr:rowOff>164846</xdr:rowOff>
    </xdr:to>
    <xdr:sp macro="" textlink="">
      <xdr:nvSpPr>
        <xdr:cNvPr id="153" name="楕円 152">
          <a:extLst>
            <a:ext uri="{FF2B5EF4-FFF2-40B4-BE49-F238E27FC236}">
              <a16:creationId xmlns:a16="http://schemas.microsoft.com/office/drawing/2014/main" xmlns="" id="{00000000-0008-0000-0300-000099000000}"/>
            </a:ext>
          </a:extLst>
        </xdr:cNvPr>
        <xdr:cNvSpPr/>
      </xdr:nvSpPr>
      <xdr:spPr>
        <a:xfrm>
          <a:off x="3175000" y="1120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149623</xdr:rowOff>
    </xdr:from>
    <xdr:ext cx="762000" cy="259045"/>
    <xdr:sp macro="" textlink="">
      <xdr:nvSpPr>
        <xdr:cNvPr id="154" name="テキスト ボックス 153">
          <a:extLst>
            <a:ext uri="{FF2B5EF4-FFF2-40B4-BE49-F238E27FC236}">
              <a16:creationId xmlns:a16="http://schemas.microsoft.com/office/drawing/2014/main" xmlns="" id="{00000000-0008-0000-0300-00009A000000}"/>
            </a:ext>
          </a:extLst>
        </xdr:cNvPr>
        <xdr:cNvSpPr txBox="1"/>
      </xdr:nvSpPr>
      <xdr:spPr>
        <a:xfrm>
          <a:off x="2844800" y="1129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135636</xdr:rowOff>
    </xdr:from>
    <xdr:to>
      <xdr:col>11</xdr:col>
      <xdr:colOff>82550</xdr:colOff>
      <xdr:row>66</xdr:row>
      <xdr:rowOff>65786</xdr:rowOff>
    </xdr:to>
    <xdr:sp macro="" textlink="">
      <xdr:nvSpPr>
        <xdr:cNvPr id="155" name="楕円 154">
          <a:extLst>
            <a:ext uri="{FF2B5EF4-FFF2-40B4-BE49-F238E27FC236}">
              <a16:creationId xmlns:a16="http://schemas.microsoft.com/office/drawing/2014/main" xmlns="" id="{00000000-0008-0000-0300-00009B000000}"/>
            </a:ext>
          </a:extLst>
        </xdr:cNvPr>
        <xdr:cNvSpPr/>
      </xdr:nvSpPr>
      <xdr:spPr>
        <a:xfrm>
          <a:off x="2286000" y="1127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50563</xdr:rowOff>
    </xdr:from>
    <xdr:ext cx="762000" cy="259045"/>
    <xdr:sp macro="" textlink="">
      <xdr:nvSpPr>
        <xdr:cNvPr id="156" name="テキスト ボックス 155">
          <a:extLst>
            <a:ext uri="{FF2B5EF4-FFF2-40B4-BE49-F238E27FC236}">
              <a16:creationId xmlns:a16="http://schemas.microsoft.com/office/drawing/2014/main" xmlns="" id="{00000000-0008-0000-0300-00009C000000}"/>
            </a:ext>
          </a:extLst>
        </xdr:cNvPr>
        <xdr:cNvSpPr txBox="1"/>
      </xdr:nvSpPr>
      <xdr:spPr>
        <a:xfrm>
          <a:off x="1955800" y="113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34290</xdr:rowOff>
    </xdr:from>
    <xdr:to>
      <xdr:col>7</xdr:col>
      <xdr:colOff>31750</xdr:colOff>
      <xdr:row>65</xdr:row>
      <xdr:rowOff>135890</xdr:rowOff>
    </xdr:to>
    <xdr:sp macro="" textlink="">
      <xdr:nvSpPr>
        <xdr:cNvPr id="157" name="楕円 156">
          <a:extLst>
            <a:ext uri="{FF2B5EF4-FFF2-40B4-BE49-F238E27FC236}">
              <a16:creationId xmlns:a16="http://schemas.microsoft.com/office/drawing/2014/main" xmlns="" id="{00000000-0008-0000-0300-00009D000000}"/>
            </a:ext>
          </a:extLst>
        </xdr:cNvPr>
        <xdr:cNvSpPr/>
      </xdr:nvSpPr>
      <xdr:spPr>
        <a:xfrm>
          <a:off x="1397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120667</xdr:rowOff>
    </xdr:from>
    <xdr:ext cx="762000" cy="259045"/>
    <xdr:sp macro="" textlink="">
      <xdr:nvSpPr>
        <xdr:cNvPr id="158" name="テキスト ボックス 157">
          <a:extLst>
            <a:ext uri="{FF2B5EF4-FFF2-40B4-BE49-F238E27FC236}">
              <a16:creationId xmlns:a16="http://schemas.microsoft.com/office/drawing/2014/main" xmlns="" id="{00000000-0008-0000-0300-00009E000000}"/>
            </a:ext>
          </a:extLst>
        </xdr:cNvPr>
        <xdr:cNvSpPr txBox="1"/>
      </xdr:nvSpPr>
      <xdr:spPr>
        <a:xfrm>
          <a:off x="1066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xmlns=""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xmlns=""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xmlns=""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[107,040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xmlns=""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xmlns=""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xmlns=""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xmlns=""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類似団体と比較して人件費・物件費が低い要因として、ごみ・し尿処理事業や消防事業などを遠賀郡・中間市で構成する一部事務組合である遠賀・中間地域広域行政事務組合で行っていることがあげられる。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　ただし、一部事務組合への負担金、繰出金には人件費・物件費に充てられる経費も含まれており、一概には類似団体平均との比較はできないため、今後とも事務事業の効率化及び職員の給与水準及び職員数の適正化を図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xmlns=""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xmlns=""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xmlns=""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5" name="直線コネクタ 174">
          <a:extLst>
            <a:ext uri="{FF2B5EF4-FFF2-40B4-BE49-F238E27FC236}">
              <a16:creationId xmlns:a16="http://schemas.microsoft.com/office/drawing/2014/main" xmlns="" id="{00000000-0008-0000-0300-0000AF000000}"/>
            </a:ext>
          </a:extLst>
        </xdr:cNvPr>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6" name="テキスト ボックス 175">
          <a:extLst>
            <a:ext uri="{FF2B5EF4-FFF2-40B4-BE49-F238E27FC236}">
              <a16:creationId xmlns:a16="http://schemas.microsoft.com/office/drawing/2014/main" xmlns="" id="{00000000-0008-0000-0300-0000B0000000}"/>
            </a:ext>
          </a:extLst>
        </xdr:cNvPr>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xmlns=""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xmlns=""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79" name="直線コネクタ 178">
          <a:extLst>
            <a:ext uri="{FF2B5EF4-FFF2-40B4-BE49-F238E27FC236}">
              <a16:creationId xmlns:a16="http://schemas.microsoft.com/office/drawing/2014/main" xmlns="" id="{00000000-0008-0000-0300-0000B3000000}"/>
            </a:ext>
          </a:extLst>
        </xdr:cNvPr>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0" name="テキスト ボックス 179">
          <a:extLst>
            <a:ext uri="{FF2B5EF4-FFF2-40B4-BE49-F238E27FC236}">
              <a16:creationId xmlns:a16="http://schemas.microsoft.com/office/drawing/2014/main" xmlns="" id="{00000000-0008-0000-0300-0000B4000000}"/>
            </a:ext>
          </a:extLst>
        </xdr:cNvPr>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1" name="直線コネクタ 180">
          <a:extLst>
            <a:ext uri="{FF2B5EF4-FFF2-40B4-BE49-F238E27FC236}">
              <a16:creationId xmlns:a16="http://schemas.microsoft.com/office/drawing/2014/main" xmlns="" id="{00000000-0008-0000-0300-0000B5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a:extLst>
            <a:ext uri="{FF2B5EF4-FFF2-40B4-BE49-F238E27FC236}">
              <a16:creationId xmlns:a16="http://schemas.microsoft.com/office/drawing/2014/main" xmlns="" id="{00000000-0008-0000-0300-0000B6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xmlns="" id="{00000000-0008-0000-0300-0000B7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67982</xdr:rowOff>
    </xdr:from>
    <xdr:to>
      <xdr:col>23</xdr:col>
      <xdr:colOff>133350</xdr:colOff>
      <xdr:row>89</xdr:row>
      <xdr:rowOff>68348</xdr:rowOff>
    </xdr:to>
    <xdr:cxnSp macro="">
      <xdr:nvCxnSpPr>
        <xdr:cNvPr id="184" name="直線コネクタ 183">
          <a:extLst>
            <a:ext uri="{FF2B5EF4-FFF2-40B4-BE49-F238E27FC236}">
              <a16:creationId xmlns:a16="http://schemas.microsoft.com/office/drawing/2014/main" xmlns="" id="{00000000-0008-0000-0300-0000B8000000}"/>
            </a:ext>
          </a:extLst>
        </xdr:cNvPr>
        <xdr:cNvCxnSpPr/>
      </xdr:nvCxnSpPr>
      <xdr:spPr>
        <a:xfrm flipV="1">
          <a:off x="4953000" y="13955432"/>
          <a:ext cx="0" cy="13719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40425</xdr:rowOff>
    </xdr:from>
    <xdr:ext cx="762000" cy="259045"/>
    <xdr:sp macro="" textlink="">
      <xdr:nvSpPr>
        <xdr:cNvPr id="185" name="人件費・物件費等の状況最小値テキスト">
          <a:extLst>
            <a:ext uri="{FF2B5EF4-FFF2-40B4-BE49-F238E27FC236}">
              <a16:creationId xmlns:a16="http://schemas.microsoft.com/office/drawing/2014/main" xmlns="" id="{00000000-0008-0000-0300-0000B9000000}"/>
            </a:ext>
          </a:extLst>
        </xdr:cNvPr>
        <xdr:cNvSpPr txBox="1"/>
      </xdr:nvSpPr>
      <xdr:spPr>
        <a:xfrm>
          <a:off x="5041900" y="15299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68348</xdr:rowOff>
    </xdr:from>
    <xdr:to>
      <xdr:col>24</xdr:col>
      <xdr:colOff>12700</xdr:colOff>
      <xdr:row>89</xdr:row>
      <xdr:rowOff>68348</xdr:rowOff>
    </xdr:to>
    <xdr:cxnSp macro="">
      <xdr:nvCxnSpPr>
        <xdr:cNvPr id="186" name="直線コネクタ 185">
          <a:extLst>
            <a:ext uri="{FF2B5EF4-FFF2-40B4-BE49-F238E27FC236}">
              <a16:creationId xmlns:a16="http://schemas.microsoft.com/office/drawing/2014/main" xmlns="" id="{00000000-0008-0000-0300-0000BA000000}"/>
            </a:ext>
          </a:extLst>
        </xdr:cNvPr>
        <xdr:cNvCxnSpPr/>
      </xdr:nvCxnSpPr>
      <xdr:spPr>
        <a:xfrm>
          <a:off x="4864100" y="15327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154359</xdr:rowOff>
    </xdr:from>
    <xdr:ext cx="762000" cy="259045"/>
    <xdr:sp macro="" textlink="">
      <xdr:nvSpPr>
        <xdr:cNvPr id="187" name="人件費・物件費等の状況最大値テキスト">
          <a:extLst>
            <a:ext uri="{FF2B5EF4-FFF2-40B4-BE49-F238E27FC236}">
              <a16:creationId xmlns:a16="http://schemas.microsoft.com/office/drawing/2014/main" xmlns="" id="{00000000-0008-0000-0300-0000BB000000}"/>
            </a:ext>
          </a:extLst>
        </xdr:cNvPr>
        <xdr:cNvSpPr txBox="1"/>
      </xdr:nvSpPr>
      <xdr:spPr>
        <a:xfrm>
          <a:off x="5041900" y="13698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67982</xdr:rowOff>
    </xdr:from>
    <xdr:to>
      <xdr:col>24</xdr:col>
      <xdr:colOff>12700</xdr:colOff>
      <xdr:row>81</xdr:row>
      <xdr:rowOff>67982</xdr:rowOff>
    </xdr:to>
    <xdr:cxnSp macro="">
      <xdr:nvCxnSpPr>
        <xdr:cNvPr id="188" name="直線コネクタ 187">
          <a:extLst>
            <a:ext uri="{FF2B5EF4-FFF2-40B4-BE49-F238E27FC236}">
              <a16:creationId xmlns:a16="http://schemas.microsoft.com/office/drawing/2014/main" xmlns="" id="{00000000-0008-0000-0300-0000BC000000}"/>
            </a:ext>
          </a:extLst>
        </xdr:cNvPr>
        <xdr:cNvCxnSpPr/>
      </xdr:nvCxnSpPr>
      <xdr:spPr>
        <a:xfrm>
          <a:off x="4864100" y="13955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156769</xdr:rowOff>
    </xdr:from>
    <xdr:to>
      <xdr:col>23</xdr:col>
      <xdr:colOff>133350</xdr:colOff>
      <xdr:row>81</xdr:row>
      <xdr:rowOff>160689</xdr:rowOff>
    </xdr:to>
    <xdr:cxnSp macro="">
      <xdr:nvCxnSpPr>
        <xdr:cNvPr id="189" name="直線コネクタ 188">
          <a:extLst>
            <a:ext uri="{FF2B5EF4-FFF2-40B4-BE49-F238E27FC236}">
              <a16:creationId xmlns:a16="http://schemas.microsoft.com/office/drawing/2014/main" xmlns="" id="{00000000-0008-0000-0300-0000BD000000}"/>
            </a:ext>
          </a:extLst>
        </xdr:cNvPr>
        <xdr:cNvCxnSpPr/>
      </xdr:nvCxnSpPr>
      <xdr:spPr>
        <a:xfrm flipV="1">
          <a:off x="4114800" y="14044219"/>
          <a:ext cx="838200" cy="3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108425</xdr:rowOff>
    </xdr:from>
    <xdr:ext cx="762000" cy="259045"/>
    <xdr:sp macro="" textlink="">
      <xdr:nvSpPr>
        <xdr:cNvPr id="190" name="人件費・物件費等の状況平均値テキスト">
          <a:extLst>
            <a:ext uri="{FF2B5EF4-FFF2-40B4-BE49-F238E27FC236}">
              <a16:creationId xmlns:a16="http://schemas.microsoft.com/office/drawing/2014/main" xmlns="" id="{00000000-0008-0000-0300-0000BE000000}"/>
            </a:ext>
          </a:extLst>
        </xdr:cNvPr>
        <xdr:cNvSpPr txBox="1"/>
      </xdr:nvSpPr>
      <xdr:spPr>
        <a:xfrm>
          <a:off x="5041900" y="14167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136348</xdr:rowOff>
    </xdr:from>
    <xdr:to>
      <xdr:col>23</xdr:col>
      <xdr:colOff>184150</xdr:colOff>
      <xdr:row>83</xdr:row>
      <xdr:rowOff>66498</xdr:rowOff>
    </xdr:to>
    <xdr:sp macro="" textlink="">
      <xdr:nvSpPr>
        <xdr:cNvPr id="191" name="フローチャート: 判断 190">
          <a:extLst>
            <a:ext uri="{FF2B5EF4-FFF2-40B4-BE49-F238E27FC236}">
              <a16:creationId xmlns:a16="http://schemas.microsoft.com/office/drawing/2014/main" xmlns="" id="{00000000-0008-0000-0300-0000BF000000}"/>
            </a:ext>
          </a:extLst>
        </xdr:cNvPr>
        <xdr:cNvSpPr/>
      </xdr:nvSpPr>
      <xdr:spPr>
        <a:xfrm>
          <a:off x="4902200" y="1419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121177</xdr:rowOff>
    </xdr:from>
    <xdr:to>
      <xdr:col>19</xdr:col>
      <xdr:colOff>133350</xdr:colOff>
      <xdr:row>81</xdr:row>
      <xdr:rowOff>160689</xdr:rowOff>
    </xdr:to>
    <xdr:cxnSp macro="">
      <xdr:nvCxnSpPr>
        <xdr:cNvPr id="192" name="直線コネクタ 191">
          <a:extLst>
            <a:ext uri="{FF2B5EF4-FFF2-40B4-BE49-F238E27FC236}">
              <a16:creationId xmlns:a16="http://schemas.microsoft.com/office/drawing/2014/main" xmlns="" id="{00000000-0008-0000-0300-0000C0000000}"/>
            </a:ext>
          </a:extLst>
        </xdr:cNvPr>
        <xdr:cNvCxnSpPr/>
      </xdr:nvCxnSpPr>
      <xdr:spPr>
        <a:xfrm>
          <a:off x="3225800" y="14008627"/>
          <a:ext cx="889000" cy="39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103290</xdr:rowOff>
    </xdr:from>
    <xdr:to>
      <xdr:col>19</xdr:col>
      <xdr:colOff>184150</xdr:colOff>
      <xdr:row>83</xdr:row>
      <xdr:rowOff>33440</xdr:rowOff>
    </xdr:to>
    <xdr:sp macro="" textlink="">
      <xdr:nvSpPr>
        <xdr:cNvPr id="193" name="フローチャート: 判断 192">
          <a:extLst>
            <a:ext uri="{FF2B5EF4-FFF2-40B4-BE49-F238E27FC236}">
              <a16:creationId xmlns:a16="http://schemas.microsoft.com/office/drawing/2014/main" xmlns="" id="{00000000-0008-0000-0300-0000C1000000}"/>
            </a:ext>
          </a:extLst>
        </xdr:cNvPr>
        <xdr:cNvSpPr/>
      </xdr:nvSpPr>
      <xdr:spPr>
        <a:xfrm>
          <a:off x="4064000" y="14162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18217</xdr:rowOff>
    </xdr:from>
    <xdr:ext cx="736600" cy="259045"/>
    <xdr:sp macro="" textlink="">
      <xdr:nvSpPr>
        <xdr:cNvPr id="194" name="テキスト ボックス 193">
          <a:extLst>
            <a:ext uri="{FF2B5EF4-FFF2-40B4-BE49-F238E27FC236}">
              <a16:creationId xmlns:a16="http://schemas.microsoft.com/office/drawing/2014/main" xmlns="" id="{00000000-0008-0000-0300-0000C2000000}"/>
            </a:ext>
          </a:extLst>
        </xdr:cNvPr>
        <xdr:cNvSpPr txBox="1"/>
      </xdr:nvSpPr>
      <xdr:spPr>
        <a:xfrm>
          <a:off x="3733800" y="14248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90122</xdr:rowOff>
    </xdr:from>
    <xdr:to>
      <xdr:col>15</xdr:col>
      <xdr:colOff>82550</xdr:colOff>
      <xdr:row>81</xdr:row>
      <xdr:rowOff>121177</xdr:rowOff>
    </xdr:to>
    <xdr:cxnSp macro="">
      <xdr:nvCxnSpPr>
        <xdr:cNvPr id="195" name="直線コネクタ 194">
          <a:extLst>
            <a:ext uri="{FF2B5EF4-FFF2-40B4-BE49-F238E27FC236}">
              <a16:creationId xmlns:a16="http://schemas.microsoft.com/office/drawing/2014/main" xmlns="" id="{00000000-0008-0000-0300-0000C3000000}"/>
            </a:ext>
          </a:extLst>
        </xdr:cNvPr>
        <xdr:cNvCxnSpPr/>
      </xdr:nvCxnSpPr>
      <xdr:spPr>
        <a:xfrm>
          <a:off x="2336800" y="13977572"/>
          <a:ext cx="889000" cy="31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60393</xdr:rowOff>
    </xdr:from>
    <xdr:to>
      <xdr:col>15</xdr:col>
      <xdr:colOff>133350</xdr:colOff>
      <xdr:row>82</xdr:row>
      <xdr:rowOff>161993</xdr:rowOff>
    </xdr:to>
    <xdr:sp macro="" textlink="">
      <xdr:nvSpPr>
        <xdr:cNvPr id="196" name="フローチャート: 判断 195">
          <a:extLst>
            <a:ext uri="{FF2B5EF4-FFF2-40B4-BE49-F238E27FC236}">
              <a16:creationId xmlns:a16="http://schemas.microsoft.com/office/drawing/2014/main" xmlns="" id="{00000000-0008-0000-0300-0000C4000000}"/>
            </a:ext>
          </a:extLst>
        </xdr:cNvPr>
        <xdr:cNvSpPr/>
      </xdr:nvSpPr>
      <xdr:spPr>
        <a:xfrm>
          <a:off x="3175000" y="1411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146770</xdr:rowOff>
    </xdr:from>
    <xdr:ext cx="762000" cy="259045"/>
    <xdr:sp macro="" textlink="">
      <xdr:nvSpPr>
        <xdr:cNvPr id="197" name="テキスト ボックス 196">
          <a:extLst>
            <a:ext uri="{FF2B5EF4-FFF2-40B4-BE49-F238E27FC236}">
              <a16:creationId xmlns:a16="http://schemas.microsoft.com/office/drawing/2014/main" xmlns="" id="{00000000-0008-0000-0300-0000C5000000}"/>
            </a:ext>
          </a:extLst>
        </xdr:cNvPr>
        <xdr:cNvSpPr txBox="1"/>
      </xdr:nvSpPr>
      <xdr:spPr>
        <a:xfrm>
          <a:off x="2844800" y="14205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84632</xdr:rowOff>
    </xdr:from>
    <xdr:to>
      <xdr:col>11</xdr:col>
      <xdr:colOff>31750</xdr:colOff>
      <xdr:row>81</xdr:row>
      <xdr:rowOff>90122</xdr:rowOff>
    </xdr:to>
    <xdr:cxnSp macro="">
      <xdr:nvCxnSpPr>
        <xdr:cNvPr id="198" name="直線コネクタ 197">
          <a:extLst>
            <a:ext uri="{FF2B5EF4-FFF2-40B4-BE49-F238E27FC236}">
              <a16:creationId xmlns:a16="http://schemas.microsoft.com/office/drawing/2014/main" xmlns="" id="{00000000-0008-0000-0300-0000C6000000}"/>
            </a:ext>
          </a:extLst>
        </xdr:cNvPr>
        <xdr:cNvCxnSpPr/>
      </xdr:nvCxnSpPr>
      <xdr:spPr>
        <a:xfrm>
          <a:off x="1447800" y="13972082"/>
          <a:ext cx="889000" cy="5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91</xdr:rowOff>
    </xdr:from>
    <xdr:to>
      <xdr:col>11</xdr:col>
      <xdr:colOff>82550</xdr:colOff>
      <xdr:row>82</xdr:row>
      <xdr:rowOff>101691</xdr:rowOff>
    </xdr:to>
    <xdr:sp macro="" textlink="">
      <xdr:nvSpPr>
        <xdr:cNvPr id="199" name="フローチャート: 判断 198">
          <a:extLst>
            <a:ext uri="{FF2B5EF4-FFF2-40B4-BE49-F238E27FC236}">
              <a16:creationId xmlns:a16="http://schemas.microsoft.com/office/drawing/2014/main" xmlns="" id="{00000000-0008-0000-0300-0000C7000000}"/>
            </a:ext>
          </a:extLst>
        </xdr:cNvPr>
        <xdr:cNvSpPr/>
      </xdr:nvSpPr>
      <xdr:spPr>
        <a:xfrm>
          <a:off x="2286000" y="1405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86468</xdr:rowOff>
    </xdr:from>
    <xdr:ext cx="762000" cy="259045"/>
    <xdr:sp macro="" textlink="">
      <xdr:nvSpPr>
        <xdr:cNvPr id="200" name="テキスト ボックス 199">
          <a:extLst>
            <a:ext uri="{FF2B5EF4-FFF2-40B4-BE49-F238E27FC236}">
              <a16:creationId xmlns:a16="http://schemas.microsoft.com/office/drawing/2014/main" xmlns="" id="{00000000-0008-0000-0300-0000C8000000}"/>
            </a:ext>
          </a:extLst>
        </xdr:cNvPr>
        <xdr:cNvSpPr txBox="1"/>
      </xdr:nvSpPr>
      <xdr:spPr>
        <a:xfrm>
          <a:off x="1955800" y="14145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340</xdr:rowOff>
    </xdr:from>
    <xdr:to>
      <xdr:col>7</xdr:col>
      <xdr:colOff>31750</xdr:colOff>
      <xdr:row>82</xdr:row>
      <xdr:rowOff>101940</xdr:rowOff>
    </xdr:to>
    <xdr:sp macro="" textlink="">
      <xdr:nvSpPr>
        <xdr:cNvPr id="201" name="フローチャート: 判断 200">
          <a:extLst>
            <a:ext uri="{FF2B5EF4-FFF2-40B4-BE49-F238E27FC236}">
              <a16:creationId xmlns:a16="http://schemas.microsoft.com/office/drawing/2014/main" xmlns="" id="{00000000-0008-0000-0300-0000C9000000}"/>
            </a:ext>
          </a:extLst>
        </xdr:cNvPr>
        <xdr:cNvSpPr/>
      </xdr:nvSpPr>
      <xdr:spPr>
        <a:xfrm>
          <a:off x="1397000" y="1405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86717</xdr:rowOff>
    </xdr:from>
    <xdr:ext cx="762000" cy="259045"/>
    <xdr:sp macro="" textlink="">
      <xdr:nvSpPr>
        <xdr:cNvPr id="202" name="テキスト ボックス 201">
          <a:extLst>
            <a:ext uri="{FF2B5EF4-FFF2-40B4-BE49-F238E27FC236}">
              <a16:creationId xmlns:a16="http://schemas.microsoft.com/office/drawing/2014/main" xmlns="" id="{00000000-0008-0000-0300-0000CA000000}"/>
            </a:ext>
          </a:extLst>
        </xdr:cNvPr>
        <xdr:cNvSpPr txBox="1"/>
      </xdr:nvSpPr>
      <xdr:spPr>
        <a:xfrm>
          <a:off x="1066800" y="1414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xmlns="" id="{00000000-0008-0000-0300-0000CB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xmlns="" id="{00000000-0008-0000-0300-0000CC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xmlns="" id="{00000000-0008-0000-0300-0000CD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xmlns="" id="{00000000-0008-0000-0300-0000CE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xmlns="" id="{00000000-0008-0000-0300-0000CF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105969</xdr:rowOff>
    </xdr:from>
    <xdr:to>
      <xdr:col>23</xdr:col>
      <xdr:colOff>184150</xdr:colOff>
      <xdr:row>82</xdr:row>
      <xdr:rowOff>36119</xdr:rowOff>
    </xdr:to>
    <xdr:sp macro="" textlink="">
      <xdr:nvSpPr>
        <xdr:cNvPr id="208" name="楕円 207">
          <a:extLst>
            <a:ext uri="{FF2B5EF4-FFF2-40B4-BE49-F238E27FC236}">
              <a16:creationId xmlns:a16="http://schemas.microsoft.com/office/drawing/2014/main" xmlns="" id="{00000000-0008-0000-0300-0000D0000000}"/>
            </a:ext>
          </a:extLst>
        </xdr:cNvPr>
        <xdr:cNvSpPr/>
      </xdr:nvSpPr>
      <xdr:spPr>
        <a:xfrm>
          <a:off x="4902200" y="13993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27246</xdr:rowOff>
    </xdr:from>
    <xdr:ext cx="762000" cy="259045"/>
    <xdr:sp macro="" textlink="">
      <xdr:nvSpPr>
        <xdr:cNvPr id="209" name="人件費・物件費等の状況該当値テキスト">
          <a:extLst>
            <a:ext uri="{FF2B5EF4-FFF2-40B4-BE49-F238E27FC236}">
              <a16:creationId xmlns:a16="http://schemas.microsoft.com/office/drawing/2014/main" xmlns="" id="{00000000-0008-0000-0300-0000D1000000}"/>
            </a:ext>
          </a:extLst>
        </xdr:cNvPr>
        <xdr:cNvSpPr txBox="1"/>
      </xdr:nvSpPr>
      <xdr:spPr>
        <a:xfrm>
          <a:off x="5041900" y="13914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109889</xdr:rowOff>
    </xdr:from>
    <xdr:to>
      <xdr:col>19</xdr:col>
      <xdr:colOff>184150</xdr:colOff>
      <xdr:row>82</xdr:row>
      <xdr:rowOff>40039</xdr:rowOff>
    </xdr:to>
    <xdr:sp macro="" textlink="">
      <xdr:nvSpPr>
        <xdr:cNvPr id="210" name="楕円 209">
          <a:extLst>
            <a:ext uri="{FF2B5EF4-FFF2-40B4-BE49-F238E27FC236}">
              <a16:creationId xmlns:a16="http://schemas.microsoft.com/office/drawing/2014/main" xmlns="" id="{00000000-0008-0000-0300-0000D2000000}"/>
            </a:ext>
          </a:extLst>
        </xdr:cNvPr>
        <xdr:cNvSpPr/>
      </xdr:nvSpPr>
      <xdr:spPr>
        <a:xfrm>
          <a:off x="4064000" y="1399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50216</xdr:rowOff>
    </xdr:from>
    <xdr:ext cx="7366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3733800" y="13766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70377</xdr:rowOff>
    </xdr:from>
    <xdr:to>
      <xdr:col>15</xdr:col>
      <xdr:colOff>133350</xdr:colOff>
      <xdr:row>82</xdr:row>
      <xdr:rowOff>527</xdr:rowOff>
    </xdr:to>
    <xdr:sp macro="" textlink="">
      <xdr:nvSpPr>
        <xdr:cNvPr id="212" name="楕円 211">
          <a:extLst>
            <a:ext uri="{FF2B5EF4-FFF2-40B4-BE49-F238E27FC236}">
              <a16:creationId xmlns:a16="http://schemas.microsoft.com/office/drawing/2014/main" xmlns="" id="{00000000-0008-0000-0300-0000D4000000}"/>
            </a:ext>
          </a:extLst>
        </xdr:cNvPr>
        <xdr:cNvSpPr/>
      </xdr:nvSpPr>
      <xdr:spPr>
        <a:xfrm>
          <a:off x="3175000" y="13957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10704</xdr:rowOff>
    </xdr:from>
    <xdr:ext cx="762000" cy="259045"/>
    <xdr:sp macro="" textlink="">
      <xdr:nvSpPr>
        <xdr:cNvPr id="213" name="テキスト ボックス 212">
          <a:extLst>
            <a:ext uri="{FF2B5EF4-FFF2-40B4-BE49-F238E27FC236}">
              <a16:creationId xmlns:a16="http://schemas.microsoft.com/office/drawing/2014/main" xmlns="" id="{00000000-0008-0000-0300-0000D5000000}"/>
            </a:ext>
          </a:extLst>
        </xdr:cNvPr>
        <xdr:cNvSpPr txBox="1"/>
      </xdr:nvSpPr>
      <xdr:spPr>
        <a:xfrm>
          <a:off x="2844800" y="13726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39322</xdr:rowOff>
    </xdr:from>
    <xdr:to>
      <xdr:col>11</xdr:col>
      <xdr:colOff>82550</xdr:colOff>
      <xdr:row>81</xdr:row>
      <xdr:rowOff>140922</xdr:rowOff>
    </xdr:to>
    <xdr:sp macro="" textlink="">
      <xdr:nvSpPr>
        <xdr:cNvPr id="214" name="楕円 213">
          <a:extLst>
            <a:ext uri="{FF2B5EF4-FFF2-40B4-BE49-F238E27FC236}">
              <a16:creationId xmlns:a16="http://schemas.microsoft.com/office/drawing/2014/main" xmlns="" id="{00000000-0008-0000-0300-0000D6000000}"/>
            </a:ext>
          </a:extLst>
        </xdr:cNvPr>
        <xdr:cNvSpPr/>
      </xdr:nvSpPr>
      <xdr:spPr>
        <a:xfrm>
          <a:off x="2286000" y="1392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151099</xdr:rowOff>
    </xdr:from>
    <xdr:ext cx="762000" cy="259045"/>
    <xdr:sp macro="" textlink="">
      <xdr:nvSpPr>
        <xdr:cNvPr id="215" name="テキスト ボックス 214">
          <a:extLst>
            <a:ext uri="{FF2B5EF4-FFF2-40B4-BE49-F238E27FC236}">
              <a16:creationId xmlns:a16="http://schemas.microsoft.com/office/drawing/2014/main" xmlns="" id="{00000000-0008-0000-0300-0000D7000000}"/>
            </a:ext>
          </a:extLst>
        </xdr:cNvPr>
        <xdr:cNvSpPr txBox="1"/>
      </xdr:nvSpPr>
      <xdr:spPr>
        <a:xfrm>
          <a:off x="1955800" y="1369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33832</xdr:rowOff>
    </xdr:from>
    <xdr:to>
      <xdr:col>7</xdr:col>
      <xdr:colOff>31750</xdr:colOff>
      <xdr:row>81</xdr:row>
      <xdr:rowOff>135432</xdr:rowOff>
    </xdr:to>
    <xdr:sp macro="" textlink="">
      <xdr:nvSpPr>
        <xdr:cNvPr id="216" name="楕円 215">
          <a:extLst>
            <a:ext uri="{FF2B5EF4-FFF2-40B4-BE49-F238E27FC236}">
              <a16:creationId xmlns:a16="http://schemas.microsoft.com/office/drawing/2014/main" xmlns="" id="{00000000-0008-0000-0300-0000D8000000}"/>
            </a:ext>
          </a:extLst>
        </xdr:cNvPr>
        <xdr:cNvSpPr/>
      </xdr:nvSpPr>
      <xdr:spPr>
        <a:xfrm>
          <a:off x="1397000" y="13921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145609</xdr:rowOff>
    </xdr:from>
    <xdr:ext cx="762000" cy="259045"/>
    <xdr:sp macro="" textlink="">
      <xdr:nvSpPr>
        <xdr:cNvPr id="217" name="テキスト ボックス 216">
          <a:extLst>
            <a:ext uri="{FF2B5EF4-FFF2-40B4-BE49-F238E27FC236}">
              <a16:creationId xmlns:a16="http://schemas.microsoft.com/office/drawing/2014/main" xmlns="" id="{00000000-0008-0000-0300-0000D9000000}"/>
            </a:ext>
          </a:extLst>
        </xdr:cNvPr>
        <xdr:cNvSpPr txBox="1"/>
      </xdr:nvSpPr>
      <xdr:spPr>
        <a:xfrm>
          <a:off x="1066800" y="13690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xmlns="" id="{00000000-0008-0000-0300-0000DA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a16="http://schemas.microsoft.com/office/drawing/2014/main" xmlns="" id="{00000000-0008-0000-0300-0000DB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a16="http://schemas.microsoft.com/office/drawing/2014/main" xmlns="" id="{00000000-0008-0000-0300-0000DC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xmlns="" id="{00000000-0008-0000-0300-0000DD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xmlns="" id="{00000000-0008-0000-0300-0000DE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xmlns="" id="{00000000-0008-0000-0300-0000DF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xmlns="" id="{00000000-0008-0000-0300-0000E0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xmlns="" id="{00000000-0008-0000-0300-0000E1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xmlns="" id="{00000000-0008-0000-0300-0000E2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xmlns="" id="{00000000-0008-0000-0300-0000E6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以前は、ラスパイレス指数で類似団体平均を上回っていたが、年齢に基づく昇格の抑制や国に準じた適正な給与体系の維持、任期付職員等を導入した結果、全国平均を下回った。</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　今後、給与構造の検討や職員構成の変動を注視しながら、引き続き適正な給与体系を維持</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していく。</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xmlns="" id="{00000000-0008-0000-0300-0000E7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xmlns="" id="{00000000-0008-0000-0300-0000E8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3" name="直線コネクタ 232">
          <a:extLst>
            <a:ext uri="{FF2B5EF4-FFF2-40B4-BE49-F238E27FC236}">
              <a16:creationId xmlns:a16="http://schemas.microsoft.com/office/drawing/2014/main" xmlns="" id="{00000000-0008-0000-0300-0000E9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4" name="テキスト ボックス 233">
          <a:extLst>
            <a:ext uri="{FF2B5EF4-FFF2-40B4-BE49-F238E27FC236}">
              <a16:creationId xmlns:a16="http://schemas.microsoft.com/office/drawing/2014/main" xmlns="" id="{00000000-0008-0000-0300-0000EA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5" name="直線コネクタ 234">
          <a:extLst>
            <a:ext uri="{FF2B5EF4-FFF2-40B4-BE49-F238E27FC236}">
              <a16:creationId xmlns:a16="http://schemas.microsoft.com/office/drawing/2014/main" xmlns="" id="{00000000-0008-0000-0300-0000EB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6" name="テキスト ボックス 235">
          <a:extLst>
            <a:ext uri="{FF2B5EF4-FFF2-40B4-BE49-F238E27FC236}">
              <a16:creationId xmlns:a16="http://schemas.microsoft.com/office/drawing/2014/main" xmlns="" id="{00000000-0008-0000-0300-0000EC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7" name="直線コネクタ 236">
          <a:extLst>
            <a:ext uri="{FF2B5EF4-FFF2-40B4-BE49-F238E27FC236}">
              <a16:creationId xmlns:a16="http://schemas.microsoft.com/office/drawing/2014/main" xmlns="" id="{00000000-0008-0000-0300-0000ED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8" name="テキスト ボックス 237">
          <a:extLst>
            <a:ext uri="{FF2B5EF4-FFF2-40B4-BE49-F238E27FC236}">
              <a16:creationId xmlns:a16="http://schemas.microsoft.com/office/drawing/2014/main" xmlns="" id="{00000000-0008-0000-0300-0000EE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39" name="直線コネクタ 238">
          <a:extLst>
            <a:ext uri="{FF2B5EF4-FFF2-40B4-BE49-F238E27FC236}">
              <a16:creationId xmlns:a16="http://schemas.microsoft.com/office/drawing/2014/main" xmlns="" id="{00000000-0008-0000-0300-0000EF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0" name="テキスト ボックス 239">
          <a:extLst>
            <a:ext uri="{FF2B5EF4-FFF2-40B4-BE49-F238E27FC236}">
              <a16:creationId xmlns:a16="http://schemas.microsoft.com/office/drawing/2014/main" xmlns="" id="{00000000-0008-0000-0300-0000F0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1" name="直線コネクタ 240">
          <a:extLst>
            <a:ext uri="{FF2B5EF4-FFF2-40B4-BE49-F238E27FC236}">
              <a16:creationId xmlns:a16="http://schemas.microsoft.com/office/drawing/2014/main" xmlns="" id="{00000000-0008-0000-0300-0000F1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2" name="テキスト ボックス 241">
          <a:extLst>
            <a:ext uri="{FF2B5EF4-FFF2-40B4-BE49-F238E27FC236}">
              <a16:creationId xmlns:a16="http://schemas.microsoft.com/office/drawing/2014/main" xmlns="" id="{00000000-0008-0000-0300-0000F2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a:extLst>
            <a:ext uri="{FF2B5EF4-FFF2-40B4-BE49-F238E27FC236}">
              <a16:creationId xmlns:a16="http://schemas.microsoft.com/office/drawing/2014/main" xmlns="" id="{00000000-0008-0000-0300-0000F3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a:extLst>
            <a:ext uri="{FF2B5EF4-FFF2-40B4-BE49-F238E27FC236}">
              <a16:creationId xmlns:a16="http://schemas.microsoft.com/office/drawing/2014/main" xmlns="" id="{00000000-0008-0000-0300-0000F4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a:extLst>
            <a:ext uri="{FF2B5EF4-FFF2-40B4-BE49-F238E27FC236}">
              <a16:creationId xmlns:a16="http://schemas.microsoft.com/office/drawing/2014/main" xmlns="" id="{00000000-0008-0000-0300-0000F5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63500</xdr:rowOff>
    </xdr:from>
    <xdr:to>
      <xdr:col>81</xdr:col>
      <xdr:colOff>44450</xdr:colOff>
      <xdr:row>89</xdr:row>
      <xdr:rowOff>56445</xdr:rowOff>
    </xdr:to>
    <xdr:cxnSp macro="">
      <xdr:nvCxnSpPr>
        <xdr:cNvPr id="246" name="直線コネクタ 245">
          <a:extLst>
            <a:ext uri="{FF2B5EF4-FFF2-40B4-BE49-F238E27FC236}">
              <a16:creationId xmlns:a16="http://schemas.microsoft.com/office/drawing/2014/main" xmlns="" id="{00000000-0008-0000-0300-0000F6000000}"/>
            </a:ext>
          </a:extLst>
        </xdr:cNvPr>
        <xdr:cNvCxnSpPr/>
      </xdr:nvCxnSpPr>
      <xdr:spPr>
        <a:xfrm flipV="1">
          <a:off x="17018000" y="14122400"/>
          <a:ext cx="0" cy="11930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28522</xdr:rowOff>
    </xdr:from>
    <xdr:ext cx="762000" cy="259045"/>
    <xdr:sp macro="" textlink="">
      <xdr:nvSpPr>
        <xdr:cNvPr id="247" name="給与水準   （国との比較）最小値テキスト">
          <a:extLst>
            <a:ext uri="{FF2B5EF4-FFF2-40B4-BE49-F238E27FC236}">
              <a16:creationId xmlns:a16="http://schemas.microsoft.com/office/drawing/2014/main" xmlns="" id="{00000000-0008-0000-0300-0000F7000000}"/>
            </a:ext>
          </a:extLst>
        </xdr:cNvPr>
        <xdr:cNvSpPr txBox="1"/>
      </xdr:nvSpPr>
      <xdr:spPr>
        <a:xfrm>
          <a:off x="17106900" y="15287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56445</xdr:rowOff>
    </xdr:from>
    <xdr:to>
      <xdr:col>81</xdr:col>
      <xdr:colOff>133350</xdr:colOff>
      <xdr:row>89</xdr:row>
      <xdr:rowOff>56445</xdr:rowOff>
    </xdr:to>
    <xdr:cxnSp macro="">
      <xdr:nvCxnSpPr>
        <xdr:cNvPr id="248" name="直線コネクタ 247">
          <a:extLst>
            <a:ext uri="{FF2B5EF4-FFF2-40B4-BE49-F238E27FC236}">
              <a16:creationId xmlns:a16="http://schemas.microsoft.com/office/drawing/2014/main" xmlns="" id="{00000000-0008-0000-0300-0000F8000000}"/>
            </a:ext>
          </a:extLst>
        </xdr:cNvPr>
        <xdr:cNvCxnSpPr/>
      </xdr:nvCxnSpPr>
      <xdr:spPr>
        <a:xfrm>
          <a:off x="16929100" y="1531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149877</xdr:rowOff>
    </xdr:from>
    <xdr:ext cx="762000" cy="259045"/>
    <xdr:sp macro="" textlink="">
      <xdr:nvSpPr>
        <xdr:cNvPr id="249" name="給与水準   （国との比較）最大値テキスト">
          <a:extLst>
            <a:ext uri="{FF2B5EF4-FFF2-40B4-BE49-F238E27FC236}">
              <a16:creationId xmlns:a16="http://schemas.microsoft.com/office/drawing/2014/main" xmlns="" id="{00000000-0008-0000-0300-0000F9000000}"/>
            </a:ext>
          </a:extLst>
        </xdr:cNvPr>
        <xdr:cNvSpPr txBox="1"/>
      </xdr:nvSpPr>
      <xdr:spPr>
        <a:xfrm>
          <a:off x="17106900" y="1386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63500</xdr:rowOff>
    </xdr:from>
    <xdr:to>
      <xdr:col>81</xdr:col>
      <xdr:colOff>133350</xdr:colOff>
      <xdr:row>82</xdr:row>
      <xdr:rowOff>63500</xdr:rowOff>
    </xdr:to>
    <xdr:cxnSp macro="">
      <xdr:nvCxnSpPr>
        <xdr:cNvPr id="250" name="直線コネクタ 249">
          <a:extLst>
            <a:ext uri="{FF2B5EF4-FFF2-40B4-BE49-F238E27FC236}">
              <a16:creationId xmlns:a16="http://schemas.microsoft.com/office/drawing/2014/main" xmlns="" id="{00000000-0008-0000-0300-0000FA000000}"/>
            </a:ext>
          </a:extLst>
        </xdr:cNvPr>
        <xdr:cNvCxnSpPr/>
      </xdr:nvCxnSpPr>
      <xdr:spPr>
        <a:xfrm>
          <a:off x="16929100" y="1412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12700</xdr:rowOff>
    </xdr:from>
    <xdr:to>
      <xdr:col>81</xdr:col>
      <xdr:colOff>44450</xdr:colOff>
      <xdr:row>84</xdr:row>
      <xdr:rowOff>95955</xdr:rowOff>
    </xdr:to>
    <xdr:cxnSp macro="">
      <xdr:nvCxnSpPr>
        <xdr:cNvPr id="251" name="直線コネクタ 250">
          <a:extLst>
            <a:ext uri="{FF2B5EF4-FFF2-40B4-BE49-F238E27FC236}">
              <a16:creationId xmlns:a16="http://schemas.microsoft.com/office/drawing/2014/main" xmlns="" id="{00000000-0008-0000-0300-0000FB000000}"/>
            </a:ext>
          </a:extLst>
        </xdr:cNvPr>
        <xdr:cNvCxnSpPr/>
      </xdr:nvCxnSpPr>
      <xdr:spPr>
        <a:xfrm>
          <a:off x="16179800" y="14243050"/>
          <a:ext cx="838200" cy="25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87082</xdr:rowOff>
    </xdr:from>
    <xdr:ext cx="762000" cy="259045"/>
    <xdr:sp macro="" textlink="">
      <xdr:nvSpPr>
        <xdr:cNvPr id="252" name="給与水準   （国との比較）平均値テキスト">
          <a:extLst>
            <a:ext uri="{FF2B5EF4-FFF2-40B4-BE49-F238E27FC236}">
              <a16:creationId xmlns:a16="http://schemas.microsoft.com/office/drawing/2014/main" xmlns="" id="{00000000-0008-0000-0300-0000FC000000}"/>
            </a:ext>
          </a:extLst>
        </xdr:cNvPr>
        <xdr:cNvSpPr txBox="1"/>
      </xdr:nvSpPr>
      <xdr:spPr>
        <a:xfrm>
          <a:off x="17106900" y="14660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115005</xdr:rowOff>
    </xdr:from>
    <xdr:to>
      <xdr:col>81</xdr:col>
      <xdr:colOff>95250</xdr:colOff>
      <xdr:row>86</xdr:row>
      <xdr:rowOff>45155</xdr:rowOff>
    </xdr:to>
    <xdr:sp macro="" textlink="">
      <xdr:nvSpPr>
        <xdr:cNvPr id="253" name="フローチャート: 判断 252">
          <a:extLst>
            <a:ext uri="{FF2B5EF4-FFF2-40B4-BE49-F238E27FC236}">
              <a16:creationId xmlns:a16="http://schemas.microsoft.com/office/drawing/2014/main" xmlns="" id="{00000000-0008-0000-0300-0000FD000000}"/>
            </a:ext>
          </a:extLst>
        </xdr:cNvPr>
        <xdr:cNvSpPr/>
      </xdr:nvSpPr>
      <xdr:spPr>
        <a:xfrm>
          <a:off x="16967200" y="1468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12700</xdr:rowOff>
    </xdr:from>
    <xdr:to>
      <xdr:col>77</xdr:col>
      <xdr:colOff>44450</xdr:colOff>
      <xdr:row>83</xdr:row>
      <xdr:rowOff>106539</xdr:rowOff>
    </xdr:to>
    <xdr:cxnSp macro="">
      <xdr:nvCxnSpPr>
        <xdr:cNvPr id="254" name="直線コネクタ 253">
          <a:extLst>
            <a:ext uri="{FF2B5EF4-FFF2-40B4-BE49-F238E27FC236}">
              <a16:creationId xmlns:a16="http://schemas.microsoft.com/office/drawing/2014/main" xmlns="" id="{00000000-0008-0000-0300-0000FE000000}"/>
            </a:ext>
          </a:extLst>
        </xdr:cNvPr>
        <xdr:cNvCxnSpPr/>
      </xdr:nvCxnSpPr>
      <xdr:spPr>
        <a:xfrm flipV="1">
          <a:off x="15290800" y="14243050"/>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128411</xdr:rowOff>
    </xdr:from>
    <xdr:to>
      <xdr:col>77</xdr:col>
      <xdr:colOff>95250</xdr:colOff>
      <xdr:row>86</xdr:row>
      <xdr:rowOff>58561</xdr:rowOff>
    </xdr:to>
    <xdr:sp macro="" textlink="">
      <xdr:nvSpPr>
        <xdr:cNvPr id="255" name="フローチャート: 判断 254">
          <a:extLst>
            <a:ext uri="{FF2B5EF4-FFF2-40B4-BE49-F238E27FC236}">
              <a16:creationId xmlns:a16="http://schemas.microsoft.com/office/drawing/2014/main" xmlns="" id="{00000000-0008-0000-0300-0000FF000000}"/>
            </a:ext>
          </a:extLst>
        </xdr:cNvPr>
        <xdr:cNvSpPr/>
      </xdr:nvSpPr>
      <xdr:spPr>
        <a:xfrm>
          <a:off x="16129000" y="1470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43338</xdr:rowOff>
    </xdr:from>
    <xdr:ext cx="736600" cy="259045"/>
    <xdr:sp macro="" textlink="">
      <xdr:nvSpPr>
        <xdr:cNvPr id="256" name="テキスト ボックス 255">
          <a:extLst>
            <a:ext uri="{FF2B5EF4-FFF2-40B4-BE49-F238E27FC236}">
              <a16:creationId xmlns:a16="http://schemas.microsoft.com/office/drawing/2014/main" xmlns="" id="{00000000-0008-0000-0300-000000010000}"/>
            </a:ext>
          </a:extLst>
        </xdr:cNvPr>
        <xdr:cNvSpPr txBox="1"/>
      </xdr:nvSpPr>
      <xdr:spPr>
        <a:xfrm>
          <a:off x="15798800" y="14788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60678</xdr:rowOff>
    </xdr:from>
    <xdr:to>
      <xdr:col>72</xdr:col>
      <xdr:colOff>203200</xdr:colOff>
      <xdr:row>83</xdr:row>
      <xdr:rowOff>106539</xdr:rowOff>
    </xdr:to>
    <xdr:cxnSp macro="">
      <xdr:nvCxnSpPr>
        <xdr:cNvPr id="257" name="直線コネクタ 256">
          <a:extLst>
            <a:ext uri="{FF2B5EF4-FFF2-40B4-BE49-F238E27FC236}">
              <a16:creationId xmlns:a16="http://schemas.microsoft.com/office/drawing/2014/main" xmlns="" id="{00000000-0008-0000-0300-000001010000}"/>
            </a:ext>
          </a:extLst>
        </xdr:cNvPr>
        <xdr:cNvCxnSpPr/>
      </xdr:nvCxnSpPr>
      <xdr:spPr>
        <a:xfrm>
          <a:off x="14401800" y="13948128"/>
          <a:ext cx="889000" cy="388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168628</xdr:rowOff>
    </xdr:from>
    <xdr:to>
      <xdr:col>73</xdr:col>
      <xdr:colOff>44450</xdr:colOff>
      <xdr:row>86</xdr:row>
      <xdr:rowOff>98778</xdr:rowOff>
    </xdr:to>
    <xdr:sp macro="" textlink="">
      <xdr:nvSpPr>
        <xdr:cNvPr id="258" name="フローチャート: 判断 257">
          <a:extLst>
            <a:ext uri="{FF2B5EF4-FFF2-40B4-BE49-F238E27FC236}">
              <a16:creationId xmlns:a16="http://schemas.microsoft.com/office/drawing/2014/main" xmlns="" id="{00000000-0008-0000-0300-000002010000}"/>
            </a:ext>
          </a:extLst>
        </xdr:cNvPr>
        <xdr:cNvSpPr/>
      </xdr:nvSpPr>
      <xdr:spPr>
        <a:xfrm>
          <a:off x="15240000" y="1474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83555</xdr:rowOff>
    </xdr:from>
    <xdr:ext cx="762000" cy="259045"/>
    <xdr:sp macro="" textlink="">
      <xdr:nvSpPr>
        <xdr:cNvPr id="259" name="テキスト ボックス 258">
          <a:extLst>
            <a:ext uri="{FF2B5EF4-FFF2-40B4-BE49-F238E27FC236}">
              <a16:creationId xmlns:a16="http://schemas.microsoft.com/office/drawing/2014/main" xmlns="" id="{00000000-0008-0000-0300-000003010000}"/>
            </a:ext>
          </a:extLst>
        </xdr:cNvPr>
        <xdr:cNvSpPr txBox="1"/>
      </xdr:nvSpPr>
      <xdr:spPr>
        <a:xfrm>
          <a:off x="14909800" y="1482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60678</xdr:rowOff>
    </xdr:from>
    <xdr:to>
      <xdr:col>68</xdr:col>
      <xdr:colOff>152400</xdr:colOff>
      <xdr:row>86</xdr:row>
      <xdr:rowOff>141816</xdr:rowOff>
    </xdr:to>
    <xdr:cxnSp macro="">
      <xdr:nvCxnSpPr>
        <xdr:cNvPr id="260" name="直線コネクタ 259">
          <a:extLst>
            <a:ext uri="{FF2B5EF4-FFF2-40B4-BE49-F238E27FC236}">
              <a16:creationId xmlns:a16="http://schemas.microsoft.com/office/drawing/2014/main" xmlns="" id="{00000000-0008-0000-0300-000004010000}"/>
            </a:ext>
          </a:extLst>
        </xdr:cNvPr>
        <xdr:cNvCxnSpPr/>
      </xdr:nvCxnSpPr>
      <xdr:spPr>
        <a:xfrm flipV="1">
          <a:off x="13512800" y="13948128"/>
          <a:ext cx="889000" cy="938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1" name="フローチャート: 判断 260">
          <a:extLst>
            <a:ext uri="{FF2B5EF4-FFF2-40B4-BE49-F238E27FC236}">
              <a16:creationId xmlns:a16="http://schemas.microsoft.com/office/drawing/2014/main" xmlns="" id="{00000000-0008-0000-0300-000005010000}"/>
            </a:ext>
          </a:extLst>
        </xdr:cNvPr>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56743</xdr:rowOff>
    </xdr:from>
    <xdr:ext cx="762000" cy="259045"/>
    <xdr:sp macro="" textlink="">
      <xdr:nvSpPr>
        <xdr:cNvPr id="262" name="テキスト ボックス 261">
          <a:extLst>
            <a:ext uri="{FF2B5EF4-FFF2-40B4-BE49-F238E27FC236}">
              <a16:creationId xmlns:a16="http://schemas.microsoft.com/office/drawing/2014/main" xmlns="" id="{00000000-0008-0000-0300-000006010000}"/>
            </a:ext>
          </a:extLst>
        </xdr:cNvPr>
        <xdr:cNvSpPr txBox="1"/>
      </xdr:nvSpPr>
      <xdr:spPr>
        <a:xfrm>
          <a:off x="14020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155222</xdr:rowOff>
    </xdr:from>
    <xdr:to>
      <xdr:col>64</xdr:col>
      <xdr:colOff>152400</xdr:colOff>
      <xdr:row>86</xdr:row>
      <xdr:rowOff>85372</xdr:rowOff>
    </xdr:to>
    <xdr:sp macro="" textlink="">
      <xdr:nvSpPr>
        <xdr:cNvPr id="263" name="フローチャート: 判断 262">
          <a:extLst>
            <a:ext uri="{FF2B5EF4-FFF2-40B4-BE49-F238E27FC236}">
              <a16:creationId xmlns:a16="http://schemas.microsoft.com/office/drawing/2014/main" xmlns="" id="{00000000-0008-0000-0300-000007010000}"/>
            </a:ext>
          </a:extLst>
        </xdr:cNvPr>
        <xdr:cNvSpPr/>
      </xdr:nvSpPr>
      <xdr:spPr>
        <a:xfrm>
          <a:off x="13462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95549</xdr:rowOff>
    </xdr:from>
    <xdr:ext cx="762000" cy="259045"/>
    <xdr:sp macro="" textlink="">
      <xdr:nvSpPr>
        <xdr:cNvPr id="264" name="テキスト ボックス 263">
          <a:extLst>
            <a:ext uri="{FF2B5EF4-FFF2-40B4-BE49-F238E27FC236}">
              <a16:creationId xmlns:a16="http://schemas.microsoft.com/office/drawing/2014/main" xmlns="" id="{00000000-0008-0000-0300-000008010000}"/>
            </a:ext>
          </a:extLst>
        </xdr:cNvPr>
        <xdr:cNvSpPr txBox="1"/>
      </xdr:nvSpPr>
      <xdr:spPr>
        <a:xfrm>
          <a:off x="13131800" y="144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xmlns="" id="{00000000-0008-0000-0300-000009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xmlns="" id="{00000000-0008-0000-0300-00000A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xmlns="" id="{00000000-0008-0000-0300-00000B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xmlns="" id="{00000000-0008-0000-0300-00000C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xmlns="" id="{00000000-0008-0000-0300-00000D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45155</xdr:rowOff>
    </xdr:from>
    <xdr:to>
      <xdr:col>81</xdr:col>
      <xdr:colOff>95250</xdr:colOff>
      <xdr:row>84</xdr:row>
      <xdr:rowOff>146755</xdr:rowOff>
    </xdr:to>
    <xdr:sp macro="" textlink="">
      <xdr:nvSpPr>
        <xdr:cNvPr id="270" name="楕円 269">
          <a:extLst>
            <a:ext uri="{FF2B5EF4-FFF2-40B4-BE49-F238E27FC236}">
              <a16:creationId xmlns:a16="http://schemas.microsoft.com/office/drawing/2014/main" xmlns="" id="{00000000-0008-0000-0300-00000E010000}"/>
            </a:ext>
          </a:extLst>
        </xdr:cNvPr>
        <xdr:cNvSpPr/>
      </xdr:nvSpPr>
      <xdr:spPr>
        <a:xfrm>
          <a:off x="16967200" y="1444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61682</xdr:rowOff>
    </xdr:from>
    <xdr:ext cx="762000" cy="259045"/>
    <xdr:sp macro="" textlink="">
      <xdr:nvSpPr>
        <xdr:cNvPr id="271" name="給与水準   （国との比較）該当値テキスト">
          <a:extLst>
            <a:ext uri="{FF2B5EF4-FFF2-40B4-BE49-F238E27FC236}">
              <a16:creationId xmlns:a16="http://schemas.microsoft.com/office/drawing/2014/main" xmlns="" id="{00000000-0008-0000-0300-00000F010000}"/>
            </a:ext>
          </a:extLst>
        </xdr:cNvPr>
        <xdr:cNvSpPr txBox="1"/>
      </xdr:nvSpPr>
      <xdr:spPr>
        <a:xfrm>
          <a:off x="17106900" y="1429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133350</xdr:rowOff>
    </xdr:from>
    <xdr:to>
      <xdr:col>77</xdr:col>
      <xdr:colOff>95250</xdr:colOff>
      <xdr:row>83</xdr:row>
      <xdr:rowOff>63500</xdr:rowOff>
    </xdr:to>
    <xdr:sp macro="" textlink="">
      <xdr:nvSpPr>
        <xdr:cNvPr id="272" name="楕円 271">
          <a:extLst>
            <a:ext uri="{FF2B5EF4-FFF2-40B4-BE49-F238E27FC236}">
              <a16:creationId xmlns:a16="http://schemas.microsoft.com/office/drawing/2014/main" xmlns="" id="{00000000-0008-0000-0300-000010010000}"/>
            </a:ext>
          </a:extLst>
        </xdr:cNvPr>
        <xdr:cNvSpPr/>
      </xdr:nvSpPr>
      <xdr:spPr>
        <a:xfrm>
          <a:off x="16129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73677</xdr:rowOff>
    </xdr:from>
    <xdr:ext cx="7366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5798800" y="1396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55739</xdr:rowOff>
    </xdr:from>
    <xdr:to>
      <xdr:col>73</xdr:col>
      <xdr:colOff>44450</xdr:colOff>
      <xdr:row>83</xdr:row>
      <xdr:rowOff>157339</xdr:rowOff>
    </xdr:to>
    <xdr:sp macro="" textlink="">
      <xdr:nvSpPr>
        <xdr:cNvPr id="274" name="楕円 273">
          <a:extLst>
            <a:ext uri="{FF2B5EF4-FFF2-40B4-BE49-F238E27FC236}">
              <a16:creationId xmlns:a16="http://schemas.microsoft.com/office/drawing/2014/main" xmlns="" id="{00000000-0008-0000-0300-000012010000}"/>
            </a:ext>
          </a:extLst>
        </xdr:cNvPr>
        <xdr:cNvSpPr/>
      </xdr:nvSpPr>
      <xdr:spPr>
        <a:xfrm>
          <a:off x="15240000" y="1428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167516</xdr:rowOff>
    </xdr:from>
    <xdr:ext cx="762000" cy="259045"/>
    <xdr:sp macro="" textlink="">
      <xdr:nvSpPr>
        <xdr:cNvPr id="275" name="テキスト ボックス 274">
          <a:extLst>
            <a:ext uri="{FF2B5EF4-FFF2-40B4-BE49-F238E27FC236}">
              <a16:creationId xmlns:a16="http://schemas.microsoft.com/office/drawing/2014/main" xmlns="" id="{00000000-0008-0000-0300-000013010000}"/>
            </a:ext>
          </a:extLst>
        </xdr:cNvPr>
        <xdr:cNvSpPr txBox="1"/>
      </xdr:nvSpPr>
      <xdr:spPr>
        <a:xfrm>
          <a:off x="14909800" y="14054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9878</xdr:rowOff>
    </xdr:from>
    <xdr:to>
      <xdr:col>68</xdr:col>
      <xdr:colOff>203200</xdr:colOff>
      <xdr:row>81</xdr:row>
      <xdr:rowOff>111478</xdr:rowOff>
    </xdr:to>
    <xdr:sp macro="" textlink="">
      <xdr:nvSpPr>
        <xdr:cNvPr id="276" name="楕円 275">
          <a:extLst>
            <a:ext uri="{FF2B5EF4-FFF2-40B4-BE49-F238E27FC236}">
              <a16:creationId xmlns:a16="http://schemas.microsoft.com/office/drawing/2014/main" xmlns="" id="{00000000-0008-0000-0300-000014010000}"/>
            </a:ext>
          </a:extLst>
        </xdr:cNvPr>
        <xdr:cNvSpPr/>
      </xdr:nvSpPr>
      <xdr:spPr>
        <a:xfrm>
          <a:off x="14351000" y="1389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121655</xdr:rowOff>
    </xdr:from>
    <xdr:ext cx="762000" cy="259045"/>
    <xdr:sp macro="" textlink="">
      <xdr:nvSpPr>
        <xdr:cNvPr id="277" name="テキスト ボックス 276">
          <a:extLst>
            <a:ext uri="{FF2B5EF4-FFF2-40B4-BE49-F238E27FC236}">
              <a16:creationId xmlns:a16="http://schemas.microsoft.com/office/drawing/2014/main" xmlns="" id="{00000000-0008-0000-0300-000015010000}"/>
            </a:ext>
          </a:extLst>
        </xdr:cNvPr>
        <xdr:cNvSpPr txBox="1"/>
      </xdr:nvSpPr>
      <xdr:spPr>
        <a:xfrm>
          <a:off x="14020800" y="1366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91016</xdr:rowOff>
    </xdr:from>
    <xdr:to>
      <xdr:col>64</xdr:col>
      <xdr:colOff>152400</xdr:colOff>
      <xdr:row>87</xdr:row>
      <xdr:rowOff>21166</xdr:rowOff>
    </xdr:to>
    <xdr:sp macro="" textlink="">
      <xdr:nvSpPr>
        <xdr:cNvPr id="278" name="楕円 277">
          <a:extLst>
            <a:ext uri="{FF2B5EF4-FFF2-40B4-BE49-F238E27FC236}">
              <a16:creationId xmlns:a16="http://schemas.microsoft.com/office/drawing/2014/main" xmlns="" id="{00000000-0008-0000-0300-000016010000}"/>
            </a:ext>
          </a:extLst>
        </xdr:cNvPr>
        <xdr:cNvSpPr/>
      </xdr:nvSpPr>
      <xdr:spPr>
        <a:xfrm>
          <a:off x="13462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5943</xdr:rowOff>
    </xdr:from>
    <xdr:ext cx="762000" cy="259045"/>
    <xdr:sp macro="" textlink="">
      <xdr:nvSpPr>
        <xdr:cNvPr id="279" name="テキスト ボックス 278">
          <a:extLst>
            <a:ext uri="{FF2B5EF4-FFF2-40B4-BE49-F238E27FC236}">
              <a16:creationId xmlns:a16="http://schemas.microsoft.com/office/drawing/2014/main" xmlns="" id="{00000000-0008-0000-0300-000017010000}"/>
            </a:ext>
          </a:extLst>
        </xdr:cNvPr>
        <xdr:cNvSpPr txBox="1"/>
      </xdr:nvSpPr>
      <xdr:spPr>
        <a:xfrm>
          <a:off x="13131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a:extLst>
            <a:ext uri="{FF2B5EF4-FFF2-40B4-BE49-F238E27FC236}">
              <a16:creationId xmlns:a16="http://schemas.microsoft.com/office/drawing/2014/main" xmlns="" id="{00000000-0008-0000-0300-000018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a:extLst>
            <a:ext uri="{FF2B5EF4-FFF2-40B4-BE49-F238E27FC236}">
              <a16:creationId xmlns:a16="http://schemas.microsoft.com/office/drawing/2014/main" xmlns="" id="{00000000-0008-0000-0300-000019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a:extLst>
            <a:ext uri="{FF2B5EF4-FFF2-40B4-BE49-F238E27FC236}">
              <a16:creationId xmlns:a16="http://schemas.microsoft.com/office/drawing/2014/main" xmlns="" id="{00000000-0008-0000-0300-00001A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a:extLst>
            <a:ext uri="{FF2B5EF4-FFF2-40B4-BE49-F238E27FC236}">
              <a16:creationId xmlns:a16="http://schemas.microsoft.com/office/drawing/2014/main" xmlns="" id="{00000000-0008-0000-0300-00001B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a:extLst>
            <a:ext uri="{FF2B5EF4-FFF2-40B4-BE49-F238E27FC236}">
              <a16:creationId xmlns:a16="http://schemas.microsoft.com/office/drawing/2014/main" xmlns="" id="{00000000-0008-0000-0300-00001C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a:extLst>
            <a:ext uri="{FF2B5EF4-FFF2-40B4-BE49-F238E27FC236}">
              <a16:creationId xmlns:a16="http://schemas.microsoft.com/office/drawing/2014/main" xmlns="" id="{00000000-0008-0000-0300-00001D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a:extLst>
            <a:ext uri="{FF2B5EF4-FFF2-40B4-BE49-F238E27FC236}">
              <a16:creationId xmlns:a16="http://schemas.microsoft.com/office/drawing/2014/main" xmlns="" id="{00000000-0008-0000-0300-00001E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a:extLst>
            <a:ext uri="{FF2B5EF4-FFF2-40B4-BE49-F238E27FC236}">
              <a16:creationId xmlns:a16="http://schemas.microsoft.com/office/drawing/2014/main" xmlns="" id="{00000000-0008-0000-0300-00001F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a:extLst>
            <a:ext uri="{FF2B5EF4-FFF2-40B4-BE49-F238E27FC236}">
              <a16:creationId xmlns:a16="http://schemas.microsoft.com/office/drawing/2014/main" xmlns="" id="{00000000-0008-0000-0300-000020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a:extLst>
            <a:ext uri="{FF2B5EF4-FFF2-40B4-BE49-F238E27FC236}">
              <a16:creationId xmlns:a16="http://schemas.microsoft.com/office/drawing/2014/main" xmlns="" id="{00000000-0008-0000-0300-000021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a:extLst>
            <a:ext uri="{FF2B5EF4-FFF2-40B4-BE49-F238E27FC236}">
              <a16:creationId xmlns:a16="http://schemas.microsoft.com/office/drawing/2014/main" xmlns="" id="{00000000-0008-0000-0300-000022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a:extLst>
            <a:ext uri="{FF2B5EF4-FFF2-40B4-BE49-F238E27FC236}">
              <a16:creationId xmlns:a16="http://schemas.microsoft.com/office/drawing/2014/main" xmlns="" id="{00000000-0008-0000-0300-000024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　人口千人当たりの職員数は類似団体と比較して下回っている。要因としては、過去の組織機構の見直しによる課・係の統合、小学校給食調理業務や保育業務などの民間委託などによるものである。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rgbClr val="FF0000"/>
              </a:solidFill>
              <a:effectLst/>
              <a:uLnTx/>
              <a:uFillTx/>
              <a:latin typeface="+mn-lt"/>
              <a:ea typeface="+mn-ea"/>
              <a:cs typeface="+mn-cs"/>
            </a:rPr>
            <a:t>　</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今後、権限移譲等に伴う業務追加により職員の負担増が懸念されるが、平成</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25</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年度に策定された定員適正化計画に基づき、真に必要な職員数の配置を行っているところであり、さらなる住民サービスの向上に努める。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3" name="テキスト ボックス 292">
          <a:extLst>
            <a:ext uri="{FF2B5EF4-FFF2-40B4-BE49-F238E27FC236}">
              <a16:creationId xmlns:a16="http://schemas.microsoft.com/office/drawing/2014/main" xmlns="" id="{00000000-0008-0000-0300-000025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a:extLst>
            <a:ext uri="{FF2B5EF4-FFF2-40B4-BE49-F238E27FC236}">
              <a16:creationId xmlns:a16="http://schemas.microsoft.com/office/drawing/2014/main" xmlns="" id="{00000000-0008-0000-0300-000026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a:extLst>
            <a:ext uri="{FF2B5EF4-FFF2-40B4-BE49-F238E27FC236}">
              <a16:creationId xmlns:a16="http://schemas.microsoft.com/office/drawing/2014/main" xmlns="" id="{00000000-0008-0000-0300-000027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a:extLst>
            <a:ext uri="{FF2B5EF4-FFF2-40B4-BE49-F238E27FC236}">
              <a16:creationId xmlns:a16="http://schemas.microsoft.com/office/drawing/2014/main" xmlns="" id="{00000000-0008-0000-0300-000028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a:extLst>
            <a:ext uri="{FF2B5EF4-FFF2-40B4-BE49-F238E27FC236}">
              <a16:creationId xmlns:a16="http://schemas.microsoft.com/office/drawing/2014/main" xmlns="" id="{00000000-0008-0000-0300-000029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a:extLst>
            <a:ext uri="{FF2B5EF4-FFF2-40B4-BE49-F238E27FC236}">
              <a16:creationId xmlns:a16="http://schemas.microsoft.com/office/drawing/2014/main" xmlns="" id="{00000000-0008-0000-0300-00002A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a:extLst>
            <a:ext uri="{FF2B5EF4-FFF2-40B4-BE49-F238E27FC236}">
              <a16:creationId xmlns:a16="http://schemas.microsoft.com/office/drawing/2014/main" xmlns="" id="{00000000-0008-0000-0300-00002B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a:extLst>
            <a:ext uri="{FF2B5EF4-FFF2-40B4-BE49-F238E27FC236}">
              <a16:creationId xmlns:a16="http://schemas.microsoft.com/office/drawing/2014/main" xmlns="" id="{00000000-0008-0000-0300-00002C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a:extLst>
            <a:ext uri="{FF2B5EF4-FFF2-40B4-BE49-F238E27FC236}">
              <a16:creationId xmlns:a16="http://schemas.microsoft.com/office/drawing/2014/main" xmlns="" id="{00000000-0008-0000-0300-00002D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a:extLst>
            <a:ext uri="{FF2B5EF4-FFF2-40B4-BE49-F238E27FC236}">
              <a16:creationId xmlns:a16="http://schemas.microsoft.com/office/drawing/2014/main" xmlns="" id="{00000000-0008-0000-0300-00002E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a:extLst>
            <a:ext uri="{FF2B5EF4-FFF2-40B4-BE49-F238E27FC236}">
              <a16:creationId xmlns:a16="http://schemas.microsoft.com/office/drawing/2014/main" xmlns="" id="{00000000-0008-0000-0300-00002F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a:extLst>
            <a:ext uri="{FF2B5EF4-FFF2-40B4-BE49-F238E27FC236}">
              <a16:creationId xmlns:a16="http://schemas.microsoft.com/office/drawing/2014/main" xmlns="" id="{00000000-0008-0000-0300-000030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a:extLst>
            <a:ext uri="{FF2B5EF4-FFF2-40B4-BE49-F238E27FC236}">
              <a16:creationId xmlns:a16="http://schemas.microsoft.com/office/drawing/2014/main" xmlns="" id="{00000000-0008-0000-0300-000031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a:extLst>
            <a:ext uri="{FF2B5EF4-FFF2-40B4-BE49-F238E27FC236}">
              <a16:creationId xmlns:a16="http://schemas.microsoft.com/office/drawing/2014/main" xmlns="" id="{00000000-0008-0000-0300-000032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a:extLst>
            <a:ext uri="{FF2B5EF4-FFF2-40B4-BE49-F238E27FC236}">
              <a16:creationId xmlns:a16="http://schemas.microsoft.com/office/drawing/2014/main" xmlns="" id="{00000000-0008-0000-0300-000033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xmlns=""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xmlns=""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xmlns=""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9797</xdr:rowOff>
    </xdr:from>
    <xdr:to>
      <xdr:col>81</xdr:col>
      <xdr:colOff>44450</xdr:colOff>
      <xdr:row>67</xdr:row>
      <xdr:rowOff>105863</xdr:rowOff>
    </xdr:to>
    <xdr:cxnSp macro="">
      <xdr:nvCxnSpPr>
        <xdr:cNvPr id="311" name="直線コネクタ 310">
          <a:extLst>
            <a:ext uri="{FF2B5EF4-FFF2-40B4-BE49-F238E27FC236}">
              <a16:creationId xmlns:a16="http://schemas.microsoft.com/office/drawing/2014/main" xmlns="" id="{00000000-0008-0000-0300-000037010000}"/>
            </a:ext>
          </a:extLst>
        </xdr:cNvPr>
        <xdr:cNvCxnSpPr/>
      </xdr:nvCxnSpPr>
      <xdr:spPr>
        <a:xfrm flipV="1">
          <a:off x="17018000" y="9953897"/>
          <a:ext cx="0" cy="1639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77940</xdr:rowOff>
    </xdr:from>
    <xdr:ext cx="762000" cy="259045"/>
    <xdr:sp macro="" textlink="">
      <xdr:nvSpPr>
        <xdr:cNvPr id="312" name="定員管理の状況最小値テキスト">
          <a:extLst>
            <a:ext uri="{FF2B5EF4-FFF2-40B4-BE49-F238E27FC236}">
              <a16:creationId xmlns:a16="http://schemas.microsoft.com/office/drawing/2014/main" xmlns="" id="{00000000-0008-0000-0300-000038010000}"/>
            </a:ext>
          </a:extLst>
        </xdr:cNvPr>
        <xdr:cNvSpPr txBox="1"/>
      </xdr:nvSpPr>
      <xdr:spPr>
        <a:xfrm>
          <a:off x="17106900" y="11565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105863</xdr:rowOff>
    </xdr:from>
    <xdr:to>
      <xdr:col>81</xdr:col>
      <xdr:colOff>133350</xdr:colOff>
      <xdr:row>67</xdr:row>
      <xdr:rowOff>105863</xdr:rowOff>
    </xdr:to>
    <xdr:cxnSp macro="">
      <xdr:nvCxnSpPr>
        <xdr:cNvPr id="313" name="直線コネクタ 312">
          <a:extLst>
            <a:ext uri="{FF2B5EF4-FFF2-40B4-BE49-F238E27FC236}">
              <a16:creationId xmlns:a16="http://schemas.microsoft.com/office/drawing/2014/main" xmlns="" id="{00000000-0008-0000-0300-000039010000}"/>
            </a:ext>
          </a:extLst>
        </xdr:cNvPr>
        <xdr:cNvCxnSpPr/>
      </xdr:nvCxnSpPr>
      <xdr:spPr>
        <a:xfrm>
          <a:off x="16929100" y="11593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96174</xdr:rowOff>
    </xdr:from>
    <xdr:ext cx="762000" cy="259045"/>
    <xdr:sp macro="" textlink="">
      <xdr:nvSpPr>
        <xdr:cNvPr id="314" name="定員管理の状況最大値テキスト">
          <a:extLst>
            <a:ext uri="{FF2B5EF4-FFF2-40B4-BE49-F238E27FC236}">
              <a16:creationId xmlns:a16="http://schemas.microsoft.com/office/drawing/2014/main" xmlns="" id="{00000000-0008-0000-0300-00003A010000}"/>
            </a:ext>
          </a:extLst>
        </xdr:cNvPr>
        <xdr:cNvSpPr txBox="1"/>
      </xdr:nvSpPr>
      <xdr:spPr>
        <a:xfrm>
          <a:off x="17106900" y="9697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9797</xdr:rowOff>
    </xdr:from>
    <xdr:to>
      <xdr:col>81</xdr:col>
      <xdr:colOff>133350</xdr:colOff>
      <xdr:row>58</xdr:row>
      <xdr:rowOff>9797</xdr:rowOff>
    </xdr:to>
    <xdr:cxnSp macro="">
      <xdr:nvCxnSpPr>
        <xdr:cNvPr id="315" name="直線コネクタ 314">
          <a:extLst>
            <a:ext uri="{FF2B5EF4-FFF2-40B4-BE49-F238E27FC236}">
              <a16:creationId xmlns:a16="http://schemas.microsoft.com/office/drawing/2014/main" xmlns="" id="{00000000-0008-0000-0300-00003B010000}"/>
            </a:ext>
          </a:extLst>
        </xdr:cNvPr>
        <xdr:cNvCxnSpPr/>
      </xdr:nvCxnSpPr>
      <xdr:spPr>
        <a:xfrm>
          <a:off x="16929100" y="9953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103777</xdr:rowOff>
    </xdr:from>
    <xdr:to>
      <xdr:col>81</xdr:col>
      <xdr:colOff>44450</xdr:colOff>
      <xdr:row>59</xdr:row>
      <xdr:rowOff>138249</xdr:rowOff>
    </xdr:to>
    <xdr:cxnSp macro="">
      <xdr:nvCxnSpPr>
        <xdr:cNvPr id="316" name="直線コネクタ 315">
          <a:extLst>
            <a:ext uri="{FF2B5EF4-FFF2-40B4-BE49-F238E27FC236}">
              <a16:creationId xmlns:a16="http://schemas.microsoft.com/office/drawing/2014/main" xmlns="" id="{00000000-0008-0000-0300-00003C010000}"/>
            </a:ext>
          </a:extLst>
        </xdr:cNvPr>
        <xdr:cNvCxnSpPr/>
      </xdr:nvCxnSpPr>
      <xdr:spPr>
        <a:xfrm>
          <a:off x="16179800" y="10219327"/>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24237</xdr:rowOff>
    </xdr:from>
    <xdr:ext cx="762000" cy="259045"/>
    <xdr:sp macro="" textlink="">
      <xdr:nvSpPr>
        <xdr:cNvPr id="317" name="定員管理の状況平均値テキスト">
          <a:extLst>
            <a:ext uri="{FF2B5EF4-FFF2-40B4-BE49-F238E27FC236}">
              <a16:creationId xmlns:a16="http://schemas.microsoft.com/office/drawing/2014/main" xmlns="" id="{00000000-0008-0000-0300-00003D010000}"/>
            </a:ext>
          </a:extLst>
        </xdr:cNvPr>
        <xdr:cNvSpPr txBox="1"/>
      </xdr:nvSpPr>
      <xdr:spPr>
        <a:xfrm>
          <a:off x="17106900" y="10311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52160</xdr:rowOff>
    </xdr:from>
    <xdr:to>
      <xdr:col>81</xdr:col>
      <xdr:colOff>95250</xdr:colOff>
      <xdr:row>60</xdr:row>
      <xdr:rowOff>153760</xdr:rowOff>
    </xdr:to>
    <xdr:sp macro="" textlink="">
      <xdr:nvSpPr>
        <xdr:cNvPr id="318" name="フローチャート: 判断 317">
          <a:extLst>
            <a:ext uri="{FF2B5EF4-FFF2-40B4-BE49-F238E27FC236}">
              <a16:creationId xmlns:a16="http://schemas.microsoft.com/office/drawing/2014/main" xmlns="" id="{00000000-0008-0000-0300-00003E010000}"/>
            </a:ext>
          </a:extLst>
        </xdr:cNvPr>
        <xdr:cNvSpPr/>
      </xdr:nvSpPr>
      <xdr:spPr>
        <a:xfrm>
          <a:off x="16967200" y="1033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100330</xdr:rowOff>
    </xdr:from>
    <xdr:to>
      <xdr:col>77</xdr:col>
      <xdr:colOff>44450</xdr:colOff>
      <xdr:row>59</xdr:row>
      <xdr:rowOff>103777</xdr:rowOff>
    </xdr:to>
    <xdr:cxnSp macro="">
      <xdr:nvCxnSpPr>
        <xdr:cNvPr id="319" name="直線コネクタ 318">
          <a:extLst>
            <a:ext uri="{FF2B5EF4-FFF2-40B4-BE49-F238E27FC236}">
              <a16:creationId xmlns:a16="http://schemas.microsoft.com/office/drawing/2014/main" xmlns="" id="{00000000-0008-0000-0300-00003F010000}"/>
            </a:ext>
          </a:extLst>
        </xdr:cNvPr>
        <xdr:cNvCxnSpPr/>
      </xdr:nvCxnSpPr>
      <xdr:spPr>
        <a:xfrm>
          <a:off x="15290800" y="10215880"/>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36649</xdr:rowOff>
    </xdr:from>
    <xdr:to>
      <xdr:col>77</xdr:col>
      <xdr:colOff>95250</xdr:colOff>
      <xdr:row>60</xdr:row>
      <xdr:rowOff>138249</xdr:rowOff>
    </xdr:to>
    <xdr:sp macro="" textlink="">
      <xdr:nvSpPr>
        <xdr:cNvPr id="320" name="フローチャート: 判断 319">
          <a:extLst>
            <a:ext uri="{FF2B5EF4-FFF2-40B4-BE49-F238E27FC236}">
              <a16:creationId xmlns:a16="http://schemas.microsoft.com/office/drawing/2014/main" xmlns="" id="{00000000-0008-0000-0300-000040010000}"/>
            </a:ext>
          </a:extLst>
        </xdr:cNvPr>
        <xdr:cNvSpPr/>
      </xdr:nvSpPr>
      <xdr:spPr>
        <a:xfrm>
          <a:off x="16129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123026</xdr:rowOff>
    </xdr:from>
    <xdr:ext cx="736600" cy="259045"/>
    <xdr:sp macro="" textlink="">
      <xdr:nvSpPr>
        <xdr:cNvPr id="321" name="テキスト ボックス 320">
          <a:extLst>
            <a:ext uri="{FF2B5EF4-FFF2-40B4-BE49-F238E27FC236}">
              <a16:creationId xmlns:a16="http://schemas.microsoft.com/office/drawing/2014/main" xmlns="" id="{00000000-0008-0000-0300-000041010000}"/>
            </a:ext>
          </a:extLst>
        </xdr:cNvPr>
        <xdr:cNvSpPr txBox="1"/>
      </xdr:nvSpPr>
      <xdr:spPr>
        <a:xfrm>
          <a:off x="15798800" y="10410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100330</xdr:rowOff>
    </xdr:from>
    <xdr:to>
      <xdr:col>72</xdr:col>
      <xdr:colOff>203200</xdr:colOff>
      <xdr:row>59</xdr:row>
      <xdr:rowOff>102053</xdr:rowOff>
    </xdr:to>
    <xdr:cxnSp macro="">
      <xdr:nvCxnSpPr>
        <xdr:cNvPr id="322" name="直線コネクタ 321">
          <a:extLst>
            <a:ext uri="{FF2B5EF4-FFF2-40B4-BE49-F238E27FC236}">
              <a16:creationId xmlns:a16="http://schemas.microsoft.com/office/drawing/2014/main" xmlns="" id="{00000000-0008-0000-0300-000042010000}"/>
            </a:ext>
          </a:extLst>
        </xdr:cNvPr>
        <xdr:cNvCxnSpPr/>
      </xdr:nvCxnSpPr>
      <xdr:spPr>
        <a:xfrm flipV="1">
          <a:off x="14401800" y="10215880"/>
          <a:ext cx="889000" cy="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24584</xdr:rowOff>
    </xdr:from>
    <xdr:to>
      <xdr:col>73</xdr:col>
      <xdr:colOff>44450</xdr:colOff>
      <xdr:row>60</xdr:row>
      <xdr:rowOff>126184</xdr:rowOff>
    </xdr:to>
    <xdr:sp macro="" textlink="">
      <xdr:nvSpPr>
        <xdr:cNvPr id="323" name="フローチャート: 判断 322">
          <a:extLst>
            <a:ext uri="{FF2B5EF4-FFF2-40B4-BE49-F238E27FC236}">
              <a16:creationId xmlns:a16="http://schemas.microsoft.com/office/drawing/2014/main" xmlns="" id="{00000000-0008-0000-0300-000043010000}"/>
            </a:ext>
          </a:extLst>
        </xdr:cNvPr>
        <xdr:cNvSpPr/>
      </xdr:nvSpPr>
      <xdr:spPr>
        <a:xfrm>
          <a:off x="152400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110961</xdr:rowOff>
    </xdr:from>
    <xdr:ext cx="762000" cy="259045"/>
    <xdr:sp macro="" textlink="">
      <xdr:nvSpPr>
        <xdr:cNvPr id="324" name="テキスト ボックス 323">
          <a:extLst>
            <a:ext uri="{FF2B5EF4-FFF2-40B4-BE49-F238E27FC236}">
              <a16:creationId xmlns:a16="http://schemas.microsoft.com/office/drawing/2014/main" xmlns="" id="{00000000-0008-0000-0300-000044010000}"/>
            </a:ext>
          </a:extLst>
        </xdr:cNvPr>
        <xdr:cNvSpPr txBox="1"/>
      </xdr:nvSpPr>
      <xdr:spPr>
        <a:xfrm>
          <a:off x="14909800" y="10397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65859</xdr:rowOff>
    </xdr:from>
    <xdr:to>
      <xdr:col>68</xdr:col>
      <xdr:colOff>152400</xdr:colOff>
      <xdr:row>59</xdr:row>
      <xdr:rowOff>102053</xdr:rowOff>
    </xdr:to>
    <xdr:cxnSp macro="">
      <xdr:nvCxnSpPr>
        <xdr:cNvPr id="325" name="直線コネクタ 324">
          <a:extLst>
            <a:ext uri="{FF2B5EF4-FFF2-40B4-BE49-F238E27FC236}">
              <a16:creationId xmlns:a16="http://schemas.microsoft.com/office/drawing/2014/main" xmlns="" id="{00000000-0008-0000-0300-000045010000}"/>
            </a:ext>
          </a:extLst>
        </xdr:cNvPr>
        <xdr:cNvCxnSpPr/>
      </xdr:nvCxnSpPr>
      <xdr:spPr>
        <a:xfrm>
          <a:off x="13512800" y="10181409"/>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33201</xdr:rowOff>
    </xdr:from>
    <xdr:to>
      <xdr:col>68</xdr:col>
      <xdr:colOff>203200</xdr:colOff>
      <xdr:row>60</xdr:row>
      <xdr:rowOff>134801</xdr:rowOff>
    </xdr:to>
    <xdr:sp macro="" textlink="">
      <xdr:nvSpPr>
        <xdr:cNvPr id="326" name="フローチャート: 判断 325">
          <a:extLst>
            <a:ext uri="{FF2B5EF4-FFF2-40B4-BE49-F238E27FC236}">
              <a16:creationId xmlns:a16="http://schemas.microsoft.com/office/drawing/2014/main" xmlns="" id="{00000000-0008-0000-0300-000046010000}"/>
            </a:ext>
          </a:extLst>
        </xdr:cNvPr>
        <xdr:cNvSpPr/>
      </xdr:nvSpPr>
      <xdr:spPr>
        <a:xfrm>
          <a:off x="14351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119578</xdr:rowOff>
    </xdr:from>
    <xdr:ext cx="762000" cy="259045"/>
    <xdr:sp macro="" textlink="">
      <xdr:nvSpPr>
        <xdr:cNvPr id="327" name="テキスト ボックス 326">
          <a:extLst>
            <a:ext uri="{FF2B5EF4-FFF2-40B4-BE49-F238E27FC236}">
              <a16:creationId xmlns:a16="http://schemas.microsoft.com/office/drawing/2014/main" xmlns="" id="{00000000-0008-0000-0300-000047010000}"/>
            </a:ext>
          </a:extLst>
        </xdr:cNvPr>
        <xdr:cNvSpPr txBox="1"/>
      </xdr:nvSpPr>
      <xdr:spPr>
        <a:xfrm>
          <a:off x="14020800" y="10406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28031</xdr:rowOff>
    </xdr:from>
    <xdr:to>
      <xdr:col>64</xdr:col>
      <xdr:colOff>152400</xdr:colOff>
      <xdr:row>60</xdr:row>
      <xdr:rowOff>129631</xdr:rowOff>
    </xdr:to>
    <xdr:sp macro="" textlink="">
      <xdr:nvSpPr>
        <xdr:cNvPr id="328" name="フローチャート: 判断 327">
          <a:extLst>
            <a:ext uri="{FF2B5EF4-FFF2-40B4-BE49-F238E27FC236}">
              <a16:creationId xmlns:a16="http://schemas.microsoft.com/office/drawing/2014/main" xmlns="" id="{00000000-0008-0000-0300-000048010000}"/>
            </a:ext>
          </a:extLst>
        </xdr:cNvPr>
        <xdr:cNvSpPr/>
      </xdr:nvSpPr>
      <xdr:spPr>
        <a:xfrm>
          <a:off x="13462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114408</xdr:rowOff>
    </xdr:from>
    <xdr:ext cx="762000" cy="259045"/>
    <xdr:sp macro="" textlink="">
      <xdr:nvSpPr>
        <xdr:cNvPr id="329" name="テキスト ボックス 328">
          <a:extLst>
            <a:ext uri="{FF2B5EF4-FFF2-40B4-BE49-F238E27FC236}">
              <a16:creationId xmlns:a16="http://schemas.microsoft.com/office/drawing/2014/main" xmlns="" id="{00000000-0008-0000-0300-000049010000}"/>
            </a:ext>
          </a:extLst>
        </xdr:cNvPr>
        <xdr:cNvSpPr txBox="1"/>
      </xdr:nvSpPr>
      <xdr:spPr>
        <a:xfrm>
          <a:off x="13131800" y="1040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xmlns=""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xmlns=""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xmlns=""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xmlns=""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xmlns=""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87449</xdr:rowOff>
    </xdr:from>
    <xdr:to>
      <xdr:col>81</xdr:col>
      <xdr:colOff>95250</xdr:colOff>
      <xdr:row>60</xdr:row>
      <xdr:rowOff>17599</xdr:rowOff>
    </xdr:to>
    <xdr:sp macro="" textlink="">
      <xdr:nvSpPr>
        <xdr:cNvPr id="335" name="楕円 334">
          <a:extLst>
            <a:ext uri="{FF2B5EF4-FFF2-40B4-BE49-F238E27FC236}">
              <a16:creationId xmlns:a16="http://schemas.microsoft.com/office/drawing/2014/main" xmlns="" id="{00000000-0008-0000-0300-00004F010000}"/>
            </a:ext>
          </a:extLst>
        </xdr:cNvPr>
        <xdr:cNvSpPr/>
      </xdr:nvSpPr>
      <xdr:spPr>
        <a:xfrm>
          <a:off x="16967200" y="1020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103976</xdr:rowOff>
    </xdr:from>
    <xdr:ext cx="762000" cy="259045"/>
    <xdr:sp macro="" textlink="">
      <xdr:nvSpPr>
        <xdr:cNvPr id="336" name="定員管理の状況該当値テキスト">
          <a:extLst>
            <a:ext uri="{FF2B5EF4-FFF2-40B4-BE49-F238E27FC236}">
              <a16:creationId xmlns:a16="http://schemas.microsoft.com/office/drawing/2014/main" xmlns="" id="{00000000-0008-0000-0300-000050010000}"/>
            </a:ext>
          </a:extLst>
        </xdr:cNvPr>
        <xdr:cNvSpPr txBox="1"/>
      </xdr:nvSpPr>
      <xdr:spPr>
        <a:xfrm>
          <a:off x="17106900" y="10048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52977</xdr:rowOff>
    </xdr:from>
    <xdr:to>
      <xdr:col>77</xdr:col>
      <xdr:colOff>95250</xdr:colOff>
      <xdr:row>59</xdr:row>
      <xdr:rowOff>154577</xdr:rowOff>
    </xdr:to>
    <xdr:sp macro="" textlink="">
      <xdr:nvSpPr>
        <xdr:cNvPr id="337" name="楕円 336">
          <a:extLst>
            <a:ext uri="{FF2B5EF4-FFF2-40B4-BE49-F238E27FC236}">
              <a16:creationId xmlns:a16="http://schemas.microsoft.com/office/drawing/2014/main" xmlns="" id="{00000000-0008-0000-0300-000051010000}"/>
            </a:ext>
          </a:extLst>
        </xdr:cNvPr>
        <xdr:cNvSpPr/>
      </xdr:nvSpPr>
      <xdr:spPr>
        <a:xfrm>
          <a:off x="16129000" y="1016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164754</xdr:rowOff>
    </xdr:from>
    <xdr:ext cx="736600" cy="259045"/>
    <xdr:sp macro="" textlink="">
      <xdr:nvSpPr>
        <xdr:cNvPr id="338" name="テキスト ボックス 337">
          <a:extLst>
            <a:ext uri="{FF2B5EF4-FFF2-40B4-BE49-F238E27FC236}">
              <a16:creationId xmlns:a16="http://schemas.microsoft.com/office/drawing/2014/main" xmlns="" id="{00000000-0008-0000-0300-000052010000}"/>
            </a:ext>
          </a:extLst>
        </xdr:cNvPr>
        <xdr:cNvSpPr txBox="1"/>
      </xdr:nvSpPr>
      <xdr:spPr>
        <a:xfrm>
          <a:off x="15798800" y="99374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49530</xdr:rowOff>
    </xdr:from>
    <xdr:to>
      <xdr:col>73</xdr:col>
      <xdr:colOff>44450</xdr:colOff>
      <xdr:row>59</xdr:row>
      <xdr:rowOff>151130</xdr:rowOff>
    </xdr:to>
    <xdr:sp macro="" textlink="">
      <xdr:nvSpPr>
        <xdr:cNvPr id="339" name="楕円 338">
          <a:extLst>
            <a:ext uri="{FF2B5EF4-FFF2-40B4-BE49-F238E27FC236}">
              <a16:creationId xmlns:a16="http://schemas.microsoft.com/office/drawing/2014/main" xmlns="" id="{00000000-0008-0000-0300-000053010000}"/>
            </a:ext>
          </a:extLst>
        </xdr:cNvPr>
        <xdr:cNvSpPr/>
      </xdr:nvSpPr>
      <xdr:spPr>
        <a:xfrm>
          <a:off x="15240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161307</xdr:rowOff>
    </xdr:from>
    <xdr:ext cx="762000" cy="259045"/>
    <xdr:sp macro="" textlink="">
      <xdr:nvSpPr>
        <xdr:cNvPr id="340" name="テキスト ボックス 339">
          <a:extLst>
            <a:ext uri="{FF2B5EF4-FFF2-40B4-BE49-F238E27FC236}">
              <a16:creationId xmlns:a16="http://schemas.microsoft.com/office/drawing/2014/main" xmlns="" id="{00000000-0008-0000-0300-000054010000}"/>
            </a:ext>
          </a:extLst>
        </xdr:cNvPr>
        <xdr:cNvSpPr txBox="1"/>
      </xdr:nvSpPr>
      <xdr:spPr>
        <a:xfrm>
          <a:off x="14909800" y="993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51253</xdr:rowOff>
    </xdr:from>
    <xdr:to>
      <xdr:col>68</xdr:col>
      <xdr:colOff>203200</xdr:colOff>
      <xdr:row>59</xdr:row>
      <xdr:rowOff>152853</xdr:rowOff>
    </xdr:to>
    <xdr:sp macro="" textlink="">
      <xdr:nvSpPr>
        <xdr:cNvPr id="341" name="楕円 340">
          <a:extLst>
            <a:ext uri="{FF2B5EF4-FFF2-40B4-BE49-F238E27FC236}">
              <a16:creationId xmlns:a16="http://schemas.microsoft.com/office/drawing/2014/main" xmlns="" id="{00000000-0008-0000-0300-000055010000}"/>
            </a:ext>
          </a:extLst>
        </xdr:cNvPr>
        <xdr:cNvSpPr/>
      </xdr:nvSpPr>
      <xdr:spPr>
        <a:xfrm>
          <a:off x="14351000" y="10166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163030</xdr:rowOff>
    </xdr:from>
    <xdr:ext cx="762000" cy="259045"/>
    <xdr:sp macro="" textlink="">
      <xdr:nvSpPr>
        <xdr:cNvPr id="342" name="テキスト ボックス 341">
          <a:extLst>
            <a:ext uri="{FF2B5EF4-FFF2-40B4-BE49-F238E27FC236}">
              <a16:creationId xmlns:a16="http://schemas.microsoft.com/office/drawing/2014/main" xmlns="" id="{00000000-0008-0000-0300-000056010000}"/>
            </a:ext>
          </a:extLst>
        </xdr:cNvPr>
        <xdr:cNvSpPr txBox="1"/>
      </xdr:nvSpPr>
      <xdr:spPr>
        <a:xfrm>
          <a:off x="14020800" y="9935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15059</xdr:rowOff>
    </xdr:from>
    <xdr:to>
      <xdr:col>64</xdr:col>
      <xdr:colOff>152400</xdr:colOff>
      <xdr:row>59</xdr:row>
      <xdr:rowOff>116659</xdr:rowOff>
    </xdr:to>
    <xdr:sp macro="" textlink="">
      <xdr:nvSpPr>
        <xdr:cNvPr id="343" name="楕円 342">
          <a:extLst>
            <a:ext uri="{FF2B5EF4-FFF2-40B4-BE49-F238E27FC236}">
              <a16:creationId xmlns:a16="http://schemas.microsoft.com/office/drawing/2014/main" xmlns="" id="{00000000-0008-0000-0300-000057010000}"/>
            </a:ext>
          </a:extLst>
        </xdr:cNvPr>
        <xdr:cNvSpPr/>
      </xdr:nvSpPr>
      <xdr:spPr>
        <a:xfrm>
          <a:off x="13462000" y="1013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126836</xdr:rowOff>
    </xdr:from>
    <xdr:ext cx="762000" cy="259045"/>
    <xdr:sp macro="" textlink="">
      <xdr:nvSpPr>
        <xdr:cNvPr id="344" name="テキスト ボックス 343">
          <a:extLst>
            <a:ext uri="{FF2B5EF4-FFF2-40B4-BE49-F238E27FC236}">
              <a16:creationId xmlns:a16="http://schemas.microsoft.com/office/drawing/2014/main" xmlns="" id="{00000000-0008-0000-0300-000058010000}"/>
            </a:ext>
          </a:extLst>
        </xdr:cNvPr>
        <xdr:cNvSpPr txBox="1"/>
      </xdr:nvSpPr>
      <xdr:spPr>
        <a:xfrm>
          <a:off x="13131800" y="989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xmlns=""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xmlns=""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xmlns=""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xmlns=""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xmlns=""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xmlns=""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xmlns=""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xmlns=""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xmlns=""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xmlns=""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xmlns=""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これまで、類似団体平均よりも公債費の負担は下回ってきたが、現在進めている、建物の長寿命化計画や頃末南地区都市再生整備事業、芦屋・水巻・中間線街路事業といった大規模事業の実施があるため、令和</a:t>
          </a:r>
          <a:r>
            <a:rPr kumimoji="1" lang="ja-JP" altLang="en-US" sz="1100" b="0" i="0" u="none" strike="noStrike" kern="0" cap="none" spc="0" normalizeH="0" baseline="0" noProof="0">
              <a:ln>
                <a:noFill/>
              </a:ln>
              <a:solidFill>
                <a:prstClr val="black"/>
              </a:solidFill>
              <a:effectLst/>
              <a:uLnTx/>
              <a:uFillTx/>
              <a:latin typeface="+mn-lt"/>
              <a:ea typeface="+mn-ea"/>
              <a:cs typeface="+mn-cs"/>
            </a:rPr>
            <a:t>元</a:t>
          </a:r>
          <a:r>
            <a:rPr kumimoji="1" lang="ja-JP" altLang="ja-JP" sz="1100" b="0" i="0" u="none" strike="noStrike" kern="0" cap="none" spc="0" normalizeH="0" baseline="0" noProof="0">
              <a:ln>
                <a:noFill/>
              </a:ln>
              <a:solidFill>
                <a:prstClr val="black"/>
              </a:solidFill>
              <a:effectLst/>
              <a:uLnTx/>
              <a:uFillTx/>
              <a:latin typeface="+mn-lt"/>
              <a:ea typeface="+mn-ea"/>
              <a:cs typeface="+mn-cs"/>
            </a:rPr>
            <a:t>年度より実質公債費比率が悪化しており、令和</a:t>
          </a:r>
          <a:r>
            <a:rPr kumimoji="1" lang="en-US" altLang="ja-JP" sz="1100" b="0" i="0" u="none" strike="noStrike" kern="0" cap="none" spc="0" normalizeH="0" baseline="0" noProof="0">
              <a:ln>
                <a:noFill/>
              </a:ln>
              <a:solidFill>
                <a:prstClr val="black"/>
              </a:solidFill>
              <a:effectLst/>
              <a:uLnTx/>
              <a:uFillTx/>
              <a:latin typeface="+mn-lt"/>
              <a:ea typeface="+mn-ea"/>
              <a:cs typeface="+mn-cs"/>
            </a:rPr>
            <a:t>2</a:t>
          </a:r>
          <a:r>
            <a:rPr kumimoji="1" lang="ja-JP" altLang="ja-JP" sz="1100" b="0" i="0" u="none" strike="noStrike" kern="0" cap="none" spc="0" normalizeH="0" baseline="0" noProof="0">
              <a:ln>
                <a:noFill/>
              </a:ln>
              <a:solidFill>
                <a:prstClr val="black"/>
              </a:solidFill>
              <a:effectLst/>
              <a:uLnTx/>
              <a:uFillTx/>
              <a:latin typeface="+mn-lt"/>
              <a:ea typeface="+mn-ea"/>
              <a:cs typeface="+mn-cs"/>
            </a:rPr>
            <a:t>年度から横ばいで推移している。</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rgbClr val="FF0000"/>
              </a:solidFill>
              <a:effectLst/>
              <a:uLnTx/>
              <a:uFillTx/>
              <a:latin typeface="+mn-lt"/>
              <a:ea typeface="+mn-ea"/>
              <a:cs typeface="+mn-cs"/>
            </a:rPr>
            <a:t>　</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類似団体平均を大きく上回るようなことがないよう、</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中期財政計画の策定や予算編成において</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償還額を平準化</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できるよう調整していく。</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xmlns=""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xmlns=""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xmlns=""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1" name="直線コネクタ 360">
          <a:extLst>
            <a:ext uri="{FF2B5EF4-FFF2-40B4-BE49-F238E27FC236}">
              <a16:creationId xmlns:a16="http://schemas.microsoft.com/office/drawing/2014/main" xmlns="" id="{00000000-0008-0000-0300-000069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2" name="テキスト ボックス 361">
          <a:extLst>
            <a:ext uri="{FF2B5EF4-FFF2-40B4-BE49-F238E27FC236}">
              <a16:creationId xmlns:a16="http://schemas.microsoft.com/office/drawing/2014/main" xmlns="" id="{00000000-0008-0000-0300-00006A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3" name="直線コネクタ 362">
          <a:extLst>
            <a:ext uri="{FF2B5EF4-FFF2-40B4-BE49-F238E27FC236}">
              <a16:creationId xmlns:a16="http://schemas.microsoft.com/office/drawing/2014/main" xmlns="" id="{00000000-0008-0000-0300-00006B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4" name="テキスト ボックス 363">
          <a:extLst>
            <a:ext uri="{FF2B5EF4-FFF2-40B4-BE49-F238E27FC236}">
              <a16:creationId xmlns:a16="http://schemas.microsoft.com/office/drawing/2014/main" xmlns="" id="{00000000-0008-0000-0300-00006C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5" name="直線コネクタ 364">
          <a:extLst>
            <a:ext uri="{FF2B5EF4-FFF2-40B4-BE49-F238E27FC236}">
              <a16:creationId xmlns:a16="http://schemas.microsoft.com/office/drawing/2014/main" xmlns="" id="{00000000-0008-0000-0300-00006D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6" name="テキスト ボックス 365">
          <a:extLst>
            <a:ext uri="{FF2B5EF4-FFF2-40B4-BE49-F238E27FC236}">
              <a16:creationId xmlns:a16="http://schemas.microsoft.com/office/drawing/2014/main" xmlns="" id="{00000000-0008-0000-0300-00006E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7" name="直線コネクタ 366">
          <a:extLst>
            <a:ext uri="{FF2B5EF4-FFF2-40B4-BE49-F238E27FC236}">
              <a16:creationId xmlns:a16="http://schemas.microsoft.com/office/drawing/2014/main" xmlns="" id="{00000000-0008-0000-0300-00006F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8" name="テキスト ボックス 367">
          <a:extLst>
            <a:ext uri="{FF2B5EF4-FFF2-40B4-BE49-F238E27FC236}">
              <a16:creationId xmlns:a16="http://schemas.microsoft.com/office/drawing/2014/main" xmlns="" id="{00000000-0008-0000-0300-000070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9" name="直線コネクタ 368">
          <a:extLst>
            <a:ext uri="{FF2B5EF4-FFF2-40B4-BE49-F238E27FC236}">
              <a16:creationId xmlns:a16="http://schemas.microsoft.com/office/drawing/2014/main" xmlns="" id="{00000000-0008-0000-0300-000071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0" name="テキスト ボックス 369">
          <a:extLst>
            <a:ext uri="{FF2B5EF4-FFF2-40B4-BE49-F238E27FC236}">
              <a16:creationId xmlns:a16="http://schemas.microsoft.com/office/drawing/2014/main" xmlns="" id="{00000000-0008-0000-0300-000072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1" name="直線コネクタ 370">
          <a:extLst>
            <a:ext uri="{FF2B5EF4-FFF2-40B4-BE49-F238E27FC236}">
              <a16:creationId xmlns:a16="http://schemas.microsoft.com/office/drawing/2014/main" xmlns="" id="{00000000-0008-0000-0300-000073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xmlns=""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xmlns=""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109583</xdr:rowOff>
    </xdr:from>
    <xdr:to>
      <xdr:col>81</xdr:col>
      <xdr:colOff>44450</xdr:colOff>
      <xdr:row>44</xdr:row>
      <xdr:rowOff>109946</xdr:rowOff>
    </xdr:to>
    <xdr:cxnSp macro="">
      <xdr:nvCxnSpPr>
        <xdr:cNvPr id="374" name="直線コネクタ 373">
          <a:extLst>
            <a:ext uri="{FF2B5EF4-FFF2-40B4-BE49-F238E27FC236}">
              <a16:creationId xmlns:a16="http://schemas.microsoft.com/office/drawing/2014/main" xmlns="" id="{00000000-0008-0000-0300-000076010000}"/>
            </a:ext>
          </a:extLst>
        </xdr:cNvPr>
        <xdr:cNvCxnSpPr/>
      </xdr:nvCxnSpPr>
      <xdr:spPr>
        <a:xfrm flipV="1">
          <a:off x="17018000" y="6281783"/>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75" name="公債費負担の状況最小値テキスト">
          <a:extLst>
            <a:ext uri="{FF2B5EF4-FFF2-40B4-BE49-F238E27FC236}">
              <a16:creationId xmlns:a16="http://schemas.microsoft.com/office/drawing/2014/main" xmlns="" id="{00000000-0008-0000-0300-000077010000}"/>
            </a:ext>
          </a:extLst>
        </xdr:cNvPr>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76" name="直線コネクタ 375">
          <a:extLst>
            <a:ext uri="{FF2B5EF4-FFF2-40B4-BE49-F238E27FC236}">
              <a16:creationId xmlns:a16="http://schemas.microsoft.com/office/drawing/2014/main" xmlns="" id="{00000000-0008-0000-0300-000078010000}"/>
            </a:ext>
          </a:extLst>
        </xdr:cNvPr>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24510</xdr:rowOff>
    </xdr:from>
    <xdr:ext cx="762000" cy="259045"/>
    <xdr:sp macro="" textlink="">
      <xdr:nvSpPr>
        <xdr:cNvPr id="377" name="公債費負担の状況最大値テキスト">
          <a:extLst>
            <a:ext uri="{FF2B5EF4-FFF2-40B4-BE49-F238E27FC236}">
              <a16:creationId xmlns:a16="http://schemas.microsoft.com/office/drawing/2014/main" xmlns="" id="{00000000-0008-0000-0300-000079010000}"/>
            </a:ext>
          </a:extLst>
        </xdr:cNvPr>
        <xdr:cNvSpPr txBox="1"/>
      </xdr:nvSpPr>
      <xdr:spPr>
        <a:xfrm>
          <a:off x="17106900" y="6025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109583</xdr:rowOff>
    </xdr:from>
    <xdr:to>
      <xdr:col>81</xdr:col>
      <xdr:colOff>133350</xdr:colOff>
      <xdr:row>36</xdr:row>
      <xdr:rowOff>109583</xdr:rowOff>
    </xdr:to>
    <xdr:cxnSp macro="">
      <xdr:nvCxnSpPr>
        <xdr:cNvPr id="378" name="直線コネクタ 377">
          <a:extLst>
            <a:ext uri="{FF2B5EF4-FFF2-40B4-BE49-F238E27FC236}">
              <a16:creationId xmlns:a16="http://schemas.microsoft.com/office/drawing/2014/main" xmlns="" id="{00000000-0008-0000-0300-00007A010000}"/>
            </a:ext>
          </a:extLst>
        </xdr:cNvPr>
        <xdr:cNvCxnSpPr/>
      </xdr:nvCxnSpPr>
      <xdr:spPr>
        <a:xfrm>
          <a:off x="16929100" y="6281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119199</xdr:rowOff>
    </xdr:from>
    <xdr:to>
      <xdr:col>81</xdr:col>
      <xdr:colOff>44450</xdr:colOff>
      <xdr:row>39</xdr:row>
      <xdr:rowOff>132987</xdr:rowOff>
    </xdr:to>
    <xdr:cxnSp macro="">
      <xdr:nvCxnSpPr>
        <xdr:cNvPr id="379" name="直線コネクタ 378">
          <a:extLst>
            <a:ext uri="{FF2B5EF4-FFF2-40B4-BE49-F238E27FC236}">
              <a16:creationId xmlns:a16="http://schemas.microsoft.com/office/drawing/2014/main" xmlns="" id="{00000000-0008-0000-0300-00007B010000}"/>
            </a:ext>
          </a:extLst>
        </xdr:cNvPr>
        <xdr:cNvCxnSpPr/>
      </xdr:nvCxnSpPr>
      <xdr:spPr>
        <a:xfrm flipV="1">
          <a:off x="16179800" y="6805749"/>
          <a:ext cx="8382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157678</xdr:rowOff>
    </xdr:from>
    <xdr:ext cx="762000" cy="259045"/>
    <xdr:sp macro="" textlink="">
      <xdr:nvSpPr>
        <xdr:cNvPr id="380" name="公債費負担の状況平均値テキスト">
          <a:extLst>
            <a:ext uri="{FF2B5EF4-FFF2-40B4-BE49-F238E27FC236}">
              <a16:creationId xmlns:a16="http://schemas.microsoft.com/office/drawing/2014/main" xmlns="" id="{00000000-0008-0000-0300-00007C010000}"/>
            </a:ext>
          </a:extLst>
        </xdr:cNvPr>
        <xdr:cNvSpPr txBox="1"/>
      </xdr:nvSpPr>
      <xdr:spPr>
        <a:xfrm>
          <a:off x="17106900" y="6844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14151</xdr:rowOff>
    </xdr:from>
    <xdr:to>
      <xdr:col>81</xdr:col>
      <xdr:colOff>95250</xdr:colOff>
      <xdr:row>40</xdr:row>
      <xdr:rowOff>115751</xdr:rowOff>
    </xdr:to>
    <xdr:sp macro="" textlink="">
      <xdr:nvSpPr>
        <xdr:cNvPr id="381" name="フローチャート: 判断 380">
          <a:extLst>
            <a:ext uri="{FF2B5EF4-FFF2-40B4-BE49-F238E27FC236}">
              <a16:creationId xmlns:a16="http://schemas.microsoft.com/office/drawing/2014/main" xmlns="" id="{00000000-0008-0000-0300-00007D010000}"/>
            </a:ext>
          </a:extLst>
        </xdr:cNvPr>
        <xdr:cNvSpPr/>
      </xdr:nvSpPr>
      <xdr:spPr>
        <a:xfrm>
          <a:off x="169672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112304</xdr:rowOff>
    </xdr:from>
    <xdr:to>
      <xdr:col>77</xdr:col>
      <xdr:colOff>44450</xdr:colOff>
      <xdr:row>39</xdr:row>
      <xdr:rowOff>132987</xdr:rowOff>
    </xdr:to>
    <xdr:cxnSp macro="">
      <xdr:nvCxnSpPr>
        <xdr:cNvPr id="382" name="直線コネクタ 381">
          <a:extLst>
            <a:ext uri="{FF2B5EF4-FFF2-40B4-BE49-F238E27FC236}">
              <a16:creationId xmlns:a16="http://schemas.microsoft.com/office/drawing/2014/main" xmlns="" id="{00000000-0008-0000-0300-00007E010000}"/>
            </a:ext>
          </a:extLst>
        </xdr:cNvPr>
        <xdr:cNvCxnSpPr/>
      </xdr:nvCxnSpPr>
      <xdr:spPr>
        <a:xfrm>
          <a:off x="15290800" y="6798854"/>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164919</xdr:rowOff>
    </xdr:from>
    <xdr:to>
      <xdr:col>77</xdr:col>
      <xdr:colOff>95250</xdr:colOff>
      <xdr:row>40</xdr:row>
      <xdr:rowOff>95069</xdr:rowOff>
    </xdr:to>
    <xdr:sp macro="" textlink="">
      <xdr:nvSpPr>
        <xdr:cNvPr id="383" name="フローチャート: 判断 382">
          <a:extLst>
            <a:ext uri="{FF2B5EF4-FFF2-40B4-BE49-F238E27FC236}">
              <a16:creationId xmlns:a16="http://schemas.microsoft.com/office/drawing/2014/main" xmlns="" id="{00000000-0008-0000-0300-00007F010000}"/>
            </a:ext>
          </a:extLst>
        </xdr:cNvPr>
        <xdr:cNvSpPr/>
      </xdr:nvSpPr>
      <xdr:spPr>
        <a:xfrm>
          <a:off x="16129000" y="685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79846</xdr:rowOff>
    </xdr:from>
    <xdr:ext cx="736600" cy="259045"/>
    <xdr:sp macro="" textlink="">
      <xdr:nvSpPr>
        <xdr:cNvPr id="384" name="テキスト ボックス 383">
          <a:extLst>
            <a:ext uri="{FF2B5EF4-FFF2-40B4-BE49-F238E27FC236}">
              <a16:creationId xmlns:a16="http://schemas.microsoft.com/office/drawing/2014/main" xmlns="" id="{00000000-0008-0000-0300-000080010000}"/>
            </a:ext>
          </a:extLst>
        </xdr:cNvPr>
        <xdr:cNvSpPr txBox="1"/>
      </xdr:nvSpPr>
      <xdr:spPr>
        <a:xfrm>
          <a:off x="15798800" y="6937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84727</xdr:rowOff>
    </xdr:from>
    <xdr:to>
      <xdr:col>72</xdr:col>
      <xdr:colOff>203200</xdr:colOff>
      <xdr:row>39</xdr:row>
      <xdr:rowOff>112304</xdr:rowOff>
    </xdr:to>
    <xdr:cxnSp macro="">
      <xdr:nvCxnSpPr>
        <xdr:cNvPr id="385" name="直線コネクタ 384">
          <a:extLst>
            <a:ext uri="{FF2B5EF4-FFF2-40B4-BE49-F238E27FC236}">
              <a16:creationId xmlns:a16="http://schemas.microsoft.com/office/drawing/2014/main" xmlns="" id="{00000000-0008-0000-0300-000081010000}"/>
            </a:ext>
          </a:extLst>
        </xdr:cNvPr>
        <xdr:cNvCxnSpPr/>
      </xdr:nvCxnSpPr>
      <xdr:spPr>
        <a:xfrm>
          <a:off x="14401800" y="6771277"/>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363</xdr:rowOff>
    </xdr:from>
    <xdr:to>
      <xdr:col>73</xdr:col>
      <xdr:colOff>44450</xdr:colOff>
      <xdr:row>40</xdr:row>
      <xdr:rowOff>101963</xdr:rowOff>
    </xdr:to>
    <xdr:sp macro="" textlink="">
      <xdr:nvSpPr>
        <xdr:cNvPr id="386" name="フローチャート: 判断 385">
          <a:extLst>
            <a:ext uri="{FF2B5EF4-FFF2-40B4-BE49-F238E27FC236}">
              <a16:creationId xmlns:a16="http://schemas.microsoft.com/office/drawing/2014/main" xmlns="" id="{00000000-0008-0000-0300-000082010000}"/>
            </a:ext>
          </a:extLst>
        </xdr:cNvPr>
        <xdr:cNvSpPr/>
      </xdr:nvSpPr>
      <xdr:spPr>
        <a:xfrm>
          <a:off x="15240000" y="68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86740</xdr:rowOff>
    </xdr:from>
    <xdr:ext cx="762000" cy="259045"/>
    <xdr:sp macro="" textlink="">
      <xdr:nvSpPr>
        <xdr:cNvPr id="387" name="テキスト ボックス 386">
          <a:extLst>
            <a:ext uri="{FF2B5EF4-FFF2-40B4-BE49-F238E27FC236}">
              <a16:creationId xmlns:a16="http://schemas.microsoft.com/office/drawing/2014/main" xmlns="" id="{00000000-0008-0000-0300-000083010000}"/>
            </a:ext>
          </a:extLst>
        </xdr:cNvPr>
        <xdr:cNvSpPr txBox="1"/>
      </xdr:nvSpPr>
      <xdr:spPr>
        <a:xfrm>
          <a:off x="14909800" y="694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22678</xdr:rowOff>
    </xdr:from>
    <xdr:to>
      <xdr:col>68</xdr:col>
      <xdr:colOff>152400</xdr:colOff>
      <xdr:row>39</xdr:row>
      <xdr:rowOff>84727</xdr:rowOff>
    </xdr:to>
    <xdr:cxnSp macro="">
      <xdr:nvCxnSpPr>
        <xdr:cNvPr id="388" name="直線コネクタ 387">
          <a:extLst>
            <a:ext uri="{FF2B5EF4-FFF2-40B4-BE49-F238E27FC236}">
              <a16:creationId xmlns:a16="http://schemas.microsoft.com/office/drawing/2014/main" xmlns="" id="{00000000-0008-0000-0300-000084010000}"/>
            </a:ext>
          </a:extLst>
        </xdr:cNvPr>
        <xdr:cNvCxnSpPr/>
      </xdr:nvCxnSpPr>
      <xdr:spPr>
        <a:xfrm>
          <a:off x="13512800" y="6709228"/>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14151</xdr:rowOff>
    </xdr:from>
    <xdr:to>
      <xdr:col>68</xdr:col>
      <xdr:colOff>203200</xdr:colOff>
      <xdr:row>40</xdr:row>
      <xdr:rowOff>115751</xdr:rowOff>
    </xdr:to>
    <xdr:sp macro="" textlink="">
      <xdr:nvSpPr>
        <xdr:cNvPr id="389" name="フローチャート: 判断 388">
          <a:extLst>
            <a:ext uri="{FF2B5EF4-FFF2-40B4-BE49-F238E27FC236}">
              <a16:creationId xmlns:a16="http://schemas.microsoft.com/office/drawing/2014/main" xmlns="" id="{00000000-0008-0000-0300-000085010000}"/>
            </a:ext>
          </a:extLst>
        </xdr:cNvPr>
        <xdr:cNvSpPr/>
      </xdr:nvSpPr>
      <xdr:spPr>
        <a:xfrm>
          <a:off x="14351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100528</xdr:rowOff>
    </xdr:from>
    <xdr:ext cx="762000" cy="259045"/>
    <xdr:sp macro="" textlink="">
      <xdr:nvSpPr>
        <xdr:cNvPr id="390" name="テキスト ボックス 389">
          <a:extLst>
            <a:ext uri="{FF2B5EF4-FFF2-40B4-BE49-F238E27FC236}">
              <a16:creationId xmlns:a16="http://schemas.microsoft.com/office/drawing/2014/main" xmlns="" id="{00000000-0008-0000-0300-000086010000}"/>
            </a:ext>
          </a:extLst>
        </xdr:cNvPr>
        <xdr:cNvSpPr txBox="1"/>
      </xdr:nvSpPr>
      <xdr:spPr>
        <a:xfrm>
          <a:off x="14020800" y="695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391" name="フローチャート: 判断 390">
          <a:extLst>
            <a:ext uri="{FF2B5EF4-FFF2-40B4-BE49-F238E27FC236}">
              <a16:creationId xmlns:a16="http://schemas.microsoft.com/office/drawing/2014/main" xmlns="" id="{00000000-0008-0000-0300-000087010000}"/>
            </a:ext>
          </a:extLst>
        </xdr:cNvPr>
        <xdr:cNvSpPr/>
      </xdr:nvSpPr>
      <xdr:spPr>
        <a:xfrm>
          <a:off x="13462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114317</xdr:rowOff>
    </xdr:from>
    <xdr:ext cx="762000" cy="259045"/>
    <xdr:sp macro="" textlink="">
      <xdr:nvSpPr>
        <xdr:cNvPr id="392" name="テキスト ボックス 391">
          <a:extLst>
            <a:ext uri="{FF2B5EF4-FFF2-40B4-BE49-F238E27FC236}">
              <a16:creationId xmlns:a16="http://schemas.microsoft.com/office/drawing/2014/main" xmlns="" id="{00000000-0008-0000-0300-000088010000}"/>
            </a:ext>
          </a:extLst>
        </xdr:cNvPr>
        <xdr:cNvSpPr txBox="1"/>
      </xdr:nvSpPr>
      <xdr:spPr>
        <a:xfrm>
          <a:off x="13131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xmlns=""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xmlns=""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xmlns=""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xmlns=""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xmlns=""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68399</xdr:rowOff>
    </xdr:from>
    <xdr:to>
      <xdr:col>81</xdr:col>
      <xdr:colOff>95250</xdr:colOff>
      <xdr:row>39</xdr:row>
      <xdr:rowOff>169999</xdr:rowOff>
    </xdr:to>
    <xdr:sp macro="" textlink="">
      <xdr:nvSpPr>
        <xdr:cNvPr id="398" name="楕円 397">
          <a:extLst>
            <a:ext uri="{FF2B5EF4-FFF2-40B4-BE49-F238E27FC236}">
              <a16:creationId xmlns:a16="http://schemas.microsoft.com/office/drawing/2014/main" xmlns="" id="{00000000-0008-0000-0300-00008E010000}"/>
            </a:ext>
          </a:extLst>
        </xdr:cNvPr>
        <xdr:cNvSpPr/>
      </xdr:nvSpPr>
      <xdr:spPr>
        <a:xfrm>
          <a:off x="16967200" y="675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84926</xdr:rowOff>
    </xdr:from>
    <xdr:ext cx="762000" cy="259045"/>
    <xdr:sp macro="" textlink="">
      <xdr:nvSpPr>
        <xdr:cNvPr id="399" name="公債費負担の状況該当値テキスト">
          <a:extLst>
            <a:ext uri="{FF2B5EF4-FFF2-40B4-BE49-F238E27FC236}">
              <a16:creationId xmlns:a16="http://schemas.microsoft.com/office/drawing/2014/main" xmlns="" id="{00000000-0008-0000-0300-00008F010000}"/>
            </a:ext>
          </a:extLst>
        </xdr:cNvPr>
        <xdr:cNvSpPr txBox="1"/>
      </xdr:nvSpPr>
      <xdr:spPr>
        <a:xfrm>
          <a:off x="17106900" y="660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82187</xdr:rowOff>
    </xdr:from>
    <xdr:to>
      <xdr:col>77</xdr:col>
      <xdr:colOff>95250</xdr:colOff>
      <xdr:row>40</xdr:row>
      <xdr:rowOff>12337</xdr:rowOff>
    </xdr:to>
    <xdr:sp macro="" textlink="">
      <xdr:nvSpPr>
        <xdr:cNvPr id="400" name="楕円 399">
          <a:extLst>
            <a:ext uri="{FF2B5EF4-FFF2-40B4-BE49-F238E27FC236}">
              <a16:creationId xmlns:a16="http://schemas.microsoft.com/office/drawing/2014/main" xmlns="" id="{00000000-0008-0000-0300-000090010000}"/>
            </a:ext>
          </a:extLst>
        </xdr:cNvPr>
        <xdr:cNvSpPr/>
      </xdr:nvSpPr>
      <xdr:spPr>
        <a:xfrm>
          <a:off x="16129000" y="676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22514</xdr:rowOff>
    </xdr:from>
    <xdr:ext cx="736600" cy="259045"/>
    <xdr:sp macro="" textlink="">
      <xdr:nvSpPr>
        <xdr:cNvPr id="401" name="テキスト ボックス 400">
          <a:extLst>
            <a:ext uri="{FF2B5EF4-FFF2-40B4-BE49-F238E27FC236}">
              <a16:creationId xmlns:a16="http://schemas.microsoft.com/office/drawing/2014/main" xmlns="" id="{00000000-0008-0000-0300-000091010000}"/>
            </a:ext>
          </a:extLst>
        </xdr:cNvPr>
        <xdr:cNvSpPr txBox="1"/>
      </xdr:nvSpPr>
      <xdr:spPr>
        <a:xfrm>
          <a:off x="15798800" y="6537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61504</xdr:rowOff>
    </xdr:from>
    <xdr:to>
      <xdr:col>73</xdr:col>
      <xdr:colOff>44450</xdr:colOff>
      <xdr:row>39</xdr:row>
      <xdr:rowOff>163104</xdr:rowOff>
    </xdr:to>
    <xdr:sp macro="" textlink="">
      <xdr:nvSpPr>
        <xdr:cNvPr id="402" name="楕円 401">
          <a:extLst>
            <a:ext uri="{FF2B5EF4-FFF2-40B4-BE49-F238E27FC236}">
              <a16:creationId xmlns:a16="http://schemas.microsoft.com/office/drawing/2014/main" xmlns="" id="{00000000-0008-0000-0300-000092010000}"/>
            </a:ext>
          </a:extLst>
        </xdr:cNvPr>
        <xdr:cNvSpPr/>
      </xdr:nvSpPr>
      <xdr:spPr>
        <a:xfrm>
          <a:off x="15240000" y="674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1831</xdr:rowOff>
    </xdr:from>
    <xdr:ext cx="762000" cy="259045"/>
    <xdr:sp macro="" textlink="">
      <xdr:nvSpPr>
        <xdr:cNvPr id="403" name="テキスト ボックス 402">
          <a:extLst>
            <a:ext uri="{FF2B5EF4-FFF2-40B4-BE49-F238E27FC236}">
              <a16:creationId xmlns:a16="http://schemas.microsoft.com/office/drawing/2014/main" xmlns="" id="{00000000-0008-0000-0300-000093010000}"/>
            </a:ext>
          </a:extLst>
        </xdr:cNvPr>
        <xdr:cNvSpPr txBox="1"/>
      </xdr:nvSpPr>
      <xdr:spPr>
        <a:xfrm>
          <a:off x="14909800" y="6516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33927</xdr:rowOff>
    </xdr:from>
    <xdr:to>
      <xdr:col>68</xdr:col>
      <xdr:colOff>203200</xdr:colOff>
      <xdr:row>39</xdr:row>
      <xdr:rowOff>135527</xdr:rowOff>
    </xdr:to>
    <xdr:sp macro="" textlink="">
      <xdr:nvSpPr>
        <xdr:cNvPr id="404" name="楕円 403">
          <a:extLst>
            <a:ext uri="{FF2B5EF4-FFF2-40B4-BE49-F238E27FC236}">
              <a16:creationId xmlns:a16="http://schemas.microsoft.com/office/drawing/2014/main" xmlns="" id="{00000000-0008-0000-0300-000094010000}"/>
            </a:ext>
          </a:extLst>
        </xdr:cNvPr>
        <xdr:cNvSpPr/>
      </xdr:nvSpPr>
      <xdr:spPr>
        <a:xfrm>
          <a:off x="14351000" y="672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145704</xdr:rowOff>
    </xdr:from>
    <xdr:ext cx="762000" cy="259045"/>
    <xdr:sp macro="" textlink="">
      <xdr:nvSpPr>
        <xdr:cNvPr id="405" name="テキスト ボックス 404">
          <a:extLst>
            <a:ext uri="{FF2B5EF4-FFF2-40B4-BE49-F238E27FC236}">
              <a16:creationId xmlns:a16="http://schemas.microsoft.com/office/drawing/2014/main" xmlns="" id="{00000000-0008-0000-0300-000095010000}"/>
            </a:ext>
          </a:extLst>
        </xdr:cNvPr>
        <xdr:cNvSpPr txBox="1"/>
      </xdr:nvSpPr>
      <xdr:spPr>
        <a:xfrm>
          <a:off x="14020800" y="6489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143328</xdr:rowOff>
    </xdr:from>
    <xdr:to>
      <xdr:col>64</xdr:col>
      <xdr:colOff>152400</xdr:colOff>
      <xdr:row>39</xdr:row>
      <xdr:rowOff>73478</xdr:rowOff>
    </xdr:to>
    <xdr:sp macro="" textlink="">
      <xdr:nvSpPr>
        <xdr:cNvPr id="406" name="楕円 405">
          <a:extLst>
            <a:ext uri="{FF2B5EF4-FFF2-40B4-BE49-F238E27FC236}">
              <a16:creationId xmlns:a16="http://schemas.microsoft.com/office/drawing/2014/main" xmlns="" id="{00000000-0008-0000-0300-000096010000}"/>
            </a:ext>
          </a:extLst>
        </xdr:cNvPr>
        <xdr:cNvSpPr/>
      </xdr:nvSpPr>
      <xdr:spPr>
        <a:xfrm>
          <a:off x="13462000" y="66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83655</xdr:rowOff>
    </xdr:from>
    <xdr:ext cx="762000" cy="259045"/>
    <xdr:sp macro="" textlink="">
      <xdr:nvSpPr>
        <xdr:cNvPr id="407" name="テキスト ボックス 406">
          <a:extLst>
            <a:ext uri="{FF2B5EF4-FFF2-40B4-BE49-F238E27FC236}">
              <a16:creationId xmlns:a16="http://schemas.microsoft.com/office/drawing/2014/main" xmlns="" id="{00000000-0008-0000-0300-000097010000}"/>
            </a:ext>
          </a:extLst>
        </xdr:cNvPr>
        <xdr:cNvSpPr txBox="1"/>
      </xdr:nvSpPr>
      <xdr:spPr>
        <a:xfrm>
          <a:off x="13131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xmlns=""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xmlns=""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xmlns=""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xmlns=""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xmlns=""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xmlns=""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xmlns=""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xmlns=""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xmlns=""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xmlns=""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xmlns=""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将来負担比率については、公共下水道事業会計の赤字が続き、下水道の起債残高のうち一般会計</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の</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負担が多額となり令和元年度</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に</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数値が悪化している。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　企業会計本来の独立採算の原則に立ち返り、料金の値上げを検討するなど、一般会計の負担額を減らしていくように努める</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必要がある</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　また、令和</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4</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年度は</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公営企業会計である公共下水道事業会計への繰出基準額が減少したことにより、将来負担額が減少した。</a:t>
          </a:r>
          <a:endPar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xmlns=""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xmlns=""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xmlns=""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4" name="直線コネクタ 423">
          <a:extLst>
            <a:ext uri="{FF2B5EF4-FFF2-40B4-BE49-F238E27FC236}">
              <a16:creationId xmlns:a16="http://schemas.microsoft.com/office/drawing/2014/main" xmlns="" id="{00000000-0008-0000-0300-0000A8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5" name="テキスト ボックス 424">
          <a:extLst>
            <a:ext uri="{FF2B5EF4-FFF2-40B4-BE49-F238E27FC236}">
              <a16:creationId xmlns:a16="http://schemas.microsoft.com/office/drawing/2014/main" xmlns="" id="{00000000-0008-0000-0300-0000A9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6" name="直線コネクタ 425">
          <a:extLst>
            <a:ext uri="{FF2B5EF4-FFF2-40B4-BE49-F238E27FC236}">
              <a16:creationId xmlns:a16="http://schemas.microsoft.com/office/drawing/2014/main" xmlns="" id="{00000000-0008-0000-0300-0000AA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7" name="テキスト ボックス 426">
          <a:extLst>
            <a:ext uri="{FF2B5EF4-FFF2-40B4-BE49-F238E27FC236}">
              <a16:creationId xmlns:a16="http://schemas.microsoft.com/office/drawing/2014/main" xmlns="" id="{00000000-0008-0000-0300-0000AB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8" name="直線コネクタ 427">
          <a:extLst>
            <a:ext uri="{FF2B5EF4-FFF2-40B4-BE49-F238E27FC236}">
              <a16:creationId xmlns:a16="http://schemas.microsoft.com/office/drawing/2014/main" xmlns="" id="{00000000-0008-0000-0300-0000AC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9" name="テキスト ボックス 428">
          <a:extLst>
            <a:ext uri="{FF2B5EF4-FFF2-40B4-BE49-F238E27FC236}">
              <a16:creationId xmlns:a16="http://schemas.microsoft.com/office/drawing/2014/main" xmlns="" id="{00000000-0008-0000-0300-0000AD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0" name="直線コネクタ 429">
          <a:extLst>
            <a:ext uri="{FF2B5EF4-FFF2-40B4-BE49-F238E27FC236}">
              <a16:creationId xmlns:a16="http://schemas.microsoft.com/office/drawing/2014/main" xmlns="" id="{00000000-0008-0000-0300-0000AE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1" name="テキスト ボックス 430">
          <a:extLst>
            <a:ext uri="{FF2B5EF4-FFF2-40B4-BE49-F238E27FC236}">
              <a16:creationId xmlns:a16="http://schemas.microsoft.com/office/drawing/2014/main" xmlns="" id="{00000000-0008-0000-0300-0000AF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2" name="直線コネクタ 431">
          <a:extLst>
            <a:ext uri="{FF2B5EF4-FFF2-40B4-BE49-F238E27FC236}">
              <a16:creationId xmlns:a16="http://schemas.microsoft.com/office/drawing/2014/main" xmlns="" id="{00000000-0008-0000-0300-0000B0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3" name="テキスト ボックス 432">
          <a:extLst>
            <a:ext uri="{FF2B5EF4-FFF2-40B4-BE49-F238E27FC236}">
              <a16:creationId xmlns:a16="http://schemas.microsoft.com/office/drawing/2014/main" xmlns="" id="{00000000-0008-0000-0300-0000B1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4" name="直線コネクタ 433">
          <a:extLst>
            <a:ext uri="{FF2B5EF4-FFF2-40B4-BE49-F238E27FC236}">
              <a16:creationId xmlns:a16="http://schemas.microsoft.com/office/drawing/2014/main" xmlns="" id="{00000000-0008-0000-0300-0000B2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5" name="テキスト ボックス 434">
          <a:extLst>
            <a:ext uri="{FF2B5EF4-FFF2-40B4-BE49-F238E27FC236}">
              <a16:creationId xmlns:a16="http://schemas.microsoft.com/office/drawing/2014/main" xmlns="" id="{00000000-0008-0000-0300-0000B3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xmlns=""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xmlns=""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19897</xdr:rowOff>
    </xdr:to>
    <xdr:cxnSp macro="">
      <xdr:nvCxnSpPr>
        <xdr:cNvPr id="438" name="直線コネクタ 437">
          <a:extLst>
            <a:ext uri="{FF2B5EF4-FFF2-40B4-BE49-F238E27FC236}">
              <a16:creationId xmlns:a16="http://schemas.microsoft.com/office/drawing/2014/main" xmlns="" id="{00000000-0008-0000-0300-0000B6010000}"/>
            </a:ext>
          </a:extLst>
        </xdr:cNvPr>
        <xdr:cNvCxnSpPr/>
      </xdr:nvCxnSpPr>
      <xdr:spPr>
        <a:xfrm flipV="1">
          <a:off x="17018000" y="2313214"/>
          <a:ext cx="0" cy="16500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163424</xdr:rowOff>
    </xdr:from>
    <xdr:ext cx="762000" cy="259045"/>
    <xdr:sp macro="" textlink="">
      <xdr:nvSpPr>
        <xdr:cNvPr id="439" name="将来負担の状況最小値テキスト">
          <a:extLst>
            <a:ext uri="{FF2B5EF4-FFF2-40B4-BE49-F238E27FC236}">
              <a16:creationId xmlns:a16="http://schemas.microsoft.com/office/drawing/2014/main" xmlns="" id="{00000000-0008-0000-0300-0000B7010000}"/>
            </a:ext>
          </a:extLst>
        </xdr:cNvPr>
        <xdr:cNvSpPr txBox="1"/>
      </xdr:nvSpPr>
      <xdr:spPr>
        <a:xfrm>
          <a:off x="17106900" y="3935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19897</xdr:rowOff>
    </xdr:from>
    <xdr:to>
      <xdr:col>81</xdr:col>
      <xdr:colOff>133350</xdr:colOff>
      <xdr:row>23</xdr:row>
      <xdr:rowOff>19897</xdr:rowOff>
    </xdr:to>
    <xdr:cxnSp macro="">
      <xdr:nvCxnSpPr>
        <xdr:cNvPr id="440" name="直線コネクタ 439">
          <a:extLst>
            <a:ext uri="{FF2B5EF4-FFF2-40B4-BE49-F238E27FC236}">
              <a16:creationId xmlns:a16="http://schemas.microsoft.com/office/drawing/2014/main" xmlns="" id="{00000000-0008-0000-0300-0000B8010000}"/>
            </a:ext>
          </a:extLst>
        </xdr:cNvPr>
        <xdr:cNvCxnSpPr/>
      </xdr:nvCxnSpPr>
      <xdr:spPr>
        <a:xfrm>
          <a:off x="16929100" y="3963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1" name="将来負担の状況最大値テキスト">
          <a:extLst>
            <a:ext uri="{FF2B5EF4-FFF2-40B4-BE49-F238E27FC236}">
              <a16:creationId xmlns:a16="http://schemas.microsoft.com/office/drawing/2014/main" xmlns="" id="{00000000-0008-0000-0300-0000B9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2" name="直線コネクタ 441">
          <a:extLst>
            <a:ext uri="{FF2B5EF4-FFF2-40B4-BE49-F238E27FC236}">
              <a16:creationId xmlns:a16="http://schemas.microsoft.com/office/drawing/2014/main" xmlns="" id="{00000000-0008-0000-0300-0000BA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62290</xdr:rowOff>
    </xdr:from>
    <xdr:to>
      <xdr:col>81</xdr:col>
      <xdr:colOff>44450</xdr:colOff>
      <xdr:row>14</xdr:row>
      <xdr:rowOff>156512</xdr:rowOff>
    </xdr:to>
    <xdr:cxnSp macro="">
      <xdr:nvCxnSpPr>
        <xdr:cNvPr id="443" name="直線コネクタ 442">
          <a:extLst>
            <a:ext uri="{FF2B5EF4-FFF2-40B4-BE49-F238E27FC236}">
              <a16:creationId xmlns:a16="http://schemas.microsoft.com/office/drawing/2014/main" xmlns="" id="{00000000-0008-0000-0300-0000BB010000}"/>
            </a:ext>
          </a:extLst>
        </xdr:cNvPr>
        <xdr:cNvCxnSpPr/>
      </xdr:nvCxnSpPr>
      <xdr:spPr>
        <a:xfrm flipV="1">
          <a:off x="16179800" y="2462590"/>
          <a:ext cx="838200" cy="94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113591</xdr:rowOff>
    </xdr:from>
    <xdr:ext cx="762000" cy="259045"/>
    <xdr:sp macro="" textlink="">
      <xdr:nvSpPr>
        <xdr:cNvPr id="444" name="将来負担の状況平均値テキスト">
          <a:extLst>
            <a:ext uri="{FF2B5EF4-FFF2-40B4-BE49-F238E27FC236}">
              <a16:creationId xmlns:a16="http://schemas.microsoft.com/office/drawing/2014/main" xmlns="" id="{00000000-0008-0000-0300-0000BC010000}"/>
            </a:ext>
          </a:extLst>
        </xdr:cNvPr>
        <xdr:cNvSpPr txBox="1"/>
      </xdr:nvSpPr>
      <xdr:spPr>
        <a:xfrm>
          <a:off x="17106900" y="2170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51949</xdr:rowOff>
    </xdr:from>
    <xdr:to>
      <xdr:col>81</xdr:col>
      <xdr:colOff>95250</xdr:colOff>
      <xdr:row>13</xdr:row>
      <xdr:rowOff>153549</xdr:rowOff>
    </xdr:to>
    <xdr:sp macro="" textlink="">
      <xdr:nvSpPr>
        <xdr:cNvPr id="445" name="フローチャート: 判断 444">
          <a:extLst>
            <a:ext uri="{FF2B5EF4-FFF2-40B4-BE49-F238E27FC236}">
              <a16:creationId xmlns:a16="http://schemas.microsoft.com/office/drawing/2014/main" xmlns="" id="{00000000-0008-0000-0300-0000BD010000}"/>
            </a:ext>
          </a:extLst>
        </xdr:cNvPr>
        <xdr:cNvSpPr/>
      </xdr:nvSpPr>
      <xdr:spPr>
        <a:xfrm>
          <a:off x="16967200" y="228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156512</xdr:rowOff>
    </xdr:from>
    <xdr:to>
      <xdr:col>77</xdr:col>
      <xdr:colOff>44450</xdr:colOff>
      <xdr:row>16</xdr:row>
      <xdr:rowOff>61807</xdr:rowOff>
    </xdr:to>
    <xdr:cxnSp macro="">
      <xdr:nvCxnSpPr>
        <xdr:cNvPr id="446" name="直線コネクタ 445">
          <a:extLst>
            <a:ext uri="{FF2B5EF4-FFF2-40B4-BE49-F238E27FC236}">
              <a16:creationId xmlns:a16="http://schemas.microsoft.com/office/drawing/2014/main" xmlns="" id="{00000000-0008-0000-0300-0000BE010000}"/>
            </a:ext>
          </a:extLst>
        </xdr:cNvPr>
        <xdr:cNvCxnSpPr/>
      </xdr:nvCxnSpPr>
      <xdr:spPr>
        <a:xfrm flipV="1">
          <a:off x="15290800" y="2556812"/>
          <a:ext cx="889000" cy="248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86421</xdr:rowOff>
    </xdr:from>
    <xdr:to>
      <xdr:col>77</xdr:col>
      <xdr:colOff>95250</xdr:colOff>
      <xdr:row>14</xdr:row>
      <xdr:rowOff>16571</xdr:rowOff>
    </xdr:to>
    <xdr:sp macro="" textlink="">
      <xdr:nvSpPr>
        <xdr:cNvPr id="447" name="フローチャート: 判断 446">
          <a:extLst>
            <a:ext uri="{FF2B5EF4-FFF2-40B4-BE49-F238E27FC236}">
              <a16:creationId xmlns:a16="http://schemas.microsoft.com/office/drawing/2014/main" xmlns="" id="{00000000-0008-0000-0300-0000BF010000}"/>
            </a:ext>
          </a:extLst>
        </xdr:cNvPr>
        <xdr:cNvSpPr/>
      </xdr:nvSpPr>
      <xdr:spPr>
        <a:xfrm>
          <a:off x="16129000" y="231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26748</xdr:rowOff>
    </xdr:from>
    <xdr:ext cx="736600" cy="259045"/>
    <xdr:sp macro="" textlink="">
      <xdr:nvSpPr>
        <xdr:cNvPr id="448" name="テキスト ボックス 447">
          <a:extLst>
            <a:ext uri="{FF2B5EF4-FFF2-40B4-BE49-F238E27FC236}">
              <a16:creationId xmlns:a16="http://schemas.microsoft.com/office/drawing/2014/main" xmlns="" id="{00000000-0008-0000-0300-0000C0010000}"/>
            </a:ext>
          </a:extLst>
        </xdr:cNvPr>
        <xdr:cNvSpPr txBox="1"/>
      </xdr:nvSpPr>
      <xdr:spPr>
        <a:xfrm>
          <a:off x="15798800" y="2084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61807</xdr:rowOff>
    </xdr:from>
    <xdr:to>
      <xdr:col>72</xdr:col>
      <xdr:colOff>203200</xdr:colOff>
      <xdr:row>16</xdr:row>
      <xdr:rowOff>153731</xdr:rowOff>
    </xdr:to>
    <xdr:cxnSp macro="">
      <xdr:nvCxnSpPr>
        <xdr:cNvPr id="449" name="直線コネクタ 448">
          <a:extLst>
            <a:ext uri="{FF2B5EF4-FFF2-40B4-BE49-F238E27FC236}">
              <a16:creationId xmlns:a16="http://schemas.microsoft.com/office/drawing/2014/main" xmlns="" id="{00000000-0008-0000-0300-0000C1010000}"/>
            </a:ext>
          </a:extLst>
        </xdr:cNvPr>
        <xdr:cNvCxnSpPr/>
      </xdr:nvCxnSpPr>
      <xdr:spPr>
        <a:xfrm flipV="1">
          <a:off x="14401800" y="2805007"/>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40217</xdr:rowOff>
    </xdr:from>
    <xdr:to>
      <xdr:col>73</xdr:col>
      <xdr:colOff>44450</xdr:colOff>
      <xdr:row>14</xdr:row>
      <xdr:rowOff>141817</xdr:rowOff>
    </xdr:to>
    <xdr:sp macro="" textlink="">
      <xdr:nvSpPr>
        <xdr:cNvPr id="450" name="フローチャート: 判断 449">
          <a:extLst>
            <a:ext uri="{FF2B5EF4-FFF2-40B4-BE49-F238E27FC236}">
              <a16:creationId xmlns:a16="http://schemas.microsoft.com/office/drawing/2014/main" xmlns="" id="{00000000-0008-0000-0300-0000C2010000}"/>
            </a:ext>
          </a:extLst>
        </xdr:cNvPr>
        <xdr:cNvSpPr/>
      </xdr:nvSpPr>
      <xdr:spPr>
        <a:xfrm>
          <a:off x="15240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151994</xdr:rowOff>
    </xdr:from>
    <xdr:ext cx="762000" cy="259045"/>
    <xdr:sp macro="" textlink="">
      <xdr:nvSpPr>
        <xdr:cNvPr id="451" name="テキスト ボックス 450">
          <a:extLst>
            <a:ext uri="{FF2B5EF4-FFF2-40B4-BE49-F238E27FC236}">
              <a16:creationId xmlns:a16="http://schemas.microsoft.com/office/drawing/2014/main" xmlns="" id="{00000000-0008-0000-0300-0000C3010000}"/>
            </a:ext>
          </a:extLst>
        </xdr:cNvPr>
        <xdr:cNvSpPr txBox="1"/>
      </xdr:nvSpPr>
      <xdr:spPr>
        <a:xfrm>
          <a:off x="14909800" y="220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37012</xdr:rowOff>
    </xdr:from>
    <xdr:to>
      <xdr:col>68</xdr:col>
      <xdr:colOff>152400</xdr:colOff>
      <xdr:row>16</xdr:row>
      <xdr:rowOff>153731</xdr:rowOff>
    </xdr:to>
    <xdr:cxnSp macro="">
      <xdr:nvCxnSpPr>
        <xdr:cNvPr id="452" name="直線コネクタ 451">
          <a:extLst>
            <a:ext uri="{FF2B5EF4-FFF2-40B4-BE49-F238E27FC236}">
              <a16:creationId xmlns:a16="http://schemas.microsoft.com/office/drawing/2014/main" xmlns="" id="{00000000-0008-0000-0300-0000C4010000}"/>
            </a:ext>
          </a:extLst>
        </xdr:cNvPr>
        <xdr:cNvCxnSpPr/>
      </xdr:nvCxnSpPr>
      <xdr:spPr>
        <a:xfrm>
          <a:off x="13512800" y="2437312"/>
          <a:ext cx="889000" cy="459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95371</xdr:rowOff>
    </xdr:from>
    <xdr:to>
      <xdr:col>68</xdr:col>
      <xdr:colOff>203200</xdr:colOff>
      <xdr:row>15</xdr:row>
      <xdr:rowOff>25521</xdr:rowOff>
    </xdr:to>
    <xdr:sp macro="" textlink="">
      <xdr:nvSpPr>
        <xdr:cNvPr id="453" name="フローチャート: 判断 452">
          <a:extLst>
            <a:ext uri="{FF2B5EF4-FFF2-40B4-BE49-F238E27FC236}">
              <a16:creationId xmlns:a16="http://schemas.microsoft.com/office/drawing/2014/main" xmlns="" id="{00000000-0008-0000-0300-0000C5010000}"/>
            </a:ext>
          </a:extLst>
        </xdr:cNvPr>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35698</xdr:rowOff>
    </xdr:from>
    <xdr:ext cx="762000" cy="259045"/>
    <xdr:sp macro="" textlink="">
      <xdr:nvSpPr>
        <xdr:cNvPr id="454" name="テキスト ボックス 453">
          <a:extLst>
            <a:ext uri="{FF2B5EF4-FFF2-40B4-BE49-F238E27FC236}">
              <a16:creationId xmlns:a16="http://schemas.microsoft.com/office/drawing/2014/main" xmlns="" id="{00000000-0008-0000-0300-0000C6010000}"/>
            </a:ext>
          </a:extLst>
        </xdr:cNvPr>
        <xdr:cNvSpPr txBox="1"/>
      </xdr:nvSpPr>
      <xdr:spPr>
        <a:xfrm>
          <a:off x="14020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71241</xdr:rowOff>
    </xdr:from>
    <xdr:to>
      <xdr:col>64</xdr:col>
      <xdr:colOff>152400</xdr:colOff>
      <xdr:row>15</xdr:row>
      <xdr:rowOff>1391</xdr:rowOff>
    </xdr:to>
    <xdr:sp macro="" textlink="">
      <xdr:nvSpPr>
        <xdr:cNvPr id="455" name="フローチャート: 判断 454">
          <a:extLst>
            <a:ext uri="{FF2B5EF4-FFF2-40B4-BE49-F238E27FC236}">
              <a16:creationId xmlns:a16="http://schemas.microsoft.com/office/drawing/2014/main" xmlns="" id="{00000000-0008-0000-0300-0000C7010000}"/>
            </a:ext>
          </a:extLst>
        </xdr:cNvPr>
        <xdr:cNvSpPr/>
      </xdr:nvSpPr>
      <xdr:spPr>
        <a:xfrm>
          <a:off x="13462000" y="247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157618</xdr:rowOff>
    </xdr:from>
    <xdr:ext cx="762000" cy="259045"/>
    <xdr:sp macro="" textlink="">
      <xdr:nvSpPr>
        <xdr:cNvPr id="456" name="テキスト ボックス 455">
          <a:extLst>
            <a:ext uri="{FF2B5EF4-FFF2-40B4-BE49-F238E27FC236}">
              <a16:creationId xmlns:a16="http://schemas.microsoft.com/office/drawing/2014/main" xmlns="" id="{00000000-0008-0000-0300-0000C8010000}"/>
            </a:ext>
          </a:extLst>
        </xdr:cNvPr>
        <xdr:cNvSpPr txBox="1"/>
      </xdr:nvSpPr>
      <xdr:spPr>
        <a:xfrm>
          <a:off x="13131800" y="2557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xmlns=""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xmlns=""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xmlns=""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xmlns=""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xmlns=""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11490</xdr:rowOff>
    </xdr:from>
    <xdr:to>
      <xdr:col>81</xdr:col>
      <xdr:colOff>95250</xdr:colOff>
      <xdr:row>14</xdr:row>
      <xdr:rowOff>113090</xdr:rowOff>
    </xdr:to>
    <xdr:sp macro="" textlink="">
      <xdr:nvSpPr>
        <xdr:cNvPr id="462" name="楕円 461">
          <a:extLst>
            <a:ext uri="{FF2B5EF4-FFF2-40B4-BE49-F238E27FC236}">
              <a16:creationId xmlns:a16="http://schemas.microsoft.com/office/drawing/2014/main" xmlns="" id="{00000000-0008-0000-0300-0000CE010000}"/>
            </a:ext>
          </a:extLst>
        </xdr:cNvPr>
        <xdr:cNvSpPr/>
      </xdr:nvSpPr>
      <xdr:spPr>
        <a:xfrm>
          <a:off x="16967200" y="241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155017</xdr:rowOff>
    </xdr:from>
    <xdr:ext cx="762000" cy="259045"/>
    <xdr:sp macro="" textlink="">
      <xdr:nvSpPr>
        <xdr:cNvPr id="463" name="将来負担の状況該当値テキスト">
          <a:extLst>
            <a:ext uri="{FF2B5EF4-FFF2-40B4-BE49-F238E27FC236}">
              <a16:creationId xmlns:a16="http://schemas.microsoft.com/office/drawing/2014/main" xmlns="" id="{00000000-0008-0000-0300-0000CF010000}"/>
            </a:ext>
          </a:extLst>
        </xdr:cNvPr>
        <xdr:cNvSpPr txBox="1"/>
      </xdr:nvSpPr>
      <xdr:spPr>
        <a:xfrm>
          <a:off x="17106900" y="2383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105712</xdr:rowOff>
    </xdr:from>
    <xdr:to>
      <xdr:col>77</xdr:col>
      <xdr:colOff>95250</xdr:colOff>
      <xdr:row>15</xdr:row>
      <xdr:rowOff>35862</xdr:rowOff>
    </xdr:to>
    <xdr:sp macro="" textlink="">
      <xdr:nvSpPr>
        <xdr:cNvPr id="464" name="楕円 463">
          <a:extLst>
            <a:ext uri="{FF2B5EF4-FFF2-40B4-BE49-F238E27FC236}">
              <a16:creationId xmlns:a16="http://schemas.microsoft.com/office/drawing/2014/main" xmlns="" id="{00000000-0008-0000-0300-0000D0010000}"/>
            </a:ext>
          </a:extLst>
        </xdr:cNvPr>
        <xdr:cNvSpPr/>
      </xdr:nvSpPr>
      <xdr:spPr>
        <a:xfrm>
          <a:off x="16129000" y="2506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20639</xdr:rowOff>
    </xdr:from>
    <xdr:ext cx="736600" cy="259045"/>
    <xdr:sp macro="" textlink="">
      <xdr:nvSpPr>
        <xdr:cNvPr id="465" name="テキスト ボックス 464">
          <a:extLst>
            <a:ext uri="{FF2B5EF4-FFF2-40B4-BE49-F238E27FC236}">
              <a16:creationId xmlns:a16="http://schemas.microsoft.com/office/drawing/2014/main" xmlns="" id="{00000000-0008-0000-0300-0000D1010000}"/>
            </a:ext>
          </a:extLst>
        </xdr:cNvPr>
        <xdr:cNvSpPr txBox="1"/>
      </xdr:nvSpPr>
      <xdr:spPr>
        <a:xfrm>
          <a:off x="15798800" y="2592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11007</xdr:rowOff>
    </xdr:from>
    <xdr:to>
      <xdr:col>73</xdr:col>
      <xdr:colOff>44450</xdr:colOff>
      <xdr:row>16</xdr:row>
      <xdr:rowOff>112607</xdr:rowOff>
    </xdr:to>
    <xdr:sp macro="" textlink="">
      <xdr:nvSpPr>
        <xdr:cNvPr id="466" name="楕円 465">
          <a:extLst>
            <a:ext uri="{FF2B5EF4-FFF2-40B4-BE49-F238E27FC236}">
              <a16:creationId xmlns:a16="http://schemas.microsoft.com/office/drawing/2014/main" xmlns="" id="{00000000-0008-0000-0300-0000D2010000}"/>
            </a:ext>
          </a:extLst>
        </xdr:cNvPr>
        <xdr:cNvSpPr/>
      </xdr:nvSpPr>
      <xdr:spPr>
        <a:xfrm>
          <a:off x="15240000" y="275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97384</xdr:rowOff>
    </xdr:from>
    <xdr:ext cx="762000" cy="259045"/>
    <xdr:sp macro="" textlink="">
      <xdr:nvSpPr>
        <xdr:cNvPr id="467" name="テキスト ボックス 466">
          <a:extLst>
            <a:ext uri="{FF2B5EF4-FFF2-40B4-BE49-F238E27FC236}">
              <a16:creationId xmlns:a16="http://schemas.microsoft.com/office/drawing/2014/main" xmlns="" id="{00000000-0008-0000-0300-0000D3010000}"/>
            </a:ext>
          </a:extLst>
        </xdr:cNvPr>
        <xdr:cNvSpPr txBox="1"/>
      </xdr:nvSpPr>
      <xdr:spPr>
        <a:xfrm>
          <a:off x="14909800" y="2840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102931</xdr:rowOff>
    </xdr:from>
    <xdr:to>
      <xdr:col>68</xdr:col>
      <xdr:colOff>203200</xdr:colOff>
      <xdr:row>17</xdr:row>
      <xdr:rowOff>33081</xdr:rowOff>
    </xdr:to>
    <xdr:sp macro="" textlink="">
      <xdr:nvSpPr>
        <xdr:cNvPr id="468" name="楕円 467">
          <a:extLst>
            <a:ext uri="{FF2B5EF4-FFF2-40B4-BE49-F238E27FC236}">
              <a16:creationId xmlns:a16="http://schemas.microsoft.com/office/drawing/2014/main" xmlns="" id="{00000000-0008-0000-0300-0000D4010000}"/>
            </a:ext>
          </a:extLst>
        </xdr:cNvPr>
        <xdr:cNvSpPr/>
      </xdr:nvSpPr>
      <xdr:spPr>
        <a:xfrm>
          <a:off x="14351000" y="284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17858</xdr:rowOff>
    </xdr:from>
    <xdr:ext cx="762000" cy="259045"/>
    <xdr:sp macro="" textlink="">
      <xdr:nvSpPr>
        <xdr:cNvPr id="469" name="テキスト ボックス 468">
          <a:extLst>
            <a:ext uri="{FF2B5EF4-FFF2-40B4-BE49-F238E27FC236}">
              <a16:creationId xmlns:a16="http://schemas.microsoft.com/office/drawing/2014/main" xmlns="" id="{00000000-0008-0000-0300-0000D5010000}"/>
            </a:ext>
          </a:extLst>
        </xdr:cNvPr>
        <xdr:cNvSpPr txBox="1"/>
      </xdr:nvSpPr>
      <xdr:spPr>
        <a:xfrm>
          <a:off x="14020800" y="2932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157662</xdr:rowOff>
    </xdr:from>
    <xdr:to>
      <xdr:col>64</xdr:col>
      <xdr:colOff>152400</xdr:colOff>
      <xdr:row>14</xdr:row>
      <xdr:rowOff>87812</xdr:rowOff>
    </xdr:to>
    <xdr:sp macro="" textlink="">
      <xdr:nvSpPr>
        <xdr:cNvPr id="470" name="楕円 469">
          <a:extLst>
            <a:ext uri="{FF2B5EF4-FFF2-40B4-BE49-F238E27FC236}">
              <a16:creationId xmlns:a16="http://schemas.microsoft.com/office/drawing/2014/main" xmlns="" id="{00000000-0008-0000-0300-0000D6010000}"/>
            </a:ext>
          </a:extLst>
        </xdr:cNvPr>
        <xdr:cNvSpPr/>
      </xdr:nvSpPr>
      <xdr:spPr>
        <a:xfrm>
          <a:off x="13462000" y="238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97989</xdr:rowOff>
    </xdr:from>
    <xdr:ext cx="762000" cy="259045"/>
    <xdr:sp macro="" textlink="">
      <xdr:nvSpPr>
        <xdr:cNvPr id="471" name="テキスト ボックス 470">
          <a:extLst>
            <a:ext uri="{FF2B5EF4-FFF2-40B4-BE49-F238E27FC236}">
              <a16:creationId xmlns:a16="http://schemas.microsoft.com/office/drawing/2014/main" xmlns="" id="{00000000-0008-0000-0300-0000D7010000}"/>
            </a:ext>
          </a:extLst>
        </xdr:cNvPr>
        <xdr:cNvSpPr txBox="1"/>
      </xdr:nvSpPr>
      <xdr:spPr>
        <a:xfrm>
          <a:off x="13131800" y="2155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福岡県水巻町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27,810
27,375
11.01
12,429,922
11,785,586
605,478
6,234,373
7,717,744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13.0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18</a:t>
          </a:r>
          <a:r>
            <a:rPr kumimoji="1" lang="ja-JP" altLang="ja-JP" sz="1100">
              <a:solidFill>
                <a:sysClr val="windowText" lastClr="000000"/>
              </a:solidFill>
              <a:effectLst/>
              <a:latin typeface="+mn-lt"/>
              <a:ea typeface="+mn-ea"/>
              <a:cs typeface="+mn-cs"/>
            </a:rPr>
            <a:t>年度～</a:t>
          </a:r>
          <a:r>
            <a:rPr kumimoji="1" lang="en-US" altLang="ja-JP" sz="1100">
              <a:solidFill>
                <a:sysClr val="windowText" lastClr="000000"/>
              </a:solidFill>
              <a:effectLst/>
              <a:latin typeface="+mn-lt"/>
              <a:ea typeface="+mn-ea"/>
              <a:cs typeface="+mn-cs"/>
            </a:rPr>
            <a:t>23</a:t>
          </a:r>
          <a:r>
            <a:rPr kumimoji="1" lang="ja-JP" altLang="ja-JP" sz="1100">
              <a:solidFill>
                <a:sysClr val="windowText" lastClr="000000"/>
              </a:solidFill>
              <a:effectLst/>
              <a:latin typeface="+mn-lt"/>
              <a:ea typeface="+mn-ea"/>
              <a:cs typeface="+mn-cs"/>
            </a:rPr>
            <a:t>年度において実施した行財政改革緊急行動計画において、職員数削減や特殊勤務手当を全廃したほか職員給与</a:t>
          </a:r>
          <a:r>
            <a:rPr kumimoji="1" lang="en-US" altLang="ja-JP" sz="1100">
              <a:solidFill>
                <a:sysClr val="windowText" lastClr="000000"/>
              </a:solidFill>
              <a:effectLst/>
              <a:latin typeface="+mn-lt"/>
              <a:ea typeface="+mn-ea"/>
              <a:cs typeface="+mn-cs"/>
            </a:rPr>
            <a:t>2.5</a:t>
          </a:r>
          <a:r>
            <a:rPr kumimoji="1" lang="ja-JP" altLang="ja-JP" sz="1100">
              <a:solidFill>
                <a:sysClr val="windowText" lastClr="000000"/>
              </a:solidFill>
              <a:effectLst/>
              <a:latin typeface="+mn-lt"/>
              <a:ea typeface="+mn-ea"/>
              <a:cs typeface="+mn-cs"/>
            </a:rPr>
            <a:t>％カットを実施したため、類似団体や全国平均と比較しても低い水準を維持できている。</a:t>
          </a:r>
          <a:endParaRPr lang="ja-JP" altLang="ja-JP" sz="1400">
            <a:solidFill>
              <a:sysClr val="windowText" lastClr="000000"/>
            </a:solidFill>
            <a:effectLst/>
          </a:endParaRPr>
        </a:p>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なお、令和</a:t>
          </a:r>
          <a:r>
            <a:rPr kumimoji="1" lang="en-US" altLang="ja-JP" sz="1100">
              <a:solidFill>
                <a:sysClr val="windowText" lastClr="000000"/>
              </a:solidFill>
              <a:effectLst/>
              <a:latin typeface="+mn-lt"/>
              <a:ea typeface="+mn-ea"/>
              <a:cs typeface="+mn-cs"/>
            </a:rPr>
            <a:t>4</a:t>
          </a:r>
          <a:r>
            <a:rPr kumimoji="1" lang="ja-JP" altLang="ja-JP" sz="1100">
              <a:solidFill>
                <a:sysClr val="windowText" lastClr="000000"/>
              </a:solidFill>
              <a:effectLst/>
              <a:latin typeface="+mn-lt"/>
              <a:ea typeface="+mn-ea"/>
              <a:cs typeface="+mn-cs"/>
            </a:rPr>
            <a:t>年度は、退職手当が</a:t>
          </a:r>
          <a:r>
            <a:rPr kumimoji="1" lang="ja-JP" altLang="en-US" sz="1100">
              <a:solidFill>
                <a:sysClr val="windowText" lastClr="000000"/>
              </a:solidFill>
              <a:effectLst/>
              <a:latin typeface="+mn-lt"/>
              <a:ea typeface="+mn-ea"/>
              <a:cs typeface="+mn-cs"/>
            </a:rPr>
            <a:t>増加</a:t>
          </a:r>
          <a:r>
            <a:rPr kumimoji="1" lang="ja-JP" altLang="ja-JP" sz="1100">
              <a:solidFill>
                <a:sysClr val="windowText" lastClr="000000"/>
              </a:solidFill>
              <a:effectLst/>
              <a:latin typeface="+mn-lt"/>
              <a:ea typeface="+mn-ea"/>
              <a:cs typeface="+mn-cs"/>
            </a:rPr>
            <a:t>したことにより数値が</a:t>
          </a:r>
          <a:r>
            <a:rPr kumimoji="1" lang="ja-JP" altLang="en-US" sz="1100">
              <a:solidFill>
                <a:sysClr val="windowText" lastClr="000000"/>
              </a:solidFill>
              <a:effectLst/>
              <a:latin typeface="+mn-lt"/>
              <a:ea typeface="+mn-ea"/>
              <a:cs typeface="+mn-cs"/>
            </a:rPr>
            <a:t>悪化</a:t>
          </a:r>
          <a:r>
            <a:rPr kumimoji="1" lang="ja-JP" altLang="ja-JP" sz="1100">
              <a:solidFill>
                <a:sysClr val="windowText" lastClr="000000"/>
              </a:solidFill>
              <a:effectLst/>
              <a:latin typeface="+mn-lt"/>
              <a:ea typeface="+mn-ea"/>
              <a:cs typeface="+mn-cs"/>
            </a:rPr>
            <a:t>した。</a:t>
          </a:r>
          <a:endParaRPr lang="ja-JP" altLang="ja-JP" sz="1400">
            <a:solidFill>
              <a:sysClr val="windowText" lastClr="000000"/>
            </a:solidFill>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xmlns=""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168148</xdr:rowOff>
    </xdr:from>
    <xdr:to>
      <xdr:col>24</xdr:col>
      <xdr:colOff>25400</xdr:colOff>
      <xdr:row>40</xdr:row>
      <xdr:rowOff>136144</xdr:rowOff>
    </xdr:to>
    <xdr:cxnSp macro="">
      <xdr:nvCxnSpPr>
        <xdr:cNvPr id="59" name="直線コネクタ 58">
          <a:extLst>
            <a:ext uri="{FF2B5EF4-FFF2-40B4-BE49-F238E27FC236}">
              <a16:creationId xmlns:a16="http://schemas.microsoft.com/office/drawing/2014/main" xmlns="" id="{00000000-0008-0000-0400-00003B000000}"/>
            </a:ext>
          </a:extLst>
        </xdr:cNvPr>
        <xdr:cNvCxnSpPr/>
      </xdr:nvCxnSpPr>
      <xdr:spPr>
        <a:xfrm flipV="1">
          <a:off x="4826000" y="5997448"/>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108221</xdr:rowOff>
    </xdr:from>
    <xdr:ext cx="762000" cy="259045"/>
    <xdr:sp macro="" textlink="">
      <xdr:nvSpPr>
        <xdr:cNvPr id="60" name="人件費最小値テキスト">
          <a:extLst>
            <a:ext uri="{FF2B5EF4-FFF2-40B4-BE49-F238E27FC236}">
              <a16:creationId xmlns:a16="http://schemas.microsoft.com/office/drawing/2014/main" xmlns="" id="{00000000-0008-0000-0400-00003C000000}"/>
            </a:ext>
          </a:extLst>
        </xdr:cNvPr>
        <xdr:cNvSpPr txBox="1"/>
      </xdr:nvSpPr>
      <xdr:spPr>
        <a:xfrm>
          <a:off x="4914900" y="696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136144</xdr:rowOff>
    </xdr:from>
    <xdr:to>
      <xdr:col>24</xdr:col>
      <xdr:colOff>114300</xdr:colOff>
      <xdr:row>40</xdr:row>
      <xdr:rowOff>136144</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a:off x="4737100" y="699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83075</xdr:rowOff>
    </xdr:from>
    <xdr:ext cx="762000" cy="259045"/>
    <xdr:sp macro="" textlink="">
      <xdr:nvSpPr>
        <xdr:cNvPr id="62" name="人件費最大値テキスト">
          <a:extLst>
            <a:ext uri="{FF2B5EF4-FFF2-40B4-BE49-F238E27FC236}">
              <a16:creationId xmlns:a16="http://schemas.microsoft.com/office/drawing/2014/main" xmlns="" id="{00000000-0008-0000-0400-00003E000000}"/>
            </a:ext>
          </a:extLst>
        </xdr:cNvPr>
        <xdr:cNvSpPr txBox="1"/>
      </xdr:nvSpPr>
      <xdr:spPr>
        <a:xfrm>
          <a:off x="4914900" y="574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168148</xdr:rowOff>
    </xdr:from>
    <xdr:to>
      <xdr:col>24</xdr:col>
      <xdr:colOff>114300</xdr:colOff>
      <xdr:row>34</xdr:row>
      <xdr:rowOff>168148</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5997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78994</xdr:rowOff>
    </xdr:from>
    <xdr:to>
      <xdr:col>24</xdr:col>
      <xdr:colOff>25400</xdr:colOff>
      <xdr:row>35</xdr:row>
      <xdr:rowOff>133858</xdr:rowOff>
    </xdr:to>
    <xdr:cxnSp macro="">
      <xdr:nvCxnSpPr>
        <xdr:cNvPr id="64" name="直線コネクタ 63">
          <a:extLst>
            <a:ext uri="{FF2B5EF4-FFF2-40B4-BE49-F238E27FC236}">
              <a16:creationId xmlns:a16="http://schemas.microsoft.com/office/drawing/2014/main" xmlns="" id="{00000000-0008-0000-0400-000040000000}"/>
            </a:ext>
          </a:extLst>
        </xdr:cNvPr>
        <xdr:cNvCxnSpPr/>
      </xdr:nvCxnSpPr>
      <xdr:spPr>
        <a:xfrm>
          <a:off x="3987800" y="6079744"/>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89425</xdr:rowOff>
    </xdr:from>
    <xdr:ext cx="762000" cy="259045"/>
    <xdr:sp macro="" textlink="">
      <xdr:nvSpPr>
        <xdr:cNvPr id="65" name="人件費平均値テキスト">
          <a:extLst>
            <a:ext uri="{FF2B5EF4-FFF2-40B4-BE49-F238E27FC236}">
              <a16:creationId xmlns:a16="http://schemas.microsoft.com/office/drawing/2014/main" xmlns="" id="{00000000-0008-0000-0400-000041000000}"/>
            </a:ext>
          </a:extLst>
        </xdr:cNvPr>
        <xdr:cNvSpPr txBox="1"/>
      </xdr:nvSpPr>
      <xdr:spPr>
        <a:xfrm>
          <a:off x="4914900" y="6261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117348</xdr:rowOff>
    </xdr:from>
    <xdr:to>
      <xdr:col>24</xdr:col>
      <xdr:colOff>76200</xdr:colOff>
      <xdr:row>37</xdr:row>
      <xdr:rowOff>47498</xdr:rowOff>
    </xdr:to>
    <xdr:sp macro="" textlink="">
      <xdr:nvSpPr>
        <xdr:cNvPr id="66" name="フローチャート: 判断 65">
          <a:extLst>
            <a:ext uri="{FF2B5EF4-FFF2-40B4-BE49-F238E27FC236}">
              <a16:creationId xmlns:a16="http://schemas.microsoft.com/office/drawing/2014/main" xmlns="" id="{00000000-0008-0000-0400-000042000000}"/>
            </a:ext>
          </a:extLst>
        </xdr:cNvPr>
        <xdr:cNvSpPr/>
      </xdr:nvSpPr>
      <xdr:spPr>
        <a:xfrm>
          <a:off x="4775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78994</xdr:rowOff>
    </xdr:from>
    <xdr:to>
      <xdr:col>19</xdr:col>
      <xdr:colOff>187325</xdr:colOff>
      <xdr:row>36</xdr:row>
      <xdr:rowOff>21844</xdr:rowOff>
    </xdr:to>
    <xdr:cxnSp macro="">
      <xdr:nvCxnSpPr>
        <xdr:cNvPr id="67" name="直線コネクタ 66">
          <a:extLst>
            <a:ext uri="{FF2B5EF4-FFF2-40B4-BE49-F238E27FC236}">
              <a16:creationId xmlns:a16="http://schemas.microsoft.com/office/drawing/2014/main" xmlns="" id="{00000000-0008-0000-0400-000043000000}"/>
            </a:ext>
          </a:extLst>
        </xdr:cNvPr>
        <xdr:cNvCxnSpPr/>
      </xdr:nvCxnSpPr>
      <xdr:spPr>
        <a:xfrm flipV="1">
          <a:off x="3098800" y="6079744"/>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4843</xdr:rowOff>
    </xdr:from>
    <xdr:ext cx="736600" cy="259045"/>
    <xdr:sp macro="" textlink="">
      <xdr:nvSpPr>
        <xdr:cNvPr id="69" name="テキスト ボックス 68">
          <a:extLst>
            <a:ext uri="{FF2B5EF4-FFF2-40B4-BE49-F238E27FC236}">
              <a16:creationId xmlns:a16="http://schemas.microsoft.com/office/drawing/2014/main" xmlns="" id="{00000000-0008-0000-0400-000045000000}"/>
            </a:ext>
          </a:extLst>
        </xdr:cNvPr>
        <xdr:cNvSpPr txBox="1"/>
      </xdr:nvSpPr>
      <xdr:spPr>
        <a:xfrm>
          <a:off x="3606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78994</xdr:rowOff>
    </xdr:from>
    <xdr:to>
      <xdr:col>15</xdr:col>
      <xdr:colOff>98425</xdr:colOff>
      <xdr:row>36</xdr:row>
      <xdr:rowOff>21844</xdr:rowOff>
    </xdr:to>
    <xdr:cxnSp macro="">
      <xdr:nvCxnSpPr>
        <xdr:cNvPr id="70" name="直線コネクタ 69">
          <a:extLst>
            <a:ext uri="{FF2B5EF4-FFF2-40B4-BE49-F238E27FC236}">
              <a16:creationId xmlns:a16="http://schemas.microsoft.com/office/drawing/2014/main" xmlns="" id="{00000000-0008-0000-0400-000046000000}"/>
            </a:ext>
          </a:extLst>
        </xdr:cNvPr>
        <xdr:cNvCxnSpPr/>
      </xdr:nvCxnSpPr>
      <xdr:spPr>
        <a:xfrm>
          <a:off x="2209800" y="6079744"/>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158496</xdr:rowOff>
    </xdr:from>
    <xdr:to>
      <xdr:col>15</xdr:col>
      <xdr:colOff>149225</xdr:colOff>
      <xdr:row>37</xdr:row>
      <xdr:rowOff>88646</xdr:rowOff>
    </xdr:to>
    <xdr:sp macro="" textlink="">
      <xdr:nvSpPr>
        <xdr:cNvPr id="71" name="フローチャート: 判断 70">
          <a:extLst>
            <a:ext uri="{FF2B5EF4-FFF2-40B4-BE49-F238E27FC236}">
              <a16:creationId xmlns:a16="http://schemas.microsoft.com/office/drawing/2014/main" xmlns="" id="{00000000-0008-0000-0400-000047000000}"/>
            </a:ext>
          </a:extLst>
        </xdr:cNvPr>
        <xdr:cNvSpPr/>
      </xdr:nvSpPr>
      <xdr:spPr>
        <a:xfrm>
          <a:off x="3048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73423</xdr:rowOff>
    </xdr:from>
    <xdr:ext cx="762000" cy="259045"/>
    <xdr:sp macro="" textlink="">
      <xdr:nvSpPr>
        <xdr:cNvPr id="72" name="テキスト ボックス 71">
          <a:extLst>
            <a:ext uri="{FF2B5EF4-FFF2-40B4-BE49-F238E27FC236}">
              <a16:creationId xmlns:a16="http://schemas.microsoft.com/office/drawing/2014/main" xmlns="" id="{00000000-0008-0000-0400-000048000000}"/>
            </a:ext>
          </a:extLst>
        </xdr:cNvPr>
        <xdr:cNvSpPr txBox="1"/>
      </xdr:nvSpPr>
      <xdr:spPr>
        <a:xfrm>
          <a:off x="2717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51562</xdr:rowOff>
    </xdr:from>
    <xdr:to>
      <xdr:col>11</xdr:col>
      <xdr:colOff>9525</xdr:colOff>
      <xdr:row>35</xdr:row>
      <xdr:rowOff>78994</xdr:rowOff>
    </xdr:to>
    <xdr:cxnSp macro="">
      <xdr:nvCxnSpPr>
        <xdr:cNvPr id="73" name="直線コネクタ 72">
          <a:extLst>
            <a:ext uri="{FF2B5EF4-FFF2-40B4-BE49-F238E27FC236}">
              <a16:creationId xmlns:a16="http://schemas.microsoft.com/office/drawing/2014/main" xmlns="" id="{00000000-0008-0000-0400-000049000000}"/>
            </a:ext>
          </a:extLst>
        </xdr:cNvPr>
        <xdr:cNvCxnSpPr/>
      </xdr:nvCxnSpPr>
      <xdr:spPr>
        <a:xfrm>
          <a:off x="1320800" y="605231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85344</xdr:rowOff>
    </xdr:from>
    <xdr:to>
      <xdr:col>11</xdr:col>
      <xdr:colOff>60325</xdr:colOff>
      <xdr:row>37</xdr:row>
      <xdr:rowOff>15494</xdr:rowOff>
    </xdr:to>
    <xdr:sp macro="" textlink="">
      <xdr:nvSpPr>
        <xdr:cNvPr id="74" name="フローチャート: 判断 73">
          <a:extLst>
            <a:ext uri="{FF2B5EF4-FFF2-40B4-BE49-F238E27FC236}">
              <a16:creationId xmlns:a16="http://schemas.microsoft.com/office/drawing/2014/main" xmlns="" id="{00000000-0008-0000-0400-00004A000000}"/>
            </a:ext>
          </a:extLst>
        </xdr:cNvPr>
        <xdr:cNvSpPr/>
      </xdr:nvSpPr>
      <xdr:spPr>
        <a:xfrm>
          <a:off x="2159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271</xdr:rowOff>
    </xdr:from>
    <xdr:ext cx="762000" cy="259045"/>
    <xdr:sp macro="" textlink="">
      <xdr:nvSpPr>
        <xdr:cNvPr id="75" name="テキスト ボックス 74">
          <a:extLst>
            <a:ext uri="{FF2B5EF4-FFF2-40B4-BE49-F238E27FC236}">
              <a16:creationId xmlns:a16="http://schemas.microsoft.com/office/drawing/2014/main" xmlns="" id="{00000000-0008-0000-0400-00004B000000}"/>
            </a:ext>
          </a:extLst>
        </xdr:cNvPr>
        <xdr:cNvSpPr txBox="1"/>
      </xdr:nvSpPr>
      <xdr:spPr>
        <a:xfrm>
          <a:off x="1828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4843</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939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xmlns=""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83058</xdr:rowOff>
    </xdr:from>
    <xdr:to>
      <xdr:col>24</xdr:col>
      <xdr:colOff>76200</xdr:colOff>
      <xdr:row>36</xdr:row>
      <xdr:rowOff>13208</xdr:rowOff>
    </xdr:to>
    <xdr:sp macro="" textlink="">
      <xdr:nvSpPr>
        <xdr:cNvPr id="83" name="楕円 82">
          <a:extLst>
            <a:ext uri="{FF2B5EF4-FFF2-40B4-BE49-F238E27FC236}">
              <a16:creationId xmlns:a16="http://schemas.microsoft.com/office/drawing/2014/main" xmlns="" id="{00000000-0008-0000-0400-000053000000}"/>
            </a:ext>
          </a:extLst>
        </xdr:cNvPr>
        <xdr:cNvSpPr/>
      </xdr:nvSpPr>
      <xdr:spPr>
        <a:xfrm>
          <a:off x="47752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99585</xdr:rowOff>
    </xdr:from>
    <xdr:ext cx="762000" cy="259045"/>
    <xdr:sp macro="" textlink="">
      <xdr:nvSpPr>
        <xdr:cNvPr id="84" name="人件費該当値テキスト">
          <a:extLst>
            <a:ext uri="{FF2B5EF4-FFF2-40B4-BE49-F238E27FC236}">
              <a16:creationId xmlns:a16="http://schemas.microsoft.com/office/drawing/2014/main" xmlns="" id="{00000000-0008-0000-0400-000054000000}"/>
            </a:ext>
          </a:extLst>
        </xdr:cNvPr>
        <xdr:cNvSpPr txBox="1"/>
      </xdr:nvSpPr>
      <xdr:spPr>
        <a:xfrm>
          <a:off x="4914900" y="5928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28194</xdr:rowOff>
    </xdr:from>
    <xdr:to>
      <xdr:col>20</xdr:col>
      <xdr:colOff>38100</xdr:colOff>
      <xdr:row>35</xdr:row>
      <xdr:rowOff>129794</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3937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139971</xdr:rowOff>
    </xdr:from>
    <xdr:ext cx="736600" cy="259045"/>
    <xdr:sp macro="" textlink="">
      <xdr:nvSpPr>
        <xdr:cNvPr id="86" name="テキスト ボックス 85">
          <a:extLst>
            <a:ext uri="{FF2B5EF4-FFF2-40B4-BE49-F238E27FC236}">
              <a16:creationId xmlns:a16="http://schemas.microsoft.com/office/drawing/2014/main" xmlns="" id="{00000000-0008-0000-0400-000056000000}"/>
            </a:ext>
          </a:extLst>
        </xdr:cNvPr>
        <xdr:cNvSpPr txBox="1"/>
      </xdr:nvSpPr>
      <xdr:spPr>
        <a:xfrm>
          <a:off x="3606800" y="5797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142494</xdr:rowOff>
    </xdr:from>
    <xdr:to>
      <xdr:col>15</xdr:col>
      <xdr:colOff>149225</xdr:colOff>
      <xdr:row>36</xdr:row>
      <xdr:rowOff>72644</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048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82821</xdr:rowOff>
    </xdr:from>
    <xdr:ext cx="7620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2717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28194</xdr:rowOff>
    </xdr:from>
    <xdr:to>
      <xdr:col>11</xdr:col>
      <xdr:colOff>60325</xdr:colOff>
      <xdr:row>35</xdr:row>
      <xdr:rowOff>129794</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2159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139971</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1828800" y="579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762</xdr:rowOff>
    </xdr:from>
    <xdr:to>
      <xdr:col>6</xdr:col>
      <xdr:colOff>171450</xdr:colOff>
      <xdr:row>35</xdr:row>
      <xdr:rowOff>102362</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1270000" y="60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112539</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939800" y="577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xmlns=""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xmlns=""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xmlns=""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近年、類似団体平均とは、ほぼ同水準を維持していたが、令和元年度から嘱託職員や任期付職員の賃金が制度の変更により物件費から人件費へと変更になったために改善した。</a:t>
          </a:r>
          <a:endParaRPr lang="ja-JP" altLang="ja-JP" sz="1400">
            <a:solidFill>
              <a:sysClr val="windowText" lastClr="000000"/>
            </a:solidFill>
            <a:effectLst/>
          </a:endParaRPr>
        </a:p>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令和</a:t>
          </a:r>
          <a:r>
            <a:rPr kumimoji="1" lang="ja-JP" altLang="en-US" sz="1100">
              <a:solidFill>
                <a:sysClr val="windowText" lastClr="000000"/>
              </a:solidFill>
              <a:effectLst/>
              <a:latin typeface="+mn-lt"/>
              <a:ea typeface="+mn-ea"/>
              <a:cs typeface="+mn-cs"/>
            </a:rPr>
            <a:t>４</a:t>
          </a:r>
          <a:r>
            <a:rPr kumimoji="1" lang="ja-JP" altLang="ja-JP" sz="1100">
              <a:solidFill>
                <a:sysClr val="windowText" lastClr="000000"/>
              </a:solidFill>
              <a:effectLst/>
              <a:latin typeface="+mn-lt"/>
              <a:ea typeface="+mn-ea"/>
              <a:cs typeface="+mn-cs"/>
            </a:rPr>
            <a:t>年度は</a:t>
          </a:r>
          <a:r>
            <a:rPr kumimoji="1" lang="ja-JP" altLang="en-US" sz="1100">
              <a:solidFill>
                <a:sysClr val="windowText" lastClr="000000"/>
              </a:solidFill>
              <a:effectLst/>
              <a:latin typeface="+mn-lt"/>
              <a:ea typeface="+mn-ea"/>
              <a:cs typeface="+mn-cs"/>
            </a:rPr>
            <a:t>大きな変化がなく、前年度と同じであった。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今後も、類似団体平均より悪化することのないように経費削減に努めていく。</a:t>
          </a:r>
          <a:endParaRPr lang="ja-JP" altLang="ja-JP" sz="1400">
            <a:solidFill>
              <a:sysClr val="windowText" lastClr="000000"/>
            </a:solidFill>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xmlns=""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xmlns=""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xmlns=""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xdr:rowOff>
    </xdr:from>
    <xdr:to>
      <xdr:col>82</xdr:col>
      <xdr:colOff>107950</xdr:colOff>
      <xdr:row>21</xdr:row>
      <xdr:rowOff>161290</xdr:rowOff>
    </xdr:to>
    <xdr:cxnSp macro="">
      <xdr:nvCxnSpPr>
        <xdr:cNvPr id="118" name="直線コネクタ 117">
          <a:extLst>
            <a:ext uri="{FF2B5EF4-FFF2-40B4-BE49-F238E27FC236}">
              <a16:creationId xmlns:a16="http://schemas.microsoft.com/office/drawing/2014/main" xmlns="" id="{00000000-0008-0000-0400-000076000000}"/>
            </a:ext>
          </a:extLst>
        </xdr:cNvPr>
        <xdr:cNvCxnSpPr/>
      </xdr:nvCxnSpPr>
      <xdr:spPr>
        <a:xfrm flipV="1">
          <a:off x="16510000" y="2234692"/>
          <a:ext cx="0" cy="152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19" name="物件費最小値テキスト">
          <a:extLst>
            <a:ext uri="{FF2B5EF4-FFF2-40B4-BE49-F238E27FC236}">
              <a16:creationId xmlns:a16="http://schemas.microsoft.com/office/drawing/2014/main" xmlns="" id="{00000000-0008-0000-0400-000077000000}"/>
            </a:ext>
          </a:extLst>
        </xdr:cNvPr>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0" name="直線コネクタ 119">
          <a:extLst>
            <a:ext uri="{FF2B5EF4-FFF2-40B4-BE49-F238E27FC236}">
              <a16:creationId xmlns:a16="http://schemas.microsoft.com/office/drawing/2014/main" xmlns="" id="{00000000-0008-0000-0400-000078000000}"/>
            </a:ext>
          </a:extLst>
        </xdr:cNvPr>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92219</xdr:rowOff>
    </xdr:from>
    <xdr:ext cx="762000" cy="259045"/>
    <xdr:sp macro="" textlink="">
      <xdr:nvSpPr>
        <xdr:cNvPr id="121" name="物件費最大値テキスト">
          <a:extLst>
            <a:ext uri="{FF2B5EF4-FFF2-40B4-BE49-F238E27FC236}">
              <a16:creationId xmlns:a16="http://schemas.microsoft.com/office/drawing/2014/main" xmlns="" id="{00000000-0008-0000-0400-000079000000}"/>
            </a:ext>
          </a:extLst>
        </xdr:cNvPr>
        <xdr:cNvSpPr txBox="1"/>
      </xdr:nvSpPr>
      <xdr:spPr>
        <a:xfrm>
          <a:off x="16598900" y="1978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xdr:rowOff>
    </xdr:from>
    <xdr:to>
      <xdr:col>82</xdr:col>
      <xdr:colOff>196850</xdr:colOff>
      <xdr:row>13</xdr:row>
      <xdr:rowOff>5842</xdr:rowOff>
    </xdr:to>
    <xdr:cxnSp macro="">
      <xdr:nvCxnSpPr>
        <xdr:cNvPr id="122" name="直線コネクタ 121">
          <a:extLst>
            <a:ext uri="{FF2B5EF4-FFF2-40B4-BE49-F238E27FC236}">
              <a16:creationId xmlns:a16="http://schemas.microsoft.com/office/drawing/2014/main" xmlns="" id="{00000000-0008-0000-0400-00007A000000}"/>
            </a:ext>
          </a:extLst>
        </xdr:cNvPr>
        <xdr:cNvCxnSpPr/>
      </xdr:nvCxnSpPr>
      <xdr:spPr>
        <a:xfrm>
          <a:off x="16421100" y="223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90424</xdr:rowOff>
    </xdr:from>
    <xdr:to>
      <xdr:col>82</xdr:col>
      <xdr:colOff>107950</xdr:colOff>
      <xdr:row>14</xdr:row>
      <xdr:rowOff>90424</xdr:rowOff>
    </xdr:to>
    <xdr:cxnSp macro="">
      <xdr:nvCxnSpPr>
        <xdr:cNvPr id="123" name="直線コネクタ 122">
          <a:extLst>
            <a:ext uri="{FF2B5EF4-FFF2-40B4-BE49-F238E27FC236}">
              <a16:creationId xmlns:a16="http://schemas.microsoft.com/office/drawing/2014/main" xmlns="" id="{00000000-0008-0000-0400-00007B000000}"/>
            </a:ext>
          </a:extLst>
        </xdr:cNvPr>
        <xdr:cNvCxnSpPr/>
      </xdr:nvCxnSpPr>
      <xdr:spPr>
        <a:xfrm>
          <a:off x="15671800" y="24907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98569</xdr:rowOff>
    </xdr:from>
    <xdr:ext cx="762000" cy="259045"/>
    <xdr:sp macro="" textlink="">
      <xdr:nvSpPr>
        <xdr:cNvPr id="124" name="物件費平均値テキスト">
          <a:extLst>
            <a:ext uri="{FF2B5EF4-FFF2-40B4-BE49-F238E27FC236}">
              <a16:creationId xmlns:a16="http://schemas.microsoft.com/office/drawing/2014/main" xmlns="" id="{00000000-0008-0000-0400-00007C000000}"/>
            </a:ext>
          </a:extLst>
        </xdr:cNvPr>
        <xdr:cNvSpPr txBox="1"/>
      </xdr:nvSpPr>
      <xdr:spPr>
        <a:xfrm>
          <a:off x="16598900" y="2841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126492</xdr:rowOff>
    </xdr:from>
    <xdr:to>
      <xdr:col>82</xdr:col>
      <xdr:colOff>158750</xdr:colOff>
      <xdr:row>17</xdr:row>
      <xdr:rowOff>56642</xdr:rowOff>
    </xdr:to>
    <xdr:sp macro="" textlink="">
      <xdr:nvSpPr>
        <xdr:cNvPr id="125" name="フローチャート: 判断 124">
          <a:extLst>
            <a:ext uri="{FF2B5EF4-FFF2-40B4-BE49-F238E27FC236}">
              <a16:creationId xmlns:a16="http://schemas.microsoft.com/office/drawing/2014/main" xmlns="" id="{00000000-0008-0000-0400-00007D000000}"/>
            </a:ext>
          </a:extLst>
        </xdr:cNvPr>
        <xdr:cNvSpPr/>
      </xdr:nvSpPr>
      <xdr:spPr>
        <a:xfrm>
          <a:off x="164592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90424</xdr:rowOff>
    </xdr:from>
    <xdr:to>
      <xdr:col>78</xdr:col>
      <xdr:colOff>69850</xdr:colOff>
      <xdr:row>15</xdr:row>
      <xdr:rowOff>65278</xdr:rowOff>
    </xdr:to>
    <xdr:cxnSp macro="">
      <xdr:nvCxnSpPr>
        <xdr:cNvPr id="126" name="直線コネクタ 125">
          <a:extLst>
            <a:ext uri="{FF2B5EF4-FFF2-40B4-BE49-F238E27FC236}">
              <a16:creationId xmlns:a16="http://schemas.microsoft.com/office/drawing/2014/main" xmlns="" id="{00000000-0008-0000-0400-00007E000000}"/>
            </a:ext>
          </a:extLst>
        </xdr:cNvPr>
        <xdr:cNvCxnSpPr/>
      </xdr:nvCxnSpPr>
      <xdr:spPr>
        <a:xfrm flipV="1">
          <a:off x="14782800" y="2490724"/>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16764</xdr:rowOff>
    </xdr:from>
    <xdr:to>
      <xdr:col>78</xdr:col>
      <xdr:colOff>120650</xdr:colOff>
      <xdr:row>16</xdr:row>
      <xdr:rowOff>118364</xdr:rowOff>
    </xdr:to>
    <xdr:sp macro="" textlink="">
      <xdr:nvSpPr>
        <xdr:cNvPr id="127" name="フローチャート: 判断 126">
          <a:extLst>
            <a:ext uri="{FF2B5EF4-FFF2-40B4-BE49-F238E27FC236}">
              <a16:creationId xmlns:a16="http://schemas.microsoft.com/office/drawing/2014/main" xmlns="" id="{00000000-0008-0000-0400-00007F000000}"/>
            </a:ext>
          </a:extLst>
        </xdr:cNvPr>
        <xdr:cNvSpPr/>
      </xdr:nvSpPr>
      <xdr:spPr>
        <a:xfrm>
          <a:off x="15621000" y="275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103141</xdr:rowOff>
    </xdr:from>
    <xdr:ext cx="736600" cy="259045"/>
    <xdr:sp macro="" textlink="">
      <xdr:nvSpPr>
        <xdr:cNvPr id="128" name="テキスト ボックス 127">
          <a:extLst>
            <a:ext uri="{FF2B5EF4-FFF2-40B4-BE49-F238E27FC236}">
              <a16:creationId xmlns:a16="http://schemas.microsoft.com/office/drawing/2014/main" xmlns="" id="{00000000-0008-0000-0400-000080000000}"/>
            </a:ext>
          </a:extLst>
        </xdr:cNvPr>
        <xdr:cNvSpPr txBox="1"/>
      </xdr:nvSpPr>
      <xdr:spPr>
        <a:xfrm>
          <a:off x="15290800" y="2846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65278</xdr:rowOff>
    </xdr:from>
    <xdr:to>
      <xdr:col>73</xdr:col>
      <xdr:colOff>180975</xdr:colOff>
      <xdr:row>16</xdr:row>
      <xdr:rowOff>113284</xdr:rowOff>
    </xdr:to>
    <xdr:cxnSp macro="">
      <xdr:nvCxnSpPr>
        <xdr:cNvPr id="129" name="直線コネクタ 128">
          <a:extLst>
            <a:ext uri="{FF2B5EF4-FFF2-40B4-BE49-F238E27FC236}">
              <a16:creationId xmlns:a16="http://schemas.microsoft.com/office/drawing/2014/main" xmlns="" id="{00000000-0008-0000-0400-000081000000}"/>
            </a:ext>
          </a:extLst>
        </xdr:cNvPr>
        <xdr:cNvCxnSpPr/>
      </xdr:nvCxnSpPr>
      <xdr:spPr>
        <a:xfrm flipV="1">
          <a:off x="13893800" y="2637028"/>
          <a:ext cx="8890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80772</xdr:rowOff>
    </xdr:from>
    <xdr:to>
      <xdr:col>74</xdr:col>
      <xdr:colOff>31750</xdr:colOff>
      <xdr:row>17</xdr:row>
      <xdr:rowOff>10922</xdr:rowOff>
    </xdr:to>
    <xdr:sp macro="" textlink="">
      <xdr:nvSpPr>
        <xdr:cNvPr id="130" name="フローチャート: 判断 129">
          <a:extLst>
            <a:ext uri="{FF2B5EF4-FFF2-40B4-BE49-F238E27FC236}">
              <a16:creationId xmlns:a16="http://schemas.microsoft.com/office/drawing/2014/main" xmlns="" id="{00000000-0008-0000-0400-000082000000}"/>
            </a:ext>
          </a:extLst>
        </xdr:cNvPr>
        <xdr:cNvSpPr/>
      </xdr:nvSpPr>
      <xdr:spPr>
        <a:xfrm>
          <a:off x="14732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167149</xdr:rowOff>
    </xdr:from>
    <xdr:ext cx="762000" cy="259045"/>
    <xdr:sp macro="" textlink="">
      <xdr:nvSpPr>
        <xdr:cNvPr id="131" name="テキスト ボックス 130">
          <a:extLst>
            <a:ext uri="{FF2B5EF4-FFF2-40B4-BE49-F238E27FC236}">
              <a16:creationId xmlns:a16="http://schemas.microsoft.com/office/drawing/2014/main" xmlns="" id="{00000000-0008-0000-0400-000083000000}"/>
            </a:ext>
          </a:extLst>
        </xdr:cNvPr>
        <xdr:cNvSpPr txBox="1"/>
      </xdr:nvSpPr>
      <xdr:spPr>
        <a:xfrm>
          <a:off x="14401800" y="291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113284</xdr:rowOff>
    </xdr:from>
    <xdr:to>
      <xdr:col>69</xdr:col>
      <xdr:colOff>92075</xdr:colOff>
      <xdr:row>17</xdr:row>
      <xdr:rowOff>106426</xdr:rowOff>
    </xdr:to>
    <xdr:cxnSp macro="">
      <xdr:nvCxnSpPr>
        <xdr:cNvPr id="132" name="直線コネクタ 131">
          <a:extLst>
            <a:ext uri="{FF2B5EF4-FFF2-40B4-BE49-F238E27FC236}">
              <a16:creationId xmlns:a16="http://schemas.microsoft.com/office/drawing/2014/main" xmlns="" id="{00000000-0008-0000-0400-000084000000}"/>
            </a:ext>
          </a:extLst>
        </xdr:cNvPr>
        <xdr:cNvCxnSpPr/>
      </xdr:nvCxnSpPr>
      <xdr:spPr>
        <a:xfrm flipV="1">
          <a:off x="13004800" y="2856484"/>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37338</xdr:rowOff>
    </xdr:from>
    <xdr:to>
      <xdr:col>69</xdr:col>
      <xdr:colOff>142875</xdr:colOff>
      <xdr:row>17</xdr:row>
      <xdr:rowOff>138938</xdr:rowOff>
    </xdr:to>
    <xdr:sp macro="" textlink="">
      <xdr:nvSpPr>
        <xdr:cNvPr id="133" name="フローチャート: 判断 132">
          <a:extLst>
            <a:ext uri="{FF2B5EF4-FFF2-40B4-BE49-F238E27FC236}">
              <a16:creationId xmlns:a16="http://schemas.microsoft.com/office/drawing/2014/main" xmlns="" id="{00000000-0008-0000-0400-000085000000}"/>
            </a:ext>
          </a:extLst>
        </xdr:cNvPr>
        <xdr:cNvSpPr/>
      </xdr:nvSpPr>
      <xdr:spPr>
        <a:xfrm>
          <a:off x="13843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123715</xdr:rowOff>
    </xdr:from>
    <xdr:ext cx="762000" cy="259045"/>
    <xdr:sp macro="" textlink="">
      <xdr:nvSpPr>
        <xdr:cNvPr id="134" name="テキスト ボックス 133">
          <a:extLst>
            <a:ext uri="{FF2B5EF4-FFF2-40B4-BE49-F238E27FC236}">
              <a16:creationId xmlns:a16="http://schemas.microsoft.com/office/drawing/2014/main" xmlns="" id="{00000000-0008-0000-0400-000086000000}"/>
            </a:ext>
          </a:extLst>
        </xdr:cNvPr>
        <xdr:cNvSpPr txBox="1"/>
      </xdr:nvSpPr>
      <xdr:spPr>
        <a:xfrm>
          <a:off x="13512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163068</xdr:rowOff>
    </xdr:from>
    <xdr:to>
      <xdr:col>65</xdr:col>
      <xdr:colOff>53975</xdr:colOff>
      <xdr:row>17</xdr:row>
      <xdr:rowOff>93218</xdr:rowOff>
    </xdr:to>
    <xdr:sp macro="" textlink="">
      <xdr:nvSpPr>
        <xdr:cNvPr id="135" name="フローチャート: 判断 134">
          <a:extLst>
            <a:ext uri="{FF2B5EF4-FFF2-40B4-BE49-F238E27FC236}">
              <a16:creationId xmlns:a16="http://schemas.microsoft.com/office/drawing/2014/main" xmlns="" id="{00000000-0008-0000-0400-000087000000}"/>
            </a:ext>
          </a:extLst>
        </xdr:cNvPr>
        <xdr:cNvSpPr/>
      </xdr:nvSpPr>
      <xdr:spPr>
        <a:xfrm>
          <a:off x="12954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103395</xdr:rowOff>
    </xdr:from>
    <xdr:ext cx="762000" cy="259045"/>
    <xdr:sp macro="" textlink="">
      <xdr:nvSpPr>
        <xdr:cNvPr id="136" name="テキスト ボックス 135">
          <a:extLst>
            <a:ext uri="{FF2B5EF4-FFF2-40B4-BE49-F238E27FC236}">
              <a16:creationId xmlns:a16="http://schemas.microsoft.com/office/drawing/2014/main" xmlns="" id="{00000000-0008-0000-0400-000088000000}"/>
            </a:ext>
          </a:extLst>
        </xdr:cNvPr>
        <xdr:cNvSpPr txBox="1"/>
      </xdr:nvSpPr>
      <xdr:spPr>
        <a:xfrm>
          <a:off x="12623800" y="2675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xmlns=""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xmlns=""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xmlns=""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xmlns=""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39624</xdr:rowOff>
    </xdr:from>
    <xdr:to>
      <xdr:col>82</xdr:col>
      <xdr:colOff>158750</xdr:colOff>
      <xdr:row>14</xdr:row>
      <xdr:rowOff>141224</xdr:rowOff>
    </xdr:to>
    <xdr:sp macro="" textlink="">
      <xdr:nvSpPr>
        <xdr:cNvPr id="142" name="楕円 141">
          <a:extLst>
            <a:ext uri="{FF2B5EF4-FFF2-40B4-BE49-F238E27FC236}">
              <a16:creationId xmlns:a16="http://schemas.microsoft.com/office/drawing/2014/main" xmlns="" id="{00000000-0008-0000-0400-00008E000000}"/>
            </a:ext>
          </a:extLst>
        </xdr:cNvPr>
        <xdr:cNvSpPr/>
      </xdr:nvSpPr>
      <xdr:spPr>
        <a:xfrm>
          <a:off x="16459200" y="243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56151</xdr:rowOff>
    </xdr:from>
    <xdr:ext cx="762000" cy="259045"/>
    <xdr:sp macro="" textlink="">
      <xdr:nvSpPr>
        <xdr:cNvPr id="143" name="物件費該当値テキスト">
          <a:extLst>
            <a:ext uri="{FF2B5EF4-FFF2-40B4-BE49-F238E27FC236}">
              <a16:creationId xmlns:a16="http://schemas.microsoft.com/office/drawing/2014/main" xmlns="" id="{00000000-0008-0000-0400-00008F000000}"/>
            </a:ext>
          </a:extLst>
        </xdr:cNvPr>
        <xdr:cNvSpPr txBox="1"/>
      </xdr:nvSpPr>
      <xdr:spPr>
        <a:xfrm>
          <a:off x="16598900" y="228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39624</xdr:rowOff>
    </xdr:from>
    <xdr:to>
      <xdr:col>78</xdr:col>
      <xdr:colOff>120650</xdr:colOff>
      <xdr:row>14</xdr:row>
      <xdr:rowOff>141224</xdr:rowOff>
    </xdr:to>
    <xdr:sp macro="" textlink="">
      <xdr:nvSpPr>
        <xdr:cNvPr id="144" name="楕円 143">
          <a:extLst>
            <a:ext uri="{FF2B5EF4-FFF2-40B4-BE49-F238E27FC236}">
              <a16:creationId xmlns:a16="http://schemas.microsoft.com/office/drawing/2014/main" xmlns="" id="{00000000-0008-0000-0400-000090000000}"/>
            </a:ext>
          </a:extLst>
        </xdr:cNvPr>
        <xdr:cNvSpPr/>
      </xdr:nvSpPr>
      <xdr:spPr>
        <a:xfrm>
          <a:off x="15621000" y="243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151401</xdr:rowOff>
    </xdr:from>
    <xdr:ext cx="736600" cy="259045"/>
    <xdr:sp macro="" textlink="">
      <xdr:nvSpPr>
        <xdr:cNvPr id="145" name="テキスト ボックス 144">
          <a:extLst>
            <a:ext uri="{FF2B5EF4-FFF2-40B4-BE49-F238E27FC236}">
              <a16:creationId xmlns:a16="http://schemas.microsoft.com/office/drawing/2014/main" xmlns="" id="{00000000-0008-0000-0400-000091000000}"/>
            </a:ext>
          </a:extLst>
        </xdr:cNvPr>
        <xdr:cNvSpPr txBox="1"/>
      </xdr:nvSpPr>
      <xdr:spPr>
        <a:xfrm>
          <a:off x="15290800" y="2208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14478</xdr:rowOff>
    </xdr:from>
    <xdr:to>
      <xdr:col>74</xdr:col>
      <xdr:colOff>31750</xdr:colOff>
      <xdr:row>15</xdr:row>
      <xdr:rowOff>116078</xdr:rowOff>
    </xdr:to>
    <xdr:sp macro="" textlink="">
      <xdr:nvSpPr>
        <xdr:cNvPr id="146" name="楕円 145">
          <a:extLst>
            <a:ext uri="{FF2B5EF4-FFF2-40B4-BE49-F238E27FC236}">
              <a16:creationId xmlns:a16="http://schemas.microsoft.com/office/drawing/2014/main" xmlns="" id="{00000000-0008-0000-0400-000092000000}"/>
            </a:ext>
          </a:extLst>
        </xdr:cNvPr>
        <xdr:cNvSpPr/>
      </xdr:nvSpPr>
      <xdr:spPr>
        <a:xfrm>
          <a:off x="14732000" y="258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126255</xdr:rowOff>
    </xdr:from>
    <xdr:ext cx="762000" cy="259045"/>
    <xdr:sp macro="" textlink="">
      <xdr:nvSpPr>
        <xdr:cNvPr id="147" name="テキスト ボックス 146">
          <a:extLst>
            <a:ext uri="{FF2B5EF4-FFF2-40B4-BE49-F238E27FC236}">
              <a16:creationId xmlns:a16="http://schemas.microsoft.com/office/drawing/2014/main" xmlns="" id="{00000000-0008-0000-0400-000093000000}"/>
            </a:ext>
          </a:extLst>
        </xdr:cNvPr>
        <xdr:cNvSpPr txBox="1"/>
      </xdr:nvSpPr>
      <xdr:spPr>
        <a:xfrm>
          <a:off x="14401800" y="2355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62484</xdr:rowOff>
    </xdr:from>
    <xdr:to>
      <xdr:col>69</xdr:col>
      <xdr:colOff>142875</xdr:colOff>
      <xdr:row>16</xdr:row>
      <xdr:rowOff>164084</xdr:rowOff>
    </xdr:to>
    <xdr:sp macro="" textlink="">
      <xdr:nvSpPr>
        <xdr:cNvPr id="148" name="楕円 147">
          <a:extLst>
            <a:ext uri="{FF2B5EF4-FFF2-40B4-BE49-F238E27FC236}">
              <a16:creationId xmlns:a16="http://schemas.microsoft.com/office/drawing/2014/main" xmlns="" id="{00000000-0008-0000-0400-000094000000}"/>
            </a:ext>
          </a:extLst>
        </xdr:cNvPr>
        <xdr:cNvSpPr/>
      </xdr:nvSpPr>
      <xdr:spPr>
        <a:xfrm>
          <a:off x="13843000" y="280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2811</xdr:rowOff>
    </xdr:from>
    <xdr:ext cx="762000" cy="259045"/>
    <xdr:sp macro="" textlink="">
      <xdr:nvSpPr>
        <xdr:cNvPr id="149" name="テキスト ボックス 148">
          <a:extLst>
            <a:ext uri="{FF2B5EF4-FFF2-40B4-BE49-F238E27FC236}">
              <a16:creationId xmlns:a16="http://schemas.microsoft.com/office/drawing/2014/main" xmlns="" id="{00000000-0008-0000-0400-000095000000}"/>
            </a:ext>
          </a:extLst>
        </xdr:cNvPr>
        <xdr:cNvSpPr txBox="1"/>
      </xdr:nvSpPr>
      <xdr:spPr>
        <a:xfrm>
          <a:off x="13512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55626</xdr:rowOff>
    </xdr:from>
    <xdr:to>
      <xdr:col>65</xdr:col>
      <xdr:colOff>53975</xdr:colOff>
      <xdr:row>17</xdr:row>
      <xdr:rowOff>157226</xdr:rowOff>
    </xdr:to>
    <xdr:sp macro="" textlink="">
      <xdr:nvSpPr>
        <xdr:cNvPr id="150" name="楕円 149">
          <a:extLst>
            <a:ext uri="{FF2B5EF4-FFF2-40B4-BE49-F238E27FC236}">
              <a16:creationId xmlns:a16="http://schemas.microsoft.com/office/drawing/2014/main" xmlns="" id="{00000000-0008-0000-0400-000096000000}"/>
            </a:ext>
          </a:extLst>
        </xdr:cNvPr>
        <xdr:cNvSpPr/>
      </xdr:nvSpPr>
      <xdr:spPr>
        <a:xfrm>
          <a:off x="12954000" y="297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142003</xdr:rowOff>
    </xdr:from>
    <xdr:ext cx="762000" cy="2590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2623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xmlns=""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xmlns=""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xmlns=""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xmlns=""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xmlns=""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扶助費は依然として、類似団体平均を上回っている状況であ</a:t>
          </a:r>
          <a:r>
            <a:rPr kumimoji="1" lang="ja-JP" altLang="en-US" sz="1100">
              <a:solidFill>
                <a:sysClr val="windowText" lastClr="000000"/>
              </a:solidFill>
              <a:effectLst/>
              <a:latin typeface="+mn-lt"/>
              <a:ea typeface="+mn-ea"/>
              <a:cs typeface="+mn-cs"/>
            </a:rPr>
            <a:t>り、令和</a:t>
          </a:r>
          <a:r>
            <a:rPr kumimoji="1" lang="en-US" altLang="ja-JP" sz="1100">
              <a:solidFill>
                <a:sysClr val="windowText" lastClr="000000"/>
              </a:solidFill>
              <a:effectLst/>
              <a:latin typeface="+mn-lt"/>
              <a:ea typeface="+mn-ea"/>
              <a:cs typeface="+mn-cs"/>
            </a:rPr>
            <a:t>4</a:t>
          </a:r>
          <a:r>
            <a:rPr kumimoji="1" lang="ja-JP" altLang="en-US" sz="1100">
              <a:solidFill>
                <a:sysClr val="windowText" lastClr="000000"/>
              </a:solidFill>
              <a:effectLst/>
              <a:latin typeface="+mn-lt"/>
              <a:ea typeface="+mn-ea"/>
              <a:cs typeface="+mn-cs"/>
            </a:rPr>
            <a:t>年度は障がい者支援や子育て支援事業の利用者が増加している。高齢者に関しては、</a:t>
          </a:r>
          <a:r>
            <a:rPr kumimoji="1" lang="ja-JP" altLang="ja-JP" sz="1100">
              <a:solidFill>
                <a:sysClr val="windowText" lastClr="000000"/>
              </a:solidFill>
              <a:effectLst/>
              <a:latin typeface="+mn-lt"/>
              <a:ea typeface="+mn-ea"/>
              <a:cs typeface="+mn-cs"/>
            </a:rPr>
            <a:t>健康増進事業の充実を図ることで扶助費を抑え</a:t>
          </a:r>
          <a:r>
            <a:rPr kumimoji="1" lang="ja-JP" altLang="en-US" sz="1100">
              <a:solidFill>
                <a:sysClr val="windowText" lastClr="000000"/>
              </a:solidFill>
              <a:effectLst/>
              <a:latin typeface="+mn-lt"/>
              <a:ea typeface="+mn-ea"/>
              <a:cs typeface="+mn-cs"/>
            </a:rPr>
            <a:t>ていく方針であり、健康増進施設の利用助成を行うなど対策を講じている。</a:t>
          </a: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xmlns=""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xmlns=""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xmlns=""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6" name="直線コネクタ 165">
          <a:extLst>
            <a:ext uri="{FF2B5EF4-FFF2-40B4-BE49-F238E27FC236}">
              <a16:creationId xmlns:a16="http://schemas.microsoft.com/office/drawing/2014/main" xmlns="" id="{00000000-0008-0000-0400-0000A6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7" name="テキスト ボックス 166">
          <a:extLst>
            <a:ext uri="{FF2B5EF4-FFF2-40B4-BE49-F238E27FC236}">
              <a16:creationId xmlns:a16="http://schemas.microsoft.com/office/drawing/2014/main" xmlns="" id="{00000000-0008-0000-0400-0000A7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8" name="直線コネクタ 167">
          <a:extLst>
            <a:ext uri="{FF2B5EF4-FFF2-40B4-BE49-F238E27FC236}">
              <a16:creationId xmlns:a16="http://schemas.microsoft.com/office/drawing/2014/main" xmlns="" id="{00000000-0008-0000-0400-0000A8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xmlns=""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xmlns=""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60</xdr:row>
      <xdr:rowOff>143328</xdr:rowOff>
    </xdr:to>
    <xdr:cxnSp macro="">
      <xdr:nvCxnSpPr>
        <xdr:cNvPr id="181" name="直線コネクタ 180">
          <a:extLst>
            <a:ext uri="{FF2B5EF4-FFF2-40B4-BE49-F238E27FC236}">
              <a16:creationId xmlns:a16="http://schemas.microsoft.com/office/drawing/2014/main" xmlns="" id="{00000000-0008-0000-0400-0000B5000000}"/>
            </a:ext>
          </a:extLst>
        </xdr:cNvPr>
        <xdr:cNvCxnSpPr/>
      </xdr:nvCxnSpPr>
      <xdr:spPr>
        <a:xfrm flipV="1">
          <a:off x="4826000" y="9069615"/>
          <a:ext cx="0" cy="1360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115405</xdr:rowOff>
    </xdr:from>
    <xdr:ext cx="762000" cy="259045"/>
    <xdr:sp macro="" textlink="">
      <xdr:nvSpPr>
        <xdr:cNvPr id="182" name="扶助費最小値テキスト">
          <a:extLst>
            <a:ext uri="{FF2B5EF4-FFF2-40B4-BE49-F238E27FC236}">
              <a16:creationId xmlns:a16="http://schemas.microsoft.com/office/drawing/2014/main" xmlns="" id="{00000000-0008-0000-0400-0000B6000000}"/>
            </a:ext>
          </a:extLst>
        </xdr:cNvPr>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143328</xdr:rowOff>
    </xdr:from>
    <xdr:to>
      <xdr:col>24</xdr:col>
      <xdr:colOff>114300</xdr:colOff>
      <xdr:row>60</xdr:row>
      <xdr:rowOff>143328</xdr:rowOff>
    </xdr:to>
    <xdr:cxnSp macro="">
      <xdr:nvCxnSpPr>
        <xdr:cNvPr id="183" name="直線コネクタ 182">
          <a:extLst>
            <a:ext uri="{FF2B5EF4-FFF2-40B4-BE49-F238E27FC236}">
              <a16:creationId xmlns:a16="http://schemas.microsoft.com/office/drawing/2014/main" xmlns="" id="{00000000-0008-0000-0400-0000B7000000}"/>
            </a:ext>
          </a:extLst>
        </xdr:cNvPr>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84" name="扶助費最大値テキスト">
          <a:extLst>
            <a:ext uri="{FF2B5EF4-FFF2-40B4-BE49-F238E27FC236}">
              <a16:creationId xmlns:a16="http://schemas.microsoft.com/office/drawing/2014/main" xmlns="" id="{00000000-0008-0000-0400-0000B8000000}"/>
            </a:ext>
          </a:extLst>
        </xdr:cNvPr>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85" name="直線コネクタ 184">
          <a:extLst>
            <a:ext uri="{FF2B5EF4-FFF2-40B4-BE49-F238E27FC236}">
              <a16:creationId xmlns:a16="http://schemas.microsoft.com/office/drawing/2014/main" xmlns="" id="{00000000-0008-0000-0400-0000B9000000}"/>
            </a:ext>
          </a:extLst>
        </xdr:cNvPr>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124278</xdr:rowOff>
    </xdr:from>
    <xdr:to>
      <xdr:col>24</xdr:col>
      <xdr:colOff>25400</xdr:colOff>
      <xdr:row>58</xdr:row>
      <xdr:rowOff>72572</xdr:rowOff>
    </xdr:to>
    <xdr:cxnSp macro="">
      <xdr:nvCxnSpPr>
        <xdr:cNvPr id="186" name="直線コネクタ 185">
          <a:extLst>
            <a:ext uri="{FF2B5EF4-FFF2-40B4-BE49-F238E27FC236}">
              <a16:creationId xmlns:a16="http://schemas.microsoft.com/office/drawing/2014/main" xmlns="" id="{00000000-0008-0000-0400-0000BA000000}"/>
            </a:ext>
          </a:extLst>
        </xdr:cNvPr>
        <xdr:cNvCxnSpPr/>
      </xdr:nvCxnSpPr>
      <xdr:spPr>
        <a:xfrm>
          <a:off x="3987800" y="9896928"/>
          <a:ext cx="838200" cy="119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76399</xdr:rowOff>
    </xdr:from>
    <xdr:ext cx="762000" cy="259045"/>
    <xdr:sp macro="" textlink="">
      <xdr:nvSpPr>
        <xdr:cNvPr id="187" name="扶助費平均値テキスト">
          <a:extLst>
            <a:ext uri="{FF2B5EF4-FFF2-40B4-BE49-F238E27FC236}">
              <a16:creationId xmlns:a16="http://schemas.microsoft.com/office/drawing/2014/main" xmlns="" id="{00000000-0008-0000-0400-0000BB000000}"/>
            </a:ext>
          </a:extLst>
        </xdr:cNvPr>
        <xdr:cNvSpPr txBox="1"/>
      </xdr:nvSpPr>
      <xdr:spPr>
        <a:xfrm>
          <a:off x="4914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88" name="フローチャート: 判断 187">
          <a:extLst>
            <a:ext uri="{FF2B5EF4-FFF2-40B4-BE49-F238E27FC236}">
              <a16:creationId xmlns:a16="http://schemas.microsoft.com/office/drawing/2014/main" xmlns="" id="{00000000-0008-0000-0400-0000BC000000}"/>
            </a:ext>
          </a:extLst>
        </xdr:cNvPr>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124278</xdr:rowOff>
    </xdr:from>
    <xdr:to>
      <xdr:col>19</xdr:col>
      <xdr:colOff>187325</xdr:colOff>
      <xdr:row>57</xdr:row>
      <xdr:rowOff>167822</xdr:rowOff>
    </xdr:to>
    <xdr:cxnSp macro="">
      <xdr:nvCxnSpPr>
        <xdr:cNvPr id="189" name="直線コネクタ 188">
          <a:extLst>
            <a:ext uri="{FF2B5EF4-FFF2-40B4-BE49-F238E27FC236}">
              <a16:creationId xmlns:a16="http://schemas.microsoft.com/office/drawing/2014/main" xmlns="" id="{00000000-0008-0000-0400-0000BD000000}"/>
            </a:ext>
          </a:extLst>
        </xdr:cNvPr>
        <xdr:cNvCxnSpPr/>
      </xdr:nvCxnSpPr>
      <xdr:spPr>
        <a:xfrm flipV="1">
          <a:off x="3098800" y="98969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0" name="フローチャート: 判断 189">
          <a:extLst>
            <a:ext uri="{FF2B5EF4-FFF2-40B4-BE49-F238E27FC236}">
              <a16:creationId xmlns:a16="http://schemas.microsoft.com/office/drawing/2014/main" xmlns="" id="{00000000-0008-0000-0400-0000BE000000}"/>
            </a:ext>
          </a:extLst>
        </xdr:cNvPr>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117220</xdr:rowOff>
    </xdr:from>
    <xdr:ext cx="736600" cy="259045"/>
    <xdr:sp macro="" textlink="">
      <xdr:nvSpPr>
        <xdr:cNvPr id="191" name="テキスト ボックス 190">
          <a:extLst>
            <a:ext uri="{FF2B5EF4-FFF2-40B4-BE49-F238E27FC236}">
              <a16:creationId xmlns:a16="http://schemas.microsoft.com/office/drawing/2014/main" xmlns="" id="{00000000-0008-0000-0400-0000BF000000}"/>
            </a:ext>
          </a:extLst>
        </xdr:cNvPr>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167822</xdr:rowOff>
    </xdr:from>
    <xdr:to>
      <xdr:col>15</xdr:col>
      <xdr:colOff>98425</xdr:colOff>
      <xdr:row>59</xdr:row>
      <xdr:rowOff>31750</xdr:rowOff>
    </xdr:to>
    <xdr:cxnSp macro="">
      <xdr:nvCxnSpPr>
        <xdr:cNvPr id="192" name="直線コネクタ 191">
          <a:extLst>
            <a:ext uri="{FF2B5EF4-FFF2-40B4-BE49-F238E27FC236}">
              <a16:creationId xmlns:a16="http://schemas.microsoft.com/office/drawing/2014/main" xmlns="" id="{00000000-0008-0000-0400-0000C0000000}"/>
            </a:ext>
          </a:extLst>
        </xdr:cNvPr>
        <xdr:cNvCxnSpPr/>
      </xdr:nvCxnSpPr>
      <xdr:spPr>
        <a:xfrm flipV="1">
          <a:off x="2209800" y="9940472"/>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59872</xdr:rowOff>
    </xdr:from>
    <xdr:to>
      <xdr:col>15</xdr:col>
      <xdr:colOff>149225</xdr:colOff>
      <xdr:row>56</xdr:row>
      <xdr:rowOff>161472</xdr:rowOff>
    </xdr:to>
    <xdr:sp macro="" textlink="">
      <xdr:nvSpPr>
        <xdr:cNvPr id="193" name="フローチャート: 判断 192">
          <a:extLst>
            <a:ext uri="{FF2B5EF4-FFF2-40B4-BE49-F238E27FC236}">
              <a16:creationId xmlns:a16="http://schemas.microsoft.com/office/drawing/2014/main" xmlns="" id="{00000000-0008-0000-0400-0000C1000000}"/>
            </a:ext>
          </a:extLst>
        </xdr:cNvPr>
        <xdr:cNvSpPr/>
      </xdr:nvSpPr>
      <xdr:spPr>
        <a:xfrm>
          <a:off x="3048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199</xdr:rowOff>
    </xdr:from>
    <xdr:ext cx="762000" cy="259045"/>
    <xdr:sp macro="" textlink="">
      <xdr:nvSpPr>
        <xdr:cNvPr id="194" name="テキスト ボックス 193">
          <a:extLst>
            <a:ext uri="{FF2B5EF4-FFF2-40B4-BE49-F238E27FC236}">
              <a16:creationId xmlns:a16="http://schemas.microsoft.com/office/drawing/2014/main" xmlns="" id="{00000000-0008-0000-0400-0000C2000000}"/>
            </a:ext>
          </a:extLst>
        </xdr:cNvPr>
        <xdr:cNvSpPr txBox="1"/>
      </xdr:nvSpPr>
      <xdr:spPr>
        <a:xfrm>
          <a:off x="2717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102507</xdr:rowOff>
    </xdr:from>
    <xdr:to>
      <xdr:col>11</xdr:col>
      <xdr:colOff>9525</xdr:colOff>
      <xdr:row>59</xdr:row>
      <xdr:rowOff>31750</xdr:rowOff>
    </xdr:to>
    <xdr:cxnSp macro="">
      <xdr:nvCxnSpPr>
        <xdr:cNvPr id="195" name="直線コネクタ 194">
          <a:extLst>
            <a:ext uri="{FF2B5EF4-FFF2-40B4-BE49-F238E27FC236}">
              <a16:creationId xmlns:a16="http://schemas.microsoft.com/office/drawing/2014/main" xmlns="" id="{00000000-0008-0000-0400-0000C3000000}"/>
            </a:ext>
          </a:extLst>
        </xdr:cNvPr>
        <xdr:cNvCxnSpPr/>
      </xdr:nvCxnSpPr>
      <xdr:spPr>
        <a:xfrm>
          <a:off x="1320800" y="9875157"/>
          <a:ext cx="889000" cy="27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103415</xdr:rowOff>
    </xdr:from>
    <xdr:to>
      <xdr:col>11</xdr:col>
      <xdr:colOff>60325</xdr:colOff>
      <xdr:row>57</xdr:row>
      <xdr:rowOff>33565</xdr:rowOff>
    </xdr:to>
    <xdr:sp macro="" textlink="">
      <xdr:nvSpPr>
        <xdr:cNvPr id="196" name="フローチャート: 判断 195">
          <a:extLst>
            <a:ext uri="{FF2B5EF4-FFF2-40B4-BE49-F238E27FC236}">
              <a16:creationId xmlns:a16="http://schemas.microsoft.com/office/drawing/2014/main" xmlns="" id="{00000000-0008-0000-0400-0000C4000000}"/>
            </a:ext>
          </a:extLst>
        </xdr:cNvPr>
        <xdr:cNvSpPr/>
      </xdr:nvSpPr>
      <xdr:spPr>
        <a:xfrm>
          <a:off x="2159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43742</xdr:rowOff>
    </xdr:from>
    <xdr:ext cx="762000" cy="259045"/>
    <xdr:sp macro="" textlink="">
      <xdr:nvSpPr>
        <xdr:cNvPr id="197" name="テキスト ボックス 196">
          <a:extLst>
            <a:ext uri="{FF2B5EF4-FFF2-40B4-BE49-F238E27FC236}">
              <a16:creationId xmlns:a16="http://schemas.microsoft.com/office/drawing/2014/main" xmlns="" id="{00000000-0008-0000-0400-0000C5000000}"/>
            </a:ext>
          </a:extLst>
        </xdr:cNvPr>
        <xdr:cNvSpPr txBox="1"/>
      </xdr:nvSpPr>
      <xdr:spPr>
        <a:xfrm>
          <a:off x="1828800" y="947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59872</xdr:rowOff>
    </xdr:from>
    <xdr:to>
      <xdr:col>6</xdr:col>
      <xdr:colOff>171450</xdr:colOff>
      <xdr:row>56</xdr:row>
      <xdr:rowOff>161472</xdr:rowOff>
    </xdr:to>
    <xdr:sp macro="" textlink="">
      <xdr:nvSpPr>
        <xdr:cNvPr id="198" name="フローチャート: 判断 197">
          <a:extLst>
            <a:ext uri="{FF2B5EF4-FFF2-40B4-BE49-F238E27FC236}">
              <a16:creationId xmlns:a16="http://schemas.microsoft.com/office/drawing/2014/main" xmlns="" id="{00000000-0008-0000-0400-0000C6000000}"/>
            </a:ext>
          </a:extLst>
        </xdr:cNvPr>
        <xdr:cNvSpPr/>
      </xdr:nvSpPr>
      <xdr:spPr>
        <a:xfrm>
          <a:off x="1270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199</xdr:rowOff>
    </xdr:from>
    <xdr:ext cx="762000" cy="259045"/>
    <xdr:sp macro="" textlink="">
      <xdr:nvSpPr>
        <xdr:cNvPr id="199" name="テキスト ボックス 198">
          <a:extLst>
            <a:ext uri="{FF2B5EF4-FFF2-40B4-BE49-F238E27FC236}">
              <a16:creationId xmlns:a16="http://schemas.microsoft.com/office/drawing/2014/main" xmlns="" id="{00000000-0008-0000-0400-0000C7000000}"/>
            </a:ext>
          </a:extLst>
        </xdr:cNvPr>
        <xdr:cNvSpPr txBox="1"/>
      </xdr:nvSpPr>
      <xdr:spPr>
        <a:xfrm>
          <a:off x="939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xmlns=""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xmlns=""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xmlns=""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21772</xdr:rowOff>
    </xdr:from>
    <xdr:to>
      <xdr:col>24</xdr:col>
      <xdr:colOff>76200</xdr:colOff>
      <xdr:row>58</xdr:row>
      <xdr:rowOff>123372</xdr:rowOff>
    </xdr:to>
    <xdr:sp macro="" textlink="">
      <xdr:nvSpPr>
        <xdr:cNvPr id="205" name="楕円 204">
          <a:extLst>
            <a:ext uri="{FF2B5EF4-FFF2-40B4-BE49-F238E27FC236}">
              <a16:creationId xmlns:a16="http://schemas.microsoft.com/office/drawing/2014/main" xmlns="" id="{00000000-0008-0000-0400-0000CD000000}"/>
            </a:ext>
          </a:extLst>
        </xdr:cNvPr>
        <xdr:cNvSpPr/>
      </xdr:nvSpPr>
      <xdr:spPr>
        <a:xfrm>
          <a:off x="4775200" y="996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165299</xdr:rowOff>
    </xdr:from>
    <xdr:ext cx="762000" cy="259045"/>
    <xdr:sp macro="" textlink="">
      <xdr:nvSpPr>
        <xdr:cNvPr id="206" name="扶助費該当値テキスト">
          <a:extLst>
            <a:ext uri="{FF2B5EF4-FFF2-40B4-BE49-F238E27FC236}">
              <a16:creationId xmlns:a16="http://schemas.microsoft.com/office/drawing/2014/main" xmlns="" id="{00000000-0008-0000-0400-0000CE000000}"/>
            </a:ext>
          </a:extLst>
        </xdr:cNvPr>
        <xdr:cNvSpPr txBox="1"/>
      </xdr:nvSpPr>
      <xdr:spPr>
        <a:xfrm>
          <a:off x="4914900" y="993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73478</xdr:rowOff>
    </xdr:from>
    <xdr:to>
      <xdr:col>20</xdr:col>
      <xdr:colOff>38100</xdr:colOff>
      <xdr:row>58</xdr:row>
      <xdr:rowOff>3628</xdr:rowOff>
    </xdr:to>
    <xdr:sp macro="" textlink="">
      <xdr:nvSpPr>
        <xdr:cNvPr id="207" name="楕円 206">
          <a:extLst>
            <a:ext uri="{FF2B5EF4-FFF2-40B4-BE49-F238E27FC236}">
              <a16:creationId xmlns:a16="http://schemas.microsoft.com/office/drawing/2014/main" xmlns="" id="{00000000-0008-0000-0400-0000CF000000}"/>
            </a:ext>
          </a:extLst>
        </xdr:cNvPr>
        <xdr:cNvSpPr/>
      </xdr:nvSpPr>
      <xdr:spPr>
        <a:xfrm>
          <a:off x="39370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159855</xdr:rowOff>
    </xdr:from>
    <xdr:ext cx="736600" cy="259045"/>
    <xdr:sp macro="" textlink="">
      <xdr:nvSpPr>
        <xdr:cNvPr id="208" name="テキスト ボックス 207">
          <a:extLst>
            <a:ext uri="{FF2B5EF4-FFF2-40B4-BE49-F238E27FC236}">
              <a16:creationId xmlns:a16="http://schemas.microsoft.com/office/drawing/2014/main" xmlns="" id="{00000000-0008-0000-0400-0000D0000000}"/>
            </a:ext>
          </a:extLst>
        </xdr:cNvPr>
        <xdr:cNvSpPr txBox="1"/>
      </xdr:nvSpPr>
      <xdr:spPr>
        <a:xfrm>
          <a:off x="3606800" y="9932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117022</xdr:rowOff>
    </xdr:from>
    <xdr:to>
      <xdr:col>15</xdr:col>
      <xdr:colOff>149225</xdr:colOff>
      <xdr:row>58</xdr:row>
      <xdr:rowOff>47172</xdr:rowOff>
    </xdr:to>
    <xdr:sp macro="" textlink="">
      <xdr:nvSpPr>
        <xdr:cNvPr id="209" name="楕円 208">
          <a:extLst>
            <a:ext uri="{FF2B5EF4-FFF2-40B4-BE49-F238E27FC236}">
              <a16:creationId xmlns:a16="http://schemas.microsoft.com/office/drawing/2014/main" xmlns="" id="{00000000-0008-0000-0400-0000D1000000}"/>
            </a:ext>
          </a:extLst>
        </xdr:cNvPr>
        <xdr:cNvSpPr/>
      </xdr:nvSpPr>
      <xdr:spPr>
        <a:xfrm>
          <a:off x="3048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31949</xdr:rowOff>
    </xdr:from>
    <xdr:ext cx="762000" cy="259045"/>
    <xdr:sp macro="" textlink="">
      <xdr:nvSpPr>
        <xdr:cNvPr id="210" name="テキスト ボックス 209">
          <a:extLst>
            <a:ext uri="{FF2B5EF4-FFF2-40B4-BE49-F238E27FC236}">
              <a16:creationId xmlns:a16="http://schemas.microsoft.com/office/drawing/2014/main" xmlns="" id="{00000000-0008-0000-0400-0000D2000000}"/>
            </a:ext>
          </a:extLst>
        </xdr:cNvPr>
        <xdr:cNvSpPr txBox="1"/>
      </xdr:nvSpPr>
      <xdr:spPr>
        <a:xfrm>
          <a:off x="2717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152400</xdr:rowOff>
    </xdr:from>
    <xdr:to>
      <xdr:col>11</xdr:col>
      <xdr:colOff>60325</xdr:colOff>
      <xdr:row>59</xdr:row>
      <xdr:rowOff>82550</xdr:rowOff>
    </xdr:to>
    <xdr:sp macro="" textlink="">
      <xdr:nvSpPr>
        <xdr:cNvPr id="211" name="楕円 210">
          <a:extLst>
            <a:ext uri="{FF2B5EF4-FFF2-40B4-BE49-F238E27FC236}">
              <a16:creationId xmlns:a16="http://schemas.microsoft.com/office/drawing/2014/main" xmlns="" id="{00000000-0008-0000-0400-0000D3000000}"/>
            </a:ext>
          </a:extLst>
        </xdr:cNvPr>
        <xdr:cNvSpPr/>
      </xdr:nvSpPr>
      <xdr:spPr>
        <a:xfrm>
          <a:off x="2159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67327</xdr:rowOff>
    </xdr:from>
    <xdr:ext cx="762000" cy="259045"/>
    <xdr:sp macro="" textlink="">
      <xdr:nvSpPr>
        <xdr:cNvPr id="212" name="テキスト ボックス 211">
          <a:extLst>
            <a:ext uri="{FF2B5EF4-FFF2-40B4-BE49-F238E27FC236}">
              <a16:creationId xmlns:a16="http://schemas.microsoft.com/office/drawing/2014/main" xmlns="" id="{00000000-0008-0000-0400-0000D4000000}"/>
            </a:ext>
          </a:extLst>
        </xdr:cNvPr>
        <xdr:cNvSpPr txBox="1"/>
      </xdr:nvSpPr>
      <xdr:spPr>
        <a:xfrm>
          <a:off x="1828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51707</xdr:rowOff>
    </xdr:from>
    <xdr:to>
      <xdr:col>6</xdr:col>
      <xdr:colOff>171450</xdr:colOff>
      <xdr:row>57</xdr:row>
      <xdr:rowOff>153307</xdr:rowOff>
    </xdr:to>
    <xdr:sp macro="" textlink="">
      <xdr:nvSpPr>
        <xdr:cNvPr id="213" name="楕円 212">
          <a:extLst>
            <a:ext uri="{FF2B5EF4-FFF2-40B4-BE49-F238E27FC236}">
              <a16:creationId xmlns:a16="http://schemas.microsoft.com/office/drawing/2014/main" xmlns="" id="{00000000-0008-0000-0400-0000D5000000}"/>
            </a:ext>
          </a:extLst>
        </xdr:cNvPr>
        <xdr:cNvSpPr/>
      </xdr:nvSpPr>
      <xdr:spPr>
        <a:xfrm>
          <a:off x="1270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138084</xdr:rowOff>
    </xdr:from>
    <xdr:ext cx="762000" cy="259045"/>
    <xdr:sp macro="" textlink="">
      <xdr:nvSpPr>
        <xdr:cNvPr id="214" name="テキスト ボックス 213">
          <a:extLst>
            <a:ext uri="{FF2B5EF4-FFF2-40B4-BE49-F238E27FC236}">
              <a16:creationId xmlns:a16="http://schemas.microsoft.com/office/drawing/2014/main" xmlns="" id="{00000000-0008-0000-0400-0000D6000000}"/>
            </a:ext>
          </a:extLst>
        </xdr:cNvPr>
        <xdr:cNvSpPr txBox="1"/>
      </xdr:nvSpPr>
      <xdr:spPr>
        <a:xfrm>
          <a:off x="939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xmlns=""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xmlns=""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xmlns=""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xmlns=""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xmlns=""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その他の経費はほとんどが繰出金となっている。赤字補てん的な繰出金が増加していた国民健康保険事業は、平成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年度より赤字解消に向け保険料の見直しを段階的に実施している。</a:t>
          </a:r>
          <a:endParaRPr lang="ja-JP" altLang="ja-JP" sz="1400">
            <a:solidFill>
              <a:sysClr val="windowText" lastClr="000000"/>
            </a:solidFill>
            <a:effectLst/>
          </a:endParaRPr>
        </a:p>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また、下水道事業においても、経営戦略を作成し、繰出金に依存した経営からの脱却を図っている。今後も独立採算の原則に立ち返り、料金の値上げを検討するなど、一般会計の負担額を減らしていくように努める。</a:t>
          </a:r>
          <a:endParaRPr lang="ja-JP" altLang="ja-JP" sz="1400">
            <a:solidFill>
              <a:sysClr val="windowText" lastClr="000000"/>
            </a:solidFill>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xmlns=""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xmlns=""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xmlns=""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a:extLst>
            <a:ext uri="{FF2B5EF4-FFF2-40B4-BE49-F238E27FC236}">
              <a16:creationId xmlns:a16="http://schemas.microsoft.com/office/drawing/2014/main" xmlns="" id="{00000000-0008-0000-0400-0000E5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a:extLst>
            <a:ext uri="{FF2B5EF4-FFF2-40B4-BE49-F238E27FC236}">
              <a16:creationId xmlns:a16="http://schemas.microsoft.com/office/drawing/2014/main" xmlns="" id="{00000000-0008-0000-0400-0000E6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a:extLst>
            <a:ext uri="{FF2B5EF4-FFF2-40B4-BE49-F238E27FC236}">
              <a16:creationId xmlns:a16="http://schemas.microsoft.com/office/drawing/2014/main" xmlns="" id="{00000000-0008-0000-0400-0000E7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a:extLst>
            <a:ext uri="{FF2B5EF4-FFF2-40B4-BE49-F238E27FC236}">
              <a16:creationId xmlns:a16="http://schemas.microsoft.com/office/drawing/2014/main" xmlns="" id="{00000000-0008-0000-0400-0000EC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a:extLst>
            <a:ext uri="{FF2B5EF4-FFF2-40B4-BE49-F238E27FC236}">
              <a16:creationId xmlns:a16="http://schemas.microsoft.com/office/drawing/2014/main" xmlns="" id="{00000000-0008-0000-0400-0000EE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a:extLst>
            <a:ext uri="{FF2B5EF4-FFF2-40B4-BE49-F238E27FC236}">
              <a16:creationId xmlns:a16="http://schemas.microsoft.com/office/drawing/2014/main" xmlns="" id="{00000000-0008-0000-0400-0000F0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xmlns=""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xmlns=""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xmlns=""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156935</xdr:rowOff>
    </xdr:from>
    <xdr:to>
      <xdr:col>82</xdr:col>
      <xdr:colOff>107950</xdr:colOff>
      <xdr:row>62</xdr:row>
      <xdr:rowOff>94343</xdr:rowOff>
    </xdr:to>
    <xdr:cxnSp macro="">
      <xdr:nvCxnSpPr>
        <xdr:cNvPr id="244" name="直線コネクタ 243">
          <a:extLst>
            <a:ext uri="{FF2B5EF4-FFF2-40B4-BE49-F238E27FC236}">
              <a16:creationId xmlns:a16="http://schemas.microsoft.com/office/drawing/2014/main" xmlns="" id="{00000000-0008-0000-0400-0000F4000000}"/>
            </a:ext>
          </a:extLst>
        </xdr:cNvPr>
        <xdr:cNvCxnSpPr/>
      </xdr:nvCxnSpPr>
      <xdr:spPr>
        <a:xfrm flipV="1">
          <a:off x="16510000" y="9243785"/>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66420</xdr:rowOff>
    </xdr:from>
    <xdr:ext cx="762000" cy="259045"/>
    <xdr:sp macro="" textlink="">
      <xdr:nvSpPr>
        <xdr:cNvPr id="245" name="その他最小値テキスト">
          <a:extLst>
            <a:ext uri="{FF2B5EF4-FFF2-40B4-BE49-F238E27FC236}">
              <a16:creationId xmlns:a16="http://schemas.microsoft.com/office/drawing/2014/main" xmlns="" id="{00000000-0008-0000-0400-0000F5000000}"/>
            </a:ext>
          </a:extLst>
        </xdr:cNvPr>
        <xdr:cNvSpPr txBox="1"/>
      </xdr:nvSpPr>
      <xdr:spPr>
        <a:xfrm>
          <a:off x="16598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94343</xdr:rowOff>
    </xdr:from>
    <xdr:to>
      <xdr:col>82</xdr:col>
      <xdr:colOff>196850</xdr:colOff>
      <xdr:row>62</xdr:row>
      <xdr:rowOff>94343</xdr:rowOff>
    </xdr:to>
    <xdr:cxnSp macro="">
      <xdr:nvCxnSpPr>
        <xdr:cNvPr id="246" name="直線コネクタ 245">
          <a:extLst>
            <a:ext uri="{FF2B5EF4-FFF2-40B4-BE49-F238E27FC236}">
              <a16:creationId xmlns:a16="http://schemas.microsoft.com/office/drawing/2014/main" xmlns="" id="{00000000-0008-0000-0400-0000F6000000}"/>
            </a:ext>
          </a:extLst>
        </xdr:cNvPr>
        <xdr:cNvCxnSpPr/>
      </xdr:nvCxnSpPr>
      <xdr:spPr>
        <a:xfrm>
          <a:off x="16421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71862</xdr:rowOff>
    </xdr:from>
    <xdr:ext cx="762000" cy="259045"/>
    <xdr:sp macro="" textlink="">
      <xdr:nvSpPr>
        <xdr:cNvPr id="247" name="その他最大値テキスト">
          <a:extLst>
            <a:ext uri="{FF2B5EF4-FFF2-40B4-BE49-F238E27FC236}">
              <a16:creationId xmlns:a16="http://schemas.microsoft.com/office/drawing/2014/main" xmlns="" id="{00000000-0008-0000-0400-0000F7000000}"/>
            </a:ext>
          </a:extLst>
        </xdr:cNvPr>
        <xdr:cNvSpPr txBox="1"/>
      </xdr:nvSpPr>
      <xdr:spPr>
        <a:xfrm>
          <a:off x="16598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156935</xdr:rowOff>
    </xdr:from>
    <xdr:to>
      <xdr:col>82</xdr:col>
      <xdr:colOff>196850</xdr:colOff>
      <xdr:row>53</xdr:row>
      <xdr:rowOff>156935</xdr:rowOff>
    </xdr:to>
    <xdr:cxnSp macro="">
      <xdr:nvCxnSpPr>
        <xdr:cNvPr id="248" name="直線コネクタ 247">
          <a:extLst>
            <a:ext uri="{FF2B5EF4-FFF2-40B4-BE49-F238E27FC236}">
              <a16:creationId xmlns:a16="http://schemas.microsoft.com/office/drawing/2014/main" xmlns="" id="{00000000-0008-0000-0400-0000F8000000}"/>
            </a:ext>
          </a:extLst>
        </xdr:cNvPr>
        <xdr:cNvCxnSpPr/>
      </xdr:nvCxnSpPr>
      <xdr:spPr>
        <a:xfrm>
          <a:off x="16421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159657</xdr:rowOff>
    </xdr:from>
    <xdr:to>
      <xdr:col>82</xdr:col>
      <xdr:colOff>107950</xdr:colOff>
      <xdr:row>59</xdr:row>
      <xdr:rowOff>20865</xdr:rowOff>
    </xdr:to>
    <xdr:cxnSp macro="">
      <xdr:nvCxnSpPr>
        <xdr:cNvPr id="249" name="直線コネクタ 248">
          <a:extLst>
            <a:ext uri="{FF2B5EF4-FFF2-40B4-BE49-F238E27FC236}">
              <a16:creationId xmlns:a16="http://schemas.microsoft.com/office/drawing/2014/main" xmlns="" id="{00000000-0008-0000-0400-0000F9000000}"/>
            </a:ext>
          </a:extLst>
        </xdr:cNvPr>
        <xdr:cNvCxnSpPr/>
      </xdr:nvCxnSpPr>
      <xdr:spPr>
        <a:xfrm>
          <a:off x="15671800" y="101037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141712</xdr:rowOff>
    </xdr:from>
    <xdr:ext cx="762000" cy="259045"/>
    <xdr:sp macro="" textlink="">
      <xdr:nvSpPr>
        <xdr:cNvPr id="250" name="その他平均値テキスト">
          <a:extLst>
            <a:ext uri="{FF2B5EF4-FFF2-40B4-BE49-F238E27FC236}">
              <a16:creationId xmlns:a16="http://schemas.microsoft.com/office/drawing/2014/main" xmlns="" id="{00000000-0008-0000-0400-0000FA000000}"/>
            </a:ext>
          </a:extLst>
        </xdr:cNvPr>
        <xdr:cNvSpPr txBox="1"/>
      </xdr:nvSpPr>
      <xdr:spPr>
        <a:xfrm>
          <a:off x="16598900" y="9571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125185</xdr:rowOff>
    </xdr:from>
    <xdr:to>
      <xdr:col>82</xdr:col>
      <xdr:colOff>158750</xdr:colOff>
      <xdr:row>57</xdr:row>
      <xdr:rowOff>55335</xdr:rowOff>
    </xdr:to>
    <xdr:sp macro="" textlink="">
      <xdr:nvSpPr>
        <xdr:cNvPr id="251" name="フローチャート: 判断 250">
          <a:extLst>
            <a:ext uri="{FF2B5EF4-FFF2-40B4-BE49-F238E27FC236}">
              <a16:creationId xmlns:a16="http://schemas.microsoft.com/office/drawing/2014/main" xmlns="" id="{00000000-0008-0000-0400-0000FB000000}"/>
            </a:ext>
          </a:extLst>
        </xdr:cNvPr>
        <xdr:cNvSpPr/>
      </xdr:nvSpPr>
      <xdr:spPr>
        <a:xfrm>
          <a:off x="16459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159657</xdr:rowOff>
    </xdr:from>
    <xdr:to>
      <xdr:col>78</xdr:col>
      <xdr:colOff>69850</xdr:colOff>
      <xdr:row>60</xdr:row>
      <xdr:rowOff>78015</xdr:rowOff>
    </xdr:to>
    <xdr:cxnSp macro="">
      <xdr:nvCxnSpPr>
        <xdr:cNvPr id="252" name="直線コネクタ 251">
          <a:extLst>
            <a:ext uri="{FF2B5EF4-FFF2-40B4-BE49-F238E27FC236}">
              <a16:creationId xmlns:a16="http://schemas.microsoft.com/office/drawing/2014/main" xmlns="" id="{00000000-0008-0000-0400-0000FC000000}"/>
            </a:ext>
          </a:extLst>
        </xdr:cNvPr>
        <xdr:cNvCxnSpPr/>
      </xdr:nvCxnSpPr>
      <xdr:spPr>
        <a:xfrm flipV="1">
          <a:off x="14782800" y="10103757"/>
          <a:ext cx="889000" cy="26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3" name="フローチャート: 判断 252">
          <a:extLst>
            <a:ext uri="{FF2B5EF4-FFF2-40B4-BE49-F238E27FC236}">
              <a16:creationId xmlns:a16="http://schemas.microsoft.com/office/drawing/2014/main" xmlns="" id="{00000000-0008-0000-0400-0000FD000000}"/>
            </a:ext>
          </a:extLst>
        </xdr:cNvPr>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199</xdr:rowOff>
    </xdr:from>
    <xdr:ext cx="736600" cy="259045"/>
    <xdr:sp macro="" textlink="">
      <xdr:nvSpPr>
        <xdr:cNvPr id="254" name="テキスト ボックス 253">
          <a:extLst>
            <a:ext uri="{FF2B5EF4-FFF2-40B4-BE49-F238E27FC236}">
              <a16:creationId xmlns:a16="http://schemas.microsoft.com/office/drawing/2014/main" xmlns="" id="{00000000-0008-0000-0400-0000FE000000}"/>
            </a:ext>
          </a:extLst>
        </xdr:cNvPr>
        <xdr:cNvSpPr txBox="1"/>
      </xdr:nvSpPr>
      <xdr:spPr>
        <a:xfrm>
          <a:off x="15290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75293</xdr:rowOff>
    </xdr:from>
    <xdr:to>
      <xdr:col>73</xdr:col>
      <xdr:colOff>180975</xdr:colOff>
      <xdr:row>60</xdr:row>
      <xdr:rowOff>78015</xdr:rowOff>
    </xdr:to>
    <xdr:cxnSp macro="">
      <xdr:nvCxnSpPr>
        <xdr:cNvPr id="255" name="直線コネクタ 254">
          <a:extLst>
            <a:ext uri="{FF2B5EF4-FFF2-40B4-BE49-F238E27FC236}">
              <a16:creationId xmlns:a16="http://schemas.microsoft.com/office/drawing/2014/main" xmlns="" id="{00000000-0008-0000-0400-0000FF000000}"/>
            </a:ext>
          </a:extLst>
        </xdr:cNvPr>
        <xdr:cNvCxnSpPr/>
      </xdr:nvCxnSpPr>
      <xdr:spPr>
        <a:xfrm>
          <a:off x="13893800" y="10190843"/>
          <a:ext cx="8890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56" name="フローチャート: 判断 255">
          <a:extLst>
            <a:ext uri="{FF2B5EF4-FFF2-40B4-BE49-F238E27FC236}">
              <a16:creationId xmlns:a16="http://schemas.microsoft.com/office/drawing/2014/main" xmlns="" id="{00000000-0008-0000-0400-000000010000}"/>
            </a:ext>
          </a:extLst>
        </xdr:cNvPr>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119942</xdr:rowOff>
    </xdr:from>
    <xdr:ext cx="762000" cy="259045"/>
    <xdr:sp macro="" textlink="">
      <xdr:nvSpPr>
        <xdr:cNvPr id="257" name="テキスト ボックス 256">
          <a:extLst>
            <a:ext uri="{FF2B5EF4-FFF2-40B4-BE49-F238E27FC236}">
              <a16:creationId xmlns:a16="http://schemas.microsoft.com/office/drawing/2014/main" xmlns="" id="{00000000-0008-0000-0400-000001010000}"/>
            </a:ext>
          </a:extLst>
        </xdr:cNvPr>
        <xdr:cNvSpPr txBox="1"/>
      </xdr:nvSpPr>
      <xdr:spPr>
        <a:xfrm>
          <a:off x="14401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20865</xdr:rowOff>
    </xdr:from>
    <xdr:to>
      <xdr:col>69</xdr:col>
      <xdr:colOff>92075</xdr:colOff>
      <xdr:row>59</xdr:row>
      <xdr:rowOff>75293</xdr:rowOff>
    </xdr:to>
    <xdr:cxnSp macro="">
      <xdr:nvCxnSpPr>
        <xdr:cNvPr id="258" name="直線コネクタ 257">
          <a:extLst>
            <a:ext uri="{FF2B5EF4-FFF2-40B4-BE49-F238E27FC236}">
              <a16:creationId xmlns:a16="http://schemas.microsoft.com/office/drawing/2014/main" xmlns="" id="{00000000-0008-0000-0400-000002010000}"/>
            </a:ext>
          </a:extLst>
        </xdr:cNvPr>
        <xdr:cNvCxnSpPr/>
      </xdr:nvCxnSpPr>
      <xdr:spPr>
        <a:xfrm>
          <a:off x="13004800" y="10136415"/>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62593</xdr:rowOff>
    </xdr:from>
    <xdr:to>
      <xdr:col>69</xdr:col>
      <xdr:colOff>142875</xdr:colOff>
      <xdr:row>57</xdr:row>
      <xdr:rowOff>164193</xdr:rowOff>
    </xdr:to>
    <xdr:sp macro="" textlink="">
      <xdr:nvSpPr>
        <xdr:cNvPr id="259" name="フローチャート: 判断 258">
          <a:extLst>
            <a:ext uri="{FF2B5EF4-FFF2-40B4-BE49-F238E27FC236}">
              <a16:creationId xmlns:a16="http://schemas.microsoft.com/office/drawing/2014/main" xmlns="" id="{00000000-0008-0000-0400-000003010000}"/>
            </a:ext>
          </a:extLst>
        </xdr:cNvPr>
        <xdr:cNvSpPr/>
      </xdr:nvSpPr>
      <xdr:spPr>
        <a:xfrm>
          <a:off x="13843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2920</xdr:rowOff>
    </xdr:from>
    <xdr:ext cx="762000" cy="259045"/>
    <xdr:sp macro="" textlink="">
      <xdr:nvSpPr>
        <xdr:cNvPr id="260" name="テキスト ボックス 259">
          <a:extLst>
            <a:ext uri="{FF2B5EF4-FFF2-40B4-BE49-F238E27FC236}">
              <a16:creationId xmlns:a16="http://schemas.microsoft.com/office/drawing/2014/main" xmlns="" id="{00000000-0008-0000-0400-000004010000}"/>
            </a:ext>
          </a:extLst>
        </xdr:cNvPr>
        <xdr:cNvSpPr txBox="1"/>
      </xdr:nvSpPr>
      <xdr:spPr>
        <a:xfrm>
          <a:off x="13512800" y="960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127907</xdr:rowOff>
    </xdr:from>
    <xdr:to>
      <xdr:col>65</xdr:col>
      <xdr:colOff>53975</xdr:colOff>
      <xdr:row>58</xdr:row>
      <xdr:rowOff>58057</xdr:rowOff>
    </xdr:to>
    <xdr:sp macro="" textlink="">
      <xdr:nvSpPr>
        <xdr:cNvPr id="261" name="フローチャート: 判断 260">
          <a:extLst>
            <a:ext uri="{FF2B5EF4-FFF2-40B4-BE49-F238E27FC236}">
              <a16:creationId xmlns:a16="http://schemas.microsoft.com/office/drawing/2014/main" xmlns="" id="{00000000-0008-0000-0400-000005010000}"/>
            </a:ext>
          </a:extLst>
        </xdr:cNvPr>
        <xdr:cNvSpPr/>
      </xdr:nvSpPr>
      <xdr:spPr>
        <a:xfrm>
          <a:off x="12954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68234</xdr:rowOff>
    </xdr:from>
    <xdr:ext cx="762000" cy="259045"/>
    <xdr:sp macro="" textlink="">
      <xdr:nvSpPr>
        <xdr:cNvPr id="262" name="テキスト ボックス 261">
          <a:extLst>
            <a:ext uri="{FF2B5EF4-FFF2-40B4-BE49-F238E27FC236}">
              <a16:creationId xmlns:a16="http://schemas.microsoft.com/office/drawing/2014/main" xmlns="" id="{00000000-0008-0000-0400-000006010000}"/>
            </a:ext>
          </a:extLst>
        </xdr:cNvPr>
        <xdr:cNvSpPr txBox="1"/>
      </xdr:nvSpPr>
      <xdr:spPr>
        <a:xfrm>
          <a:off x="12623800" y="96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xmlns=""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xmlns=""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xmlns=""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xmlns=""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xmlns=""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141515</xdr:rowOff>
    </xdr:from>
    <xdr:to>
      <xdr:col>82</xdr:col>
      <xdr:colOff>158750</xdr:colOff>
      <xdr:row>59</xdr:row>
      <xdr:rowOff>71665</xdr:rowOff>
    </xdr:to>
    <xdr:sp macro="" textlink="">
      <xdr:nvSpPr>
        <xdr:cNvPr id="268" name="楕円 267">
          <a:extLst>
            <a:ext uri="{FF2B5EF4-FFF2-40B4-BE49-F238E27FC236}">
              <a16:creationId xmlns:a16="http://schemas.microsoft.com/office/drawing/2014/main" xmlns="" id="{00000000-0008-0000-0400-00000C010000}"/>
            </a:ext>
          </a:extLst>
        </xdr:cNvPr>
        <xdr:cNvSpPr/>
      </xdr:nvSpPr>
      <xdr:spPr>
        <a:xfrm>
          <a:off x="164592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113592</xdr:rowOff>
    </xdr:from>
    <xdr:ext cx="762000" cy="259045"/>
    <xdr:sp macro="" textlink="">
      <xdr:nvSpPr>
        <xdr:cNvPr id="269" name="その他該当値テキスト">
          <a:extLst>
            <a:ext uri="{FF2B5EF4-FFF2-40B4-BE49-F238E27FC236}">
              <a16:creationId xmlns:a16="http://schemas.microsoft.com/office/drawing/2014/main" xmlns="" id="{00000000-0008-0000-0400-00000D010000}"/>
            </a:ext>
          </a:extLst>
        </xdr:cNvPr>
        <xdr:cNvSpPr txBox="1"/>
      </xdr:nvSpPr>
      <xdr:spPr>
        <a:xfrm>
          <a:off x="16598900" y="1005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108857</xdr:rowOff>
    </xdr:from>
    <xdr:to>
      <xdr:col>78</xdr:col>
      <xdr:colOff>120650</xdr:colOff>
      <xdr:row>59</xdr:row>
      <xdr:rowOff>39007</xdr:rowOff>
    </xdr:to>
    <xdr:sp macro="" textlink="">
      <xdr:nvSpPr>
        <xdr:cNvPr id="270" name="楕円 269">
          <a:extLst>
            <a:ext uri="{FF2B5EF4-FFF2-40B4-BE49-F238E27FC236}">
              <a16:creationId xmlns:a16="http://schemas.microsoft.com/office/drawing/2014/main" xmlns="" id="{00000000-0008-0000-0400-00000E010000}"/>
            </a:ext>
          </a:extLst>
        </xdr:cNvPr>
        <xdr:cNvSpPr/>
      </xdr:nvSpPr>
      <xdr:spPr>
        <a:xfrm>
          <a:off x="15621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23784</xdr:rowOff>
    </xdr:from>
    <xdr:ext cx="736600" cy="259045"/>
    <xdr:sp macro="" textlink="">
      <xdr:nvSpPr>
        <xdr:cNvPr id="271" name="テキスト ボックス 270">
          <a:extLst>
            <a:ext uri="{FF2B5EF4-FFF2-40B4-BE49-F238E27FC236}">
              <a16:creationId xmlns:a16="http://schemas.microsoft.com/office/drawing/2014/main" xmlns="" id="{00000000-0008-0000-0400-00000F010000}"/>
            </a:ext>
          </a:extLst>
        </xdr:cNvPr>
        <xdr:cNvSpPr txBox="1"/>
      </xdr:nvSpPr>
      <xdr:spPr>
        <a:xfrm>
          <a:off x="15290800" y="10139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27215</xdr:rowOff>
    </xdr:from>
    <xdr:to>
      <xdr:col>74</xdr:col>
      <xdr:colOff>31750</xdr:colOff>
      <xdr:row>60</xdr:row>
      <xdr:rowOff>128815</xdr:rowOff>
    </xdr:to>
    <xdr:sp macro="" textlink="">
      <xdr:nvSpPr>
        <xdr:cNvPr id="272" name="楕円 271">
          <a:extLst>
            <a:ext uri="{FF2B5EF4-FFF2-40B4-BE49-F238E27FC236}">
              <a16:creationId xmlns:a16="http://schemas.microsoft.com/office/drawing/2014/main" xmlns="" id="{00000000-0008-0000-0400-000010010000}"/>
            </a:ext>
          </a:extLst>
        </xdr:cNvPr>
        <xdr:cNvSpPr/>
      </xdr:nvSpPr>
      <xdr:spPr>
        <a:xfrm>
          <a:off x="14732000" y="1031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113592</xdr:rowOff>
    </xdr:from>
    <xdr:ext cx="762000" cy="259045"/>
    <xdr:sp macro="" textlink="">
      <xdr:nvSpPr>
        <xdr:cNvPr id="273" name="テキスト ボックス 272">
          <a:extLst>
            <a:ext uri="{FF2B5EF4-FFF2-40B4-BE49-F238E27FC236}">
              <a16:creationId xmlns:a16="http://schemas.microsoft.com/office/drawing/2014/main" xmlns="" id="{00000000-0008-0000-0400-000011010000}"/>
            </a:ext>
          </a:extLst>
        </xdr:cNvPr>
        <xdr:cNvSpPr txBox="1"/>
      </xdr:nvSpPr>
      <xdr:spPr>
        <a:xfrm>
          <a:off x="14401800" y="1040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24493</xdr:rowOff>
    </xdr:from>
    <xdr:to>
      <xdr:col>69</xdr:col>
      <xdr:colOff>142875</xdr:colOff>
      <xdr:row>59</xdr:row>
      <xdr:rowOff>126093</xdr:rowOff>
    </xdr:to>
    <xdr:sp macro="" textlink="">
      <xdr:nvSpPr>
        <xdr:cNvPr id="274" name="楕円 273">
          <a:extLst>
            <a:ext uri="{FF2B5EF4-FFF2-40B4-BE49-F238E27FC236}">
              <a16:creationId xmlns:a16="http://schemas.microsoft.com/office/drawing/2014/main" xmlns="" id="{00000000-0008-0000-0400-000012010000}"/>
            </a:ext>
          </a:extLst>
        </xdr:cNvPr>
        <xdr:cNvSpPr/>
      </xdr:nvSpPr>
      <xdr:spPr>
        <a:xfrm>
          <a:off x="13843000" y="1014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110870</xdr:rowOff>
    </xdr:from>
    <xdr:ext cx="762000" cy="259045"/>
    <xdr:sp macro="" textlink="">
      <xdr:nvSpPr>
        <xdr:cNvPr id="275" name="テキスト ボックス 274">
          <a:extLst>
            <a:ext uri="{FF2B5EF4-FFF2-40B4-BE49-F238E27FC236}">
              <a16:creationId xmlns:a16="http://schemas.microsoft.com/office/drawing/2014/main" xmlns="" id="{00000000-0008-0000-0400-000013010000}"/>
            </a:ext>
          </a:extLst>
        </xdr:cNvPr>
        <xdr:cNvSpPr txBox="1"/>
      </xdr:nvSpPr>
      <xdr:spPr>
        <a:xfrm>
          <a:off x="13512800" y="1022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141515</xdr:rowOff>
    </xdr:from>
    <xdr:to>
      <xdr:col>65</xdr:col>
      <xdr:colOff>53975</xdr:colOff>
      <xdr:row>59</xdr:row>
      <xdr:rowOff>71665</xdr:rowOff>
    </xdr:to>
    <xdr:sp macro="" textlink="">
      <xdr:nvSpPr>
        <xdr:cNvPr id="276" name="楕円 275">
          <a:extLst>
            <a:ext uri="{FF2B5EF4-FFF2-40B4-BE49-F238E27FC236}">
              <a16:creationId xmlns:a16="http://schemas.microsoft.com/office/drawing/2014/main" xmlns="" id="{00000000-0008-0000-0400-000014010000}"/>
            </a:ext>
          </a:extLst>
        </xdr:cNvPr>
        <xdr:cNvSpPr/>
      </xdr:nvSpPr>
      <xdr:spPr>
        <a:xfrm>
          <a:off x="12954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56442</xdr:rowOff>
    </xdr:from>
    <xdr:ext cx="762000" cy="259045"/>
    <xdr:sp macro="" textlink="">
      <xdr:nvSpPr>
        <xdr:cNvPr id="277" name="テキスト ボックス 276">
          <a:extLst>
            <a:ext uri="{FF2B5EF4-FFF2-40B4-BE49-F238E27FC236}">
              <a16:creationId xmlns:a16="http://schemas.microsoft.com/office/drawing/2014/main" xmlns="" id="{00000000-0008-0000-0400-000015010000}"/>
            </a:ext>
          </a:extLst>
        </xdr:cNvPr>
        <xdr:cNvSpPr txBox="1"/>
      </xdr:nvSpPr>
      <xdr:spPr>
        <a:xfrm>
          <a:off x="12623800" y="1017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xmlns=""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xmlns=""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xmlns=""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xmlns=""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xmlns=""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xmlns=""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xmlns=""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xmlns=""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xmlns=""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xmlns=""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補助費等にかかる経常収支比率は、類似団体平均を上回って</a:t>
          </a:r>
          <a:r>
            <a:rPr kumimoji="1" lang="ja-JP" altLang="en-US" sz="1100">
              <a:solidFill>
                <a:sysClr val="windowText" lastClr="000000"/>
              </a:solidFill>
              <a:effectLst/>
              <a:latin typeface="+mn-lt"/>
              <a:ea typeface="+mn-ea"/>
              <a:cs typeface="+mn-cs"/>
            </a:rPr>
            <a:t>おり</a:t>
          </a:r>
          <a:r>
            <a:rPr kumimoji="1" lang="ja-JP" altLang="ja-JP" sz="1100">
              <a:solidFill>
                <a:sysClr val="windowText" lastClr="000000"/>
              </a:solidFill>
              <a:effectLst/>
              <a:latin typeface="+mn-lt"/>
              <a:ea typeface="+mn-ea"/>
              <a:cs typeface="+mn-cs"/>
            </a:rPr>
            <a:t>、要因としては、ごみ・し尿処理事業や消防事業などを、遠賀郡・中間市で構成する一部事務組合である遠賀・中間地域広域行政事務組合で行っていることによるもので</a:t>
          </a:r>
          <a:r>
            <a:rPr kumimoji="1" lang="ja-JP" altLang="en-US" sz="1100">
              <a:solidFill>
                <a:sysClr val="windowText" lastClr="000000"/>
              </a:solidFill>
              <a:effectLst/>
              <a:latin typeface="+mn-lt"/>
              <a:ea typeface="+mn-ea"/>
              <a:cs typeface="+mn-cs"/>
            </a:rPr>
            <a:t>あるが</a:t>
          </a:r>
          <a:r>
            <a:rPr kumimoji="1" lang="ja-JP" altLang="ja-JP" sz="1100">
              <a:solidFill>
                <a:sysClr val="windowText" lastClr="000000"/>
              </a:solidFill>
              <a:effectLst/>
              <a:latin typeface="+mn-lt"/>
              <a:ea typeface="+mn-ea"/>
              <a:cs typeface="+mn-cs"/>
            </a:rPr>
            <a:t>、今年度は</a:t>
          </a:r>
          <a:r>
            <a:rPr kumimoji="1" lang="ja-JP" altLang="en-US" sz="1100">
              <a:solidFill>
                <a:sysClr val="windowText" lastClr="000000"/>
              </a:solidFill>
              <a:effectLst/>
              <a:latin typeface="+mn-lt"/>
              <a:ea typeface="+mn-ea"/>
              <a:cs typeface="+mn-cs"/>
            </a:rPr>
            <a:t>負担金額が減少したこと等もあり、全体では</a:t>
          </a:r>
          <a:r>
            <a:rPr kumimoji="1" lang="en-US" altLang="ja-JP" sz="1100">
              <a:solidFill>
                <a:sysClr val="windowText" lastClr="000000"/>
              </a:solidFill>
              <a:effectLst/>
              <a:latin typeface="+mn-lt"/>
              <a:ea typeface="+mn-ea"/>
              <a:cs typeface="+mn-cs"/>
            </a:rPr>
            <a:t>0.7</a:t>
          </a:r>
          <a:r>
            <a:rPr kumimoji="1" lang="ja-JP" altLang="en-US" sz="1100">
              <a:solidFill>
                <a:sysClr val="windowText" lastClr="000000"/>
              </a:solidFill>
              <a:effectLst/>
              <a:latin typeface="+mn-lt"/>
              <a:ea typeface="+mn-ea"/>
              <a:cs typeface="+mn-cs"/>
            </a:rPr>
            <a:t>ポイント改善している。</a:t>
          </a:r>
          <a:endParaRPr lang="ja-JP" altLang="ja-JP" sz="1400">
            <a:solidFill>
              <a:sysClr val="windowText" lastClr="000000"/>
            </a:solidFill>
            <a:effectLst/>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xmlns=""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xmlns=""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xmlns=""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xmlns=""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xmlns=""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xmlns=""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xmlns=""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xmlns=""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xmlns=""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xmlns=""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xmlns=""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76708</xdr:rowOff>
    </xdr:from>
    <xdr:to>
      <xdr:col>82</xdr:col>
      <xdr:colOff>107950</xdr:colOff>
      <xdr:row>40</xdr:row>
      <xdr:rowOff>3556</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flipV="1">
          <a:off x="16510000" y="5906008"/>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303" name="補助費等最小値テキスト">
          <a:extLst>
            <a:ext uri="{FF2B5EF4-FFF2-40B4-BE49-F238E27FC236}">
              <a16:creationId xmlns:a16="http://schemas.microsoft.com/office/drawing/2014/main" xmlns="" id="{00000000-0008-0000-0400-00002F010000}"/>
            </a:ext>
          </a:extLst>
        </xdr:cNvPr>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304" name="直線コネクタ 303">
          <a:extLst>
            <a:ext uri="{FF2B5EF4-FFF2-40B4-BE49-F238E27FC236}">
              <a16:creationId xmlns:a16="http://schemas.microsoft.com/office/drawing/2014/main" xmlns="" id="{00000000-0008-0000-0400-000030010000}"/>
            </a:ext>
          </a:extLst>
        </xdr:cNvPr>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163085</xdr:rowOff>
    </xdr:from>
    <xdr:ext cx="762000" cy="259045"/>
    <xdr:sp macro="" textlink="">
      <xdr:nvSpPr>
        <xdr:cNvPr id="305" name="補助費等最大値テキスト">
          <a:extLst>
            <a:ext uri="{FF2B5EF4-FFF2-40B4-BE49-F238E27FC236}">
              <a16:creationId xmlns:a16="http://schemas.microsoft.com/office/drawing/2014/main" xmlns="" id="{00000000-0008-0000-0400-000031010000}"/>
            </a:ext>
          </a:extLst>
        </xdr:cNvPr>
        <xdr:cNvSpPr txBox="1"/>
      </xdr:nvSpPr>
      <xdr:spPr>
        <a:xfrm>
          <a:off x="16598900" y="564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76708</xdr:rowOff>
    </xdr:from>
    <xdr:to>
      <xdr:col>82</xdr:col>
      <xdr:colOff>196850</xdr:colOff>
      <xdr:row>34</xdr:row>
      <xdr:rowOff>76708</xdr:rowOff>
    </xdr:to>
    <xdr:cxnSp macro="">
      <xdr:nvCxnSpPr>
        <xdr:cNvPr id="306" name="直線コネクタ 305">
          <a:extLst>
            <a:ext uri="{FF2B5EF4-FFF2-40B4-BE49-F238E27FC236}">
              <a16:creationId xmlns:a16="http://schemas.microsoft.com/office/drawing/2014/main" xmlns="" id="{00000000-0008-0000-0400-000032010000}"/>
            </a:ext>
          </a:extLst>
        </xdr:cNvPr>
        <xdr:cNvCxnSpPr/>
      </xdr:nvCxnSpPr>
      <xdr:spPr>
        <a:xfrm>
          <a:off x="16421100" y="590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8128</xdr:rowOff>
    </xdr:from>
    <xdr:to>
      <xdr:col>82</xdr:col>
      <xdr:colOff>107950</xdr:colOff>
      <xdr:row>38</xdr:row>
      <xdr:rowOff>40132</xdr:rowOff>
    </xdr:to>
    <xdr:cxnSp macro="">
      <xdr:nvCxnSpPr>
        <xdr:cNvPr id="307" name="直線コネクタ 306">
          <a:extLst>
            <a:ext uri="{FF2B5EF4-FFF2-40B4-BE49-F238E27FC236}">
              <a16:creationId xmlns:a16="http://schemas.microsoft.com/office/drawing/2014/main" xmlns="" id="{00000000-0008-0000-0400-000033010000}"/>
            </a:ext>
          </a:extLst>
        </xdr:cNvPr>
        <xdr:cNvCxnSpPr/>
      </xdr:nvCxnSpPr>
      <xdr:spPr>
        <a:xfrm flipV="1">
          <a:off x="15671800" y="652322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147591</xdr:rowOff>
    </xdr:from>
    <xdr:ext cx="762000" cy="259045"/>
    <xdr:sp macro="" textlink="">
      <xdr:nvSpPr>
        <xdr:cNvPr id="308" name="補助費等平均値テキスト">
          <a:extLst>
            <a:ext uri="{FF2B5EF4-FFF2-40B4-BE49-F238E27FC236}">
              <a16:creationId xmlns:a16="http://schemas.microsoft.com/office/drawing/2014/main" xmlns="" id="{00000000-0008-0000-0400-000034010000}"/>
            </a:ext>
          </a:extLst>
        </xdr:cNvPr>
        <xdr:cNvSpPr txBox="1"/>
      </xdr:nvSpPr>
      <xdr:spPr>
        <a:xfrm>
          <a:off x="16598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09" name="フローチャート: 判断 308">
          <a:extLst>
            <a:ext uri="{FF2B5EF4-FFF2-40B4-BE49-F238E27FC236}">
              <a16:creationId xmlns:a16="http://schemas.microsoft.com/office/drawing/2014/main" xmlns="" id="{00000000-0008-0000-0400-000035010000}"/>
            </a:ext>
          </a:extLst>
        </xdr:cNvPr>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40132</xdr:rowOff>
    </xdr:from>
    <xdr:to>
      <xdr:col>78</xdr:col>
      <xdr:colOff>69850</xdr:colOff>
      <xdr:row>38</xdr:row>
      <xdr:rowOff>159004</xdr:rowOff>
    </xdr:to>
    <xdr:cxnSp macro="">
      <xdr:nvCxnSpPr>
        <xdr:cNvPr id="310" name="直線コネクタ 309">
          <a:extLst>
            <a:ext uri="{FF2B5EF4-FFF2-40B4-BE49-F238E27FC236}">
              <a16:creationId xmlns:a16="http://schemas.microsoft.com/office/drawing/2014/main" xmlns="" id="{00000000-0008-0000-0400-000036010000}"/>
            </a:ext>
          </a:extLst>
        </xdr:cNvPr>
        <xdr:cNvCxnSpPr/>
      </xdr:nvCxnSpPr>
      <xdr:spPr>
        <a:xfrm flipV="1">
          <a:off x="14782800" y="6555232"/>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108204</xdr:rowOff>
    </xdr:from>
    <xdr:to>
      <xdr:col>78</xdr:col>
      <xdr:colOff>120650</xdr:colOff>
      <xdr:row>37</xdr:row>
      <xdr:rowOff>38354</xdr:rowOff>
    </xdr:to>
    <xdr:sp macro="" textlink="">
      <xdr:nvSpPr>
        <xdr:cNvPr id="311" name="フローチャート: 判断 310">
          <a:extLst>
            <a:ext uri="{FF2B5EF4-FFF2-40B4-BE49-F238E27FC236}">
              <a16:creationId xmlns:a16="http://schemas.microsoft.com/office/drawing/2014/main" xmlns="" id="{00000000-0008-0000-0400-000037010000}"/>
            </a:ext>
          </a:extLst>
        </xdr:cNvPr>
        <xdr:cNvSpPr/>
      </xdr:nvSpPr>
      <xdr:spPr>
        <a:xfrm>
          <a:off x="15621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48531</xdr:rowOff>
    </xdr:from>
    <xdr:ext cx="736600" cy="259045"/>
    <xdr:sp macro="" textlink="">
      <xdr:nvSpPr>
        <xdr:cNvPr id="312" name="テキスト ボックス 311">
          <a:extLst>
            <a:ext uri="{FF2B5EF4-FFF2-40B4-BE49-F238E27FC236}">
              <a16:creationId xmlns:a16="http://schemas.microsoft.com/office/drawing/2014/main" xmlns="" id="{00000000-0008-0000-0400-000038010000}"/>
            </a:ext>
          </a:extLst>
        </xdr:cNvPr>
        <xdr:cNvSpPr txBox="1"/>
      </xdr:nvSpPr>
      <xdr:spPr>
        <a:xfrm>
          <a:off x="15290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159004</xdr:rowOff>
    </xdr:from>
    <xdr:to>
      <xdr:col>73</xdr:col>
      <xdr:colOff>180975</xdr:colOff>
      <xdr:row>39</xdr:row>
      <xdr:rowOff>51562</xdr:rowOff>
    </xdr:to>
    <xdr:cxnSp macro="">
      <xdr:nvCxnSpPr>
        <xdr:cNvPr id="313" name="直線コネクタ 312">
          <a:extLst>
            <a:ext uri="{FF2B5EF4-FFF2-40B4-BE49-F238E27FC236}">
              <a16:creationId xmlns:a16="http://schemas.microsoft.com/office/drawing/2014/main" xmlns="" id="{00000000-0008-0000-0400-000039010000}"/>
            </a:ext>
          </a:extLst>
        </xdr:cNvPr>
        <xdr:cNvCxnSpPr/>
      </xdr:nvCxnSpPr>
      <xdr:spPr>
        <a:xfrm flipV="1">
          <a:off x="13893800" y="667410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4" name="フローチャート: 判断 313">
          <a:extLst>
            <a:ext uri="{FF2B5EF4-FFF2-40B4-BE49-F238E27FC236}">
              <a16:creationId xmlns:a16="http://schemas.microsoft.com/office/drawing/2014/main" xmlns="" id="{00000000-0008-0000-0400-00003A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15" name="テキスト ボックス 314">
          <a:extLst>
            <a:ext uri="{FF2B5EF4-FFF2-40B4-BE49-F238E27FC236}">
              <a16:creationId xmlns:a16="http://schemas.microsoft.com/office/drawing/2014/main" xmlns="" id="{00000000-0008-0000-0400-00003B010000}"/>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51562</xdr:rowOff>
    </xdr:from>
    <xdr:to>
      <xdr:col>69</xdr:col>
      <xdr:colOff>92075</xdr:colOff>
      <xdr:row>39</xdr:row>
      <xdr:rowOff>120142</xdr:rowOff>
    </xdr:to>
    <xdr:cxnSp macro="">
      <xdr:nvCxnSpPr>
        <xdr:cNvPr id="316" name="直線コネクタ 315">
          <a:extLst>
            <a:ext uri="{FF2B5EF4-FFF2-40B4-BE49-F238E27FC236}">
              <a16:creationId xmlns:a16="http://schemas.microsoft.com/office/drawing/2014/main" xmlns="" id="{00000000-0008-0000-0400-00003C010000}"/>
            </a:ext>
          </a:extLst>
        </xdr:cNvPr>
        <xdr:cNvCxnSpPr/>
      </xdr:nvCxnSpPr>
      <xdr:spPr>
        <a:xfrm flipV="1">
          <a:off x="13004800" y="673811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7" name="フローチャート: 判断 316">
          <a:extLst>
            <a:ext uri="{FF2B5EF4-FFF2-40B4-BE49-F238E27FC236}">
              <a16:creationId xmlns:a16="http://schemas.microsoft.com/office/drawing/2014/main" xmlns="" id="{00000000-0008-0000-0400-00003D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85107</xdr:rowOff>
    </xdr:from>
    <xdr:ext cx="762000" cy="259045"/>
    <xdr:sp macro="" textlink="">
      <xdr:nvSpPr>
        <xdr:cNvPr id="318" name="テキスト ボックス 317">
          <a:extLst>
            <a:ext uri="{FF2B5EF4-FFF2-40B4-BE49-F238E27FC236}">
              <a16:creationId xmlns:a16="http://schemas.microsoft.com/office/drawing/2014/main" xmlns="" id="{00000000-0008-0000-0400-00003E010000}"/>
            </a:ext>
          </a:extLst>
        </xdr:cNvPr>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19" name="フローチャート: 判断 318">
          <a:extLst>
            <a:ext uri="{FF2B5EF4-FFF2-40B4-BE49-F238E27FC236}">
              <a16:creationId xmlns:a16="http://schemas.microsoft.com/office/drawing/2014/main" xmlns="" id="{00000000-0008-0000-0400-00003F010000}"/>
            </a:ext>
          </a:extLst>
        </xdr:cNvPr>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66819</xdr:rowOff>
    </xdr:from>
    <xdr:ext cx="762000" cy="259045"/>
    <xdr:sp macro="" textlink="">
      <xdr:nvSpPr>
        <xdr:cNvPr id="320" name="テキスト ボックス 319">
          <a:extLst>
            <a:ext uri="{FF2B5EF4-FFF2-40B4-BE49-F238E27FC236}">
              <a16:creationId xmlns:a16="http://schemas.microsoft.com/office/drawing/2014/main" xmlns="" id="{00000000-0008-0000-0400-000040010000}"/>
            </a:ext>
          </a:extLst>
        </xdr:cNvPr>
        <xdr:cNvSpPr txBox="1"/>
      </xdr:nvSpPr>
      <xdr:spPr>
        <a:xfrm>
          <a:off x="12623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xmlns=""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xmlns=""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xmlns=""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xmlns=""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xmlns=""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128778</xdr:rowOff>
    </xdr:from>
    <xdr:to>
      <xdr:col>82</xdr:col>
      <xdr:colOff>158750</xdr:colOff>
      <xdr:row>38</xdr:row>
      <xdr:rowOff>58928</xdr:rowOff>
    </xdr:to>
    <xdr:sp macro="" textlink="">
      <xdr:nvSpPr>
        <xdr:cNvPr id="326" name="楕円 325">
          <a:extLst>
            <a:ext uri="{FF2B5EF4-FFF2-40B4-BE49-F238E27FC236}">
              <a16:creationId xmlns:a16="http://schemas.microsoft.com/office/drawing/2014/main" xmlns="" id="{00000000-0008-0000-0400-000046010000}"/>
            </a:ext>
          </a:extLst>
        </xdr:cNvPr>
        <xdr:cNvSpPr/>
      </xdr:nvSpPr>
      <xdr:spPr>
        <a:xfrm>
          <a:off x="164592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100855</xdr:rowOff>
    </xdr:from>
    <xdr:ext cx="762000" cy="259045"/>
    <xdr:sp macro="" textlink="">
      <xdr:nvSpPr>
        <xdr:cNvPr id="327" name="補助費等該当値テキスト">
          <a:extLst>
            <a:ext uri="{FF2B5EF4-FFF2-40B4-BE49-F238E27FC236}">
              <a16:creationId xmlns:a16="http://schemas.microsoft.com/office/drawing/2014/main" xmlns="" id="{00000000-0008-0000-0400-000047010000}"/>
            </a:ext>
          </a:extLst>
        </xdr:cNvPr>
        <xdr:cNvSpPr txBox="1"/>
      </xdr:nvSpPr>
      <xdr:spPr>
        <a:xfrm>
          <a:off x="165989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160782</xdr:rowOff>
    </xdr:from>
    <xdr:to>
      <xdr:col>78</xdr:col>
      <xdr:colOff>120650</xdr:colOff>
      <xdr:row>38</xdr:row>
      <xdr:rowOff>90932</xdr:rowOff>
    </xdr:to>
    <xdr:sp macro="" textlink="">
      <xdr:nvSpPr>
        <xdr:cNvPr id="328" name="楕円 327">
          <a:extLst>
            <a:ext uri="{FF2B5EF4-FFF2-40B4-BE49-F238E27FC236}">
              <a16:creationId xmlns:a16="http://schemas.microsoft.com/office/drawing/2014/main" xmlns="" id="{00000000-0008-0000-0400-000048010000}"/>
            </a:ext>
          </a:extLst>
        </xdr:cNvPr>
        <xdr:cNvSpPr/>
      </xdr:nvSpPr>
      <xdr:spPr>
        <a:xfrm>
          <a:off x="15621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75709</xdr:rowOff>
    </xdr:from>
    <xdr:ext cx="736600" cy="259045"/>
    <xdr:sp macro="" textlink="">
      <xdr:nvSpPr>
        <xdr:cNvPr id="329" name="テキスト ボックス 328">
          <a:extLst>
            <a:ext uri="{FF2B5EF4-FFF2-40B4-BE49-F238E27FC236}">
              <a16:creationId xmlns:a16="http://schemas.microsoft.com/office/drawing/2014/main" xmlns="" id="{00000000-0008-0000-0400-000049010000}"/>
            </a:ext>
          </a:extLst>
        </xdr:cNvPr>
        <xdr:cNvSpPr txBox="1"/>
      </xdr:nvSpPr>
      <xdr:spPr>
        <a:xfrm>
          <a:off x="15290800" y="6590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108204</xdr:rowOff>
    </xdr:from>
    <xdr:to>
      <xdr:col>74</xdr:col>
      <xdr:colOff>31750</xdr:colOff>
      <xdr:row>39</xdr:row>
      <xdr:rowOff>38354</xdr:rowOff>
    </xdr:to>
    <xdr:sp macro="" textlink="">
      <xdr:nvSpPr>
        <xdr:cNvPr id="330" name="楕円 329">
          <a:extLst>
            <a:ext uri="{FF2B5EF4-FFF2-40B4-BE49-F238E27FC236}">
              <a16:creationId xmlns:a16="http://schemas.microsoft.com/office/drawing/2014/main" xmlns="" id="{00000000-0008-0000-0400-00004A010000}"/>
            </a:ext>
          </a:extLst>
        </xdr:cNvPr>
        <xdr:cNvSpPr/>
      </xdr:nvSpPr>
      <xdr:spPr>
        <a:xfrm>
          <a:off x="14732000" y="662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23131</xdr:rowOff>
    </xdr:from>
    <xdr:ext cx="762000" cy="259045"/>
    <xdr:sp macro="" textlink="">
      <xdr:nvSpPr>
        <xdr:cNvPr id="331" name="テキスト ボックス 330">
          <a:extLst>
            <a:ext uri="{FF2B5EF4-FFF2-40B4-BE49-F238E27FC236}">
              <a16:creationId xmlns:a16="http://schemas.microsoft.com/office/drawing/2014/main" xmlns="" id="{00000000-0008-0000-0400-00004B010000}"/>
            </a:ext>
          </a:extLst>
        </xdr:cNvPr>
        <xdr:cNvSpPr txBox="1"/>
      </xdr:nvSpPr>
      <xdr:spPr>
        <a:xfrm>
          <a:off x="14401800" y="6709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762</xdr:rowOff>
    </xdr:from>
    <xdr:to>
      <xdr:col>69</xdr:col>
      <xdr:colOff>142875</xdr:colOff>
      <xdr:row>39</xdr:row>
      <xdr:rowOff>102362</xdr:rowOff>
    </xdr:to>
    <xdr:sp macro="" textlink="">
      <xdr:nvSpPr>
        <xdr:cNvPr id="332" name="楕円 331">
          <a:extLst>
            <a:ext uri="{FF2B5EF4-FFF2-40B4-BE49-F238E27FC236}">
              <a16:creationId xmlns:a16="http://schemas.microsoft.com/office/drawing/2014/main" xmlns="" id="{00000000-0008-0000-0400-00004C010000}"/>
            </a:ext>
          </a:extLst>
        </xdr:cNvPr>
        <xdr:cNvSpPr/>
      </xdr:nvSpPr>
      <xdr:spPr>
        <a:xfrm>
          <a:off x="13843000" y="668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87139</xdr:rowOff>
    </xdr:from>
    <xdr:ext cx="762000" cy="259045"/>
    <xdr:sp macro="" textlink="">
      <xdr:nvSpPr>
        <xdr:cNvPr id="333" name="テキスト ボックス 332">
          <a:extLst>
            <a:ext uri="{FF2B5EF4-FFF2-40B4-BE49-F238E27FC236}">
              <a16:creationId xmlns:a16="http://schemas.microsoft.com/office/drawing/2014/main" xmlns="" id="{00000000-0008-0000-0400-00004D010000}"/>
            </a:ext>
          </a:extLst>
        </xdr:cNvPr>
        <xdr:cNvSpPr txBox="1"/>
      </xdr:nvSpPr>
      <xdr:spPr>
        <a:xfrm>
          <a:off x="13512800" y="677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69342</xdr:rowOff>
    </xdr:from>
    <xdr:to>
      <xdr:col>65</xdr:col>
      <xdr:colOff>53975</xdr:colOff>
      <xdr:row>39</xdr:row>
      <xdr:rowOff>170942</xdr:rowOff>
    </xdr:to>
    <xdr:sp macro="" textlink="">
      <xdr:nvSpPr>
        <xdr:cNvPr id="334" name="楕円 333">
          <a:extLst>
            <a:ext uri="{FF2B5EF4-FFF2-40B4-BE49-F238E27FC236}">
              <a16:creationId xmlns:a16="http://schemas.microsoft.com/office/drawing/2014/main" xmlns="" id="{00000000-0008-0000-0400-00004E010000}"/>
            </a:ext>
          </a:extLst>
        </xdr:cNvPr>
        <xdr:cNvSpPr/>
      </xdr:nvSpPr>
      <xdr:spPr>
        <a:xfrm>
          <a:off x="12954000" y="675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155719</xdr:rowOff>
    </xdr:from>
    <xdr:ext cx="762000" cy="259045"/>
    <xdr:sp macro="" textlink="">
      <xdr:nvSpPr>
        <xdr:cNvPr id="335" name="テキスト ボックス 334">
          <a:extLst>
            <a:ext uri="{FF2B5EF4-FFF2-40B4-BE49-F238E27FC236}">
              <a16:creationId xmlns:a16="http://schemas.microsoft.com/office/drawing/2014/main" xmlns="" id="{00000000-0008-0000-0400-00004F010000}"/>
            </a:ext>
          </a:extLst>
        </xdr:cNvPr>
        <xdr:cNvSpPr txBox="1"/>
      </xdr:nvSpPr>
      <xdr:spPr>
        <a:xfrm>
          <a:off x="12623800" y="6842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xmlns=""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xmlns=""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xmlns=""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xmlns=""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xmlns=""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xmlns=""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xmlns=""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xmlns=""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xmlns=""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xmlns=""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xmlns=""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建物の長寿命化計画や頃末南地区都市再生整備事業、芦屋・水巻・中間線街路事業といった大規模事業</a:t>
          </a:r>
          <a:r>
            <a:rPr kumimoji="1" lang="ja-JP" altLang="en-US" sz="1100">
              <a:solidFill>
                <a:sysClr val="windowText" lastClr="000000"/>
              </a:solidFill>
              <a:effectLst/>
              <a:latin typeface="+mn-lt"/>
              <a:ea typeface="+mn-ea"/>
              <a:cs typeface="+mn-cs"/>
            </a:rPr>
            <a:t>の返済が始まり、前年度より若干</a:t>
          </a:r>
          <a:r>
            <a:rPr kumimoji="1" lang="ja-JP" altLang="ja-JP" sz="1100">
              <a:solidFill>
                <a:sysClr val="windowText" lastClr="000000"/>
              </a:solidFill>
              <a:effectLst/>
              <a:latin typeface="+mn-lt"/>
              <a:ea typeface="+mn-ea"/>
              <a:cs typeface="+mn-cs"/>
            </a:rPr>
            <a:t>悪化</a:t>
          </a:r>
          <a:r>
            <a:rPr kumimoji="1" lang="ja-JP" altLang="en-US" sz="1100">
              <a:solidFill>
                <a:sysClr val="windowText" lastClr="000000"/>
              </a:solidFill>
              <a:effectLst/>
              <a:latin typeface="+mn-lt"/>
              <a:ea typeface="+mn-ea"/>
              <a:cs typeface="+mn-cs"/>
            </a:rPr>
            <a:t>している。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投資的事業の採択は財政計画、予算編成の段階で十分に精査し、国・県補助金を活用することで新発債発行を圧縮し、将来世代への負担を極力抑える財政運営に努める。</a:t>
          </a:r>
          <a:endParaRPr lang="ja-JP" altLang="ja-JP" sz="1400">
            <a:solidFill>
              <a:sysClr val="windowText" lastClr="000000"/>
            </a:solidFill>
            <a:effectLst/>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xmlns=""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xmlns=""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xmlns=""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a:extLst>
            <a:ext uri="{FF2B5EF4-FFF2-40B4-BE49-F238E27FC236}">
              <a16:creationId xmlns:a16="http://schemas.microsoft.com/office/drawing/2014/main" xmlns="" id="{00000000-0008-0000-0400-00005E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a:extLst>
            <a:ext uri="{FF2B5EF4-FFF2-40B4-BE49-F238E27FC236}">
              <a16:creationId xmlns:a16="http://schemas.microsoft.com/office/drawing/2014/main" xmlns="" id="{00000000-0008-0000-0400-00005F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a:extLst>
            <a:ext uri="{FF2B5EF4-FFF2-40B4-BE49-F238E27FC236}">
              <a16:creationId xmlns:a16="http://schemas.microsoft.com/office/drawing/2014/main" xmlns="" id="{00000000-0008-0000-0400-000060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a:extLst>
            <a:ext uri="{FF2B5EF4-FFF2-40B4-BE49-F238E27FC236}">
              <a16:creationId xmlns:a16="http://schemas.microsoft.com/office/drawing/2014/main" xmlns="" id="{00000000-0008-0000-0400-000061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a:extLst>
            <a:ext uri="{FF2B5EF4-FFF2-40B4-BE49-F238E27FC236}">
              <a16:creationId xmlns:a16="http://schemas.microsoft.com/office/drawing/2014/main" xmlns="" id="{00000000-0008-0000-0400-000062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a:extLst>
            <a:ext uri="{FF2B5EF4-FFF2-40B4-BE49-F238E27FC236}">
              <a16:creationId xmlns:a16="http://schemas.microsoft.com/office/drawing/2014/main" xmlns="" id="{00000000-0008-0000-0400-000063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a:extLst>
            <a:ext uri="{FF2B5EF4-FFF2-40B4-BE49-F238E27FC236}">
              <a16:creationId xmlns:a16="http://schemas.microsoft.com/office/drawing/2014/main" xmlns="" id="{00000000-0008-0000-0400-000064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a:extLst>
            <a:ext uri="{FF2B5EF4-FFF2-40B4-BE49-F238E27FC236}">
              <a16:creationId xmlns:a16="http://schemas.microsoft.com/office/drawing/2014/main" xmlns="" id="{00000000-0008-0000-0400-000065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xmlns=""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xmlns=""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17272</xdr:rowOff>
    </xdr:from>
    <xdr:to>
      <xdr:col>24</xdr:col>
      <xdr:colOff>25400</xdr:colOff>
      <xdr:row>80</xdr:row>
      <xdr:rowOff>85852</xdr:rowOff>
    </xdr:to>
    <xdr:cxnSp macro="">
      <xdr:nvCxnSpPr>
        <xdr:cNvPr id="360" name="直線コネクタ 359">
          <a:extLst>
            <a:ext uri="{FF2B5EF4-FFF2-40B4-BE49-F238E27FC236}">
              <a16:creationId xmlns:a16="http://schemas.microsoft.com/office/drawing/2014/main" xmlns="" id="{00000000-0008-0000-0400-000068010000}"/>
            </a:ext>
          </a:extLst>
        </xdr:cNvPr>
        <xdr:cNvCxnSpPr/>
      </xdr:nvCxnSpPr>
      <xdr:spPr>
        <a:xfrm flipV="1">
          <a:off x="4826000" y="12704572"/>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57929</xdr:rowOff>
    </xdr:from>
    <xdr:ext cx="762000" cy="259045"/>
    <xdr:sp macro="" textlink="">
      <xdr:nvSpPr>
        <xdr:cNvPr id="361" name="公債費最小値テキスト">
          <a:extLst>
            <a:ext uri="{FF2B5EF4-FFF2-40B4-BE49-F238E27FC236}">
              <a16:creationId xmlns:a16="http://schemas.microsoft.com/office/drawing/2014/main" xmlns="" id="{00000000-0008-0000-0400-000069010000}"/>
            </a:ext>
          </a:extLst>
        </xdr:cNvPr>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85852</xdr:rowOff>
    </xdr:from>
    <xdr:to>
      <xdr:col>24</xdr:col>
      <xdr:colOff>114300</xdr:colOff>
      <xdr:row>80</xdr:row>
      <xdr:rowOff>85852</xdr:rowOff>
    </xdr:to>
    <xdr:cxnSp macro="">
      <xdr:nvCxnSpPr>
        <xdr:cNvPr id="362" name="直線コネクタ 361">
          <a:extLst>
            <a:ext uri="{FF2B5EF4-FFF2-40B4-BE49-F238E27FC236}">
              <a16:creationId xmlns:a16="http://schemas.microsoft.com/office/drawing/2014/main" xmlns="" id="{00000000-0008-0000-0400-00006A010000}"/>
            </a:ext>
          </a:extLst>
        </xdr:cNvPr>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103649</xdr:rowOff>
    </xdr:from>
    <xdr:ext cx="762000" cy="259045"/>
    <xdr:sp macro="" textlink="">
      <xdr:nvSpPr>
        <xdr:cNvPr id="363" name="公債費最大値テキスト">
          <a:extLst>
            <a:ext uri="{FF2B5EF4-FFF2-40B4-BE49-F238E27FC236}">
              <a16:creationId xmlns:a16="http://schemas.microsoft.com/office/drawing/2014/main" xmlns="" id="{00000000-0008-0000-0400-00006B010000}"/>
            </a:ext>
          </a:extLst>
        </xdr:cNvPr>
        <xdr:cNvSpPr txBox="1"/>
      </xdr:nvSpPr>
      <xdr:spPr>
        <a:xfrm>
          <a:off x="4914900" y="1244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17272</xdr:rowOff>
    </xdr:from>
    <xdr:to>
      <xdr:col>24</xdr:col>
      <xdr:colOff>114300</xdr:colOff>
      <xdr:row>74</xdr:row>
      <xdr:rowOff>17272</xdr:rowOff>
    </xdr:to>
    <xdr:cxnSp macro="">
      <xdr:nvCxnSpPr>
        <xdr:cNvPr id="364" name="直線コネクタ 363">
          <a:extLst>
            <a:ext uri="{FF2B5EF4-FFF2-40B4-BE49-F238E27FC236}">
              <a16:creationId xmlns:a16="http://schemas.microsoft.com/office/drawing/2014/main" xmlns="" id="{00000000-0008-0000-0400-00006C010000}"/>
            </a:ext>
          </a:extLst>
        </xdr:cNvPr>
        <xdr:cNvCxnSpPr/>
      </xdr:nvCxnSpPr>
      <xdr:spPr>
        <a:xfrm>
          <a:off x="4737100" y="12704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17272</xdr:rowOff>
    </xdr:from>
    <xdr:to>
      <xdr:col>24</xdr:col>
      <xdr:colOff>25400</xdr:colOff>
      <xdr:row>76</xdr:row>
      <xdr:rowOff>49276</xdr:rowOff>
    </xdr:to>
    <xdr:cxnSp macro="">
      <xdr:nvCxnSpPr>
        <xdr:cNvPr id="365" name="直線コネクタ 364">
          <a:extLst>
            <a:ext uri="{FF2B5EF4-FFF2-40B4-BE49-F238E27FC236}">
              <a16:creationId xmlns:a16="http://schemas.microsoft.com/office/drawing/2014/main" xmlns="" id="{00000000-0008-0000-0400-00006D010000}"/>
            </a:ext>
          </a:extLst>
        </xdr:cNvPr>
        <xdr:cNvCxnSpPr/>
      </xdr:nvCxnSpPr>
      <xdr:spPr>
        <a:xfrm>
          <a:off x="3987800" y="1304747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80281</xdr:rowOff>
    </xdr:from>
    <xdr:ext cx="762000" cy="259045"/>
    <xdr:sp macro="" textlink="">
      <xdr:nvSpPr>
        <xdr:cNvPr id="366" name="公債費平均値テキスト">
          <a:extLst>
            <a:ext uri="{FF2B5EF4-FFF2-40B4-BE49-F238E27FC236}">
              <a16:creationId xmlns:a16="http://schemas.microsoft.com/office/drawing/2014/main" xmlns="" id="{00000000-0008-0000-0400-00006E010000}"/>
            </a:ext>
          </a:extLst>
        </xdr:cNvPr>
        <xdr:cNvSpPr txBox="1"/>
      </xdr:nvSpPr>
      <xdr:spPr>
        <a:xfrm>
          <a:off x="4914900" y="13110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108204</xdr:rowOff>
    </xdr:from>
    <xdr:to>
      <xdr:col>24</xdr:col>
      <xdr:colOff>76200</xdr:colOff>
      <xdr:row>77</xdr:row>
      <xdr:rowOff>38354</xdr:rowOff>
    </xdr:to>
    <xdr:sp macro="" textlink="">
      <xdr:nvSpPr>
        <xdr:cNvPr id="367" name="フローチャート: 判断 366">
          <a:extLst>
            <a:ext uri="{FF2B5EF4-FFF2-40B4-BE49-F238E27FC236}">
              <a16:creationId xmlns:a16="http://schemas.microsoft.com/office/drawing/2014/main" xmlns="" id="{00000000-0008-0000-0400-00006F010000}"/>
            </a:ext>
          </a:extLst>
        </xdr:cNvPr>
        <xdr:cNvSpPr/>
      </xdr:nvSpPr>
      <xdr:spPr>
        <a:xfrm>
          <a:off x="47752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17272</xdr:rowOff>
    </xdr:from>
    <xdr:to>
      <xdr:col>19</xdr:col>
      <xdr:colOff>187325</xdr:colOff>
      <xdr:row>76</xdr:row>
      <xdr:rowOff>26415</xdr:rowOff>
    </xdr:to>
    <xdr:cxnSp macro="">
      <xdr:nvCxnSpPr>
        <xdr:cNvPr id="368" name="直線コネクタ 367">
          <a:extLst>
            <a:ext uri="{FF2B5EF4-FFF2-40B4-BE49-F238E27FC236}">
              <a16:creationId xmlns:a16="http://schemas.microsoft.com/office/drawing/2014/main" xmlns="" id="{00000000-0008-0000-0400-000070010000}"/>
            </a:ext>
          </a:extLst>
        </xdr:cNvPr>
        <xdr:cNvCxnSpPr/>
      </xdr:nvCxnSpPr>
      <xdr:spPr>
        <a:xfrm flipV="1">
          <a:off x="3098800" y="13047472"/>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80772</xdr:rowOff>
    </xdr:from>
    <xdr:to>
      <xdr:col>20</xdr:col>
      <xdr:colOff>38100</xdr:colOff>
      <xdr:row>77</xdr:row>
      <xdr:rowOff>10922</xdr:rowOff>
    </xdr:to>
    <xdr:sp macro="" textlink="">
      <xdr:nvSpPr>
        <xdr:cNvPr id="369" name="フローチャート: 判断 368">
          <a:extLst>
            <a:ext uri="{FF2B5EF4-FFF2-40B4-BE49-F238E27FC236}">
              <a16:creationId xmlns:a16="http://schemas.microsoft.com/office/drawing/2014/main" xmlns="" id="{00000000-0008-0000-0400-000071010000}"/>
            </a:ext>
          </a:extLst>
        </xdr:cNvPr>
        <xdr:cNvSpPr/>
      </xdr:nvSpPr>
      <xdr:spPr>
        <a:xfrm>
          <a:off x="3937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167149</xdr:rowOff>
    </xdr:from>
    <xdr:ext cx="736600" cy="259045"/>
    <xdr:sp macro="" textlink="">
      <xdr:nvSpPr>
        <xdr:cNvPr id="370" name="テキスト ボックス 369">
          <a:extLst>
            <a:ext uri="{FF2B5EF4-FFF2-40B4-BE49-F238E27FC236}">
              <a16:creationId xmlns:a16="http://schemas.microsoft.com/office/drawing/2014/main" xmlns="" id="{00000000-0008-0000-0400-000072010000}"/>
            </a:ext>
          </a:extLst>
        </xdr:cNvPr>
        <xdr:cNvSpPr txBox="1"/>
      </xdr:nvSpPr>
      <xdr:spPr>
        <a:xfrm>
          <a:off x="3606800" y="131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21844</xdr:rowOff>
    </xdr:from>
    <xdr:to>
      <xdr:col>15</xdr:col>
      <xdr:colOff>98425</xdr:colOff>
      <xdr:row>76</xdr:row>
      <xdr:rowOff>26415</xdr:rowOff>
    </xdr:to>
    <xdr:cxnSp macro="">
      <xdr:nvCxnSpPr>
        <xdr:cNvPr id="371" name="直線コネクタ 370">
          <a:extLst>
            <a:ext uri="{FF2B5EF4-FFF2-40B4-BE49-F238E27FC236}">
              <a16:creationId xmlns:a16="http://schemas.microsoft.com/office/drawing/2014/main" xmlns="" id="{00000000-0008-0000-0400-000073010000}"/>
            </a:ext>
          </a:extLst>
        </xdr:cNvPr>
        <xdr:cNvCxnSpPr/>
      </xdr:nvCxnSpPr>
      <xdr:spPr>
        <a:xfrm>
          <a:off x="2209800" y="13052044"/>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112776</xdr:rowOff>
    </xdr:from>
    <xdr:to>
      <xdr:col>15</xdr:col>
      <xdr:colOff>149225</xdr:colOff>
      <xdr:row>77</xdr:row>
      <xdr:rowOff>42926</xdr:rowOff>
    </xdr:to>
    <xdr:sp macro="" textlink="">
      <xdr:nvSpPr>
        <xdr:cNvPr id="372" name="フローチャート: 判断 371">
          <a:extLst>
            <a:ext uri="{FF2B5EF4-FFF2-40B4-BE49-F238E27FC236}">
              <a16:creationId xmlns:a16="http://schemas.microsoft.com/office/drawing/2014/main" xmlns="" id="{00000000-0008-0000-0400-000074010000}"/>
            </a:ext>
          </a:extLst>
        </xdr:cNvPr>
        <xdr:cNvSpPr/>
      </xdr:nvSpPr>
      <xdr:spPr>
        <a:xfrm>
          <a:off x="3048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27703</xdr:rowOff>
    </xdr:from>
    <xdr:ext cx="762000" cy="259045"/>
    <xdr:sp macro="" textlink="">
      <xdr:nvSpPr>
        <xdr:cNvPr id="373" name="テキスト ボックス 372">
          <a:extLst>
            <a:ext uri="{FF2B5EF4-FFF2-40B4-BE49-F238E27FC236}">
              <a16:creationId xmlns:a16="http://schemas.microsoft.com/office/drawing/2014/main" xmlns="" id="{00000000-0008-0000-0400-000075010000}"/>
            </a:ext>
          </a:extLst>
        </xdr:cNvPr>
        <xdr:cNvSpPr txBox="1"/>
      </xdr:nvSpPr>
      <xdr:spPr>
        <a:xfrm>
          <a:off x="2717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110998</xdr:rowOff>
    </xdr:from>
    <xdr:to>
      <xdr:col>11</xdr:col>
      <xdr:colOff>9525</xdr:colOff>
      <xdr:row>76</xdr:row>
      <xdr:rowOff>21844</xdr:rowOff>
    </xdr:to>
    <xdr:cxnSp macro="">
      <xdr:nvCxnSpPr>
        <xdr:cNvPr id="374" name="直線コネクタ 373">
          <a:extLst>
            <a:ext uri="{FF2B5EF4-FFF2-40B4-BE49-F238E27FC236}">
              <a16:creationId xmlns:a16="http://schemas.microsoft.com/office/drawing/2014/main" xmlns="" id="{00000000-0008-0000-0400-000076010000}"/>
            </a:ext>
          </a:extLst>
        </xdr:cNvPr>
        <xdr:cNvCxnSpPr/>
      </xdr:nvCxnSpPr>
      <xdr:spPr>
        <a:xfrm>
          <a:off x="1320800" y="1296974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121920</xdr:rowOff>
    </xdr:from>
    <xdr:to>
      <xdr:col>11</xdr:col>
      <xdr:colOff>60325</xdr:colOff>
      <xdr:row>77</xdr:row>
      <xdr:rowOff>52070</xdr:rowOff>
    </xdr:to>
    <xdr:sp macro="" textlink="">
      <xdr:nvSpPr>
        <xdr:cNvPr id="375" name="フローチャート: 判断 374">
          <a:extLst>
            <a:ext uri="{FF2B5EF4-FFF2-40B4-BE49-F238E27FC236}">
              <a16:creationId xmlns:a16="http://schemas.microsoft.com/office/drawing/2014/main" xmlns="" id="{00000000-0008-0000-0400-000077010000}"/>
            </a:ext>
          </a:extLst>
        </xdr:cNvPr>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36847</xdr:rowOff>
    </xdr:from>
    <xdr:ext cx="762000" cy="259045"/>
    <xdr:sp macro="" textlink="">
      <xdr:nvSpPr>
        <xdr:cNvPr id="376" name="テキスト ボックス 375">
          <a:extLst>
            <a:ext uri="{FF2B5EF4-FFF2-40B4-BE49-F238E27FC236}">
              <a16:creationId xmlns:a16="http://schemas.microsoft.com/office/drawing/2014/main" xmlns="" id="{00000000-0008-0000-0400-000078010000}"/>
            </a:ext>
          </a:extLst>
        </xdr:cNvPr>
        <xdr:cNvSpPr txBox="1"/>
      </xdr:nvSpPr>
      <xdr:spPr>
        <a:xfrm>
          <a:off x="1828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131063</xdr:rowOff>
    </xdr:from>
    <xdr:to>
      <xdr:col>6</xdr:col>
      <xdr:colOff>171450</xdr:colOff>
      <xdr:row>77</xdr:row>
      <xdr:rowOff>61213</xdr:rowOff>
    </xdr:to>
    <xdr:sp macro="" textlink="">
      <xdr:nvSpPr>
        <xdr:cNvPr id="377" name="フローチャート: 判断 376">
          <a:extLst>
            <a:ext uri="{FF2B5EF4-FFF2-40B4-BE49-F238E27FC236}">
              <a16:creationId xmlns:a16="http://schemas.microsoft.com/office/drawing/2014/main" xmlns="" id="{00000000-0008-0000-0400-000079010000}"/>
            </a:ext>
          </a:extLst>
        </xdr:cNvPr>
        <xdr:cNvSpPr/>
      </xdr:nvSpPr>
      <xdr:spPr>
        <a:xfrm>
          <a:off x="1270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45990</xdr:rowOff>
    </xdr:from>
    <xdr:ext cx="762000" cy="259045"/>
    <xdr:sp macro="" textlink="">
      <xdr:nvSpPr>
        <xdr:cNvPr id="378" name="テキスト ボックス 377">
          <a:extLst>
            <a:ext uri="{FF2B5EF4-FFF2-40B4-BE49-F238E27FC236}">
              <a16:creationId xmlns:a16="http://schemas.microsoft.com/office/drawing/2014/main" xmlns="" id="{00000000-0008-0000-0400-00007A010000}"/>
            </a:ext>
          </a:extLst>
        </xdr:cNvPr>
        <xdr:cNvSpPr txBox="1"/>
      </xdr:nvSpPr>
      <xdr:spPr>
        <a:xfrm>
          <a:off x="939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xmlns=""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xmlns=""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xmlns=""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xmlns=""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xmlns=""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169926</xdr:rowOff>
    </xdr:from>
    <xdr:to>
      <xdr:col>24</xdr:col>
      <xdr:colOff>76200</xdr:colOff>
      <xdr:row>76</xdr:row>
      <xdr:rowOff>100076</xdr:rowOff>
    </xdr:to>
    <xdr:sp macro="" textlink="">
      <xdr:nvSpPr>
        <xdr:cNvPr id="384" name="楕円 383">
          <a:extLst>
            <a:ext uri="{FF2B5EF4-FFF2-40B4-BE49-F238E27FC236}">
              <a16:creationId xmlns:a16="http://schemas.microsoft.com/office/drawing/2014/main" xmlns="" id="{00000000-0008-0000-0400-000080010000}"/>
            </a:ext>
          </a:extLst>
        </xdr:cNvPr>
        <xdr:cNvSpPr/>
      </xdr:nvSpPr>
      <xdr:spPr>
        <a:xfrm>
          <a:off x="47752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15003</xdr:rowOff>
    </xdr:from>
    <xdr:ext cx="762000" cy="259045"/>
    <xdr:sp macro="" textlink="">
      <xdr:nvSpPr>
        <xdr:cNvPr id="385" name="公債費該当値テキスト">
          <a:extLst>
            <a:ext uri="{FF2B5EF4-FFF2-40B4-BE49-F238E27FC236}">
              <a16:creationId xmlns:a16="http://schemas.microsoft.com/office/drawing/2014/main" xmlns="" id="{00000000-0008-0000-0400-000081010000}"/>
            </a:ext>
          </a:extLst>
        </xdr:cNvPr>
        <xdr:cNvSpPr txBox="1"/>
      </xdr:nvSpPr>
      <xdr:spPr>
        <a:xfrm>
          <a:off x="4914900" y="1287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137922</xdr:rowOff>
    </xdr:from>
    <xdr:to>
      <xdr:col>20</xdr:col>
      <xdr:colOff>38100</xdr:colOff>
      <xdr:row>76</xdr:row>
      <xdr:rowOff>68072</xdr:rowOff>
    </xdr:to>
    <xdr:sp macro="" textlink="">
      <xdr:nvSpPr>
        <xdr:cNvPr id="386" name="楕円 385">
          <a:extLst>
            <a:ext uri="{FF2B5EF4-FFF2-40B4-BE49-F238E27FC236}">
              <a16:creationId xmlns:a16="http://schemas.microsoft.com/office/drawing/2014/main" xmlns="" id="{00000000-0008-0000-0400-000082010000}"/>
            </a:ext>
          </a:extLst>
        </xdr:cNvPr>
        <xdr:cNvSpPr/>
      </xdr:nvSpPr>
      <xdr:spPr>
        <a:xfrm>
          <a:off x="39370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78249</xdr:rowOff>
    </xdr:from>
    <xdr:ext cx="736600" cy="259045"/>
    <xdr:sp macro="" textlink="">
      <xdr:nvSpPr>
        <xdr:cNvPr id="387" name="テキスト ボックス 386">
          <a:extLst>
            <a:ext uri="{FF2B5EF4-FFF2-40B4-BE49-F238E27FC236}">
              <a16:creationId xmlns:a16="http://schemas.microsoft.com/office/drawing/2014/main" xmlns="" id="{00000000-0008-0000-0400-000083010000}"/>
            </a:ext>
          </a:extLst>
        </xdr:cNvPr>
        <xdr:cNvSpPr txBox="1"/>
      </xdr:nvSpPr>
      <xdr:spPr>
        <a:xfrm>
          <a:off x="3606800" y="12765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147065</xdr:rowOff>
    </xdr:from>
    <xdr:to>
      <xdr:col>15</xdr:col>
      <xdr:colOff>149225</xdr:colOff>
      <xdr:row>76</xdr:row>
      <xdr:rowOff>77215</xdr:rowOff>
    </xdr:to>
    <xdr:sp macro="" textlink="">
      <xdr:nvSpPr>
        <xdr:cNvPr id="388" name="楕円 387">
          <a:extLst>
            <a:ext uri="{FF2B5EF4-FFF2-40B4-BE49-F238E27FC236}">
              <a16:creationId xmlns:a16="http://schemas.microsoft.com/office/drawing/2014/main" xmlns="" id="{00000000-0008-0000-0400-000084010000}"/>
            </a:ext>
          </a:extLst>
        </xdr:cNvPr>
        <xdr:cNvSpPr/>
      </xdr:nvSpPr>
      <xdr:spPr>
        <a:xfrm>
          <a:off x="3048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87393</xdr:rowOff>
    </xdr:from>
    <xdr:ext cx="762000" cy="259045"/>
    <xdr:sp macro="" textlink="">
      <xdr:nvSpPr>
        <xdr:cNvPr id="389" name="テキスト ボックス 388">
          <a:extLst>
            <a:ext uri="{FF2B5EF4-FFF2-40B4-BE49-F238E27FC236}">
              <a16:creationId xmlns:a16="http://schemas.microsoft.com/office/drawing/2014/main" xmlns="" id="{00000000-0008-0000-0400-000085010000}"/>
            </a:ext>
          </a:extLst>
        </xdr:cNvPr>
        <xdr:cNvSpPr txBox="1"/>
      </xdr:nvSpPr>
      <xdr:spPr>
        <a:xfrm>
          <a:off x="2717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142494</xdr:rowOff>
    </xdr:from>
    <xdr:to>
      <xdr:col>11</xdr:col>
      <xdr:colOff>60325</xdr:colOff>
      <xdr:row>76</xdr:row>
      <xdr:rowOff>72644</xdr:rowOff>
    </xdr:to>
    <xdr:sp macro="" textlink="">
      <xdr:nvSpPr>
        <xdr:cNvPr id="390" name="楕円 389">
          <a:extLst>
            <a:ext uri="{FF2B5EF4-FFF2-40B4-BE49-F238E27FC236}">
              <a16:creationId xmlns:a16="http://schemas.microsoft.com/office/drawing/2014/main" xmlns="" id="{00000000-0008-0000-0400-000086010000}"/>
            </a:ext>
          </a:extLst>
        </xdr:cNvPr>
        <xdr:cNvSpPr/>
      </xdr:nvSpPr>
      <xdr:spPr>
        <a:xfrm>
          <a:off x="21590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82821</xdr:rowOff>
    </xdr:from>
    <xdr:ext cx="762000" cy="259045"/>
    <xdr:sp macro="" textlink="">
      <xdr:nvSpPr>
        <xdr:cNvPr id="391" name="テキスト ボックス 390">
          <a:extLst>
            <a:ext uri="{FF2B5EF4-FFF2-40B4-BE49-F238E27FC236}">
              <a16:creationId xmlns:a16="http://schemas.microsoft.com/office/drawing/2014/main" xmlns="" id="{00000000-0008-0000-0400-000087010000}"/>
            </a:ext>
          </a:extLst>
        </xdr:cNvPr>
        <xdr:cNvSpPr txBox="1"/>
      </xdr:nvSpPr>
      <xdr:spPr>
        <a:xfrm>
          <a:off x="1828800" y="1277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60198</xdr:rowOff>
    </xdr:from>
    <xdr:to>
      <xdr:col>6</xdr:col>
      <xdr:colOff>171450</xdr:colOff>
      <xdr:row>75</xdr:row>
      <xdr:rowOff>161798</xdr:rowOff>
    </xdr:to>
    <xdr:sp macro="" textlink="">
      <xdr:nvSpPr>
        <xdr:cNvPr id="392" name="楕円 391">
          <a:extLst>
            <a:ext uri="{FF2B5EF4-FFF2-40B4-BE49-F238E27FC236}">
              <a16:creationId xmlns:a16="http://schemas.microsoft.com/office/drawing/2014/main" xmlns="" id="{00000000-0008-0000-0400-000088010000}"/>
            </a:ext>
          </a:extLst>
        </xdr:cNvPr>
        <xdr:cNvSpPr/>
      </xdr:nvSpPr>
      <xdr:spPr>
        <a:xfrm>
          <a:off x="1270000" y="1291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525</xdr:rowOff>
    </xdr:from>
    <xdr:ext cx="762000" cy="259045"/>
    <xdr:sp macro="" textlink="">
      <xdr:nvSpPr>
        <xdr:cNvPr id="393" name="テキスト ボックス 392">
          <a:extLst>
            <a:ext uri="{FF2B5EF4-FFF2-40B4-BE49-F238E27FC236}">
              <a16:creationId xmlns:a16="http://schemas.microsoft.com/office/drawing/2014/main" xmlns="" id="{00000000-0008-0000-0400-000089010000}"/>
            </a:ext>
          </a:extLst>
        </xdr:cNvPr>
        <xdr:cNvSpPr txBox="1"/>
      </xdr:nvSpPr>
      <xdr:spPr>
        <a:xfrm>
          <a:off x="939800" y="1268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xmlns=""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xmlns=""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xmlns=""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xmlns=""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xmlns=""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xmlns=""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xmlns=""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xmlns=""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xmlns=""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xmlns=""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xmlns=""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数値</a:t>
          </a:r>
          <a:r>
            <a:rPr kumimoji="1" lang="ja-JP" altLang="en-US" sz="1100">
              <a:solidFill>
                <a:sysClr val="windowText" lastClr="000000"/>
              </a:solidFill>
              <a:effectLst/>
              <a:latin typeface="+mn-lt"/>
              <a:ea typeface="+mn-ea"/>
              <a:cs typeface="+mn-cs"/>
            </a:rPr>
            <a:t>悪化</a:t>
          </a:r>
          <a:r>
            <a:rPr kumimoji="1" lang="ja-JP" altLang="ja-JP" sz="1100">
              <a:solidFill>
                <a:sysClr val="windowText" lastClr="000000"/>
              </a:solidFill>
              <a:effectLst/>
              <a:latin typeface="+mn-lt"/>
              <a:ea typeface="+mn-ea"/>
              <a:cs typeface="+mn-cs"/>
            </a:rPr>
            <a:t>の主たる原因は、歳出において、人件費における退職手当</a:t>
          </a:r>
          <a:r>
            <a:rPr kumimoji="1" lang="ja-JP" altLang="en-US" sz="1100">
              <a:solidFill>
                <a:sysClr val="windowText" lastClr="000000"/>
              </a:solidFill>
              <a:effectLst/>
              <a:latin typeface="+mn-lt"/>
              <a:ea typeface="+mn-ea"/>
              <a:cs typeface="+mn-cs"/>
            </a:rPr>
            <a:t>の増加や、扶助費</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単独事業</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の増加に伴い</a:t>
          </a:r>
          <a:r>
            <a:rPr kumimoji="1" lang="ja-JP" altLang="ja-JP" sz="1100">
              <a:solidFill>
                <a:sysClr val="windowText" lastClr="000000"/>
              </a:solidFill>
              <a:effectLst/>
              <a:latin typeface="+mn-lt"/>
              <a:ea typeface="+mn-ea"/>
              <a:cs typeface="+mn-cs"/>
            </a:rPr>
            <a:t>数値が</a:t>
          </a:r>
          <a:r>
            <a:rPr kumimoji="1" lang="ja-JP" altLang="en-US" sz="1100">
              <a:solidFill>
                <a:sysClr val="windowText" lastClr="000000"/>
              </a:solidFill>
              <a:effectLst/>
              <a:latin typeface="+mn-lt"/>
              <a:ea typeface="+mn-ea"/>
              <a:cs typeface="+mn-cs"/>
            </a:rPr>
            <a:t>悪化している。</a:t>
          </a:r>
          <a:endParaRPr lang="ja-JP" altLang="ja-JP" sz="1400">
            <a:solidFill>
              <a:sysClr val="windowText" lastClr="000000"/>
            </a:solidFill>
            <a:effectLst/>
          </a:endParaRP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xmlns=""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xmlns=""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xmlns=""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a:extLst>
            <a:ext uri="{FF2B5EF4-FFF2-40B4-BE49-F238E27FC236}">
              <a16:creationId xmlns:a16="http://schemas.microsoft.com/office/drawing/2014/main" xmlns="" id="{00000000-0008-0000-0400-000098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a:extLst>
            <a:ext uri="{FF2B5EF4-FFF2-40B4-BE49-F238E27FC236}">
              <a16:creationId xmlns:a16="http://schemas.microsoft.com/office/drawing/2014/main" xmlns="" id="{00000000-0008-0000-0400-000099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a:extLst>
            <a:ext uri="{FF2B5EF4-FFF2-40B4-BE49-F238E27FC236}">
              <a16:creationId xmlns:a16="http://schemas.microsoft.com/office/drawing/2014/main" xmlns="" id="{00000000-0008-0000-0400-00009A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a:extLst>
            <a:ext uri="{FF2B5EF4-FFF2-40B4-BE49-F238E27FC236}">
              <a16:creationId xmlns:a16="http://schemas.microsoft.com/office/drawing/2014/main" xmlns="" id="{00000000-0008-0000-0400-00009B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a:extLst>
            <a:ext uri="{FF2B5EF4-FFF2-40B4-BE49-F238E27FC236}">
              <a16:creationId xmlns:a16="http://schemas.microsoft.com/office/drawing/2014/main" xmlns="" id="{00000000-0008-0000-0400-00009C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a:extLst>
            <a:ext uri="{FF2B5EF4-FFF2-40B4-BE49-F238E27FC236}">
              <a16:creationId xmlns:a16="http://schemas.microsoft.com/office/drawing/2014/main" xmlns="" id="{00000000-0008-0000-0400-00009D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a:extLst>
            <a:ext uri="{FF2B5EF4-FFF2-40B4-BE49-F238E27FC236}">
              <a16:creationId xmlns:a16="http://schemas.microsoft.com/office/drawing/2014/main" xmlns="" id="{00000000-0008-0000-0400-00009E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a:extLst>
            <a:ext uri="{FF2B5EF4-FFF2-40B4-BE49-F238E27FC236}">
              <a16:creationId xmlns:a16="http://schemas.microsoft.com/office/drawing/2014/main" xmlns="" id="{00000000-0008-0000-0400-00009F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a:extLst>
            <a:ext uri="{FF2B5EF4-FFF2-40B4-BE49-F238E27FC236}">
              <a16:creationId xmlns:a16="http://schemas.microsoft.com/office/drawing/2014/main" xmlns="" id="{00000000-0008-0000-0400-0000A0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a:extLst>
            <a:ext uri="{FF2B5EF4-FFF2-40B4-BE49-F238E27FC236}">
              <a16:creationId xmlns:a16="http://schemas.microsoft.com/office/drawing/2014/main" xmlns="" id="{00000000-0008-0000-0400-0000A1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xmlns=""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xmlns=""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xmlns=""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24130</xdr:rowOff>
    </xdr:from>
    <xdr:to>
      <xdr:col>82</xdr:col>
      <xdr:colOff>107950</xdr:colOff>
      <xdr:row>81</xdr:row>
      <xdr:rowOff>58420</xdr:rowOff>
    </xdr:to>
    <xdr:cxnSp macro="">
      <xdr:nvCxnSpPr>
        <xdr:cNvPr id="421" name="直線コネクタ 420">
          <a:extLst>
            <a:ext uri="{FF2B5EF4-FFF2-40B4-BE49-F238E27FC236}">
              <a16:creationId xmlns:a16="http://schemas.microsoft.com/office/drawing/2014/main" xmlns="" id="{00000000-0008-0000-0400-0000A5010000}"/>
            </a:ext>
          </a:extLst>
        </xdr:cNvPr>
        <xdr:cNvCxnSpPr/>
      </xdr:nvCxnSpPr>
      <xdr:spPr>
        <a:xfrm flipV="1">
          <a:off x="16510000" y="1271143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30497</xdr:rowOff>
    </xdr:from>
    <xdr:ext cx="762000" cy="259045"/>
    <xdr:sp macro="" textlink="">
      <xdr:nvSpPr>
        <xdr:cNvPr id="422" name="公債費以外最小値テキスト">
          <a:extLst>
            <a:ext uri="{FF2B5EF4-FFF2-40B4-BE49-F238E27FC236}">
              <a16:creationId xmlns:a16="http://schemas.microsoft.com/office/drawing/2014/main" xmlns="" id="{00000000-0008-0000-0400-0000A6010000}"/>
            </a:ext>
          </a:extLst>
        </xdr:cNvPr>
        <xdr:cNvSpPr txBox="1"/>
      </xdr:nvSpPr>
      <xdr:spPr>
        <a:xfrm>
          <a:off x="16598900" y="13917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58420</xdr:rowOff>
    </xdr:from>
    <xdr:to>
      <xdr:col>82</xdr:col>
      <xdr:colOff>196850</xdr:colOff>
      <xdr:row>81</xdr:row>
      <xdr:rowOff>58420</xdr:rowOff>
    </xdr:to>
    <xdr:cxnSp macro="">
      <xdr:nvCxnSpPr>
        <xdr:cNvPr id="423" name="直線コネクタ 422">
          <a:extLst>
            <a:ext uri="{FF2B5EF4-FFF2-40B4-BE49-F238E27FC236}">
              <a16:creationId xmlns:a16="http://schemas.microsoft.com/office/drawing/2014/main" xmlns="" id="{00000000-0008-0000-0400-0000A7010000}"/>
            </a:ext>
          </a:extLst>
        </xdr:cNvPr>
        <xdr:cNvCxnSpPr/>
      </xdr:nvCxnSpPr>
      <xdr:spPr>
        <a:xfrm>
          <a:off x="16421100" y="13945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110507</xdr:rowOff>
    </xdr:from>
    <xdr:ext cx="762000" cy="259045"/>
    <xdr:sp macro="" textlink="">
      <xdr:nvSpPr>
        <xdr:cNvPr id="424" name="公債費以外最大値テキスト">
          <a:extLst>
            <a:ext uri="{FF2B5EF4-FFF2-40B4-BE49-F238E27FC236}">
              <a16:creationId xmlns:a16="http://schemas.microsoft.com/office/drawing/2014/main" xmlns="" id="{00000000-0008-0000-0400-0000A8010000}"/>
            </a:ext>
          </a:extLst>
        </xdr:cNvPr>
        <xdr:cNvSpPr txBox="1"/>
      </xdr:nvSpPr>
      <xdr:spPr>
        <a:xfrm>
          <a:off x="16598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24130</xdr:rowOff>
    </xdr:from>
    <xdr:to>
      <xdr:col>82</xdr:col>
      <xdr:colOff>196850</xdr:colOff>
      <xdr:row>74</xdr:row>
      <xdr:rowOff>24130</xdr:rowOff>
    </xdr:to>
    <xdr:cxnSp macro="">
      <xdr:nvCxnSpPr>
        <xdr:cNvPr id="425" name="直線コネクタ 424">
          <a:extLst>
            <a:ext uri="{FF2B5EF4-FFF2-40B4-BE49-F238E27FC236}">
              <a16:creationId xmlns:a16="http://schemas.microsoft.com/office/drawing/2014/main" xmlns="" id="{00000000-0008-0000-0400-0000A9010000}"/>
            </a:ext>
          </a:extLst>
        </xdr:cNvPr>
        <xdr:cNvCxnSpPr/>
      </xdr:nvCxnSpPr>
      <xdr:spPr>
        <a:xfrm>
          <a:off x="16421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81280</xdr:rowOff>
    </xdr:from>
    <xdr:to>
      <xdr:col>82</xdr:col>
      <xdr:colOff>107950</xdr:colOff>
      <xdr:row>78</xdr:row>
      <xdr:rowOff>153670</xdr:rowOff>
    </xdr:to>
    <xdr:cxnSp macro="">
      <xdr:nvCxnSpPr>
        <xdr:cNvPr id="426" name="直線コネクタ 425">
          <a:extLst>
            <a:ext uri="{FF2B5EF4-FFF2-40B4-BE49-F238E27FC236}">
              <a16:creationId xmlns:a16="http://schemas.microsoft.com/office/drawing/2014/main" xmlns="" id="{00000000-0008-0000-0400-0000AA010000}"/>
            </a:ext>
          </a:extLst>
        </xdr:cNvPr>
        <xdr:cNvCxnSpPr/>
      </xdr:nvCxnSpPr>
      <xdr:spPr>
        <a:xfrm>
          <a:off x="15671800" y="1345438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96538</xdr:rowOff>
    </xdr:from>
    <xdr:ext cx="762000" cy="259045"/>
    <xdr:sp macro="" textlink="">
      <xdr:nvSpPr>
        <xdr:cNvPr id="427" name="公債費以外平均値テキスト">
          <a:extLst>
            <a:ext uri="{FF2B5EF4-FFF2-40B4-BE49-F238E27FC236}">
              <a16:creationId xmlns:a16="http://schemas.microsoft.com/office/drawing/2014/main" xmlns="" id="{00000000-0008-0000-0400-0000AB010000}"/>
            </a:ext>
          </a:extLst>
        </xdr:cNvPr>
        <xdr:cNvSpPr txBox="1"/>
      </xdr:nvSpPr>
      <xdr:spPr>
        <a:xfrm>
          <a:off x="16598900" y="1329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80011</xdr:rowOff>
    </xdr:from>
    <xdr:to>
      <xdr:col>82</xdr:col>
      <xdr:colOff>158750</xdr:colOff>
      <xdr:row>79</xdr:row>
      <xdr:rowOff>10161</xdr:rowOff>
    </xdr:to>
    <xdr:sp macro="" textlink="">
      <xdr:nvSpPr>
        <xdr:cNvPr id="428" name="フローチャート: 判断 427">
          <a:extLst>
            <a:ext uri="{FF2B5EF4-FFF2-40B4-BE49-F238E27FC236}">
              <a16:creationId xmlns:a16="http://schemas.microsoft.com/office/drawing/2014/main" xmlns="" id="{00000000-0008-0000-0400-0000AC010000}"/>
            </a:ext>
          </a:extLst>
        </xdr:cNvPr>
        <xdr:cNvSpPr/>
      </xdr:nvSpPr>
      <xdr:spPr>
        <a:xfrm>
          <a:off x="16459200" y="134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81280</xdr:rowOff>
    </xdr:from>
    <xdr:to>
      <xdr:col>78</xdr:col>
      <xdr:colOff>69850</xdr:colOff>
      <xdr:row>80</xdr:row>
      <xdr:rowOff>100330</xdr:rowOff>
    </xdr:to>
    <xdr:cxnSp macro="">
      <xdr:nvCxnSpPr>
        <xdr:cNvPr id="429" name="直線コネクタ 428">
          <a:extLst>
            <a:ext uri="{FF2B5EF4-FFF2-40B4-BE49-F238E27FC236}">
              <a16:creationId xmlns:a16="http://schemas.microsoft.com/office/drawing/2014/main" xmlns="" id="{00000000-0008-0000-0400-0000AD010000}"/>
            </a:ext>
          </a:extLst>
        </xdr:cNvPr>
        <xdr:cNvCxnSpPr/>
      </xdr:nvCxnSpPr>
      <xdr:spPr>
        <a:xfrm flipV="1">
          <a:off x="14782800" y="13454380"/>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121920</xdr:rowOff>
    </xdr:from>
    <xdr:to>
      <xdr:col>78</xdr:col>
      <xdr:colOff>120650</xdr:colOff>
      <xdr:row>78</xdr:row>
      <xdr:rowOff>52070</xdr:rowOff>
    </xdr:to>
    <xdr:sp macro="" textlink="">
      <xdr:nvSpPr>
        <xdr:cNvPr id="430" name="フローチャート: 判断 429">
          <a:extLst>
            <a:ext uri="{FF2B5EF4-FFF2-40B4-BE49-F238E27FC236}">
              <a16:creationId xmlns:a16="http://schemas.microsoft.com/office/drawing/2014/main" xmlns="" id="{00000000-0008-0000-0400-0000AE010000}"/>
            </a:ext>
          </a:extLst>
        </xdr:cNvPr>
        <xdr:cNvSpPr/>
      </xdr:nvSpPr>
      <xdr:spPr>
        <a:xfrm>
          <a:off x="156210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62247</xdr:rowOff>
    </xdr:from>
    <xdr:ext cx="736600" cy="259045"/>
    <xdr:sp macro="" textlink="">
      <xdr:nvSpPr>
        <xdr:cNvPr id="431" name="テキスト ボックス 430">
          <a:extLst>
            <a:ext uri="{FF2B5EF4-FFF2-40B4-BE49-F238E27FC236}">
              <a16:creationId xmlns:a16="http://schemas.microsoft.com/office/drawing/2014/main" xmlns="" id="{00000000-0008-0000-0400-0000AF010000}"/>
            </a:ext>
          </a:extLst>
        </xdr:cNvPr>
        <xdr:cNvSpPr txBox="1"/>
      </xdr:nvSpPr>
      <xdr:spPr>
        <a:xfrm>
          <a:off x="15290800" y="13092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100330</xdr:rowOff>
    </xdr:from>
    <xdr:to>
      <xdr:col>73</xdr:col>
      <xdr:colOff>180975</xdr:colOff>
      <xdr:row>80</xdr:row>
      <xdr:rowOff>161289</xdr:rowOff>
    </xdr:to>
    <xdr:cxnSp macro="">
      <xdr:nvCxnSpPr>
        <xdr:cNvPr id="432" name="直線コネクタ 431">
          <a:extLst>
            <a:ext uri="{FF2B5EF4-FFF2-40B4-BE49-F238E27FC236}">
              <a16:creationId xmlns:a16="http://schemas.microsoft.com/office/drawing/2014/main" xmlns="" id="{00000000-0008-0000-0400-0000B0010000}"/>
            </a:ext>
          </a:extLst>
        </xdr:cNvPr>
        <xdr:cNvCxnSpPr/>
      </xdr:nvCxnSpPr>
      <xdr:spPr>
        <a:xfrm flipV="1">
          <a:off x="13893800" y="1381633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125730</xdr:rowOff>
    </xdr:from>
    <xdr:to>
      <xdr:col>74</xdr:col>
      <xdr:colOff>31750</xdr:colOff>
      <xdr:row>79</xdr:row>
      <xdr:rowOff>55880</xdr:rowOff>
    </xdr:to>
    <xdr:sp macro="" textlink="">
      <xdr:nvSpPr>
        <xdr:cNvPr id="433" name="フローチャート: 判断 432">
          <a:extLst>
            <a:ext uri="{FF2B5EF4-FFF2-40B4-BE49-F238E27FC236}">
              <a16:creationId xmlns:a16="http://schemas.microsoft.com/office/drawing/2014/main" xmlns="" id="{00000000-0008-0000-0400-0000B1010000}"/>
            </a:ext>
          </a:extLst>
        </xdr:cNvPr>
        <xdr:cNvSpPr/>
      </xdr:nvSpPr>
      <xdr:spPr>
        <a:xfrm>
          <a:off x="14732000" y="134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66057</xdr:rowOff>
    </xdr:from>
    <xdr:ext cx="762000" cy="259045"/>
    <xdr:sp macro="" textlink="">
      <xdr:nvSpPr>
        <xdr:cNvPr id="434" name="テキスト ボックス 433">
          <a:extLst>
            <a:ext uri="{FF2B5EF4-FFF2-40B4-BE49-F238E27FC236}">
              <a16:creationId xmlns:a16="http://schemas.microsoft.com/office/drawing/2014/main" xmlns="" id="{00000000-0008-0000-0400-0000B2010000}"/>
            </a:ext>
          </a:extLst>
        </xdr:cNvPr>
        <xdr:cNvSpPr txBox="1"/>
      </xdr:nvSpPr>
      <xdr:spPr>
        <a:xfrm>
          <a:off x="14401800" y="13267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149861</xdr:rowOff>
    </xdr:from>
    <xdr:to>
      <xdr:col>69</xdr:col>
      <xdr:colOff>92075</xdr:colOff>
      <xdr:row>80</xdr:row>
      <xdr:rowOff>161289</xdr:rowOff>
    </xdr:to>
    <xdr:cxnSp macro="">
      <xdr:nvCxnSpPr>
        <xdr:cNvPr id="435" name="直線コネクタ 434">
          <a:extLst>
            <a:ext uri="{FF2B5EF4-FFF2-40B4-BE49-F238E27FC236}">
              <a16:creationId xmlns:a16="http://schemas.microsoft.com/office/drawing/2014/main" xmlns="" id="{00000000-0008-0000-0400-0000B3010000}"/>
            </a:ext>
          </a:extLst>
        </xdr:cNvPr>
        <xdr:cNvCxnSpPr/>
      </xdr:nvCxnSpPr>
      <xdr:spPr>
        <a:xfrm>
          <a:off x="13004800" y="1386586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152400</xdr:rowOff>
    </xdr:from>
    <xdr:to>
      <xdr:col>69</xdr:col>
      <xdr:colOff>142875</xdr:colOff>
      <xdr:row>79</xdr:row>
      <xdr:rowOff>82550</xdr:rowOff>
    </xdr:to>
    <xdr:sp macro="" textlink="">
      <xdr:nvSpPr>
        <xdr:cNvPr id="436" name="フローチャート: 判断 435">
          <a:extLst>
            <a:ext uri="{FF2B5EF4-FFF2-40B4-BE49-F238E27FC236}">
              <a16:creationId xmlns:a16="http://schemas.microsoft.com/office/drawing/2014/main" xmlns="" id="{00000000-0008-0000-0400-0000B4010000}"/>
            </a:ext>
          </a:extLst>
        </xdr:cNvPr>
        <xdr:cNvSpPr/>
      </xdr:nvSpPr>
      <xdr:spPr>
        <a:xfrm>
          <a:off x="13843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92727</xdr:rowOff>
    </xdr:from>
    <xdr:ext cx="762000" cy="259045"/>
    <xdr:sp macro="" textlink="">
      <xdr:nvSpPr>
        <xdr:cNvPr id="437" name="テキスト ボックス 436">
          <a:extLst>
            <a:ext uri="{FF2B5EF4-FFF2-40B4-BE49-F238E27FC236}">
              <a16:creationId xmlns:a16="http://schemas.microsoft.com/office/drawing/2014/main" xmlns="" id="{00000000-0008-0000-0400-0000B5010000}"/>
            </a:ext>
          </a:extLst>
        </xdr:cNvPr>
        <xdr:cNvSpPr txBox="1"/>
      </xdr:nvSpPr>
      <xdr:spPr>
        <a:xfrm>
          <a:off x="13512800" y="1329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129539</xdr:rowOff>
    </xdr:from>
    <xdr:to>
      <xdr:col>65</xdr:col>
      <xdr:colOff>53975</xdr:colOff>
      <xdr:row>79</xdr:row>
      <xdr:rowOff>59689</xdr:rowOff>
    </xdr:to>
    <xdr:sp macro="" textlink="">
      <xdr:nvSpPr>
        <xdr:cNvPr id="438" name="フローチャート: 判断 437">
          <a:extLst>
            <a:ext uri="{FF2B5EF4-FFF2-40B4-BE49-F238E27FC236}">
              <a16:creationId xmlns:a16="http://schemas.microsoft.com/office/drawing/2014/main" xmlns="" id="{00000000-0008-0000-0400-0000B6010000}"/>
            </a:ext>
          </a:extLst>
        </xdr:cNvPr>
        <xdr:cNvSpPr/>
      </xdr:nvSpPr>
      <xdr:spPr>
        <a:xfrm>
          <a:off x="12954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69866</xdr:rowOff>
    </xdr:from>
    <xdr:ext cx="762000" cy="259045"/>
    <xdr:sp macro="" textlink="">
      <xdr:nvSpPr>
        <xdr:cNvPr id="439" name="テキスト ボックス 438">
          <a:extLst>
            <a:ext uri="{FF2B5EF4-FFF2-40B4-BE49-F238E27FC236}">
              <a16:creationId xmlns:a16="http://schemas.microsoft.com/office/drawing/2014/main" xmlns="" id="{00000000-0008-0000-0400-0000B7010000}"/>
            </a:ext>
          </a:extLst>
        </xdr:cNvPr>
        <xdr:cNvSpPr txBox="1"/>
      </xdr:nvSpPr>
      <xdr:spPr>
        <a:xfrm>
          <a:off x="12623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xmlns=""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xmlns=""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xmlns=""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xmlns=""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xmlns=""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102870</xdr:rowOff>
    </xdr:from>
    <xdr:to>
      <xdr:col>82</xdr:col>
      <xdr:colOff>158750</xdr:colOff>
      <xdr:row>79</xdr:row>
      <xdr:rowOff>33020</xdr:rowOff>
    </xdr:to>
    <xdr:sp macro="" textlink="">
      <xdr:nvSpPr>
        <xdr:cNvPr id="445" name="楕円 444">
          <a:extLst>
            <a:ext uri="{FF2B5EF4-FFF2-40B4-BE49-F238E27FC236}">
              <a16:creationId xmlns:a16="http://schemas.microsoft.com/office/drawing/2014/main" xmlns="" id="{00000000-0008-0000-0400-0000BD010000}"/>
            </a:ext>
          </a:extLst>
        </xdr:cNvPr>
        <xdr:cNvSpPr/>
      </xdr:nvSpPr>
      <xdr:spPr>
        <a:xfrm>
          <a:off x="16459200" y="1347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74947</xdr:rowOff>
    </xdr:from>
    <xdr:ext cx="762000" cy="259045"/>
    <xdr:sp macro="" textlink="">
      <xdr:nvSpPr>
        <xdr:cNvPr id="446" name="公債費以外該当値テキスト">
          <a:extLst>
            <a:ext uri="{FF2B5EF4-FFF2-40B4-BE49-F238E27FC236}">
              <a16:creationId xmlns:a16="http://schemas.microsoft.com/office/drawing/2014/main" xmlns="" id="{00000000-0008-0000-0400-0000BE010000}"/>
            </a:ext>
          </a:extLst>
        </xdr:cNvPr>
        <xdr:cNvSpPr txBox="1"/>
      </xdr:nvSpPr>
      <xdr:spPr>
        <a:xfrm>
          <a:off x="16598900" y="13448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30480</xdr:rowOff>
    </xdr:from>
    <xdr:to>
      <xdr:col>78</xdr:col>
      <xdr:colOff>120650</xdr:colOff>
      <xdr:row>78</xdr:row>
      <xdr:rowOff>132080</xdr:rowOff>
    </xdr:to>
    <xdr:sp macro="" textlink="">
      <xdr:nvSpPr>
        <xdr:cNvPr id="447" name="楕円 446">
          <a:extLst>
            <a:ext uri="{FF2B5EF4-FFF2-40B4-BE49-F238E27FC236}">
              <a16:creationId xmlns:a16="http://schemas.microsoft.com/office/drawing/2014/main" xmlns="" id="{00000000-0008-0000-0400-0000BF010000}"/>
            </a:ext>
          </a:extLst>
        </xdr:cNvPr>
        <xdr:cNvSpPr/>
      </xdr:nvSpPr>
      <xdr:spPr>
        <a:xfrm>
          <a:off x="15621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116857</xdr:rowOff>
    </xdr:from>
    <xdr:ext cx="736600" cy="259045"/>
    <xdr:sp macro="" textlink="">
      <xdr:nvSpPr>
        <xdr:cNvPr id="448" name="テキスト ボックス 447">
          <a:extLst>
            <a:ext uri="{FF2B5EF4-FFF2-40B4-BE49-F238E27FC236}">
              <a16:creationId xmlns:a16="http://schemas.microsoft.com/office/drawing/2014/main" xmlns="" id="{00000000-0008-0000-0400-0000C0010000}"/>
            </a:ext>
          </a:extLst>
        </xdr:cNvPr>
        <xdr:cNvSpPr txBox="1"/>
      </xdr:nvSpPr>
      <xdr:spPr>
        <a:xfrm>
          <a:off x="15290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49530</xdr:rowOff>
    </xdr:from>
    <xdr:to>
      <xdr:col>74</xdr:col>
      <xdr:colOff>31750</xdr:colOff>
      <xdr:row>80</xdr:row>
      <xdr:rowOff>151130</xdr:rowOff>
    </xdr:to>
    <xdr:sp macro="" textlink="">
      <xdr:nvSpPr>
        <xdr:cNvPr id="449" name="楕円 448">
          <a:extLst>
            <a:ext uri="{FF2B5EF4-FFF2-40B4-BE49-F238E27FC236}">
              <a16:creationId xmlns:a16="http://schemas.microsoft.com/office/drawing/2014/main" xmlns="" id="{00000000-0008-0000-0400-0000C1010000}"/>
            </a:ext>
          </a:extLst>
        </xdr:cNvPr>
        <xdr:cNvSpPr/>
      </xdr:nvSpPr>
      <xdr:spPr>
        <a:xfrm>
          <a:off x="14732000" y="1376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135907</xdr:rowOff>
    </xdr:from>
    <xdr:ext cx="762000" cy="259045"/>
    <xdr:sp macro="" textlink="">
      <xdr:nvSpPr>
        <xdr:cNvPr id="450" name="テキスト ボックス 449">
          <a:extLst>
            <a:ext uri="{FF2B5EF4-FFF2-40B4-BE49-F238E27FC236}">
              <a16:creationId xmlns:a16="http://schemas.microsoft.com/office/drawing/2014/main" xmlns="" id="{00000000-0008-0000-0400-0000C2010000}"/>
            </a:ext>
          </a:extLst>
        </xdr:cNvPr>
        <xdr:cNvSpPr txBox="1"/>
      </xdr:nvSpPr>
      <xdr:spPr>
        <a:xfrm>
          <a:off x="14401800" y="1385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110489</xdr:rowOff>
    </xdr:from>
    <xdr:to>
      <xdr:col>69</xdr:col>
      <xdr:colOff>142875</xdr:colOff>
      <xdr:row>81</xdr:row>
      <xdr:rowOff>40639</xdr:rowOff>
    </xdr:to>
    <xdr:sp macro="" textlink="">
      <xdr:nvSpPr>
        <xdr:cNvPr id="451" name="楕円 450">
          <a:extLst>
            <a:ext uri="{FF2B5EF4-FFF2-40B4-BE49-F238E27FC236}">
              <a16:creationId xmlns:a16="http://schemas.microsoft.com/office/drawing/2014/main" xmlns="" id="{00000000-0008-0000-0400-0000C3010000}"/>
            </a:ext>
          </a:extLst>
        </xdr:cNvPr>
        <xdr:cNvSpPr/>
      </xdr:nvSpPr>
      <xdr:spPr>
        <a:xfrm>
          <a:off x="13843000" y="1382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81</xdr:row>
      <xdr:rowOff>25416</xdr:rowOff>
    </xdr:from>
    <xdr:ext cx="762000" cy="259045"/>
    <xdr:sp macro="" textlink="">
      <xdr:nvSpPr>
        <xdr:cNvPr id="452" name="テキスト ボックス 451">
          <a:extLst>
            <a:ext uri="{FF2B5EF4-FFF2-40B4-BE49-F238E27FC236}">
              <a16:creationId xmlns:a16="http://schemas.microsoft.com/office/drawing/2014/main" xmlns="" id="{00000000-0008-0000-0400-0000C4010000}"/>
            </a:ext>
          </a:extLst>
        </xdr:cNvPr>
        <xdr:cNvSpPr txBox="1"/>
      </xdr:nvSpPr>
      <xdr:spPr>
        <a:xfrm>
          <a:off x="13512800" y="13912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99061</xdr:rowOff>
    </xdr:from>
    <xdr:to>
      <xdr:col>65</xdr:col>
      <xdr:colOff>53975</xdr:colOff>
      <xdr:row>81</xdr:row>
      <xdr:rowOff>29211</xdr:rowOff>
    </xdr:to>
    <xdr:sp macro="" textlink="">
      <xdr:nvSpPr>
        <xdr:cNvPr id="453" name="楕円 452">
          <a:extLst>
            <a:ext uri="{FF2B5EF4-FFF2-40B4-BE49-F238E27FC236}">
              <a16:creationId xmlns:a16="http://schemas.microsoft.com/office/drawing/2014/main" xmlns="" id="{00000000-0008-0000-0400-0000C5010000}"/>
            </a:ext>
          </a:extLst>
        </xdr:cNvPr>
        <xdr:cNvSpPr/>
      </xdr:nvSpPr>
      <xdr:spPr>
        <a:xfrm>
          <a:off x="12954000" y="1381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81</xdr:row>
      <xdr:rowOff>13988</xdr:rowOff>
    </xdr:from>
    <xdr:ext cx="762000" cy="259045"/>
    <xdr:sp macro="" textlink="">
      <xdr:nvSpPr>
        <xdr:cNvPr id="454" name="テキスト ボックス 453">
          <a:extLst>
            <a:ext uri="{FF2B5EF4-FFF2-40B4-BE49-F238E27FC236}">
              <a16:creationId xmlns:a16="http://schemas.microsoft.com/office/drawing/2014/main" xmlns="" id="{00000000-0008-0000-0400-0000C6010000}"/>
            </a:ext>
          </a:extLst>
        </xdr:cNvPr>
        <xdr:cNvSpPr txBox="1"/>
      </xdr:nvSpPr>
      <xdr:spPr>
        <a:xfrm>
          <a:off x="12623800" y="1390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福岡県水巻町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xmlns=""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xmlns=""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xmlns=""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xmlns=""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xmlns=""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59100</xdr:rowOff>
    </xdr:from>
    <xdr:to>
      <xdr:col>29</xdr:col>
      <xdr:colOff>127000</xdr:colOff>
      <xdr:row>19</xdr:row>
      <xdr:rowOff>152794</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flipV="1">
          <a:off x="5651500" y="1992675"/>
          <a:ext cx="0" cy="14652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124871</xdr:rowOff>
    </xdr:from>
    <xdr:ext cx="762000" cy="259045"/>
    <xdr:sp macro="" textlink="">
      <xdr:nvSpPr>
        <xdr:cNvPr id="48" name="人口1人当たり決算額の推移最小値テキスト130">
          <a:extLst>
            <a:ext uri="{FF2B5EF4-FFF2-40B4-BE49-F238E27FC236}">
              <a16:creationId xmlns:a16="http://schemas.microsoft.com/office/drawing/2014/main" xmlns="" id="{00000000-0008-0000-0500-000030000000}"/>
            </a:ext>
          </a:extLst>
        </xdr:cNvPr>
        <xdr:cNvSpPr txBox="1"/>
      </xdr:nvSpPr>
      <xdr:spPr>
        <a:xfrm>
          <a:off x="5740400" y="3430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152794</xdr:rowOff>
    </xdr:from>
    <xdr:to>
      <xdr:col>30</xdr:col>
      <xdr:colOff>25400</xdr:colOff>
      <xdr:row>19</xdr:row>
      <xdr:rowOff>152794</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a:off x="5562600" y="34579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145477</xdr:rowOff>
    </xdr:from>
    <xdr:ext cx="762000" cy="259045"/>
    <xdr:sp macro="" textlink="">
      <xdr:nvSpPr>
        <xdr:cNvPr id="50" name="人口1人当たり決算額の推移最大値テキスト130">
          <a:extLst>
            <a:ext uri="{FF2B5EF4-FFF2-40B4-BE49-F238E27FC236}">
              <a16:creationId xmlns:a16="http://schemas.microsoft.com/office/drawing/2014/main" xmlns="" id="{00000000-0008-0000-0500-000032000000}"/>
            </a:ext>
          </a:extLst>
        </xdr:cNvPr>
        <xdr:cNvSpPr txBox="1"/>
      </xdr:nvSpPr>
      <xdr:spPr>
        <a:xfrm>
          <a:off x="5740400" y="1736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59100</xdr:rowOff>
    </xdr:from>
    <xdr:to>
      <xdr:col>30</xdr:col>
      <xdr:colOff>25400</xdr:colOff>
      <xdr:row>11</xdr:row>
      <xdr:rowOff>59100</xdr:rowOff>
    </xdr:to>
    <xdr:cxnSp macro="">
      <xdr:nvCxnSpPr>
        <xdr:cNvPr id="51" name="直線コネクタ 50">
          <a:extLst>
            <a:ext uri="{FF2B5EF4-FFF2-40B4-BE49-F238E27FC236}">
              <a16:creationId xmlns:a16="http://schemas.microsoft.com/office/drawing/2014/main" xmlns="" id="{00000000-0008-0000-0500-000033000000}"/>
            </a:ext>
          </a:extLst>
        </xdr:cNvPr>
        <xdr:cNvCxnSpPr/>
      </xdr:nvCxnSpPr>
      <xdr:spPr bwMode="auto">
        <a:xfrm>
          <a:off x="5562600" y="1992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61256</xdr:rowOff>
    </xdr:from>
    <xdr:to>
      <xdr:col>29</xdr:col>
      <xdr:colOff>127000</xdr:colOff>
      <xdr:row>18</xdr:row>
      <xdr:rowOff>71004</xdr:rowOff>
    </xdr:to>
    <xdr:cxnSp macro="">
      <xdr:nvCxnSpPr>
        <xdr:cNvPr id="52" name="直線コネクタ 51">
          <a:extLst>
            <a:ext uri="{FF2B5EF4-FFF2-40B4-BE49-F238E27FC236}">
              <a16:creationId xmlns:a16="http://schemas.microsoft.com/office/drawing/2014/main" xmlns="" id="{00000000-0008-0000-0500-000034000000}"/>
            </a:ext>
          </a:extLst>
        </xdr:cNvPr>
        <xdr:cNvCxnSpPr/>
      </xdr:nvCxnSpPr>
      <xdr:spPr bwMode="auto">
        <a:xfrm>
          <a:off x="5003800" y="3194981"/>
          <a:ext cx="647700" cy="97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59542</xdr:rowOff>
    </xdr:from>
    <xdr:ext cx="762000" cy="259045"/>
    <xdr:sp macro="" textlink="">
      <xdr:nvSpPr>
        <xdr:cNvPr id="53" name="人口1人当たり決算額の推移平均値テキスト130">
          <a:extLst>
            <a:ext uri="{FF2B5EF4-FFF2-40B4-BE49-F238E27FC236}">
              <a16:creationId xmlns:a16="http://schemas.microsoft.com/office/drawing/2014/main" xmlns="" id="{00000000-0008-0000-0500-000035000000}"/>
            </a:ext>
          </a:extLst>
        </xdr:cNvPr>
        <xdr:cNvSpPr txBox="1"/>
      </xdr:nvSpPr>
      <xdr:spPr>
        <a:xfrm>
          <a:off x="5740400" y="2850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43015</xdr:rowOff>
    </xdr:from>
    <xdr:to>
      <xdr:col>29</xdr:col>
      <xdr:colOff>177800</xdr:colOff>
      <xdr:row>17</xdr:row>
      <xdr:rowOff>144615</xdr:rowOff>
    </xdr:to>
    <xdr:sp macro="" textlink="">
      <xdr:nvSpPr>
        <xdr:cNvPr id="54" name="フローチャート: 判断 53">
          <a:extLst>
            <a:ext uri="{FF2B5EF4-FFF2-40B4-BE49-F238E27FC236}">
              <a16:creationId xmlns:a16="http://schemas.microsoft.com/office/drawing/2014/main" xmlns="" id="{00000000-0008-0000-0500-000036000000}"/>
            </a:ext>
          </a:extLst>
        </xdr:cNvPr>
        <xdr:cNvSpPr/>
      </xdr:nvSpPr>
      <xdr:spPr bwMode="auto">
        <a:xfrm>
          <a:off x="5600700" y="30052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61256</xdr:rowOff>
    </xdr:from>
    <xdr:to>
      <xdr:col>26</xdr:col>
      <xdr:colOff>50800</xdr:colOff>
      <xdr:row>18</xdr:row>
      <xdr:rowOff>79642</xdr:rowOff>
    </xdr:to>
    <xdr:cxnSp macro="">
      <xdr:nvCxnSpPr>
        <xdr:cNvPr id="55" name="直線コネクタ 54">
          <a:extLst>
            <a:ext uri="{FF2B5EF4-FFF2-40B4-BE49-F238E27FC236}">
              <a16:creationId xmlns:a16="http://schemas.microsoft.com/office/drawing/2014/main" xmlns="" id="{00000000-0008-0000-0500-000037000000}"/>
            </a:ext>
          </a:extLst>
        </xdr:cNvPr>
        <xdr:cNvCxnSpPr/>
      </xdr:nvCxnSpPr>
      <xdr:spPr bwMode="auto">
        <a:xfrm flipV="1">
          <a:off x="4305300" y="3194981"/>
          <a:ext cx="698500" cy="183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58968</xdr:rowOff>
    </xdr:from>
    <xdr:to>
      <xdr:col>26</xdr:col>
      <xdr:colOff>101600</xdr:colOff>
      <xdr:row>17</xdr:row>
      <xdr:rowOff>160568</xdr:rowOff>
    </xdr:to>
    <xdr:sp macro="" textlink="">
      <xdr:nvSpPr>
        <xdr:cNvPr id="56" name="フローチャート: 判断 55">
          <a:extLst>
            <a:ext uri="{FF2B5EF4-FFF2-40B4-BE49-F238E27FC236}">
              <a16:creationId xmlns:a16="http://schemas.microsoft.com/office/drawing/2014/main" xmlns="" id="{00000000-0008-0000-0500-000038000000}"/>
            </a:ext>
          </a:extLst>
        </xdr:cNvPr>
        <xdr:cNvSpPr/>
      </xdr:nvSpPr>
      <xdr:spPr bwMode="auto">
        <a:xfrm>
          <a:off x="4953000" y="3021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170745</xdr:rowOff>
    </xdr:from>
    <xdr:ext cx="736600" cy="259045"/>
    <xdr:sp macro="" textlink="">
      <xdr:nvSpPr>
        <xdr:cNvPr id="57" name="テキスト ボックス 56">
          <a:extLst>
            <a:ext uri="{FF2B5EF4-FFF2-40B4-BE49-F238E27FC236}">
              <a16:creationId xmlns:a16="http://schemas.microsoft.com/office/drawing/2014/main" xmlns="" id="{00000000-0008-0000-0500-000039000000}"/>
            </a:ext>
          </a:extLst>
        </xdr:cNvPr>
        <xdr:cNvSpPr txBox="1"/>
      </xdr:nvSpPr>
      <xdr:spPr>
        <a:xfrm>
          <a:off x="4622800" y="2790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79642</xdr:rowOff>
    </xdr:from>
    <xdr:to>
      <xdr:col>22</xdr:col>
      <xdr:colOff>114300</xdr:colOff>
      <xdr:row>18</xdr:row>
      <xdr:rowOff>91398</xdr:rowOff>
    </xdr:to>
    <xdr:cxnSp macro="">
      <xdr:nvCxnSpPr>
        <xdr:cNvPr id="58" name="直線コネクタ 57">
          <a:extLst>
            <a:ext uri="{FF2B5EF4-FFF2-40B4-BE49-F238E27FC236}">
              <a16:creationId xmlns:a16="http://schemas.microsoft.com/office/drawing/2014/main" xmlns="" id="{00000000-0008-0000-0500-00003A000000}"/>
            </a:ext>
          </a:extLst>
        </xdr:cNvPr>
        <xdr:cNvCxnSpPr/>
      </xdr:nvCxnSpPr>
      <xdr:spPr bwMode="auto">
        <a:xfrm flipV="1">
          <a:off x="3606800" y="3213367"/>
          <a:ext cx="698500" cy="117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86155</xdr:rowOff>
    </xdr:from>
    <xdr:to>
      <xdr:col>22</xdr:col>
      <xdr:colOff>165100</xdr:colOff>
      <xdr:row>18</xdr:row>
      <xdr:rowOff>16305</xdr:rowOff>
    </xdr:to>
    <xdr:sp macro="" textlink="">
      <xdr:nvSpPr>
        <xdr:cNvPr id="59" name="フローチャート: 判断 58">
          <a:extLst>
            <a:ext uri="{FF2B5EF4-FFF2-40B4-BE49-F238E27FC236}">
              <a16:creationId xmlns:a16="http://schemas.microsoft.com/office/drawing/2014/main" xmlns="" id="{00000000-0008-0000-0500-00003B000000}"/>
            </a:ext>
          </a:extLst>
        </xdr:cNvPr>
        <xdr:cNvSpPr/>
      </xdr:nvSpPr>
      <xdr:spPr bwMode="auto">
        <a:xfrm>
          <a:off x="42545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26482</xdr:rowOff>
    </xdr:from>
    <xdr:ext cx="762000" cy="259045"/>
    <xdr:sp macro="" textlink="">
      <xdr:nvSpPr>
        <xdr:cNvPr id="60" name="テキスト ボックス 59">
          <a:extLst>
            <a:ext uri="{FF2B5EF4-FFF2-40B4-BE49-F238E27FC236}">
              <a16:creationId xmlns:a16="http://schemas.microsoft.com/office/drawing/2014/main" xmlns="" id="{00000000-0008-0000-0500-00003C000000}"/>
            </a:ext>
          </a:extLst>
        </xdr:cNvPr>
        <xdr:cNvSpPr txBox="1"/>
      </xdr:nvSpPr>
      <xdr:spPr>
        <a:xfrm>
          <a:off x="3924300" y="281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91398</xdr:rowOff>
    </xdr:from>
    <xdr:to>
      <xdr:col>18</xdr:col>
      <xdr:colOff>177800</xdr:colOff>
      <xdr:row>18</xdr:row>
      <xdr:rowOff>124578</xdr:rowOff>
    </xdr:to>
    <xdr:cxnSp macro="">
      <xdr:nvCxnSpPr>
        <xdr:cNvPr id="61" name="直線コネクタ 60">
          <a:extLst>
            <a:ext uri="{FF2B5EF4-FFF2-40B4-BE49-F238E27FC236}">
              <a16:creationId xmlns:a16="http://schemas.microsoft.com/office/drawing/2014/main" xmlns="" id="{00000000-0008-0000-0500-00003D000000}"/>
            </a:ext>
          </a:extLst>
        </xdr:cNvPr>
        <xdr:cNvCxnSpPr/>
      </xdr:nvCxnSpPr>
      <xdr:spPr bwMode="auto">
        <a:xfrm flipV="1">
          <a:off x="2908300" y="3225123"/>
          <a:ext cx="698500" cy="331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102418</xdr:rowOff>
    </xdr:from>
    <xdr:to>
      <xdr:col>19</xdr:col>
      <xdr:colOff>38100</xdr:colOff>
      <xdr:row>18</xdr:row>
      <xdr:rowOff>32568</xdr:rowOff>
    </xdr:to>
    <xdr:sp macro="" textlink="">
      <xdr:nvSpPr>
        <xdr:cNvPr id="62" name="フローチャート: 判断 61">
          <a:extLst>
            <a:ext uri="{FF2B5EF4-FFF2-40B4-BE49-F238E27FC236}">
              <a16:creationId xmlns:a16="http://schemas.microsoft.com/office/drawing/2014/main" xmlns="" id="{00000000-0008-0000-0500-00003E000000}"/>
            </a:ext>
          </a:extLst>
        </xdr:cNvPr>
        <xdr:cNvSpPr/>
      </xdr:nvSpPr>
      <xdr:spPr bwMode="auto">
        <a:xfrm>
          <a:off x="35560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42745</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3225800" y="2833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107545</xdr:rowOff>
    </xdr:from>
    <xdr:to>
      <xdr:col>15</xdr:col>
      <xdr:colOff>101600</xdr:colOff>
      <xdr:row>18</xdr:row>
      <xdr:rowOff>37695</xdr:rowOff>
    </xdr:to>
    <xdr:sp macro="" textlink="">
      <xdr:nvSpPr>
        <xdr:cNvPr id="64" name="フローチャート: 判断 63">
          <a:extLst>
            <a:ext uri="{FF2B5EF4-FFF2-40B4-BE49-F238E27FC236}">
              <a16:creationId xmlns:a16="http://schemas.microsoft.com/office/drawing/2014/main" xmlns="" id="{00000000-0008-0000-0500-000040000000}"/>
            </a:ext>
          </a:extLst>
        </xdr:cNvPr>
        <xdr:cNvSpPr/>
      </xdr:nvSpPr>
      <xdr:spPr bwMode="auto">
        <a:xfrm>
          <a:off x="28575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47872</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2527300" y="283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xmlns=""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xmlns=""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xmlns=""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20204</xdr:rowOff>
    </xdr:from>
    <xdr:to>
      <xdr:col>29</xdr:col>
      <xdr:colOff>177800</xdr:colOff>
      <xdr:row>18</xdr:row>
      <xdr:rowOff>121804</xdr:rowOff>
    </xdr:to>
    <xdr:sp macro="" textlink="">
      <xdr:nvSpPr>
        <xdr:cNvPr id="71" name="楕円 70">
          <a:extLst>
            <a:ext uri="{FF2B5EF4-FFF2-40B4-BE49-F238E27FC236}">
              <a16:creationId xmlns:a16="http://schemas.microsoft.com/office/drawing/2014/main" xmlns="" id="{00000000-0008-0000-0500-000047000000}"/>
            </a:ext>
          </a:extLst>
        </xdr:cNvPr>
        <xdr:cNvSpPr/>
      </xdr:nvSpPr>
      <xdr:spPr bwMode="auto">
        <a:xfrm>
          <a:off x="5600700" y="31539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163731</xdr:rowOff>
    </xdr:from>
    <xdr:ext cx="762000" cy="259045"/>
    <xdr:sp macro="" textlink="">
      <xdr:nvSpPr>
        <xdr:cNvPr id="72" name="人口1人当たり決算額の推移該当値テキスト130">
          <a:extLst>
            <a:ext uri="{FF2B5EF4-FFF2-40B4-BE49-F238E27FC236}">
              <a16:creationId xmlns:a16="http://schemas.microsoft.com/office/drawing/2014/main" xmlns="" id="{00000000-0008-0000-0500-000048000000}"/>
            </a:ext>
          </a:extLst>
        </xdr:cNvPr>
        <xdr:cNvSpPr txBox="1"/>
      </xdr:nvSpPr>
      <xdr:spPr>
        <a:xfrm>
          <a:off x="5740400" y="312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10456</xdr:rowOff>
    </xdr:from>
    <xdr:to>
      <xdr:col>26</xdr:col>
      <xdr:colOff>101600</xdr:colOff>
      <xdr:row>18</xdr:row>
      <xdr:rowOff>112056</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4953000" y="31441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96833</xdr:rowOff>
    </xdr:from>
    <xdr:ext cx="7366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4622800" y="32305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28842</xdr:rowOff>
    </xdr:from>
    <xdr:to>
      <xdr:col>22</xdr:col>
      <xdr:colOff>165100</xdr:colOff>
      <xdr:row>18</xdr:row>
      <xdr:rowOff>130442</xdr:rowOff>
    </xdr:to>
    <xdr:sp macro="" textlink="">
      <xdr:nvSpPr>
        <xdr:cNvPr id="75" name="楕円 74">
          <a:extLst>
            <a:ext uri="{FF2B5EF4-FFF2-40B4-BE49-F238E27FC236}">
              <a16:creationId xmlns:a16="http://schemas.microsoft.com/office/drawing/2014/main" xmlns="" id="{00000000-0008-0000-0500-00004B000000}"/>
            </a:ext>
          </a:extLst>
        </xdr:cNvPr>
        <xdr:cNvSpPr/>
      </xdr:nvSpPr>
      <xdr:spPr bwMode="auto">
        <a:xfrm>
          <a:off x="4254500" y="31625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115219</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3924300" y="3248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40598</xdr:rowOff>
    </xdr:from>
    <xdr:to>
      <xdr:col>19</xdr:col>
      <xdr:colOff>38100</xdr:colOff>
      <xdr:row>18</xdr:row>
      <xdr:rowOff>142198</xdr:rowOff>
    </xdr:to>
    <xdr:sp macro="" textlink="">
      <xdr:nvSpPr>
        <xdr:cNvPr id="77" name="楕円 76">
          <a:extLst>
            <a:ext uri="{FF2B5EF4-FFF2-40B4-BE49-F238E27FC236}">
              <a16:creationId xmlns:a16="http://schemas.microsoft.com/office/drawing/2014/main" xmlns="" id="{00000000-0008-0000-0500-00004D000000}"/>
            </a:ext>
          </a:extLst>
        </xdr:cNvPr>
        <xdr:cNvSpPr/>
      </xdr:nvSpPr>
      <xdr:spPr bwMode="auto">
        <a:xfrm>
          <a:off x="3556000" y="31743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126975</xdr:rowOff>
    </xdr:from>
    <xdr:ext cx="762000" cy="259045"/>
    <xdr:sp macro="" textlink="">
      <xdr:nvSpPr>
        <xdr:cNvPr id="78" name="テキスト ボックス 77">
          <a:extLst>
            <a:ext uri="{FF2B5EF4-FFF2-40B4-BE49-F238E27FC236}">
              <a16:creationId xmlns:a16="http://schemas.microsoft.com/office/drawing/2014/main" xmlns="" id="{00000000-0008-0000-0500-00004E000000}"/>
            </a:ext>
          </a:extLst>
        </xdr:cNvPr>
        <xdr:cNvSpPr txBox="1"/>
      </xdr:nvSpPr>
      <xdr:spPr>
        <a:xfrm>
          <a:off x="3225800" y="3260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73778</xdr:rowOff>
    </xdr:from>
    <xdr:to>
      <xdr:col>15</xdr:col>
      <xdr:colOff>101600</xdr:colOff>
      <xdr:row>19</xdr:row>
      <xdr:rowOff>3928</xdr:rowOff>
    </xdr:to>
    <xdr:sp macro="" textlink="">
      <xdr:nvSpPr>
        <xdr:cNvPr id="79" name="楕円 78">
          <a:extLst>
            <a:ext uri="{FF2B5EF4-FFF2-40B4-BE49-F238E27FC236}">
              <a16:creationId xmlns:a16="http://schemas.microsoft.com/office/drawing/2014/main" xmlns="" id="{00000000-0008-0000-0500-00004F000000}"/>
            </a:ext>
          </a:extLst>
        </xdr:cNvPr>
        <xdr:cNvSpPr/>
      </xdr:nvSpPr>
      <xdr:spPr bwMode="auto">
        <a:xfrm>
          <a:off x="2857500" y="32075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160155</xdr:rowOff>
    </xdr:from>
    <xdr:ext cx="762000" cy="259045"/>
    <xdr:sp macro="" textlink="">
      <xdr:nvSpPr>
        <xdr:cNvPr id="80" name="テキスト ボックス 79">
          <a:extLst>
            <a:ext uri="{FF2B5EF4-FFF2-40B4-BE49-F238E27FC236}">
              <a16:creationId xmlns:a16="http://schemas.microsoft.com/office/drawing/2014/main" xmlns="" id="{00000000-0008-0000-0500-000050000000}"/>
            </a:ext>
          </a:extLst>
        </xdr:cNvPr>
        <xdr:cNvSpPr txBox="1"/>
      </xdr:nvSpPr>
      <xdr:spPr>
        <a:xfrm>
          <a:off x="2527300" y="3293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xmlns=""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xmlns=""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xmlns=""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xmlns=""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xmlns=""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xmlns=""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xmlns=""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xmlns=""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xmlns=""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xmlns=""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xmlns=""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xmlns=""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xmlns=""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xmlns=""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xmlns=""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xmlns=""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xmlns=""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xmlns=""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xmlns=""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xmlns=""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xmlns=""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xmlns=""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xmlns=""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220307</xdr:rowOff>
    </xdr:from>
    <xdr:to>
      <xdr:col>29</xdr:col>
      <xdr:colOff>127000</xdr:colOff>
      <xdr:row>37</xdr:row>
      <xdr:rowOff>189065</xdr:rowOff>
    </xdr:to>
    <xdr:cxnSp macro="">
      <xdr:nvCxnSpPr>
        <xdr:cNvPr id="108" name="直線コネクタ 107">
          <a:extLst>
            <a:ext uri="{FF2B5EF4-FFF2-40B4-BE49-F238E27FC236}">
              <a16:creationId xmlns:a16="http://schemas.microsoft.com/office/drawing/2014/main" xmlns="" id="{00000000-0008-0000-0500-00006C000000}"/>
            </a:ext>
          </a:extLst>
        </xdr:cNvPr>
        <xdr:cNvCxnSpPr/>
      </xdr:nvCxnSpPr>
      <xdr:spPr bwMode="auto">
        <a:xfrm flipV="1">
          <a:off x="5651500" y="6144857"/>
          <a:ext cx="0" cy="11689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161142</xdr:rowOff>
    </xdr:from>
    <xdr:ext cx="762000" cy="259045"/>
    <xdr:sp macro="" textlink="">
      <xdr:nvSpPr>
        <xdr:cNvPr id="109" name="人口1人当たり決算額の推移最小値テキスト445">
          <a:extLst>
            <a:ext uri="{FF2B5EF4-FFF2-40B4-BE49-F238E27FC236}">
              <a16:creationId xmlns:a16="http://schemas.microsoft.com/office/drawing/2014/main" xmlns="" id="{00000000-0008-0000-0500-00006D000000}"/>
            </a:ext>
          </a:extLst>
        </xdr:cNvPr>
        <xdr:cNvSpPr txBox="1"/>
      </xdr:nvSpPr>
      <xdr:spPr>
        <a:xfrm>
          <a:off x="5740400" y="72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189065</xdr:rowOff>
    </xdr:from>
    <xdr:to>
      <xdr:col>30</xdr:col>
      <xdr:colOff>25400</xdr:colOff>
      <xdr:row>37</xdr:row>
      <xdr:rowOff>189065</xdr:rowOff>
    </xdr:to>
    <xdr:cxnSp macro="">
      <xdr:nvCxnSpPr>
        <xdr:cNvPr id="110" name="直線コネクタ 109">
          <a:extLst>
            <a:ext uri="{FF2B5EF4-FFF2-40B4-BE49-F238E27FC236}">
              <a16:creationId xmlns:a16="http://schemas.microsoft.com/office/drawing/2014/main" xmlns="" id="{00000000-0008-0000-0500-00006E000000}"/>
            </a:ext>
          </a:extLst>
        </xdr:cNvPr>
        <xdr:cNvCxnSpPr/>
      </xdr:nvCxnSpPr>
      <xdr:spPr bwMode="auto">
        <a:xfrm>
          <a:off x="5562600" y="73137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135234</xdr:rowOff>
    </xdr:from>
    <xdr:ext cx="762000" cy="259045"/>
    <xdr:sp macro="" textlink="">
      <xdr:nvSpPr>
        <xdr:cNvPr id="111" name="人口1人当たり決算額の推移最大値テキスト445">
          <a:extLst>
            <a:ext uri="{FF2B5EF4-FFF2-40B4-BE49-F238E27FC236}">
              <a16:creationId xmlns:a16="http://schemas.microsoft.com/office/drawing/2014/main" xmlns="" id="{00000000-0008-0000-0500-00006F000000}"/>
            </a:ext>
          </a:extLst>
        </xdr:cNvPr>
        <xdr:cNvSpPr txBox="1"/>
      </xdr:nvSpPr>
      <xdr:spPr>
        <a:xfrm>
          <a:off x="5740400" y="588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220307</xdr:rowOff>
    </xdr:from>
    <xdr:to>
      <xdr:col>30</xdr:col>
      <xdr:colOff>25400</xdr:colOff>
      <xdr:row>33</xdr:row>
      <xdr:rowOff>220307</xdr:rowOff>
    </xdr:to>
    <xdr:cxnSp macro="">
      <xdr:nvCxnSpPr>
        <xdr:cNvPr id="112" name="直線コネクタ 111">
          <a:extLst>
            <a:ext uri="{FF2B5EF4-FFF2-40B4-BE49-F238E27FC236}">
              <a16:creationId xmlns:a16="http://schemas.microsoft.com/office/drawing/2014/main" xmlns="" id="{00000000-0008-0000-0500-000070000000}"/>
            </a:ext>
          </a:extLst>
        </xdr:cNvPr>
        <xdr:cNvCxnSpPr/>
      </xdr:nvCxnSpPr>
      <xdr:spPr bwMode="auto">
        <a:xfrm>
          <a:off x="5562600" y="61448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22568</xdr:rowOff>
    </xdr:from>
    <xdr:to>
      <xdr:col>29</xdr:col>
      <xdr:colOff>127000</xdr:colOff>
      <xdr:row>36</xdr:row>
      <xdr:rowOff>36722</xdr:rowOff>
    </xdr:to>
    <xdr:cxnSp macro="">
      <xdr:nvCxnSpPr>
        <xdr:cNvPr id="113" name="直線コネクタ 112">
          <a:extLst>
            <a:ext uri="{FF2B5EF4-FFF2-40B4-BE49-F238E27FC236}">
              <a16:creationId xmlns:a16="http://schemas.microsoft.com/office/drawing/2014/main" xmlns="" id="{00000000-0008-0000-0500-000071000000}"/>
            </a:ext>
          </a:extLst>
        </xdr:cNvPr>
        <xdr:cNvCxnSpPr/>
      </xdr:nvCxnSpPr>
      <xdr:spPr bwMode="auto">
        <a:xfrm flipV="1">
          <a:off x="5003800" y="6975818"/>
          <a:ext cx="647700" cy="141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81621</xdr:rowOff>
    </xdr:from>
    <xdr:ext cx="762000" cy="259045"/>
    <xdr:sp macro="" textlink="">
      <xdr:nvSpPr>
        <xdr:cNvPr id="114" name="人口1人当たり決算額の推移平均値テキスト445">
          <a:extLst>
            <a:ext uri="{FF2B5EF4-FFF2-40B4-BE49-F238E27FC236}">
              <a16:creationId xmlns:a16="http://schemas.microsoft.com/office/drawing/2014/main" xmlns="" id="{00000000-0008-0000-0500-000072000000}"/>
            </a:ext>
          </a:extLst>
        </xdr:cNvPr>
        <xdr:cNvSpPr txBox="1"/>
      </xdr:nvSpPr>
      <xdr:spPr>
        <a:xfrm>
          <a:off x="5740400" y="6691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236544</xdr:rowOff>
    </xdr:from>
    <xdr:to>
      <xdr:col>29</xdr:col>
      <xdr:colOff>177800</xdr:colOff>
      <xdr:row>35</xdr:row>
      <xdr:rowOff>338144</xdr:rowOff>
    </xdr:to>
    <xdr:sp macro="" textlink="">
      <xdr:nvSpPr>
        <xdr:cNvPr id="115" name="フローチャート: 判断 114">
          <a:extLst>
            <a:ext uri="{FF2B5EF4-FFF2-40B4-BE49-F238E27FC236}">
              <a16:creationId xmlns:a16="http://schemas.microsoft.com/office/drawing/2014/main" xmlns="" id="{00000000-0008-0000-0500-000073000000}"/>
            </a:ext>
          </a:extLst>
        </xdr:cNvPr>
        <xdr:cNvSpPr/>
      </xdr:nvSpPr>
      <xdr:spPr bwMode="auto">
        <a:xfrm>
          <a:off x="5600700" y="6846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36722</xdr:rowOff>
    </xdr:from>
    <xdr:to>
      <xdr:col>26</xdr:col>
      <xdr:colOff>50800</xdr:colOff>
      <xdr:row>36</xdr:row>
      <xdr:rowOff>51771</xdr:rowOff>
    </xdr:to>
    <xdr:cxnSp macro="">
      <xdr:nvCxnSpPr>
        <xdr:cNvPr id="116" name="直線コネクタ 115">
          <a:extLst>
            <a:ext uri="{FF2B5EF4-FFF2-40B4-BE49-F238E27FC236}">
              <a16:creationId xmlns:a16="http://schemas.microsoft.com/office/drawing/2014/main" xmlns="" id="{00000000-0008-0000-0500-000074000000}"/>
            </a:ext>
          </a:extLst>
        </xdr:cNvPr>
        <xdr:cNvCxnSpPr/>
      </xdr:nvCxnSpPr>
      <xdr:spPr bwMode="auto">
        <a:xfrm flipV="1">
          <a:off x="4305300" y="6989972"/>
          <a:ext cx="698500" cy="150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259670</xdr:rowOff>
    </xdr:from>
    <xdr:to>
      <xdr:col>26</xdr:col>
      <xdr:colOff>101600</xdr:colOff>
      <xdr:row>36</xdr:row>
      <xdr:rowOff>18370</xdr:rowOff>
    </xdr:to>
    <xdr:sp macro="" textlink="">
      <xdr:nvSpPr>
        <xdr:cNvPr id="117" name="フローチャート: 判断 116">
          <a:extLst>
            <a:ext uri="{FF2B5EF4-FFF2-40B4-BE49-F238E27FC236}">
              <a16:creationId xmlns:a16="http://schemas.microsoft.com/office/drawing/2014/main" xmlns="" id="{00000000-0008-0000-0500-000075000000}"/>
            </a:ext>
          </a:extLst>
        </xdr:cNvPr>
        <xdr:cNvSpPr/>
      </xdr:nvSpPr>
      <xdr:spPr bwMode="auto">
        <a:xfrm>
          <a:off x="4953000" y="6870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28547</xdr:rowOff>
    </xdr:from>
    <xdr:ext cx="736600" cy="259045"/>
    <xdr:sp macro="" textlink="">
      <xdr:nvSpPr>
        <xdr:cNvPr id="118" name="テキスト ボックス 117">
          <a:extLst>
            <a:ext uri="{FF2B5EF4-FFF2-40B4-BE49-F238E27FC236}">
              <a16:creationId xmlns:a16="http://schemas.microsoft.com/office/drawing/2014/main" xmlns="" id="{00000000-0008-0000-0500-000076000000}"/>
            </a:ext>
          </a:extLst>
        </xdr:cNvPr>
        <xdr:cNvSpPr txBox="1"/>
      </xdr:nvSpPr>
      <xdr:spPr>
        <a:xfrm>
          <a:off x="4622800" y="6638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16643</xdr:rowOff>
    </xdr:from>
    <xdr:to>
      <xdr:col>22</xdr:col>
      <xdr:colOff>114300</xdr:colOff>
      <xdr:row>36</xdr:row>
      <xdr:rowOff>51771</xdr:rowOff>
    </xdr:to>
    <xdr:cxnSp macro="">
      <xdr:nvCxnSpPr>
        <xdr:cNvPr id="119" name="直線コネクタ 118">
          <a:extLst>
            <a:ext uri="{FF2B5EF4-FFF2-40B4-BE49-F238E27FC236}">
              <a16:creationId xmlns:a16="http://schemas.microsoft.com/office/drawing/2014/main" xmlns="" id="{00000000-0008-0000-0500-000077000000}"/>
            </a:ext>
          </a:extLst>
        </xdr:cNvPr>
        <xdr:cNvCxnSpPr/>
      </xdr:nvCxnSpPr>
      <xdr:spPr bwMode="auto">
        <a:xfrm>
          <a:off x="3606800" y="6969893"/>
          <a:ext cx="698500" cy="351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272186</xdr:rowOff>
    </xdr:from>
    <xdr:to>
      <xdr:col>22</xdr:col>
      <xdr:colOff>165100</xdr:colOff>
      <xdr:row>36</xdr:row>
      <xdr:rowOff>30886</xdr:rowOff>
    </xdr:to>
    <xdr:sp macro="" textlink="">
      <xdr:nvSpPr>
        <xdr:cNvPr id="120" name="フローチャート: 判断 119">
          <a:extLst>
            <a:ext uri="{FF2B5EF4-FFF2-40B4-BE49-F238E27FC236}">
              <a16:creationId xmlns:a16="http://schemas.microsoft.com/office/drawing/2014/main" xmlns="" id="{00000000-0008-0000-0500-000078000000}"/>
            </a:ext>
          </a:extLst>
        </xdr:cNvPr>
        <xdr:cNvSpPr/>
      </xdr:nvSpPr>
      <xdr:spPr bwMode="auto">
        <a:xfrm>
          <a:off x="4254500" y="6882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41063</xdr:rowOff>
    </xdr:from>
    <xdr:ext cx="762000" cy="259045"/>
    <xdr:sp macro="" textlink="">
      <xdr:nvSpPr>
        <xdr:cNvPr id="121" name="テキスト ボックス 120">
          <a:extLst>
            <a:ext uri="{FF2B5EF4-FFF2-40B4-BE49-F238E27FC236}">
              <a16:creationId xmlns:a16="http://schemas.microsoft.com/office/drawing/2014/main" xmlns="" id="{00000000-0008-0000-0500-000079000000}"/>
            </a:ext>
          </a:extLst>
        </xdr:cNvPr>
        <xdr:cNvSpPr txBox="1"/>
      </xdr:nvSpPr>
      <xdr:spPr>
        <a:xfrm>
          <a:off x="3924300" y="665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16643</xdr:rowOff>
    </xdr:from>
    <xdr:to>
      <xdr:col>18</xdr:col>
      <xdr:colOff>177800</xdr:colOff>
      <xdr:row>36</xdr:row>
      <xdr:rowOff>94748</xdr:rowOff>
    </xdr:to>
    <xdr:cxnSp macro="">
      <xdr:nvCxnSpPr>
        <xdr:cNvPr id="122" name="直線コネクタ 121">
          <a:extLst>
            <a:ext uri="{FF2B5EF4-FFF2-40B4-BE49-F238E27FC236}">
              <a16:creationId xmlns:a16="http://schemas.microsoft.com/office/drawing/2014/main" xmlns="" id="{00000000-0008-0000-0500-00007A000000}"/>
            </a:ext>
          </a:extLst>
        </xdr:cNvPr>
        <xdr:cNvCxnSpPr/>
      </xdr:nvCxnSpPr>
      <xdr:spPr bwMode="auto">
        <a:xfrm flipV="1">
          <a:off x="2908300" y="6969893"/>
          <a:ext cx="698500" cy="781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270948</xdr:rowOff>
    </xdr:from>
    <xdr:to>
      <xdr:col>19</xdr:col>
      <xdr:colOff>38100</xdr:colOff>
      <xdr:row>36</xdr:row>
      <xdr:rowOff>29648</xdr:rowOff>
    </xdr:to>
    <xdr:sp macro="" textlink="">
      <xdr:nvSpPr>
        <xdr:cNvPr id="123" name="フローチャート: 判断 122">
          <a:extLst>
            <a:ext uri="{FF2B5EF4-FFF2-40B4-BE49-F238E27FC236}">
              <a16:creationId xmlns:a16="http://schemas.microsoft.com/office/drawing/2014/main" xmlns="" id="{00000000-0008-0000-0500-00007B000000}"/>
            </a:ext>
          </a:extLst>
        </xdr:cNvPr>
        <xdr:cNvSpPr/>
      </xdr:nvSpPr>
      <xdr:spPr bwMode="auto">
        <a:xfrm>
          <a:off x="3556000" y="6881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39825</xdr:rowOff>
    </xdr:from>
    <xdr:ext cx="762000" cy="259045"/>
    <xdr:sp macro="" textlink="">
      <xdr:nvSpPr>
        <xdr:cNvPr id="124" name="テキスト ボックス 123">
          <a:extLst>
            <a:ext uri="{FF2B5EF4-FFF2-40B4-BE49-F238E27FC236}">
              <a16:creationId xmlns:a16="http://schemas.microsoft.com/office/drawing/2014/main" xmlns="" id="{00000000-0008-0000-0500-00007C000000}"/>
            </a:ext>
          </a:extLst>
        </xdr:cNvPr>
        <xdr:cNvSpPr txBox="1"/>
      </xdr:nvSpPr>
      <xdr:spPr>
        <a:xfrm>
          <a:off x="3225800" y="6650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268129</xdr:rowOff>
    </xdr:from>
    <xdr:to>
      <xdr:col>15</xdr:col>
      <xdr:colOff>101600</xdr:colOff>
      <xdr:row>36</xdr:row>
      <xdr:rowOff>26829</xdr:rowOff>
    </xdr:to>
    <xdr:sp macro="" textlink="">
      <xdr:nvSpPr>
        <xdr:cNvPr id="125" name="フローチャート: 判断 124">
          <a:extLst>
            <a:ext uri="{FF2B5EF4-FFF2-40B4-BE49-F238E27FC236}">
              <a16:creationId xmlns:a16="http://schemas.microsoft.com/office/drawing/2014/main" xmlns="" id="{00000000-0008-0000-0500-00007D000000}"/>
            </a:ext>
          </a:extLst>
        </xdr:cNvPr>
        <xdr:cNvSpPr/>
      </xdr:nvSpPr>
      <xdr:spPr bwMode="auto">
        <a:xfrm>
          <a:off x="2857500" y="68784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37006</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2527300" y="6647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xmlns=""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xmlns=""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xmlns=""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314668</xdr:rowOff>
    </xdr:from>
    <xdr:to>
      <xdr:col>29</xdr:col>
      <xdr:colOff>177800</xdr:colOff>
      <xdr:row>36</xdr:row>
      <xdr:rowOff>73368</xdr:rowOff>
    </xdr:to>
    <xdr:sp macro="" textlink="">
      <xdr:nvSpPr>
        <xdr:cNvPr id="132" name="楕円 131">
          <a:extLst>
            <a:ext uri="{FF2B5EF4-FFF2-40B4-BE49-F238E27FC236}">
              <a16:creationId xmlns:a16="http://schemas.microsoft.com/office/drawing/2014/main" xmlns="" id="{00000000-0008-0000-0500-000084000000}"/>
            </a:ext>
          </a:extLst>
        </xdr:cNvPr>
        <xdr:cNvSpPr/>
      </xdr:nvSpPr>
      <xdr:spPr bwMode="auto">
        <a:xfrm>
          <a:off x="5600700" y="69250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286745</xdr:rowOff>
    </xdr:from>
    <xdr:ext cx="762000" cy="259045"/>
    <xdr:sp macro="" textlink="">
      <xdr:nvSpPr>
        <xdr:cNvPr id="133" name="人口1人当たり決算額の推移該当値テキスト445">
          <a:extLst>
            <a:ext uri="{FF2B5EF4-FFF2-40B4-BE49-F238E27FC236}">
              <a16:creationId xmlns:a16="http://schemas.microsoft.com/office/drawing/2014/main" xmlns="" id="{00000000-0008-0000-0500-000085000000}"/>
            </a:ext>
          </a:extLst>
        </xdr:cNvPr>
        <xdr:cNvSpPr txBox="1"/>
      </xdr:nvSpPr>
      <xdr:spPr>
        <a:xfrm>
          <a:off x="5740400" y="6897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328822</xdr:rowOff>
    </xdr:from>
    <xdr:to>
      <xdr:col>26</xdr:col>
      <xdr:colOff>101600</xdr:colOff>
      <xdr:row>36</xdr:row>
      <xdr:rowOff>87522</xdr:rowOff>
    </xdr:to>
    <xdr:sp macro="" textlink="">
      <xdr:nvSpPr>
        <xdr:cNvPr id="134" name="楕円 133">
          <a:extLst>
            <a:ext uri="{FF2B5EF4-FFF2-40B4-BE49-F238E27FC236}">
              <a16:creationId xmlns:a16="http://schemas.microsoft.com/office/drawing/2014/main" xmlns="" id="{00000000-0008-0000-0500-000086000000}"/>
            </a:ext>
          </a:extLst>
        </xdr:cNvPr>
        <xdr:cNvSpPr/>
      </xdr:nvSpPr>
      <xdr:spPr bwMode="auto">
        <a:xfrm>
          <a:off x="4953000" y="69391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72299</xdr:rowOff>
    </xdr:from>
    <xdr:ext cx="736600" cy="259045"/>
    <xdr:sp macro="" textlink="">
      <xdr:nvSpPr>
        <xdr:cNvPr id="135" name="テキスト ボックス 134">
          <a:extLst>
            <a:ext uri="{FF2B5EF4-FFF2-40B4-BE49-F238E27FC236}">
              <a16:creationId xmlns:a16="http://schemas.microsoft.com/office/drawing/2014/main" xmlns="" id="{00000000-0008-0000-0500-000087000000}"/>
            </a:ext>
          </a:extLst>
        </xdr:cNvPr>
        <xdr:cNvSpPr txBox="1"/>
      </xdr:nvSpPr>
      <xdr:spPr>
        <a:xfrm>
          <a:off x="4622800" y="7025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971</xdr:rowOff>
    </xdr:from>
    <xdr:to>
      <xdr:col>22</xdr:col>
      <xdr:colOff>165100</xdr:colOff>
      <xdr:row>36</xdr:row>
      <xdr:rowOff>102571</xdr:rowOff>
    </xdr:to>
    <xdr:sp macro="" textlink="">
      <xdr:nvSpPr>
        <xdr:cNvPr id="136" name="楕円 135">
          <a:extLst>
            <a:ext uri="{FF2B5EF4-FFF2-40B4-BE49-F238E27FC236}">
              <a16:creationId xmlns:a16="http://schemas.microsoft.com/office/drawing/2014/main" xmlns="" id="{00000000-0008-0000-0500-000088000000}"/>
            </a:ext>
          </a:extLst>
        </xdr:cNvPr>
        <xdr:cNvSpPr/>
      </xdr:nvSpPr>
      <xdr:spPr bwMode="auto">
        <a:xfrm>
          <a:off x="4254500" y="69542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87348</xdr:rowOff>
    </xdr:from>
    <xdr:ext cx="762000" cy="259045"/>
    <xdr:sp macro="" textlink="">
      <xdr:nvSpPr>
        <xdr:cNvPr id="137" name="テキスト ボックス 136">
          <a:extLst>
            <a:ext uri="{FF2B5EF4-FFF2-40B4-BE49-F238E27FC236}">
              <a16:creationId xmlns:a16="http://schemas.microsoft.com/office/drawing/2014/main" xmlns="" id="{00000000-0008-0000-0500-000089000000}"/>
            </a:ext>
          </a:extLst>
        </xdr:cNvPr>
        <xdr:cNvSpPr txBox="1"/>
      </xdr:nvSpPr>
      <xdr:spPr>
        <a:xfrm>
          <a:off x="3924300" y="7040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308743</xdr:rowOff>
    </xdr:from>
    <xdr:to>
      <xdr:col>19</xdr:col>
      <xdr:colOff>38100</xdr:colOff>
      <xdr:row>36</xdr:row>
      <xdr:rowOff>67443</xdr:rowOff>
    </xdr:to>
    <xdr:sp macro="" textlink="">
      <xdr:nvSpPr>
        <xdr:cNvPr id="138" name="楕円 137">
          <a:extLst>
            <a:ext uri="{FF2B5EF4-FFF2-40B4-BE49-F238E27FC236}">
              <a16:creationId xmlns:a16="http://schemas.microsoft.com/office/drawing/2014/main" xmlns="" id="{00000000-0008-0000-0500-00008A000000}"/>
            </a:ext>
          </a:extLst>
        </xdr:cNvPr>
        <xdr:cNvSpPr/>
      </xdr:nvSpPr>
      <xdr:spPr bwMode="auto">
        <a:xfrm>
          <a:off x="3556000" y="69190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52220</xdr:rowOff>
    </xdr:from>
    <xdr:ext cx="762000" cy="259045"/>
    <xdr:sp macro="" textlink="">
      <xdr:nvSpPr>
        <xdr:cNvPr id="139" name="テキスト ボックス 138">
          <a:extLst>
            <a:ext uri="{FF2B5EF4-FFF2-40B4-BE49-F238E27FC236}">
              <a16:creationId xmlns:a16="http://schemas.microsoft.com/office/drawing/2014/main" xmlns="" id="{00000000-0008-0000-0500-00008B000000}"/>
            </a:ext>
          </a:extLst>
        </xdr:cNvPr>
        <xdr:cNvSpPr txBox="1"/>
      </xdr:nvSpPr>
      <xdr:spPr>
        <a:xfrm>
          <a:off x="3225800" y="7005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43948</xdr:rowOff>
    </xdr:from>
    <xdr:to>
      <xdr:col>15</xdr:col>
      <xdr:colOff>101600</xdr:colOff>
      <xdr:row>36</xdr:row>
      <xdr:rowOff>145548</xdr:rowOff>
    </xdr:to>
    <xdr:sp macro="" textlink="">
      <xdr:nvSpPr>
        <xdr:cNvPr id="140" name="楕円 139">
          <a:extLst>
            <a:ext uri="{FF2B5EF4-FFF2-40B4-BE49-F238E27FC236}">
              <a16:creationId xmlns:a16="http://schemas.microsoft.com/office/drawing/2014/main" xmlns="" id="{00000000-0008-0000-0500-00008C000000}"/>
            </a:ext>
          </a:extLst>
        </xdr:cNvPr>
        <xdr:cNvSpPr/>
      </xdr:nvSpPr>
      <xdr:spPr bwMode="auto">
        <a:xfrm>
          <a:off x="2857500" y="69971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130325</xdr:rowOff>
    </xdr:from>
    <xdr:ext cx="762000" cy="259045"/>
    <xdr:sp macro="" textlink="">
      <xdr:nvSpPr>
        <xdr:cNvPr id="141" name="テキスト ボックス 140">
          <a:extLst>
            <a:ext uri="{FF2B5EF4-FFF2-40B4-BE49-F238E27FC236}">
              <a16:creationId xmlns:a16="http://schemas.microsoft.com/office/drawing/2014/main" xmlns="" id="{00000000-0008-0000-0500-00008D000000}"/>
            </a:ext>
          </a:extLst>
        </xdr:cNvPr>
        <xdr:cNvSpPr txBox="1"/>
      </xdr:nvSpPr>
      <xdr:spPr>
        <a:xfrm>
          <a:off x="2527300" y="7083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福岡県水巻町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27,810
27,375
11.01
12,429,922
11,785,586
605,478
6,234,373
7,717,744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13.0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xmlns=""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125546</xdr:rowOff>
    </xdr:from>
    <xdr:to>
      <xdr:col>24</xdr:col>
      <xdr:colOff>62865</xdr:colOff>
      <xdr:row>38</xdr:row>
      <xdr:rowOff>164370</xdr:rowOff>
    </xdr:to>
    <xdr:cxnSp macro="">
      <xdr:nvCxnSpPr>
        <xdr:cNvPr id="56" name="直線コネクタ 55">
          <a:extLst>
            <a:ext uri="{FF2B5EF4-FFF2-40B4-BE49-F238E27FC236}">
              <a16:creationId xmlns:a16="http://schemas.microsoft.com/office/drawing/2014/main" xmlns="" id="{00000000-0008-0000-0600-000038000000}"/>
            </a:ext>
          </a:extLst>
        </xdr:cNvPr>
        <xdr:cNvCxnSpPr/>
      </xdr:nvCxnSpPr>
      <xdr:spPr>
        <a:xfrm flipV="1">
          <a:off x="4633595" y="5097596"/>
          <a:ext cx="1270" cy="1581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168197</xdr:rowOff>
    </xdr:from>
    <xdr:ext cx="534377" cy="259045"/>
    <xdr:sp macro="" textlink="">
      <xdr:nvSpPr>
        <xdr:cNvPr id="57" name="人件費最小値テキスト">
          <a:extLst>
            <a:ext uri="{FF2B5EF4-FFF2-40B4-BE49-F238E27FC236}">
              <a16:creationId xmlns:a16="http://schemas.microsoft.com/office/drawing/2014/main" xmlns="" id="{00000000-0008-0000-0600-000039000000}"/>
            </a:ext>
          </a:extLst>
        </xdr:cNvPr>
        <xdr:cNvSpPr txBox="1"/>
      </xdr:nvSpPr>
      <xdr:spPr>
        <a:xfrm>
          <a:off x="4686300" y="668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164370</xdr:rowOff>
    </xdr:from>
    <xdr:to>
      <xdr:col>24</xdr:col>
      <xdr:colOff>152400</xdr:colOff>
      <xdr:row>38</xdr:row>
      <xdr:rowOff>164370</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a:off x="4546600" y="667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72223</xdr:rowOff>
    </xdr:from>
    <xdr:ext cx="599010" cy="259045"/>
    <xdr:sp macro="" textlink="">
      <xdr:nvSpPr>
        <xdr:cNvPr id="59" name="人件費最大値テキスト">
          <a:extLst>
            <a:ext uri="{FF2B5EF4-FFF2-40B4-BE49-F238E27FC236}">
              <a16:creationId xmlns:a16="http://schemas.microsoft.com/office/drawing/2014/main" xmlns="" id="{00000000-0008-0000-0600-00003B000000}"/>
            </a:ext>
          </a:extLst>
        </xdr:cNvPr>
        <xdr:cNvSpPr txBox="1"/>
      </xdr:nvSpPr>
      <xdr:spPr>
        <a:xfrm>
          <a:off x="4686300" y="4872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125546</xdr:rowOff>
    </xdr:from>
    <xdr:to>
      <xdr:col>24</xdr:col>
      <xdr:colOff>152400</xdr:colOff>
      <xdr:row>29</xdr:row>
      <xdr:rowOff>125546</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5097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126251</xdr:rowOff>
    </xdr:from>
    <xdr:to>
      <xdr:col>24</xdr:col>
      <xdr:colOff>63500</xdr:colOff>
      <xdr:row>37</xdr:row>
      <xdr:rowOff>153835</xdr:rowOff>
    </xdr:to>
    <xdr:cxnSp macro="">
      <xdr:nvCxnSpPr>
        <xdr:cNvPr id="61" name="直線コネクタ 60">
          <a:extLst>
            <a:ext uri="{FF2B5EF4-FFF2-40B4-BE49-F238E27FC236}">
              <a16:creationId xmlns:a16="http://schemas.microsoft.com/office/drawing/2014/main" xmlns="" id="{00000000-0008-0000-0600-00003D000000}"/>
            </a:ext>
          </a:extLst>
        </xdr:cNvPr>
        <xdr:cNvCxnSpPr/>
      </xdr:nvCxnSpPr>
      <xdr:spPr>
        <a:xfrm flipV="1">
          <a:off x="3797300" y="6469901"/>
          <a:ext cx="838200" cy="27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44092</xdr:rowOff>
    </xdr:from>
    <xdr:ext cx="534377" cy="259045"/>
    <xdr:sp macro="" textlink="">
      <xdr:nvSpPr>
        <xdr:cNvPr id="62" name="人件費平均値テキスト">
          <a:extLst>
            <a:ext uri="{FF2B5EF4-FFF2-40B4-BE49-F238E27FC236}">
              <a16:creationId xmlns:a16="http://schemas.microsoft.com/office/drawing/2014/main" xmlns="" id="{00000000-0008-0000-0600-00003E000000}"/>
            </a:ext>
          </a:extLst>
        </xdr:cNvPr>
        <xdr:cNvSpPr txBox="1"/>
      </xdr:nvSpPr>
      <xdr:spPr>
        <a:xfrm>
          <a:off x="4686300" y="60448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21215</xdr:rowOff>
    </xdr:from>
    <xdr:to>
      <xdr:col>24</xdr:col>
      <xdr:colOff>114300</xdr:colOff>
      <xdr:row>36</xdr:row>
      <xdr:rowOff>122815</xdr:rowOff>
    </xdr:to>
    <xdr:sp macro="" textlink="">
      <xdr:nvSpPr>
        <xdr:cNvPr id="63" name="フローチャート: 判断 62">
          <a:extLst>
            <a:ext uri="{FF2B5EF4-FFF2-40B4-BE49-F238E27FC236}">
              <a16:creationId xmlns:a16="http://schemas.microsoft.com/office/drawing/2014/main" xmlns="" id="{00000000-0008-0000-0600-00003F000000}"/>
            </a:ext>
          </a:extLst>
        </xdr:cNvPr>
        <xdr:cNvSpPr/>
      </xdr:nvSpPr>
      <xdr:spPr>
        <a:xfrm>
          <a:off x="4584700" y="619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131032</xdr:rowOff>
    </xdr:from>
    <xdr:to>
      <xdr:col>19</xdr:col>
      <xdr:colOff>177800</xdr:colOff>
      <xdr:row>37</xdr:row>
      <xdr:rowOff>153835</xdr:rowOff>
    </xdr:to>
    <xdr:cxnSp macro="">
      <xdr:nvCxnSpPr>
        <xdr:cNvPr id="64" name="直線コネクタ 63">
          <a:extLst>
            <a:ext uri="{FF2B5EF4-FFF2-40B4-BE49-F238E27FC236}">
              <a16:creationId xmlns:a16="http://schemas.microsoft.com/office/drawing/2014/main" xmlns="" id="{00000000-0008-0000-0600-000040000000}"/>
            </a:ext>
          </a:extLst>
        </xdr:cNvPr>
        <xdr:cNvCxnSpPr/>
      </xdr:nvCxnSpPr>
      <xdr:spPr>
        <a:xfrm>
          <a:off x="2908300" y="6474682"/>
          <a:ext cx="889000" cy="22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30321</xdr:rowOff>
    </xdr:from>
    <xdr:to>
      <xdr:col>20</xdr:col>
      <xdr:colOff>38100</xdr:colOff>
      <xdr:row>36</xdr:row>
      <xdr:rowOff>131921</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3746500" y="620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148448</xdr:rowOff>
    </xdr:from>
    <xdr:ext cx="534377" cy="259045"/>
    <xdr:sp macro="" textlink="">
      <xdr:nvSpPr>
        <xdr:cNvPr id="66" name="テキスト ボックス 65">
          <a:extLst>
            <a:ext uri="{FF2B5EF4-FFF2-40B4-BE49-F238E27FC236}">
              <a16:creationId xmlns:a16="http://schemas.microsoft.com/office/drawing/2014/main" xmlns="" id="{00000000-0008-0000-0600-000042000000}"/>
            </a:ext>
          </a:extLst>
        </xdr:cNvPr>
        <xdr:cNvSpPr txBox="1"/>
      </xdr:nvSpPr>
      <xdr:spPr>
        <a:xfrm>
          <a:off x="3530111" y="5977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131032</xdr:rowOff>
    </xdr:from>
    <xdr:to>
      <xdr:col>15</xdr:col>
      <xdr:colOff>50800</xdr:colOff>
      <xdr:row>38</xdr:row>
      <xdr:rowOff>76568</xdr:rowOff>
    </xdr:to>
    <xdr:cxnSp macro="">
      <xdr:nvCxnSpPr>
        <xdr:cNvPr id="67" name="直線コネクタ 66">
          <a:extLst>
            <a:ext uri="{FF2B5EF4-FFF2-40B4-BE49-F238E27FC236}">
              <a16:creationId xmlns:a16="http://schemas.microsoft.com/office/drawing/2014/main" xmlns="" id="{00000000-0008-0000-0600-000043000000}"/>
            </a:ext>
          </a:extLst>
        </xdr:cNvPr>
        <xdr:cNvCxnSpPr/>
      </xdr:nvCxnSpPr>
      <xdr:spPr>
        <a:xfrm flipV="1">
          <a:off x="2019300" y="6474682"/>
          <a:ext cx="889000" cy="116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56877</xdr:rowOff>
    </xdr:from>
    <xdr:to>
      <xdr:col>15</xdr:col>
      <xdr:colOff>101600</xdr:colOff>
      <xdr:row>36</xdr:row>
      <xdr:rowOff>158477</xdr:rowOff>
    </xdr:to>
    <xdr:sp macro="" textlink="">
      <xdr:nvSpPr>
        <xdr:cNvPr id="68" name="フローチャート: 判断 67">
          <a:extLst>
            <a:ext uri="{FF2B5EF4-FFF2-40B4-BE49-F238E27FC236}">
              <a16:creationId xmlns:a16="http://schemas.microsoft.com/office/drawing/2014/main" xmlns="" id="{00000000-0008-0000-0600-000044000000}"/>
            </a:ext>
          </a:extLst>
        </xdr:cNvPr>
        <xdr:cNvSpPr/>
      </xdr:nvSpPr>
      <xdr:spPr>
        <a:xfrm>
          <a:off x="28575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3554</xdr:rowOff>
    </xdr:from>
    <xdr:ext cx="534377" cy="259045"/>
    <xdr:sp macro="" textlink="">
      <xdr:nvSpPr>
        <xdr:cNvPr id="69" name="テキスト ボックス 68">
          <a:extLst>
            <a:ext uri="{FF2B5EF4-FFF2-40B4-BE49-F238E27FC236}">
              <a16:creationId xmlns:a16="http://schemas.microsoft.com/office/drawing/2014/main" xmlns="" id="{00000000-0008-0000-0600-000045000000}"/>
            </a:ext>
          </a:extLst>
        </xdr:cNvPr>
        <xdr:cNvSpPr txBox="1"/>
      </xdr:nvSpPr>
      <xdr:spPr>
        <a:xfrm>
          <a:off x="2641111" y="600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76568</xdr:rowOff>
    </xdr:from>
    <xdr:to>
      <xdr:col>10</xdr:col>
      <xdr:colOff>114300</xdr:colOff>
      <xdr:row>38</xdr:row>
      <xdr:rowOff>168142</xdr:rowOff>
    </xdr:to>
    <xdr:cxnSp macro="">
      <xdr:nvCxnSpPr>
        <xdr:cNvPr id="70" name="直線コネクタ 69">
          <a:extLst>
            <a:ext uri="{FF2B5EF4-FFF2-40B4-BE49-F238E27FC236}">
              <a16:creationId xmlns:a16="http://schemas.microsoft.com/office/drawing/2014/main" xmlns="" id="{00000000-0008-0000-0600-000046000000}"/>
            </a:ext>
          </a:extLst>
        </xdr:cNvPr>
        <xdr:cNvCxnSpPr/>
      </xdr:nvCxnSpPr>
      <xdr:spPr>
        <a:xfrm flipV="1">
          <a:off x="1130300" y="6591668"/>
          <a:ext cx="889000" cy="91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15653</xdr:rowOff>
    </xdr:from>
    <xdr:to>
      <xdr:col>10</xdr:col>
      <xdr:colOff>165100</xdr:colOff>
      <xdr:row>37</xdr:row>
      <xdr:rowOff>117253</xdr:rowOff>
    </xdr:to>
    <xdr:sp macro="" textlink="">
      <xdr:nvSpPr>
        <xdr:cNvPr id="71" name="フローチャート: 判断 70">
          <a:extLst>
            <a:ext uri="{FF2B5EF4-FFF2-40B4-BE49-F238E27FC236}">
              <a16:creationId xmlns:a16="http://schemas.microsoft.com/office/drawing/2014/main" xmlns="" id="{00000000-0008-0000-0600-000047000000}"/>
            </a:ext>
          </a:extLst>
        </xdr:cNvPr>
        <xdr:cNvSpPr/>
      </xdr:nvSpPr>
      <xdr:spPr>
        <a:xfrm>
          <a:off x="1968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133780</xdr:rowOff>
    </xdr:from>
    <xdr:ext cx="534377" cy="259045"/>
    <xdr:sp macro="" textlink="">
      <xdr:nvSpPr>
        <xdr:cNvPr id="72" name="テキスト ボックス 71">
          <a:extLst>
            <a:ext uri="{FF2B5EF4-FFF2-40B4-BE49-F238E27FC236}">
              <a16:creationId xmlns:a16="http://schemas.microsoft.com/office/drawing/2014/main" xmlns="" id="{00000000-0008-0000-0600-000048000000}"/>
            </a:ext>
          </a:extLst>
        </xdr:cNvPr>
        <xdr:cNvSpPr txBox="1"/>
      </xdr:nvSpPr>
      <xdr:spPr>
        <a:xfrm>
          <a:off x="1752111" y="613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22435</xdr:rowOff>
    </xdr:from>
    <xdr:to>
      <xdr:col>6</xdr:col>
      <xdr:colOff>38100</xdr:colOff>
      <xdr:row>37</xdr:row>
      <xdr:rowOff>124035</xdr:rowOff>
    </xdr:to>
    <xdr:sp macro="" textlink="">
      <xdr:nvSpPr>
        <xdr:cNvPr id="73" name="フローチャート: 判断 72">
          <a:extLst>
            <a:ext uri="{FF2B5EF4-FFF2-40B4-BE49-F238E27FC236}">
              <a16:creationId xmlns:a16="http://schemas.microsoft.com/office/drawing/2014/main" xmlns="" id="{00000000-0008-0000-0600-000049000000}"/>
            </a:ext>
          </a:extLst>
        </xdr:cNvPr>
        <xdr:cNvSpPr/>
      </xdr:nvSpPr>
      <xdr:spPr>
        <a:xfrm>
          <a:off x="1079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140562</xdr:rowOff>
    </xdr:from>
    <xdr:ext cx="534377"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863111" y="61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75451</xdr:rowOff>
    </xdr:from>
    <xdr:to>
      <xdr:col>24</xdr:col>
      <xdr:colOff>114300</xdr:colOff>
      <xdr:row>38</xdr:row>
      <xdr:rowOff>5601</xdr:rowOff>
    </xdr:to>
    <xdr:sp macro="" textlink="">
      <xdr:nvSpPr>
        <xdr:cNvPr id="80" name="楕円 79">
          <a:extLst>
            <a:ext uri="{FF2B5EF4-FFF2-40B4-BE49-F238E27FC236}">
              <a16:creationId xmlns:a16="http://schemas.microsoft.com/office/drawing/2014/main" xmlns="" id="{00000000-0008-0000-0600-000050000000}"/>
            </a:ext>
          </a:extLst>
        </xdr:cNvPr>
        <xdr:cNvSpPr/>
      </xdr:nvSpPr>
      <xdr:spPr>
        <a:xfrm>
          <a:off x="4584700" y="6419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53878</xdr:rowOff>
    </xdr:from>
    <xdr:ext cx="534377" cy="259045"/>
    <xdr:sp macro="" textlink="">
      <xdr:nvSpPr>
        <xdr:cNvPr id="81" name="人件費該当値テキスト">
          <a:extLst>
            <a:ext uri="{FF2B5EF4-FFF2-40B4-BE49-F238E27FC236}">
              <a16:creationId xmlns:a16="http://schemas.microsoft.com/office/drawing/2014/main" xmlns="" id="{00000000-0008-0000-0600-000051000000}"/>
            </a:ext>
          </a:extLst>
        </xdr:cNvPr>
        <xdr:cNvSpPr txBox="1"/>
      </xdr:nvSpPr>
      <xdr:spPr>
        <a:xfrm>
          <a:off x="4686300" y="6397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103035</xdr:rowOff>
    </xdr:from>
    <xdr:to>
      <xdr:col>20</xdr:col>
      <xdr:colOff>38100</xdr:colOff>
      <xdr:row>38</xdr:row>
      <xdr:rowOff>33186</xdr:rowOff>
    </xdr:to>
    <xdr:sp macro="" textlink="">
      <xdr:nvSpPr>
        <xdr:cNvPr id="82" name="楕円 81">
          <a:extLst>
            <a:ext uri="{FF2B5EF4-FFF2-40B4-BE49-F238E27FC236}">
              <a16:creationId xmlns:a16="http://schemas.microsoft.com/office/drawing/2014/main" xmlns="" id="{00000000-0008-0000-0600-000052000000}"/>
            </a:ext>
          </a:extLst>
        </xdr:cNvPr>
        <xdr:cNvSpPr/>
      </xdr:nvSpPr>
      <xdr:spPr>
        <a:xfrm>
          <a:off x="3746500" y="64466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24312</xdr:rowOff>
    </xdr:from>
    <xdr:ext cx="534377" cy="259045"/>
    <xdr:sp macro="" textlink="">
      <xdr:nvSpPr>
        <xdr:cNvPr id="83" name="テキスト ボックス 82">
          <a:extLst>
            <a:ext uri="{FF2B5EF4-FFF2-40B4-BE49-F238E27FC236}">
              <a16:creationId xmlns:a16="http://schemas.microsoft.com/office/drawing/2014/main" xmlns="" id="{00000000-0008-0000-0600-000053000000}"/>
            </a:ext>
          </a:extLst>
        </xdr:cNvPr>
        <xdr:cNvSpPr txBox="1"/>
      </xdr:nvSpPr>
      <xdr:spPr>
        <a:xfrm>
          <a:off x="3530111" y="653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80232</xdr:rowOff>
    </xdr:from>
    <xdr:to>
      <xdr:col>15</xdr:col>
      <xdr:colOff>101600</xdr:colOff>
      <xdr:row>38</xdr:row>
      <xdr:rowOff>10382</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2857500" y="6423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1509</xdr:rowOff>
    </xdr:from>
    <xdr:ext cx="534377"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2641111" y="651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25768</xdr:rowOff>
    </xdr:from>
    <xdr:to>
      <xdr:col>10</xdr:col>
      <xdr:colOff>165100</xdr:colOff>
      <xdr:row>38</xdr:row>
      <xdr:rowOff>127368</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1968500" y="654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118495</xdr:rowOff>
    </xdr:from>
    <xdr:ext cx="534377"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1752111" y="663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117342</xdr:rowOff>
    </xdr:from>
    <xdr:to>
      <xdr:col>6</xdr:col>
      <xdr:colOff>38100</xdr:colOff>
      <xdr:row>39</xdr:row>
      <xdr:rowOff>47492</xdr:rowOff>
    </xdr:to>
    <xdr:sp macro="" textlink="">
      <xdr:nvSpPr>
        <xdr:cNvPr id="88" name="楕円 87">
          <a:extLst>
            <a:ext uri="{FF2B5EF4-FFF2-40B4-BE49-F238E27FC236}">
              <a16:creationId xmlns:a16="http://schemas.microsoft.com/office/drawing/2014/main" xmlns="" id="{00000000-0008-0000-0600-000058000000}"/>
            </a:ext>
          </a:extLst>
        </xdr:cNvPr>
        <xdr:cNvSpPr/>
      </xdr:nvSpPr>
      <xdr:spPr>
        <a:xfrm>
          <a:off x="1079500" y="6632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38619</xdr:rowOff>
    </xdr:from>
    <xdr:ext cx="534377"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863111" y="6725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xmlns=""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xmlns=""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xmlns=""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xmlns=""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xmlns="" id="{00000000-0008-0000-06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xmlns=""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a16="http://schemas.microsoft.com/office/drawing/2014/main" xmlns="" id="{00000000-0008-0000-0600-00006A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xmlns=""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xmlns=""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xmlns=""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xmlns=""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xmlns=""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xmlns=""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xmlns=""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98926</xdr:rowOff>
    </xdr:from>
    <xdr:to>
      <xdr:col>24</xdr:col>
      <xdr:colOff>62865</xdr:colOff>
      <xdr:row>59</xdr:row>
      <xdr:rowOff>83533</xdr:rowOff>
    </xdr:to>
    <xdr:cxnSp macro="">
      <xdr:nvCxnSpPr>
        <xdr:cNvPr id="114" name="直線コネクタ 113">
          <a:extLst>
            <a:ext uri="{FF2B5EF4-FFF2-40B4-BE49-F238E27FC236}">
              <a16:creationId xmlns:a16="http://schemas.microsoft.com/office/drawing/2014/main" xmlns="" id="{00000000-0008-0000-0600-000072000000}"/>
            </a:ext>
          </a:extLst>
        </xdr:cNvPr>
        <xdr:cNvCxnSpPr/>
      </xdr:nvCxnSpPr>
      <xdr:spPr>
        <a:xfrm flipV="1">
          <a:off x="4633595" y="8842876"/>
          <a:ext cx="1270" cy="1356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87360</xdr:rowOff>
    </xdr:from>
    <xdr:ext cx="534377" cy="259045"/>
    <xdr:sp macro="" textlink="">
      <xdr:nvSpPr>
        <xdr:cNvPr id="115" name="物件費最小値テキスト">
          <a:extLst>
            <a:ext uri="{FF2B5EF4-FFF2-40B4-BE49-F238E27FC236}">
              <a16:creationId xmlns:a16="http://schemas.microsoft.com/office/drawing/2014/main" xmlns="" id="{00000000-0008-0000-0600-000073000000}"/>
            </a:ext>
          </a:extLst>
        </xdr:cNvPr>
        <xdr:cNvSpPr txBox="1"/>
      </xdr:nvSpPr>
      <xdr:spPr>
        <a:xfrm>
          <a:off x="4686300" y="1020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83533</xdr:rowOff>
    </xdr:from>
    <xdr:to>
      <xdr:col>24</xdr:col>
      <xdr:colOff>152400</xdr:colOff>
      <xdr:row>59</xdr:row>
      <xdr:rowOff>83533</xdr:rowOff>
    </xdr:to>
    <xdr:cxnSp macro="">
      <xdr:nvCxnSpPr>
        <xdr:cNvPr id="116" name="直線コネクタ 115">
          <a:extLst>
            <a:ext uri="{FF2B5EF4-FFF2-40B4-BE49-F238E27FC236}">
              <a16:creationId xmlns:a16="http://schemas.microsoft.com/office/drawing/2014/main" xmlns="" id="{00000000-0008-0000-0600-000074000000}"/>
            </a:ext>
          </a:extLst>
        </xdr:cNvPr>
        <xdr:cNvCxnSpPr/>
      </xdr:nvCxnSpPr>
      <xdr:spPr>
        <a:xfrm>
          <a:off x="4546600" y="10199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45603</xdr:rowOff>
    </xdr:from>
    <xdr:ext cx="599010" cy="259045"/>
    <xdr:sp macro="" textlink="">
      <xdr:nvSpPr>
        <xdr:cNvPr id="117" name="物件費最大値テキスト">
          <a:extLst>
            <a:ext uri="{FF2B5EF4-FFF2-40B4-BE49-F238E27FC236}">
              <a16:creationId xmlns:a16="http://schemas.microsoft.com/office/drawing/2014/main" xmlns="" id="{00000000-0008-0000-0600-000075000000}"/>
            </a:ext>
          </a:extLst>
        </xdr:cNvPr>
        <xdr:cNvSpPr txBox="1"/>
      </xdr:nvSpPr>
      <xdr:spPr>
        <a:xfrm>
          <a:off x="4686300" y="8618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98926</xdr:rowOff>
    </xdr:from>
    <xdr:to>
      <xdr:col>24</xdr:col>
      <xdr:colOff>152400</xdr:colOff>
      <xdr:row>51</xdr:row>
      <xdr:rowOff>98926</xdr:rowOff>
    </xdr:to>
    <xdr:cxnSp macro="">
      <xdr:nvCxnSpPr>
        <xdr:cNvPr id="118" name="直線コネクタ 117">
          <a:extLst>
            <a:ext uri="{FF2B5EF4-FFF2-40B4-BE49-F238E27FC236}">
              <a16:creationId xmlns:a16="http://schemas.microsoft.com/office/drawing/2014/main" xmlns="" id="{00000000-0008-0000-0600-000076000000}"/>
            </a:ext>
          </a:extLst>
        </xdr:cNvPr>
        <xdr:cNvCxnSpPr/>
      </xdr:nvCxnSpPr>
      <xdr:spPr>
        <a:xfrm>
          <a:off x="4546600" y="884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27556</xdr:rowOff>
    </xdr:from>
    <xdr:to>
      <xdr:col>24</xdr:col>
      <xdr:colOff>63500</xdr:colOff>
      <xdr:row>59</xdr:row>
      <xdr:rowOff>30986</xdr:rowOff>
    </xdr:to>
    <xdr:cxnSp macro="">
      <xdr:nvCxnSpPr>
        <xdr:cNvPr id="119" name="直線コネクタ 118">
          <a:extLst>
            <a:ext uri="{FF2B5EF4-FFF2-40B4-BE49-F238E27FC236}">
              <a16:creationId xmlns:a16="http://schemas.microsoft.com/office/drawing/2014/main" xmlns="" id="{00000000-0008-0000-0600-000077000000}"/>
            </a:ext>
          </a:extLst>
        </xdr:cNvPr>
        <xdr:cNvCxnSpPr/>
      </xdr:nvCxnSpPr>
      <xdr:spPr>
        <a:xfrm>
          <a:off x="3797300" y="10143106"/>
          <a:ext cx="83820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6331</xdr:rowOff>
    </xdr:from>
    <xdr:ext cx="534377" cy="259045"/>
    <xdr:sp macro="" textlink="">
      <xdr:nvSpPr>
        <xdr:cNvPr id="120" name="物件費平均値テキスト">
          <a:extLst>
            <a:ext uri="{FF2B5EF4-FFF2-40B4-BE49-F238E27FC236}">
              <a16:creationId xmlns:a16="http://schemas.microsoft.com/office/drawing/2014/main" xmlns="" id="{00000000-0008-0000-0600-000078000000}"/>
            </a:ext>
          </a:extLst>
        </xdr:cNvPr>
        <xdr:cNvSpPr txBox="1"/>
      </xdr:nvSpPr>
      <xdr:spPr>
        <a:xfrm>
          <a:off x="4686300" y="9778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154904</xdr:rowOff>
    </xdr:from>
    <xdr:to>
      <xdr:col>24</xdr:col>
      <xdr:colOff>114300</xdr:colOff>
      <xdr:row>58</xdr:row>
      <xdr:rowOff>85054</xdr:rowOff>
    </xdr:to>
    <xdr:sp macro="" textlink="">
      <xdr:nvSpPr>
        <xdr:cNvPr id="121" name="フローチャート: 判断 120">
          <a:extLst>
            <a:ext uri="{FF2B5EF4-FFF2-40B4-BE49-F238E27FC236}">
              <a16:creationId xmlns:a16="http://schemas.microsoft.com/office/drawing/2014/main" xmlns="" id="{00000000-0008-0000-0600-000079000000}"/>
            </a:ext>
          </a:extLst>
        </xdr:cNvPr>
        <xdr:cNvSpPr/>
      </xdr:nvSpPr>
      <xdr:spPr>
        <a:xfrm>
          <a:off x="4584700" y="992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27556</xdr:rowOff>
    </xdr:from>
    <xdr:to>
      <xdr:col>19</xdr:col>
      <xdr:colOff>177800</xdr:colOff>
      <xdr:row>59</xdr:row>
      <xdr:rowOff>73954</xdr:rowOff>
    </xdr:to>
    <xdr:cxnSp macro="">
      <xdr:nvCxnSpPr>
        <xdr:cNvPr id="122" name="直線コネクタ 121">
          <a:extLst>
            <a:ext uri="{FF2B5EF4-FFF2-40B4-BE49-F238E27FC236}">
              <a16:creationId xmlns:a16="http://schemas.microsoft.com/office/drawing/2014/main" xmlns="" id="{00000000-0008-0000-0600-00007A000000}"/>
            </a:ext>
          </a:extLst>
        </xdr:cNvPr>
        <xdr:cNvCxnSpPr/>
      </xdr:nvCxnSpPr>
      <xdr:spPr>
        <a:xfrm flipV="1">
          <a:off x="2908300" y="10143106"/>
          <a:ext cx="889000" cy="46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19710</xdr:rowOff>
    </xdr:from>
    <xdr:to>
      <xdr:col>20</xdr:col>
      <xdr:colOff>38100</xdr:colOff>
      <xdr:row>58</xdr:row>
      <xdr:rowOff>121310</xdr:rowOff>
    </xdr:to>
    <xdr:sp macro="" textlink="">
      <xdr:nvSpPr>
        <xdr:cNvPr id="123" name="フローチャート: 判断 122">
          <a:extLst>
            <a:ext uri="{FF2B5EF4-FFF2-40B4-BE49-F238E27FC236}">
              <a16:creationId xmlns:a16="http://schemas.microsoft.com/office/drawing/2014/main" xmlns="" id="{00000000-0008-0000-0600-00007B000000}"/>
            </a:ext>
          </a:extLst>
        </xdr:cNvPr>
        <xdr:cNvSpPr/>
      </xdr:nvSpPr>
      <xdr:spPr>
        <a:xfrm>
          <a:off x="3746500" y="99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137837</xdr:rowOff>
    </xdr:from>
    <xdr:ext cx="534377" cy="259045"/>
    <xdr:sp macro="" textlink="">
      <xdr:nvSpPr>
        <xdr:cNvPr id="124" name="テキスト ボックス 123">
          <a:extLst>
            <a:ext uri="{FF2B5EF4-FFF2-40B4-BE49-F238E27FC236}">
              <a16:creationId xmlns:a16="http://schemas.microsoft.com/office/drawing/2014/main" xmlns="" id="{00000000-0008-0000-0600-00007C000000}"/>
            </a:ext>
          </a:extLst>
        </xdr:cNvPr>
        <xdr:cNvSpPr txBox="1"/>
      </xdr:nvSpPr>
      <xdr:spPr>
        <a:xfrm>
          <a:off x="3530111" y="9739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69619</xdr:rowOff>
    </xdr:from>
    <xdr:to>
      <xdr:col>15</xdr:col>
      <xdr:colOff>50800</xdr:colOff>
      <xdr:row>59</xdr:row>
      <xdr:rowOff>73954</xdr:rowOff>
    </xdr:to>
    <xdr:cxnSp macro="">
      <xdr:nvCxnSpPr>
        <xdr:cNvPr id="125" name="直線コネクタ 124">
          <a:extLst>
            <a:ext uri="{FF2B5EF4-FFF2-40B4-BE49-F238E27FC236}">
              <a16:creationId xmlns:a16="http://schemas.microsoft.com/office/drawing/2014/main" xmlns="" id="{00000000-0008-0000-0600-00007D000000}"/>
            </a:ext>
          </a:extLst>
        </xdr:cNvPr>
        <xdr:cNvCxnSpPr/>
      </xdr:nvCxnSpPr>
      <xdr:spPr>
        <a:xfrm>
          <a:off x="2019300" y="10185169"/>
          <a:ext cx="889000" cy="4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62519</xdr:rowOff>
    </xdr:from>
    <xdr:to>
      <xdr:col>15</xdr:col>
      <xdr:colOff>101600</xdr:colOff>
      <xdr:row>58</xdr:row>
      <xdr:rowOff>164119</xdr:rowOff>
    </xdr:to>
    <xdr:sp macro="" textlink="">
      <xdr:nvSpPr>
        <xdr:cNvPr id="126" name="フローチャート: 判断 125">
          <a:extLst>
            <a:ext uri="{FF2B5EF4-FFF2-40B4-BE49-F238E27FC236}">
              <a16:creationId xmlns:a16="http://schemas.microsoft.com/office/drawing/2014/main" xmlns="" id="{00000000-0008-0000-0600-00007E000000}"/>
            </a:ext>
          </a:extLst>
        </xdr:cNvPr>
        <xdr:cNvSpPr/>
      </xdr:nvSpPr>
      <xdr:spPr>
        <a:xfrm>
          <a:off x="2857500" y="1000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9196</xdr:rowOff>
    </xdr:from>
    <xdr:ext cx="534377" cy="259045"/>
    <xdr:sp macro="" textlink="">
      <xdr:nvSpPr>
        <xdr:cNvPr id="127" name="テキスト ボックス 126">
          <a:extLst>
            <a:ext uri="{FF2B5EF4-FFF2-40B4-BE49-F238E27FC236}">
              <a16:creationId xmlns:a16="http://schemas.microsoft.com/office/drawing/2014/main" xmlns="" id="{00000000-0008-0000-0600-00007F000000}"/>
            </a:ext>
          </a:extLst>
        </xdr:cNvPr>
        <xdr:cNvSpPr txBox="1"/>
      </xdr:nvSpPr>
      <xdr:spPr>
        <a:xfrm>
          <a:off x="2641111" y="978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41181</xdr:rowOff>
    </xdr:from>
    <xdr:to>
      <xdr:col>10</xdr:col>
      <xdr:colOff>114300</xdr:colOff>
      <xdr:row>59</xdr:row>
      <xdr:rowOff>69619</xdr:rowOff>
    </xdr:to>
    <xdr:cxnSp macro="">
      <xdr:nvCxnSpPr>
        <xdr:cNvPr id="128" name="直線コネクタ 127">
          <a:extLst>
            <a:ext uri="{FF2B5EF4-FFF2-40B4-BE49-F238E27FC236}">
              <a16:creationId xmlns:a16="http://schemas.microsoft.com/office/drawing/2014/main" xmlns="" id="{00000000-0008-0000-0600-000080000000}"/>
            </a:ext>
          </a:extLst>
        </xdr:cNvPr>
        <xdr:cNvCxnSpPr/>
      </xdr:nvCxnSpPr>
      <xdr:spPr>
        <a:xfrm>
          <a:off x="1130300" y="10156731"/>
          <a:ext cx="889000" cy="28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81295</xdr:rowOff>
    </xdr:from>
    <xdr:to>
      <xdr:col>10</xdr:col>
      <xdr:colOff>165100</xdr:colOff>
      <xdr:row>59</xdr:row>
      <xdr:rowOff>11445</xdr:rowOff>
    </xdr:to>
    <xdr:sp macro="" textlink="">
      <xdr:nvSpPr>
        <xdr:cNvPr id="129" name="フローチャート: 判断 128">
          <a:extLst>
            <a:ext uri="{FF2B5EF4-FFF2-40B4-BE49-F238E27FC236}">
              <a16:creationId xmlns:a16="http://schemas.microsoft.com/office/drawing/2014/main" xmlns="" id="{00000000-0008-0000-0600-000081000000}"/>
            </a:ext>
          </a:extLst>
        </xdr:cNvPr>
        <xdr:cNvSpPr/>
      </xdr:nvSpPr>
      <xdr:spPr>
        <a:xfrm>
          <a:off x="1968500" y="1002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27972</xdr:rowOff>
    </xdr:from>
    <xdr:ext cx="534377" cy="259045"/>
    <xdr:sp macro="" textlink="">
      <xdr:nvSpPr>
        <xdr:cNvPr id="130" name="テキスト ボックス 129">
          <a:extLst>
            <a:ext uri="{FF2B5EF4-FFF2-40B4-BE49-F238E27FC236}">
              <a16:creationId xmlns:a16="http://schemas.microsoft.com/office/drawing/2014/main" xmlns="" id="{00000000-0008-0000-0600-000082000000}"/>
            </a:ext>
          </a:extLst>
        </xdr:cNvPr>
        <xdr:cNvSpPr txBox="1"/>
      </xdr:nvSpPr>
      <xdr:spPr>
        <a:xfrm>
          <a:off x="1752111" y="9800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78460</xdr:rowOff>
    </xdr:from>
    <xdr:to>
      <xdr:col>6</xdr:col>
      <xdr:colOff>38100</xdr:colOff>
      <xdr:row>59</xdr:row>
      <xdr:rowOff>8610</xdr:rowOff>
    </xdr:to>
    <xdr:sp macro="" textlink="">
      <xdr:nvSpPr>
        <xdr:cNvPr id="131" name="フローチャート: 判断 130">
          <a:extLst>
            <a:ext uri="{FF2B5EF4-FFF2-40B4-BE49-F238E27FC236}">
              <a16:creationId xmlns:a16="http://schemas.microsoft.com/office/drawing/2014/main" xmlns="" id="{00000000-0008-0000-0600-000083000000}"/>
            </a:ext>
          </a:extLst>
        </xdr:cNvPr>
        <xdr:cNvSpPr/>
      </xdr:nvSpPr>
      <xdr:spPr>
        <a:xfrm>
          <a:off x="1079500" y="1002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25137</xdr:rowOff>
    </xdr:from>
    <xdr:ext cx="534377" cy="259045"/>
    <xdr:sp macro="" textlink="">
      <xdr:nvSpPr>
        <xdr:cNvPr id="132" name="テキスト ボックス 131">
          <a:extLst>
            <a:ext uri="{FF2B5EF4-FFF2-40B4-BE49-F238E27FC236}">
              <a16:creationId xmlns:a16="http://schemas.microsoft.com/office/drawing/2014/main" xmlns="" id="{00000000-0008-0000-0600-000084000000}"/>
            </a:ext>
          </a:extLst>
        </xdr:cNvPr>
        <xdr:cNvSpPr txBox="1"/>
      </xdr:nvSpPr>
      <xdr:spPr>
        <a:xfrm>
          <a:off x="863111" y="979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151636</xdr:rowOff>
    </xdr:from>
    <xdr:to>
      <xdr:col>24</xdr:col>
      <xdr:colOff>114300</xdr:colOff>
      <xdr:row>59</xdr:row>
      <xdr:rowOff>81786</xdr:rowOff>
    </xdr:to>
    <xdr:sp macro="" textlink="">
      <xdr:nvSpPr>
        <xdr:cNvPr id="138" name="楕円 137">
          <a:extLst>
            <a:ext uri="{FF2B5EF4-FFF2-40B4-BE49-F238E27FC236}">
              <a16:creationId xmlns:a16="http://schemas.microsoft.com/office/drawing/2014/main" xmlns="" id="{00000000-0008-0000-0600-00008A000000}"/>
            </a:ext>
          </a:extLst>
        </xdr:cNvPr>
        <xdr:cNvSpPr/>
      </xdr:nvSpPr>
      <xdr:spPr>
        <a:xfrm>
          <a:off x="4584700" y="1009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66563</xdr:rowOff>
    </xdr:from>
    <xdr:ext cx="534377" cy="259045"/>
    <xdr:sp macro="" textlink="">
      <xdr:nvSpPr>
        <xdr:cNvPr id="139" name="物件費該当値テキスト">
          <a:extLst>
            <a:ext uri="{FF2B5EF4-FFF2-40B4-BE49-F238E27FC236}">
              <a16:creationId xmlns:a16="http://schemas.microsoft.com/office/drawing/2014/main" xmlns="" id="{00000000-0008-0000-0600-00008B000000}"/>
            </a:ext>
          </a:extLst>
        </xdr:cNvPr>
        <xdr:cNvSpPr txBox="1"/>
      </xdr:nvSpPr>
      <xdr:spPr>
        <a:xfrm>
          <a:off x="4686300" y="1001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148206</xdr:rowOff>
    </xdr:from>
    <xdr:to>
      <xdr:col>20</xdr:col>
      <xdr:colOff>38100</xdr:colOff>
      <xdr:row>59</xdr:row>
      <xdr:rowOff>78356</xdr:rowOff>
    </xdr:to>
    <xdr:sp macro="" textlink="">
      <xdr:nvSpPr>
        <xdr:cNvPr id="140" name="楕円 139">
          <a:extLst>
            <a:ext uri="{FF2B5EF4-FFF2-40B4-BE49-F238E27FC236}">
              <a16:creationId xmlns:a16="http://schemas.microsoft.com/office/drawing/2014/main" xmlns="" id="{00000000-0008-0000-0600-00008C000000}"/>
            </a:ext>
          </a:extLst>
        </xdr:cNvPr>
        <xdr:cNvSpPr/>
      </xdr:nvSpPr>
      <xdr:spPr>
        <a:xfrm>
          <a:off x="3746500" y="1009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69483</xdr:rowOff>
    </xdr:from>
    <xdr:ext cx="534377" cy="259045"/>
    <xdr:sp macro="" textlink="">
      <xdr:nvSpPr>
        <xdr:cNvPr id="141" name="テキスト ボックス 140">
          <a:extLst>
            <a:ext uri="{FF2B5EF4-FFF2-40B4-BE49-F238E27FC236}">
              <a16:creationId xmlns:a16="http://schemas.microsoft.com/office/drawing/2014/main" xmlns="" id="{00000000-0008-0000-0600-00008D000000}"/>
            </a:ext>
          </a:extLst>
        </xdr:cNvPr>
        <xdr:cNvSpPr txBox="1"/>
      </xdr:nvSpPr>
      <xdr:spPr>
        <a:xfrm>
          <a:off x="3530111" y="1018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23154</xdr:rowOff>
    </xdr:from>
    <xdr:to>
      <xdr:col>15</xdr:col>
      <xdr:colOff>101600</xdr:colOff>
      <xdr:row>59</xdr:row>
      <xdr:rowOff>124754</xdr:rowOff>
    </xdr:to>
    <xdr:sp macro="" textlink="">
      <xdr:nvSpPr>
        <xdr:cNvPr id="142" name="楕円 141">
          <a:extLst>
            <a:ext uri="{FF2B5EF4-FFF2-40B4-BE49-F238E27FC236}">
              <a16:creationId xmlns:a16="http://schemas.microsoft.com/office/drawing/2014/main" xmlns="" id="{00000000-0008-0000-0600-00008E000000}"/>
            </a:ext>
          </a:extLst>
        </xdr:cNvPr>
        <xdr:cNvSpPr/>
      </xdr:nvSpPr>
      <xdr:spPr>
        <a:xfrm>
          <a:off x="2857500" y="1013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115881</xdr:rowOff>
    </xdr:from>
    <xdr:ext cx="534377" cy="259045"/>
    <xdr:sp macro="" textlink="">
      <xdr:nvSpPr>
        <xdr:cNvPr id="143" name="テキスト ボックス 142">
          <a:extLst>
            <a:ext uri="{FF2B5EF4-FFF2-40B4-BE49-F238E27FC236}">
              <a16:creationId xmlns:a16="http://schemas.microsoft.com/office/drawing/2014/main" xmlns="" id="{00000000-0008-0000-0600-00008F000000}"/>
            </a:ext>
          </a:extLst>
        </xdr:cNvPr>
        <xdr:cNvSpPr txBox="1"/>
      </xdr:nvSpPr>
      <xdr:spPr>
        <a:xfrm>
          <a:off x="2641111" y="10231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18819</xdr:rowOff>
    </xdr:from>
    <xdr:to>
      <xdr:col>10</xdr:col>
      <xdr:colOff>165100</xdr:colOff>
      <xdr:row>59</xdr:row>
      <xdr:rowOff>120419</xdr:rowOff>
    </xdr:to>
    <xdr:sp macro="" textlink="">
      <xdr:nvSpPr>
        <xdr:cNvPr id="144" name="楕円 143">
          <a:extLst>
            <a:ext uri="{FF2B5EF4-FFF2-40B4-BE49-F238E27FC236}">
              <a16:creationId xmlns:a16="http://schemas.microsoft.com/office/drawing/2014/main" xmlns="" id="{00000000-0008-0000-0600-000090000000}"/>
            </a:ext>
          </a:extLst>
        </xdr:cNvPr>
        <xdr:cNvSpPr/>
      </xdr:nvSpPr>
      <xdr:spPr>
        <a:xfrm>
          <a:off x="1968500" y="1013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111546</xdr:rowOff>
    </xdr:from>
    <xdr:ext cx="534377" cy="259045"/>
    <xdr:sp macro="" textlink="">
      <xdr:nvSpPr>
        <xdr:cNvPr id="145" name="テキスト ボックス 144">
          <a:extLst>
            <a:ext uri="{FF2B5EF4-FFF2-40B4-BE49-F238E27FC236}">
              <a16:creationId xmlns:a16="http://schemas.microsoft.com/office/drawing/2014/main" xmlns="" id="{00000000-0008-0000-0600-000091000000}"/>
            </a:ext>
          </a:extLst>
        </xdr:cNvPr>
        <xdr:cNvSpPr txBox="1"/>
      </xdr:nvSpPr>
      <xdr:spPr>
        <a:xfrm>
          <a:off x="1752111" y="1022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161831</xdr:rowOff>
    </xdr:from>
    <xdr:to>
      <xdr:col>6</xdr:col>
      <xdr:colOff>38100</xdr:colOff>
      <xdr:row>59</xdr:row>
      <xdr:rowOff>91981</xdr:rowOff>
    </xdr:to>
    <xdr:sp macro="" textlink="">
      <xdr:nvSpPr>
        <xdr:cNvPr id="146" name="楕円 145">
          <a:extLst>
            <a:ext uri="{FF2B5EF4-FFF2-40B4-BE49-F238E27FC236}">
              <a16:creationId xmlns:a16="http://schemas.microsoft.com/office/drawing/2014/main" xmlns="" id="{00000000-0008-0000-0600-000092000000}"/>
            </a:ext>
          </a:extLst>
        </xdr:cNvPr>
        <xdr:cNvSpPr/>
      </xdr:nvSpPr>
      <xdr:spPr>
        <a:xfrm>
          <a:off x="1079500" y="10105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83108</xdr:rowOff>
    </xdr:from>
    <xdr:ext cx="534377" cy="259045"/>
    <xdr:sp macro="" textlink="">
      <xdr:nvSpPr>
        <xdr:cNvPr id="147" name="テキスト ボックス 146">
          <a:extLst>
            <a:ext uri="{FF2B5EF4-FFF2-40B4-BE49-F238E27FC236}">
              <a16:creationId xmlns:a16="http://schemas.microsoft.com/office/drawing/2014/main" xmlns="" id="{00000000-0008-0000-0600-000093000000}"/>
            </a:ext>
          </a:extLst>
        </xdr:cNvPr>
        <xdr:cNvSpPr txBox="1"/>
      </xdr:nvSpPr>
      <xdr:spPr>
        <a:xfrm>
          <a:off x="863111" y="1019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xmlns=""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xmlns=""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xmlns=""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xmlns=""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xmlns=""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xmlns=""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xmlns=""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xmlns=""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xmlns=""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xmlns=""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xmlns=""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xmlns=""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xmlns=""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xmlns=""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xmlns=""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xmlns=""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xmlns=""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7752</xdr:rowOff>
    </xdr:from>
    <xdr:to>
      <xdr:col>24</xdr:col>
      <xdr:colOff>62865</xdr:colOff>
      <xdr:row>78</xdr:row>
      <xdr:rowOff>120909</xdr:rowOff>
    </xdr:to>
    <xdr:cxnSp macro="">
      <xdr:nvCxnSpPr>
        <xdr:cNvPr id="169" name="直線コネクタ 168">
          <a:extLst>
            <a:ext uri="{FF2B5EF4-FFF2-40B4-BE49-F238E27FC236}">
              <a16:creationId xmlns:a16="http://schemas.microsoft.com/office/drawing/2014/main" xmlns="" id="{00000000-0008-0000-0600-0000A9000000}"/>
            </a:ext>
          </a:extLst>
        </xdr:cNvPr>
        <xdr:cNvCxnSpPr/>
      </xdr:nvCxnSpPr>
      <xdr:spPr>
        <a:xfrm flipV="1">
          <a:off x="4633595" y="12352152"/>
          <a:ext cx="1270" cy="1141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124736</xdr:rowOff>
    </xdr:from>
    <xdr:ext cx="378565" cy="259045"/>
    <xdr:sp macro="" textlink="">
      <xdr:nvSpPr>
        <xdr:cNvPr id="170" name="維持補修費最小値テキスト">
          <a:extLst>
            <a:ext uri="{FF2B5EF4-FFF2-40B4-BE49-F238E27FC236}">
              <a16:creationId xmlns:a16="http://schemas.microsoft.com/office/drawing/2014/main" xmlns="" id="{00000000-0008-0000-0600-0000AA000000}"/>
            </a:ext>
          </a:extLst>
        </xdr:cNvPr>
        <xdr:cNvSpPr txBox="1"/>
      </xdr:nvSpPr>
      <xdr:spPr>
        <a:xfrm>
          <a:off x="4686300" y="134978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120909</xdr:rowOff>
    </xdr:from>
    <xdr:to>
      <xdr:col>24</xdr:col>
      <xdr:colOff>152400</xdr:colOff>
      <xdr:row>78</xdr:row>
      <xdr:rowOff>120909</xdr:rowOff>
    </xdr:to>
    <xdr:cxnSp macro="">
      <xdr:nvCxnSpPr>
        <xdr:cNvPr id="171" name="直線コネクタ 170">
          <a:extLst>
            <a:ext uri="{FF2B5EF4-FFF2-40B4-BE49-F238E27FC236}">
              <a16:creationId xmlns:a16="http://schemas.microsoft.com/office/drawing/2014/main" xmlns="" id="{00000000-0008-0000-0600-0000AB000000}"/>
            </a:ext>
          </a:extLst>
        </xdr:cNvPr>
        <xdr:cNvCxnSpPr/>
      </xdr:nvCxnSpPr>
      <xdr:spPr>
        <a:xfrm>
          <a:off x="4546600" y="13494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125879</xdr:rowOff>
    </xdr:from>
    <xdr:ext cx="534377" cy="259045"/>
    <xdr:sp macro="" textlink="">
      <xdr:nvSpPr>
        <xdr:cNvPr id="172" name="維持補修費最大値テキスト">
          <a:extLst>
            <a:ext uri="{FF2B5EF4-FFF2-40B4-BE49-F238E27FC236}">
              <a16:creationId xmlns:a16="http://schemas.microsoft.com/office/drawing/2014/main" xmlns="" id="{00000000-0008-0000-0600-0000AC000000}"/>
            </a:ext>
          </a:extLst>
        </xdr:cNvPr>
        <xdr:cNvSpPr txBox="1"/>
      </xdr:nvSpPr>
      <xdr:spPr>
        <a:xfrm>
          <a:off x="4686300" y="121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7752</xdr:rowOff>
    </xdr:from>
    <xdr:to>
      <xdr:col>24</xdr:col>
      <xdr:colOff>152400</xdr:colOff>
      <xdr:row>72</xdr:row>
      <xdr:rowOff>7752</xdr:rowOff>
    </xdr:to>
    <xdr:cxnSp macro="">
      <xdr:nvCxnSpPr>
        <xdr:cNvPr id="173" name="直線コネクタ 172">
          <a:extLst>
            <a:ext uri="{FF2B5EF4-FFF2-40B4-BE49-F238E27FC236}">
              <a16:creationId xmlns:a16="http://schemas.microsoft.com/office/drawing/2014/main" xmlns="" id="{00000000-0008-0000-0600-0000AD000000}"/>
            </a:ext>
          </a:extLst>
        </xdr:cNvPr>
        <xdr:cNvCxnSpPr/>
      </xdr:nvCxnSpPr>
      <xdr:spPr>
        <a:xfrm>
          <a:off x="4546600" y="12352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120177</xdr:rowOff>
    </xdr:from>
    <xdr:to>
      <xdr:col>24</xdr:col>
      <xdr:colOff>63500</xdr:colOff>
      <xdr:row>77</xdr:row>
      <xdr:rowOff>132293</xdr:rowOff>
    </xdr:to>
    <xdr:cxnSp macro="">
      <xdr:nvCxnSpPr>
        <xdr:cNvPr id="174" name="直線コネクタ 173">
          <a:extLst>
            <a:ext uri="{FF2B5EF4-FFF2-40B4-BE49-F238E27FC236}">
              <a16:creationId xmlns:a16="http://schemas.microsoft.com/office/drawing/2014/main" xmlns="" id="{00000000-0008-0000-0600-0000AE000000}"/>
            </a:ext>
          </a:extLst>
        </xdr:cNvPr>
        <xdr:cNvCxnSpPr/>
      </xdr:nvCxnSpPr>
      <xdr:spPr>
        <a:xfrm>
          <a:off x="3797300" y="13321827"/>
          <a:ext cx="838200" cy="1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91569</xdr:rowOff>
    </xdr:from>
    <xdr:ext cx="469744" cy="259045"/>
    <xdr:sp macro="" textlink="">
      <xdr:nvSpPr>
        <xdr:cNvPr id="175" name="維持補修費平均値テキスト">
          <a:extLst>
            <a:ext uri="{FF2B5EF4-FFF2-40B4-BE49-F238E27FC236}">
              <a16:creationId xmlns:a16="http://schemas.microsoft.com/office/drawing/2014/main" xmlns="" id="{00000000-0008-0000-0600-0000AF000000}"/>
            </a:ext>
          </a:extLst>
        </xdr:cNvPr>
        <xdr:cNvSpPr txBox="1"/>
      </xdr:nvSpPr>
      <xdr:spPr>
        <a:xfrm>
          <a:off x="4686300" y="131217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68692</xdr:rowOff>
    </xdr:from>
    <xdr:to>
      <xdr:col>24</xdr:col>
      <xdr:colOff>114300</xdr:colOff>
      <xdr:row>77</xdr:row>
      <xdr:rowOff>170292</xdr:rowOff>
    </xdr:to>
    <xdr:sp macro="" textlink="">
      <xdr:nvSpPr>
        <xdr:cNvPr id="176" name="フローチャート: 判断 175">
          <a:extLst>
            <a:ext uri="{FF2B5EF4-FFF2-40B4-BE49-F238E27FC236}">
              <a16:creationId xmlns:a16="http://schemas.microsoft.com/office/drawing/2014/main" xmlns="" id="{00000000-0008-0000-0600-0000B0000000}"/>
            </a:ext>
          </a:extLst>
        </xdr:cNvPr>
        <xdr:cNvSpPr/>
      </xdr:nvSpPr>
      <xdr:spPr>
        <a:xfrm>
          <a:off x="4584700" y="1327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103535</xdr:rowOff>
    </xdr:from>
    <xdr:to>
      <xdr:col>19</xdr:col>
      <xdr:colOff>177800</xdr:colOff>
      <xdr:row>77</xdr:row>
      <xdr:rowOff>120177</xdr:rowOff>
    </xdr:to>
    <xdr:cxnSp macro="">
      <xdr:nvCxnSpPr>
        <xdr:cNvPr id="177" name="直線コネクタ 176">
          <a:extLst>
            <a:ext uri="{FF2B5EF4-FFF2-40B4-BE49-F238E27FC236}">
              <a16:creationId xmlns:a16="http://schemas.microsoft.com/office/drawing/2014/main" xmlns="" id="{00000000-0008-0000-0600-0000B1000000}"/>
            </a:ext>
          </a:extLst>
        </xdr:cNvPr>
        <xdr:cNvCxnSpPr/>
      </xdr:nvCxnSpPr>
      <xdr:spPr>
        <a:xfrm>
          <a:off x="2908300" y="13305185"/>
          <a:ext cx="889000" cy="16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73492</xdr:rowOff>
    </xdr:from>
    <xdr:to>
      <xdr:col>20</xdr:col>
      <xdr:colOff>38100</xdr:colOff>
      <xdr:row>78</xdr:row>
      <xdr:rowOff>3642</xdr:rowOff>
    </xdr:to>
    <xdr:sp macro="" textlink="">
      <xdr:nvSpPr>
        <xdr:cNvPr id="178" name="フローチャート: 判断 177">
          <a:extLst>
            <a:ext uri="{FF2B5EF4-FFF2-40B4-BE49-F238E27FC236}">
              <a16:creationId xmlns:a16="http://schemas.microsoft.com/office/drawing/2014/main" xmlns="" id="{00000000-0008-0000-0600-0000B2000000}"/>
            </a:ext>
          </a:extLst>
        </xdr:cNvPr>
        <xdr:cNvSpPr/>
      </xdr:nvSpPr>
      <xdr:spPr>
        <a:xfrm>
          <a:off x="3746500" y="1327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166219</xdr:rowOff>
    </xdr:from>
    <xdr:ext cx="469744" cy="259045"/>
    <xdr:sp macro="" textlink="">
      <xdr:nvSpPr>
        <xdr:cNvPr id="179" name="テキスト ボックス 178">
          <a:extLst>
            <a:ext uri="{FF2B5EF4-FFF2-40B4-BE49-F238E27FC236}">
              <a16:creationId xmlns:a16="http://schemas.microsoft.com/office/drawing/2014/main" xmlns="" id="{00000000-0008-0000-0600-0000B3000000}"/>
            </a:ext>
          </a:extLst>
        </xdr:cNvPr>
        <xdr:cNvSpPr txBox="1"/>
      </xdr:nvSpPr>
      <xdr:spPr>
        <a:xfrm>
          <a:off x="3562428" y="13367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103535</xdr:rowOff>
    </xdr:from>
    <xdr:to>
      <xdr:col>15</xdr:col>
      <xdr:colOff>50800</xdr:colOff>
      <xdr:row>77</xdr:row>
      <xdr:rowOff>112406</xdr:rowOff>
    </xdr:to>
    <xdr:cxnSp macro="">
      <xdr:nvCxnSpPr>
        <xdr:cNvPr id="180" name="直線コネクタ 179">
          <a:extLst>
            <a:ext uri="{FF2B5EF4-FFF2-40B4-BE49-F238E27FC236}">
              <a16:creationId xmlns:a16="http://schemas.microsoft.com/office/drawing/2014/main" xmlns="" id="{00000000-0008-0000-0600-0000B4000000}"/>
            </a:ext>
          </a:extLst>
        </xdr:cNvPr>
        <xdr:cNvCxnSpPr/>
      </xdr:nvCxnSpPr>
      <xdr:spPr>
        <a:xfrm flipV="1">
          <a:off x="2019300" y="13305185"/>
          <a:ext cx="889000" cy="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74819</xdr:rowOff>
    </xdr:from>
    <xdr:to>
      <xdr:col>15</xdr:col>
      <xdr:colOff>101600</xdr:colOff>
      <xdr:row>78</xdr:row>
      <xdr:rowOff>4969</xdr:rowOff>
    </xdr:to>
    <xdr:sp macro="" textlink="">
      <xdr:nvSpPr>
        <xdr:cNvPr id="181" name="フローチャート: 判断 180">
          <a:extLst>
            <a:ext uri="{FF2B5EF4-FFF2-40B4-BE49-F238E27FC236}">
              <a16:creationId xmlns:a16="http://schemas.microsoft.com/office/drawing/2014/main" xmlns="" id="{00000000-0008-0000-0600-0000B5000000}"/>
            </a:ext>
          </a:extLst>
        </xdr:cNvPr>
        <xdr:cNvSpPr/>
      </xdr:nvSpPr>
      <xdr:spPr>
        <a:xfrm>
          <a:off x="2857500" y="1327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167546</xdr:rowOff>
    </xdr:from>
    <xdr:ext cx="469744" cy="259045"/>
    <xdr:sp macro="" textlink="">
      <xdr:nvSpPr>
        <xdr:cNvPr id="182" name="テキスト ボックス 181">
          <a:extLst>
            <a:ext uri="{FF2B5EF4-FFF2-40B4-BE49-F238E27FC236}">
              <a16:creationId xmlns:a16="http://schemas.microsoft.com/office/drawing/2014/main" xmlns="" id="{00000000-0008-0000-0600-0000B6000000}"/>
            </a:ext>
          </a:extLst>
        </xdr:cNvPr>
        <xdr:cNvSpPr txBox="1"/>
      </xdr:nvSpPr>
      <xdr:spPr>
        <a:xfrm>
          <a:off x="2673428" y="13369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112406</xdr:rowOff>
    </xdr:from>
    <xdr:to>
      <xdr:col>10</xdr:col>
      <xdr:colOff>114300</xdr:colOff>
      <xdr:row>77</xdr:row>
      <xdr:rowOff>142306</xdr:rowOff>
    </xdr:to>
    <xdr:cxnSp macro="">
      <xdr:nvCxnSpPr>
        <xdr:cNvPr id="183" name="直線コネクタ 182">
          <a:extLst>
            <a:ext uri="{FF2B5EF4-FFF2-40B4-BE49-F238E27FC236}">
              <a16:creationId xmlns:a16="http://schemas.microsoft.com/office/drawing/2014/main" xmlns="" id="{00000000-0008-0000-0600-0000B7000000}"/>
            </a:ext>
          </a:extLst>
        </xdr:cNvPr>
        <xdr:cNvCxnSpPr/>
      </xdr:nvCxnSpPr>
      <xdr:spPr>
        <a:xfrm flipV="1">
          <a:off x="1130300" y="13314056"/>
          <a:ext cx="889000" cy="29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95438</xdr:rowOff>
    </xdr:from>
    <xdr:to>
      <xdr:col>10</xdr:col>
      <xdr:colOff>165100</xdr:colOff>
      <xdr:row>78</xdr:row>
      <xdr:rowOff>25588</xdr:rowOff>
    </xdr:to>
    <xdr:sp macro="" textlink="">
      <xdr:nvSpPr>
        <xdr:cNvPr id="184" name="フローチャート: 判断 183">
          <a:extLst>
            <a:ext uri="{FF2B5EF4-FFF2-40B4-BE49-F238E27FC236}">
              <a16:creationId xmlns:a16="http://schemas.microsoft.com/office/drawing/2014/main" xmlns="" id="{00000000-0008-0000-0600-0000B8000000}"/>
            </a:ext>
          </a:extLst>
        </xdr:cNvPr>
        <xdr:cNvSpPr/>
      </xdr:nvSpPr>
      <xdr:spPr>
        <a:xfrm>
          <a:off x="1968500" y="1329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16715</xdr:rowOff>
    </xdr:from>
    <xdr:ext cx="469744" cy="259045"/>
    <xdr:sp macro="" textlink="">
      <xdr:nvSpPr>
        <xdr:cNvPr id="185" name="テキスト ボックス 184">
          <a:extLst>
            <a:ext uri="{FF2B5EF4-FFF2-40B4-BE49-F238E27FC236}">
              <a16:creationId xmlns:a16="http://schemas.microsoft.com/office/drawing/2014/main" xmlns="" id="{00000000-0008-0000-0600-0000B9000000}"/>
            </a:ext>
          </a:extLst>
        </xdr:cNvPr>
        <xdr:cNvSpPr txBox="1"/>
      </xdr:nvSpPr>
      <xdr:spPr>
        <a:xfrm>
          <a:off x="1784428" y="13389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90226</xdr:rowOff>
    </xdr:from>
    <xdr:to>
      <xdr:col>6</xdr:col>
      <xdr:colOff>38100</xdr:colOff>
      <xdr:row>78</xdr:row>
      <xdr:rowOff>20376</xdr:rowOff>
    </xdr:to>
    <xdr:sp macro="" textlink="">
      <xdr:nvSpPr>
        <xdr:cNvPr id="186" name="フローチャート: 判断 185">
          <a:extLst>
            <a:ext uri="{FF2B5EF4-FFF2-40B4-BE49-F238E27FC236}">
              <a16:creationId xmlns:a16="http://schemas.microsoft.com/office/drawing/2014/main" xmlns="" id="{00000000-0008-0000-0600-0000BA000000}"/>
            </a:ext>
          </a:extLst>
        </xdr:cNvPr>
        <xdr:cNvSpPr/>
      </xdr:nvSpPr>
      <xdr:spPr>
        <a:xfrm>
          <a:off x="1079500" y="13291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36903</xdr:rowOff>
    </xdr:from>
    <xdr:ext cx="469744" cy="259045"/>
    <xdr:sp macro="" textlink="">
      <xdr:nvSpPr>
        <xdr:cNvPr id="187" name="テキスト ボックス 186">
          <a:extLst>
            <a:ext uri="{FF2B5EF4-FFF2-40B4-BE49-F238E27FC236}">
              <a16:creationId xmlns:a16="http://schemas.microsoft.com/office/drawing/2014/main" xmlns="" id="{00000000-0008-0000-0600-0000BB000000}"/>
            </a:ext>
          </a:extLst>
        </xdr:cNvPr>
        <xdr:cNvSpPr txBox="1"/>
      </xdr:nvSpPr>
      <xdr:spPr>
        <a:xfrm>
          <a:off x="895428" y="13067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81493</xdr:rowOff>
    </xdr:from>
    <xdr:to>
      <xdr:col>24</xdr:col>
      <xdr:colOff>114300</xdr:colOff>
      <xdr:row>78</xdr:row>
      <xdr:rowOff>11643</xdr:rowOff>
    </xdr:to>
    <xdr:sp macro="" textlink="">
      <xdr:nvSpPr>
        <xdr:cNvPr id="193" name="楕円 192">
          <a:extLst>
            <a:ext uri="{FF2B5EF4-FFF2-40B4-BE49-F238E27FC236}">
              <a16:creationId xmlns:a16="http://schemas.microsoft.com/office/drawing/2014/main" xmlns="" id="{00000000-0008-0000-0600-0000C1000000}"/>
            </a:ext>
          </a:extLst>
        </xdr:cNvPr>
        <xdr:cNvSpPr/>
      </xdr:nvSpPr>
      <xdr:spPr>
        <a:xfrm>
          <a:off x="4584700" y="1328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59920</xdr:rowOff>
    </xdr:from>
    <xdr:ext cx="469744" cy="259045"/>
    <xdr:sp macro="" textlink="">
      <xdr:nvSpPr>
        <xdr:cNvPr id="194" name="維持補修費該当値テキスト">
          <a:extLst>
            <a:ext uri="{FF2B5EF4-FFF2-40B4-BE49-F238E27FC236}">
              <a16:creationId xmlns:a16="http://schemas.microsoft.com/office/drawing/2014/main" xmlns="" id="{00000000-0008-0000-0600-0000C2000000}"/>
            </a:ext>
          </a:extLst>
        </xdr:cNvPr>
        <xdr:cNvSpPr txBox="1"/>
      </xdr:nvSpPr>
      <xdr:spPr>
        <a:xfrm>
          <a:off x="4686300" y="13261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69377</xdr:rowOff>
    </xdr:from>
    <xdr:to>
      <xdr:col>20</xdr:col>
      <xdr:colOff>38100</xdr:colOff>
      <xdr:row>77</xdr:row>
      <xdr:rowOff>170977</xdr:rowOff>
    </xdr:to>
    <xdr:sp macro="" textlink="">
      <xdr:nvSpPr>
        <xdr:cNvPr id="195" name="楕円 194">
          <a:extLst>
            <a:ext uri="{FF2B5EF4-FFF2-40B4-BE49-F238E27FC236}">
              <a16:creationId xmlns:a16="http://schemas.microsoft.com/office/drawing/2014/main" xmlns="" id="{00000000-0008-0000-0600-0000C3000000}"/>
            </a:ext>
          </a:extLst>
        </xdr:cNvPr>
        <xdr:cNvSpPr/>
      </xdr:nvSpPr>
      <xdr:spPr>
        <a:xfrm>
          <a:off x="3746500" y="1327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16054</xdr:rowOff>
    </xdr:from>
    <xdr:ext cx="469744" cy="259045"/>
    <xdr:sp macro="" textlink="">
      <xdr:nvSpPr>
        <xdr:cNvPr id="196" name="テキスト ボックス 195">
          <a:extLst>
            <a:ext uri="{FF2B5EF4-FFF2-40B4-BE49-F238E27FC236}">
              <a16:creationId xmlns:a16="http://schemas.microsoft.com/office/drawing/2014/main" xmlns="" id="{00000000-0008-0000-0600-0000C4000000}"/>
            </a:ext>
          </a:extLst>
        </xdr:cNvPr>
        <xdr:cNvSpPr txBox="1"/>
      </xdr:nvSpPr>
      <xdr:spPr>
        <a:xfrm>
          <a:off x="3562428" y="13046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52735</xdr:rowOff>
    </xdr:from>
    <xdr:to>
      <xdr:col>15</xdr:col>
      <xdr:colOff>101600</xdr:colOff>
      <xdr:row>77</xdr:row>
      <xdr:rowOff>154335</xdr:rowOff>
    </xdr:to>
    <xdr:sp macro="" textlink="">
      <xdr:nvSpPr>
        <xdr:cNvPr id="197" name="楕円 196">
          <a:extLst>
            <a:ext uri="{FF2B5EF4-FFF2-40B4-BE49-F238E27FC236}">
              <a16:creationId xmlns:a16="http://schemas.microsoft.com/office/drawing/2014/main" xmlns="" id="{00000000-0008-0000-0600-0000C5000000}"/>
            </a:ext>
          </a:extLst>
        </xdr:cNvPr>
        <xdr:cNvSpPr/>
      </xdr:nvSpPr>
      <xdr:spPr>
        <a:xfrm>
          <a:off x="2857500" y="1325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170862</xdr:rowOff>
    </xdr:from>
    <xdr:ext cx="469744" cy="259045"/>
    <xdr:sp macro="" textlink="">
      <xdr:nvSpPr>
        <xdr:cNvPr id="198" name="テキスト ボックス 197">
          <a:extLst>
            <a:ext uri="{FF2B5EF4-FFF2-40B4-BE49-F238E27FC236}">
              <a16:creationId xmlns:a16="http://schemas.microsoft.com/office/drawing/2014/main" xmlns="" id="{00000000-0008-0000-0600-0000C6000000}"/>
            </a:ext>
          </a:extLst>
        </xdr:cNvPr>
        <xdr:cNvSpPr txBox="1"/>
      </xdr:nvSpPr>
      <xdr:spPr>
        <a:xfrm>
          <a:off x="2673428" y="13029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61606</xdr:rowOff>
    </xdr:from>
    <xdr:to>
      <xdr:col>10</xdr:col>
      <xdr:colOff>165100</xdr:colOff>
      <xdr:row>77</xdr:row>
      <xdr:rowOff>163206</xdr:rowOff>
    </xdr:to>
    <xdr:sp macro="" textlink="">
      <xdr:nvSpPr>
        <xdr:cNvPr id="199" name="楕円 198">
          <a:extLst>
            <a:ext uri="{FF2B5EF4-FFF2-40B4-BE49-F238E27FC236}">
              <a16:creationId xmlns:a16="http://schemas.microsoft.com/office/drawing/2014/main" xmlns="" id="{00000000-0008-0000-0600-0000C7000000}"/>
            </a:ext>
          </a:extLst>
        </xdr:cNvPr>
        <xdr:cNvSpPr/>
      </xdr:nvSpPr>
      <xdr:spPr>
        <a:xfrm>
          <a:off x="1968500" y="13263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8283</xdr:rowOff>
    </xdr:from>
    <xdr:ext cx="469744" cy="259045"/>
    <xdr:sp macro="" textlink="">
      <xdr:nvSpPr>
        <xdr:cNvPr id="200" name="テキスト ボックス 199">
          <a:extLst>
            <a:ext uri="{FF2B5EF4-FFF2-40B4-BE49-F238E27FC236}">
              <a16:creationId xmlns:a16="http://schemas.microsoft.com/office/drawing/2014/main" xmlns="" id="{00000000-0008-0000-0600-0000C8000000}"/>
            </a:ext>
          </a:extLst>
        </xdr:cNvPr>
        <xdr:cNvSpPr txBox="1"/>
      </xdr:nvSpPr>
      <xdr:spPr>
        <a:xfrm>
          <a:off x="1784428" y="13038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91506</xdr:rowOff>
    </xdr:from>
    <xdr:to>
      <xdr:col>6</xdr:col>
      <xdr:colOff>38100</xdr:colOff>
      <xdr:row>78</xdr:row>
      <xdr:rowOff>21656</xdr:rowOff>
    </xdr:to>
    <xdr:sp macro="" textlink="">
      <xdr:nvSpPr>
        <xdr:cNvPr id="201" name="楕円 200">
          <a:extLst>
            <a:ext uri="{FF2B5EF4-FFF2-40B4-BE49-F238E27FC236}">
              <a16:creationId xmlns:a16="http://schemas.microsoft.com/office/drawing/2014/main" xmlns="" id="{00000000-0008-0000-0600-0000C9000000}"/>
            </a:ext>
          </a:extLst>
        </xdr:cNvPr>
        <xdr:cNvSpPr/>
      </xdr:nvSpPr>
      <xdr:spPr>
        <a:xfrm>
          <a:off x="1079500" y="1329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12783</xdr:rowOff>
    </xdr:from>
    <xdr:ext cx="469744" cy="259045"/>
    <xdr:sp macro="" textlink="">
      <xdr:nvSpPr>
        <xdr:cNvPr id="202" name="テキスト ボックス 201">
          <a:extLst>
            <a:ext uri="{FF2B5EF4-FFF2-40B4-BE49-F238E27FC236}">
              <a16:creationId xmlns:a16="http://schemas.microsoft.com/office/drawing/2014/main" xmlns="" id="{00000000-0008-0000-0600-0000CA000000}"/>
            </a:ext>
          </a:extLst>
        </xdr:cNvPr>
        <xdr:cNvSpPr txBox="1"/>
      </xdr:nvSpPr>
      <xdr:spPr>
        <a:xfrm>
          <a:off x="895428" y="13385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xmlns=""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xmlns=""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xmlns=""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xmlns=""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xmlns=""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xmlns=""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xmlns=""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xmlns=""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xmlns="" id="{00000000-0008-0000-06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xmlns="" id="{00000000-0008-0000-06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xmlns="" id="{00000000-0008-0000-06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xmlns="" id="{00000000-0008-0000-06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xmlns="" id="{00000000-0008-0000-06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xmlns="" id="{00000000-0008-0000-06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xmlns="" id="{00000000-0008-0000-06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xmlns="" id="{00000000-0008-0000-06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xmlns="" id="{00000000-0008-0000-06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xmlns="" id="{00000000-0008-0000-06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xmlns="" id="{00000000-0008-0000-06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xmlns="" id="{00000000-0008-0000-06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xmlns=""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xmlns=""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xmlns=""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33379</xdr:rowOff>
    </xdr:from>
    <xdr:to>
      <xdr:col>24</xdr:col>
      <xdr:colOff>62865</xdr:colOff>
      <xdr:row>98</xdr:row>
      <xdr:rowOff>61584</xdr:rowOff>
    </xdr:to>
    <xdr:cxnSp macro="">
      <xdr:nvCxnSpPr>
        <xdr:cNvPr id="229" name="直線コネクタ 228">
          <a:extLst>
            <a:ext uri="{FF2B5EF4-FFF2-40B4-BE49-F238E27FC236}">
              <a16:creationId xmlns:a16="http://schemas.microsoft.com/office/drawing/2014/main" xmlns="" id="{00000000-0008-0000-0600-0000E5000000}"/>
            </a:ext>
          </a:extLst>
        </xdr:cNvPr>
        <xdr:cNvCxnSpPr/>
      </xdr:nvCxnSpPr>
      <xdr:spPr>
        <a:xfrm flipV="1">
          <a:off x="4633595" y="15635329"/>
          <a:ext cx="1270" cy="1228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65411</xdr:rowOff>
    </xdr:from>
    <xdr:ext cx="534377" cy="259045"/>
    <xdr:sp macro="" textlink="">
      <xdr:nvSpPr>
        <xdr:cNvPr id="230" name="扶助費最小値テキスト">
          <a:extLst>
            <a:ext uri="{FF2B5EF4-FFF2-40B4-BE49-F238E27FC236}">
              <a16:creationId xmlns:a16="http://schemas.microsoft.com/office/drawing/2014/main" xmlns="" id="{00000000-0008-0000-0600-0000E6000000}"/>
            </a:ext>
          </a:extLst>
        </xdr:cNvPr>
        <xdr:cNvSpPr txBox="1"/>
      </xdr:nvSpPr>
      <xdr:spPr>
        <a:xfrm>
          <a:off x="4686300" y="1686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61584</xdr:rowOff>
    </xdr:from>
    <xdr:to>
      <xdr:col>24</xdr:col>
      <xdr:colOff>152400</xdr:colOff>
      <xdr:row>98</xdr:row>
      <xdr:rowOff>61584</xdr:rowOff>
    </xdr:to>
    <xdr:cxnSp macro="">
      <xdr:nvCxnSpPr>
        <xdr:cNvPr id="231" name="直線コネクタ 230">
          <a:extLst>
            <a:ext uri="{FF2B5EF4-FFF2-40B4-BE49-F238E27FC236}">
              <a16:creationId xmlns:a16="http://schemas.microsoft.com/office/drawing/2014/main" xmlns="" id="{00000000-0008-0000-0600-0000E7000000}"/>
            </a:ext>
          </a:extLst>
        </xdr:cNvPr>
        <xdr:cNvCxnSpPr/>
      </xdr:nvCxnSpPr>
      <xdr:spPr>
        <a:xfrm>
          <a:off x="4546600" y="1686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151506</xdr:rowOff>
    </xdr:from>
    <xdr:ext cx="599010" cy="259045"/>
    <xdr:sp macro="" textlink="">
      <xdr:nvSpPr>
        <xdr:cNvPr id="232" name="扶助費最大値テキスト">
          <a:extLst>
            <a:ext uri="{FF2B5EF4-FFF2-40B4-BE49-F238E27FC236}">
              <a16:creationId xmlns:a16="http://schemas.microsoft.com/office/drawing/2014/main" xmlns="" id="{00000000-0008-0000-0600-0000E8000000}"/>
            </a:ext>
          </a:extLst>
        </xdr:cNvPr>
        <xdr:cNvSpPr txBox="1"/>
      </xdr:nvSpPr>
      <xdr:spPr>
        <a:xfrm>
          <a:off x="4686300" y="1541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33379</xdr:rowOff>
    </xdr:from>
    <xdr:to>
      <xdr:col>24</xdr:col>
      <xdr:colOff>152400</xdr:colOff>
      <xdr:row>91</xdr:row>
      <xdr:rowOff>33379</xdr:rowOff>
    </xdr:to>
    <xdr:cxnSp macro="">
      <xdr:nvCxnSpPr>
        <xdr:cNvPr id="233" name="直線コネクタ 232">
          <a:extLst>
            <a:ext uri="{FF2B5EF4-FFF2-40B4-BE49-F238E27FC236}">
              <a16:creationId xmlns:a16="http://schemas.microsoft.com/office/drawing/2014/main" xmlns="" id="{00000000-0008-0000-0600-0000E9000000}"/>
            </a:ext>
          </a:extLst>
        </xdr:cNvPr>
        <xdr:cNvCxnSpPr/>
      </xdr:nvCxnSpPr>
      <xdr:spPr>
        <a:xfrm>
          <a:off x="4546600" y="1563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129980</xdr:rowOff>
    </xdr:from>
    <xdr:to>
      <xdr:col>24</xdr:col>
      <xdr:colOff>63500</xdr:colOff>
      <xdr:row>94</xdr:row>
      <xdr:rowOff>52364</xdr:rowOff>
    </xdr:to>
    <xdr:cxnSp macro="">
      <xdr:nvCxnSpPr>
        <xdr:cNvPr id="234" name="直線コネクタ 233">
          <a:extLst>
            <a:ext uri="{FF2B5EF4-FFF2-40B4-BE49-F238E27FC236}">
              <a16:creationId xmlns:a16="http://schemas.microsoft.com/office/drawing/2014/main" xmlns="" id="{00000000-0008-0000-0600-0000EA000000}"/>
            </a:ext>
          </a:extLst>
        </xdr:cNvPr>
        <xdr:cNvCxnSpPr/>
      </xdr:nvCxnSpPr>
      <xdr:spPr>
        <a:xfrm>
          <a:off x="3797300" y="16074830"/>
          <a:ext cx="838200" cy="93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73151</xdr:rowOff>
    </xdr:from>
    <xdr:ext cx="534377" cy="259045"/>
    <xdr:sp macro="" textlink="">
      <xdr:nvSpPr>
        <xdr:cNvPr id="235" name="扶助費平均値テキスト">
          <a:extLst>
            <a:ext uri="{FF2B5EF4-FFF2-40B4-BE49-F238E27FC236}">
              <a16:creationId xmlns:a16="http://schemas.microsoft.com/office/drawing/2014/main" xmlns="" id="{00000000-0008-0000-0600-0000EB000000}"/>
            </a:ext>
          </a:extLst>
        </xdr:cNvPr>
        <xdr:cNvSpPr txBox="1"/>
      </xdr:nvSpPr>
      <xdr:spPr>
        <a:xfrm>
          <a:off x="4686300" y="16360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94724</xdr:rowOff>
    </xdr:from>
    <xdr:to>
      <xdr:col>24</xdr:col>
      <xdr:colOff>114300</xdr:colOff>
      <xdr:row>96</xdr:row>
      <xdr:rowOff>24874</xdr:rowOff>
    </xdr:to>
    <xdr:sp macro="" textlink="">
      <xdr:nvSpPr>
        <xdr:cNvPr id="236" name="フローチャート: 判断 235">
          <a:extLst>
            <a:ext uri="{FF2B5EF4-FFF2-40B4-BE49-F238E27FC236}">
              <a16:creationId xmlns:a16="http://schemas.microsoft.com/office/drawing/2014/main" xmlns="" id="{00000000-0008-0000-0600-0000EC000000}"/>
            </a:ext>
          </a:extLst>
        </xdr:cNvPr>
        <xdr:cNvSpPr/>
      </xdr:nvSpPr>
      <xdr:spPr>
        <a:xfrm>
          <a:off x="4584700" y="1638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129980</xdr:rowOff>
    </xdr:from>
    <xdr:to>
      <xdr:col>19</xdr:col>
      <xdr:colOff>177800</xdr:colOff>
      <xdr:row>95</xdr:row>
      <xdr:rowOff>155028</xdr:rowOff>
    </xdr:to>
    <xdr:cxnSp macro="">
      <xdr:nvCxnSpPr>
        <xdr:cNvPr id="237" name="直線コネクタ 236">
          <a:extLst>
            <a:ext uri="{FF2B5EF4-FFF2-40B4-BE49-F238E27FC236}">
              <a16:creationId xmlns:a16="http://schemas.microsoft.com/office/drawing/2014/main" xmlns="" id="{00000000-0008-0000-0600-0000ED000000}"/>
            </a:ext>
          </a:extLst>
        </xdr:cNvPr>
        <xdr:cNvCxnSpPr/>
      </xdr:nvCxnSpPr>
      <xdr:spPr>
        <a:xfrm flipV="1">
          <a:off x="2908300" y="16074830"/>
          <a:ext cx="889000" cy="367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134217</xdr:rowOff>
    </xdr:from>
    <xdr:to>
      <xdr:col>20</xdr:col>
      <xdr:colOff>38100</xdr:colOff>
      <xdr:row>95</xdr:row>
      <xdr:rowOff>64367</xdr:rowOff>
    </xdr:to>
    <xdr:sp macro="" textlink="">
      <xdr:nvSpPr>
        <xdr:cNvPr id="238" name="フローチャート: 判断 237">
          <a:extLst>
            <a:ext uri="{FF2B5EF4-FFF2-40B4-BE49-F238E27FC236}">
              <a16:creationId xmlns:a16="http://schemas.microsoft.com/office/drawing/2014/main" xmlns="" id="{00000000-0008-0000-0600-0000EE000000}"/>
            </a:ext>
          </a:extLst>
        </xdr:cNvPr>
        <xdr:cNvSpPr/>
      </xdr:nvSpPr>
      <xdr:spPr>
        <a:xfrm>
          <a:off x="3746500" y="1625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55494</xdr:rowOff>
    </xdr:from>
    <xdr:ext cx="599010" cy="259045"/>
    <xdr:sp macro="" textlink="">
      <xdr:nvSpPr>
        <xdr:cNvPr id="239" name="テキスト ボックス 238">
          <a:extLst>
            <a:ext uri="{FF2B5EF4-FFF2-40B4-BE49-F238E27FC236}">
              <a16:creationId xmlns:a16="http://schemas.microsoft.com/office/drawing/2014/main" xmlns="" id="{00000000-0008-0000-0600-0000EF000000}"/>
            </a:ext>
          </a:extLst>
        </xdr:cNvPr>
        <xdr:cNvSpPr txBox="1"/>
      </xdr:nvSpPr>
      <xdr:spPr>
        <a:xfrm>
          <a:off x="3497795" y="16343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155028</xdr:rowOff>
    </xdr:from>
    <xdr:to>
      <xdr:col>15</xdr:col>
      <xdr:colOff>50800</xdr:colOff>
      <xdr:row>95</xdr:row>
      <xdr:rowOff>168459</xdr:rowOff>
    </xdr:to>
    <xdr:cxnSp macro="">
      <xdr:nvCxnSpPr>
        <xdr:cNvPr id="240" name="直線コネクタ 239">
          <a:extLst>
            <a:ext uri="{FF2B5EF4-FFF2-40B4-BE49-F238E27FC236}">
              <a16:creationId xmlns:a16="http://schemas.microsoft.com/office/drawing/2014/main" xmlns="" id="{00000000-0008-0000-0600-0000F0000000}"/>
            </a:ext>
          </a:extLst>
        </xdr:cNvPr>
        <xdr:cNvCxnSpPr/>
      </xdr:nvCxnSpPr>
      <xdr:spPr>
        <a:xfrm flipV="1">
          <a:off x="2019300" y="16442778"/>
          <a:ext cx="889000" cy="1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62872</xdr:rowOff>
    </xdr:from>
    <xdr:to>
      <xdr:col>15</xdr:col>
      <xdr:colOff>101600</xdr:colOff>
      <xdr:row>96</xdr:row>
      <xdr:rowOff>164472</xdr:rowOff>
    </xdr:to>
    <xdr:sp macro="" textlink="">
      <xdr:nvSpPr>
        <xdr:cNvPr id="241" name="フローチャート: 判断 240">
          <a:extLst>
            <a:ext uri="{FF2B5EF4-FFF2-40B4-BE49-F238E27FC236}">
              <a16:creationId xmlns:a16="http://schemas.microsoft.com/office/drawing/2014/main" xmlns="" id="{00000000-0008-0000-0600-0000F1000000}"/>
            </a:ext>
          </a:extLst>
        </xdr:cNvPr>
        <xdr:cNvSpPr/>
      </xdr:nvSpPr>
      <xdr:spPr>
        <a:xfrm>
          <a:off x="2857500" y="1652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155599</xdr:rowOff>
    </xdr:from>
    <xdr:ext cx="534377" cy="259045"/>
    <xdr:sp macro="" textlink="">
      <xdr:nvSpPr>
        <xdr:cNvPr id="242" name="テキスト ボックス 241">
          <a:extLst>
            <a:ext uri="{FF2B5EF4-FFF2-40B4-BE49-F238E27FC236}">
              <a16:creationId xmlns:a16="http://schemas.microsoft.com/office/drawing/2014/main" xmlns="" id="{00000000-0008-0000-0600-0000F2000000}"/>
            </a:ext>
          </a:extLst>
        </xdr:cNvPr>
        <xdr:cNvSpPr txBox="1"/>
      </xdr:nvSpPr>
      <xdr:spPr>
        <a:xfrm>
          <a:off x="2641111" y="1661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168459</xdr:rowOff>
    </xdr:from>
    <xdr:to>
      <xdr:col>10</xdr:col>
      <xdr:colOff>114300</xdr:colOff>
      <xdr:row>96</xdr:row>
      <xdr:rowOff>119148</xdr:rowOff>
    </xdr:to>
    <xdr:cxnSp macro="">
      <xdr:nvCxnSpPr>
        <xdr:cNvPr id="243" name="直線コネクタ 242">
          <a:extLst>
            <a:ext uri="{FF2B5EF4-FFF2-40B4-BE49-F238E27FC236}">
              <a16:creationId xmlns:a16="http://schemas.microsoft.com/office/drawing/2014/main" xmlns="" id="{00000000-0008-0000-0600-0000F3000000}"/>
            </a:ext>
          </a:extLst>
        </xdr:cNvPr>
        <xdr:cNvCxnSpPr/>
      </xdr:nvCxnSpPr>
      <xdr:spPr>
        <a:xfrm flipV="1">
          <a:off x="1130300" y="16456209"/>
          <a:ext cx="889000" cy="122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110280</xdr:rowOff>
    </xdr:from>
    <xdr:to>
      <xdr:col>10</xdr:col>
      <xdr:colOff>165100</xdr:colOff>
      <xdr:row>97</xdr:row>
      <xdr:rowOff>40430</xdr:rowOff>
    </xdr:to>
    <xdr:sp macro="" textlink="">
      <xdr:nvSpPr>
        <xdr:cNvPr id="244" name="フローチャート: 判断 243">
          <a:extLst>
            <a:ext uri="{FF2B5EF4-FFF2-40B4-BE49-F238E27FC236}">
              <a16:creationId xmlns:a16="http://schemas.microsoft.com/office/drawing/2014/main" xmlns="" id="{00000000-0008-0000-0600-0000F4000000}"/>
            </a:ext>
          </a:extLst>
        </xdr:cNvPr>
        <xdr:cNvSpPr/>
      </xdr:nvSpPr>
      <xdr:spPr>
        <a:xfrm>
          <a:off x="1968500" y="1656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31557</xdr:rowOff>
    </xdr:from>
    <xdr:ext cx="534377" cy="259045"/>
    <xdr:sp macro="" textlink="">
      <xdr:nvSpPr>
        <xdr:cNvPr id="245" name="テキスト ボックス 244">
          <a:extLst>
            <a:ext uri="{FF2B5EF4-FFF2-40B4-BE49-F238E27FC236}">
              <a16:creationId xmlns:a16="http://schemas.microsoft.com/office/drawing/2014/main" xmlns="" id="{00000000-0008-0000-0600-0000F5000000}"/>
            </a:ext>
          </a:extLst>
        </xdr:cNvPr>
        <xdr:cNvSpPr txBox="1"/>
      </xdr:nvSpPr>
      <xdr:spPr>
        <a:xfrm>
          <a:off x="1752111" y="16662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149468</xdr:rowOff>
    </xdr:from>
    <xdr:to>
      <xdr:col>6</xdr:col>
      <xdr:colOff>38100</xdr:colOff>
      <xdr:row>97</xdr:row>
      <xdr:rowOff>79618</xdr:rowOff>
    </xdr:to>
    <xdr:sp macro="" textlink="">
      <xdr:nvSpPr>
        <xdr:cNvPr id="246" name="フローチャート: 判断 245">
          <a:extLst>
            <a:ext uri="{FF2B5EF4-FFF2-40B4-BE49-F238E27FC236}">
              <a16:creationId xmlns:a16="http://schemas.microsoft.com/office/drawing/2014/main" xmlns="" id="{00000000-0008-0000-0600-0000F6000000}"/>
            </a:ext>
          </a:extLst>
        </xdr:cNvPr>
        <xdr:cNvSpPr/>
      </xdr:nvSpPr>
      <xdr:spPr>
        <a:xfrm>
          <a:off x="1079500" y="1660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70745</xdr:rowOff>
    </xdr:from>
    <xdr:ext cx="534377" cy="259045"/>
    <xdr:sp macro="" textlink="">
      <xdr:nvSpPr>
        <xdr:cNvPr id="247" name="テキスト ボックス 246">
          <a:extLst>
            <a:ext uri="{FF2B5EF4-FFF2-40B4-BE49-F238E27FC236}">
              <a16:creationId xmlns:a16="http://schemas.microsoft.com/office/drawing/2014/main" xmlns="" id="{00000000-0008-0000-0600-0000F7000000}"/>
            </a:ext>
          </a:extLst>
        </xdr:cNvPr>
        <xdr:cNvSpPr txBox="1"/>
      </xdr:nvSpPr>
      <xdr:spPr>
        <a:xfrm>
          <a:off x="863111" y="1670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1564</xdr:rowOff>
    </xdr:from>
    <xdr:to>
      <xdr:col>24</xdr:col>
      <xdr:colOff>114300</xdr:colOff>
      <xdr:row>94</xdr:row>
      <xdr:rowOff>103164</xdr:rowOff>
    </xdr:to>
    <xdr:sp macro="" textlink="">
      <xdr:nvSpPr>
        <xdr:cNvPr id="253" name="楕円 252">
          <a:extLst>
            <a:ext uri="{FF2B5EF4-FFF2-40B4-BE49-F238E27FC236}">
              <a16:creationId xmlns:a16="http://schemas.microsoft.com/office/drawing/2014/main" xmlns="" id="{00000000-0008-0000-0600-0000FD000000}"/>
            </a:ext>
          </a:extLst>
        </xdr:cNvPr>
        <xdr:cNvSpPr/>
      </xdr:nvSpPr>
      <xdr:spPr>
        <a:xfrm>
          <a:off x="4584700" y="1611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24441</xdr:rowOff>
    </xdr:from>
    <xdr:ext cx="599010" cy="259045"/>
    <xdr:sp macro="" textlink="">
      <xdr:nvSpPr>
        <xdr:cNvPr id="254" name="扶助費該当値テキスト">
          <a:extLst>
            <a:ext uri="{FF2B5EF4-FFF2-40B4-BE49-F238E27FC236}">
              <a16:creationId xmlns:a16="http://schemas.microsoft.com/office/drawing/2014/main" xmlns="" id="{00000000-0008-0000-0600-0000FE000000}"/>
            </a:ext>
          </a:extLst>
        </xdr:cNvPr>
        <xdr:cNvSpPr txBox="1"/>
      </xdr:nvSpPr>
      <xdr:spPr>
        <a:xfrm>
          <a:off x="4686300" y="15969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79180</xdr:rowOff>
    </xdr:from>
    <xdr:to>
      <xdr:col>20</xdr:col>
      <xdr:colOff>38100</xdr:colOff>
      <xdr:row>94</xdr:row>
      <xdr:rowOff>9330</xdr:rowOff>
    </xdr:to>
    <xdr:sp macro="" textlink="">
      <xdr:nvSpPr>
        <xdr:cNvPr id="255" name="楕円 254">
          <a:extLst>
            <a:ext uri="{FF2B5EF4-FFF2-40B4-BE49-F238E27FC236}">
              <a16:creationId xmlns:a16="http://schemas.microsoft.com/office/drawing/2014/main" xmlns="" id="{00000000-0008-0000-0600-0000FF000000}"/>
            </a:ext>
          </a:extLst>
        </xdr:cNvPr>
        <xdr:cNvSpPr/>
      </xdr:nvSpPr>
      <xdr:spPr>
        <a:xfrm>
          <a:off x="3746500" y="1602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25857</xdr:rowOff>
    </xdr:from>
    <xdr:ext cx="599010" cy="259045"/>
    <xdr:sp macro="" textlink="">
      <xdr:nvSpPr>
        <xdr:cNvPr id="256" name="テキスト ボックス 255">
          <a:extLst>
            <a:ext uri="{FF2B5EF4-FFF2-40B4-BE49-F238E27FC236}">
              <a16:creationId xmlns:a16="http://schemas.microsoft.com/office/drawing/2014/main" xmlns="" id="{00000000-0008-0000-0600-000000010000}"/>
            </a:ext>
          </a:extLst>
        </xdr:cNvPr>
        <xdr:cNvSpPr txBox="1"/>
      </xdr:nvSpPr>
      <xdr:spPr>
        <a:xfrm>
          <a:off x="3497795" y="15799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104228</xdr:rowOff>
    </xdr:from>
    <xdr:to>
      <xdr:col>15</xdr:col>
      <xdr:colOff>101600</xdr:colOff>
      <xdr:row>96</xdr:row>
      <xdr:rowOff>34378</xdr:rowOff>
    </xdr:to>
    <xdr:sp macro="" textlink="">
      <xdr:nvSpPr>
        <xdr:cNvPr id="257" name="楕円 256">
          <a:extLst>
            <a:ext uri="{FF2B5EF4-FFF2-40B4-BE49-F238E27FC236}">
              <a16:creationId xmlns:a16="http://schemas.microsoft.com/office/drawing/2014/main" xmlns="" id="{00000000-0008-0000-0600-000001010000}"/>
            </a:ext>
          </a:extLst>
        </xdr:cNvPr>
        <xdr:cNvSpPr/>
      </xdr:nvSpPr>
      <xdr:spPr>
        <a:xfrm>
          <a:off x="2857500" y="16391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50905</xdr:rowOff>
    </xdr:from>
    <xdr:ext cx="534377" cy="259045"/>
    <xdr:sp macro="" textlink="">
      <xdr:nvSpPr>
        <xdr:cNvPr id="258" name="テキスト ボックス 257">
          <a:extLst>
            <a:ext uri="{FF2B5EF4-FFF2-40B4-BE49-F238E27FC236}">
              <a16:creationId xmlns:a16="http://schemas.microsoft.com/office/drawing/2014/main" xmlns="" id="{00000000-0008-0000-0600-000002010000}"/>
            </a:ext>
          </a:extLst>
        </xdr:cNvPr>
        <xdr:cNvSpPr txBox="1"/>
      </xdr:nvSpPr>
      <xdr:spPr>
        <a:xfrm>
          <a:off x="2641111" y="16167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117659</xdr:rowOff>
    </xdr:from>
    <xdr:to>
      <xdr:col>10</xdr:col>
      <xdr:colOff>165100</xdr:colOff>
      <xdr:row>96</xdr:row>
      <xdr:rowOff>47809</xdr:rowOff>
    </xdr:to>
    <xdr:sp macro="" textlink="">
      <xdr:nvSpPr>
        <xdr:cNvPr id="259" name="楕円 258">
          <a:extLst>
            <a:ext uri="{FF2B5EF4-FFF2-40B4-BE49-F238E27FC236}">
              <a16:creationId xmlns:a16="http://schemas.microsoft.com/office/drawing/2014/main" xmlns="" id="{00000000-0008-0000-0600-000003010000}"/>
            </a:ext>
          </a:extLst>
        </xdr:cNvPr>
        <xdr:cNvSpPr/>
      </xdr:nvSpPr>
      <xdr:spPr>
        <a:xfrm>
          <a:off x="1968500" y="1640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64336</xdr:rowOff>
    </xdr:from>
    <xdr:ext cx="534377" cy="259045"/>
    <xdr:sp macro="" textlink="">
      <xdr:nvSpPr>
        <xdr:cNvPr id="260" name="テキスト ボックス 259">
          <a:extLst>
            <a:ext uri="{FF2B5EF4-FFF2-40B4-BE49-F238E27FC236}">
              <a16:creationId xmlns:a16="http://schemas.microsoft.com/office/drawing/2014/main" xmlns="" id="{00000000-0008-0000-0600-000004010000}"/>
            </a:ext>
          </a:extLst>
        </xdr:cNvPr>
        <xdr:cNvSpPr txBox="1"/>
      </xdr:nvSpPr>
      <xdr:spPr>
        <a:xfrm>
          <a:off x="1752111" y="16180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68348</xdr:rowOff>
    </xdr:from>
    <xdr:to>
      <xdr:col>6</xdr:col>
      <xdr:colOff>38100</xdr:colOff>
      <xdr:row>96</xdr:row>
      <xdr:rowOff>169948</xdr:rowOff>
    </xdr:to>
    <xdr:sp macro="" textlink="">
      <xdr:nvSpPr>
        <xdr:cNvPr id="261" name="楕円 260">
          <a:extLst>
            <a:ext uri="{FF2B5EF4-FFF2-40B4-BE49-F238E27FC236}">
              <a16:creationId xmlns:a16="http://schemas.microsoft.com/office/drawing/2014/main" xmlns="" id="{00000000-0008-0000-0600-000005010000}"/>
            </a:ext>
          </a:extLst>
        </xdr:cNvPr>
        <xdr:cNvSpPr/>
      </xdr:nvSpPr>
      <xdr:spPr>
        <a:xfrm>
          <a:off x="1079500" y="1652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15025</xdr:rowOff>
    </xdr:from>
    <xdr:ext cx="534377" cy="259045"/>
    <xdr:sp macro="" textlink="">
      <xdr:nvSpPr>
        <xdr:cNvPr id="262" name="テキスト ボックス 261">
          <a:extLst>
            <a:ext uri="{FF2B5EF4-FFF2-40B4-BE49-F238E27FC236}">
              <a16:creationId xmlns:a16="http://schemas.microsoft.com/office/drawing/2014/main" xmlns="" id="{00000000-0008-0000-0600-000006010000}"/>
            </a:ext>
          </a:extLst>
        </xdr:cNvPr>
        <xdr:cNvSpPr txBox="1"/>
      </xdr:nvSpPr>
      <xdr:spPr>
        <a:xfrm>
          <a:off x="863111" y="16302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xmlns=""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xmlns=""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xmlns=""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xmlns=""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xmlns=""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xmlns=""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xmlns=""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xmlns=""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a:extLst>
            <a:ext uri="{FF2B5EF4-FFF2-40B4-BE49-F238E27FC236}">
              <a16:creationId xmlns:a16="http://schemas.microsoft.com/office/drawing/2014/main" xmlns="" id="{00000000-0008-0000-0600-000011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xmlns="" id="{00000000-0008-0000-06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5" name="テキスト ボックス 274">
          <a:extLst>
            <a:ext uri="{FF2B5EF4-FFF2-40B4-BE49-F238E27FC236}">
              <a16:creationId xmlns:a16="http://schemas.microsoft.com/office/drawing/2014/main" xmlns="" id="{00000000-0008-0000-0600-000013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xmlns="" id="{00000000-0008-0000-06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7" name="テキスト ボックス 276">
          <a:extLst>
            <a:ext uri="{FF2B5EF4-FFF2-40B4-BE49-F238E27FC236}">
              <a16:creationId xmlns:a16="http://schemas.microsoft.com/office/drawing/2014/main" xmlns="" id="{00000000-0008-0000-0600-000015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xmlns="" id="{00000000-0008-0000-06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9" name="テキスト ボックス 278">
          <a:extLst>
            <a:ext uri="{FF2B5EF4-FFF2-40B4-BE49-F238E27FC236}">
              <a16:creationId xmlns:a16="http://schemas.microsoft.com/office/drawing/2014/main" xmlns="" id="{00000000-0008-0000-0600-000017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xmlns="" id="{00000000-0008-0000-06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a:extLst>
            <a:ext uri="{FF2B5EF4-FFF2-40B4-BE49-F238E27FC236}">
              <a16:creationId xmlns:a16="http://schemas.microsoft.com/office/drawing/2014/main" xmlns="" id="{00000000-0008-0000-0600-000019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xmlns="" id="{00000000-0008-0000-06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a:extLst>
            <a:ext uri="{FF2B5EF4-FFF2-40B4-BE49-F238E27FC236}">
              <a16:creationId xmlns:a16="http://schemas.microsoft.com/office/drawing/2014/main" xmlns="" id="{00000000-0008-0000-0600-00001B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xmlns="" id="{00000000-0008-0000-06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a:extLst>
            <a:ext uri="{FF2B5EF4-FFF2-40B4-BE49-F238E27FC236}">
              <a16:creationId xmlns:a16="http://schemas.microsoft.com/office/drawing/2014/main" xmlns="" id="{00000000-0008-0000-0600-00001D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xmlns=""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xmlns=""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xmlns=""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21764</xdr:rowOff>
    </xdr:from>
    <xdr:to>
      <xdr:col>54</xdr:col>
      <xdr:colOff>189865</xdr:colOff>
      <xdr:row>40</xdr:row>
      <xdr:rowOff>5044</xdr:rowOff>
    </xdr:to>
    <xdr:cxnSp macro="">
      <xdr:nvCxnSpPr>
        <xdr:cNvPr id="289" name="直線コネクタ 288">
          <a:extLst>
            <a:ext uri="{FF2B5EF4-FFF2-40B4-BE49-F238E27FC236}">
              <a16:creationId xmlns:a16="http://schemas.microsoft.com/office/drawing/2014/main" xmlns="" id="{00000000-0008-0000-0600-000021010000}"/>
            </a:ext>
          </a:extLst>
        </xdr:cNvPr>
        <xdr:cNvCxnSpPr/>
      </xdr:nvCxnSpPr>
      <xdr:spPr>
        <a:xfrm flipV="1">
          <a:off x="10475595" y="5508164"/>
          <a:ext cx="1270" cy="1354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40</xdr:row>
      <xdr:rowOff>8871</xdr:rowOff>
    </xdr:from>
    <xdr:ext cx="534377" cy="259045"/>
    <xdr:sp macro="" textlink="">
      <xdr:nvSpPr>
        <xdr:cNvPr id="290" name="補助費等最小値テキスト">
          <a:extLst>
            <a:ext uri="{FF2B5EF4-FFF2-40B4-BE49-F238E27FC236}">
              <a16:creationId xmlns:a16="http://schemas.microsoft.com/office/drawing/2014/main" xmlns="" id="{00000000-0008-0000-0600-000022010000}"/>
            </a:ext>
          </a:extLst>
        </xdr:cNvPr>
        <xdr:cNvSpPr txBox="1"/>
      </xdr:nvSpPr>
      <xdr:spPr>
        <a:xfrm>
          <a:off x="10528300" y="686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5044</xdr:rowOff>
    </xdr:from>
    <xdr:to>
      <xdr:col>55</xdr:col>
      <xdr:colOff>88900</xdr:colOff>
      <xdr:row>40</xdr:row>
      <xdr:rowOff>5044</xdr:rowOff>
    </xdr:to>
    <xdr:cxnSp macro="">
      <xdr:nvCxnSpPr>
        <xdr:cNvPr id="291" name="直線コネクタ 290">
          <a:extLst>
            <a:ext uri="{FF2B5EF4-FFF2-40B4-BE49-F238E27FC236}">
              <a16:creationId xmlns:a16="http://schemas.microsoft.com/office/drawing/2014/main" xmlns="" id="{00000000-0008-0000-0600-000023010000}"/>
            </a:ext>
          </a:extLst>
        </xdr:cNvPr>
        <xdr:cNvCxnSpPr/>
      </xdr:nvCxnSpPr>
      <xdr:spPr>
        <a:xfrm>
          <a:off x="10388600" y="6863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139891</xdr:rowOff>
    </xdr:from>
    <xdr:ext cx="599010" cy="259045"/>
    <xdr:sp macro="" textlink="">
      <xdr:nvSpPr>
        <xdr:cNvPr id="292" name="補助費等最大値テキスト">
          <a:extLst>
            <a:ext uri="{FF2B5EF4-FFF2-40B4-BE49-F238E27FC236}">
              <a16:creationId xmlns:a16="http://schemas.microsoft.com/office/drawing/2014/main" xmlns="" id="{00000000-0008-0000-0600-000024010000}"/>
            </a:ext>
          </a:extLst>
        </xdr:cNvPr>
        <xdr:cNvSpPr txBox="1"/>
      </xdr:nvSpPr>
      <xdr:spPr>
        <a:xfrm>
          <a:off x="10528300" y="5283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21764</xdr:rowOff>
    </xdr:from>
    <xdr:to>
      <xdr:col>55</xdr:col>
      <xdr:colOff>88900</xdr:colOff>
      <xdr:row>32</xdr:row>
      <xdr:rowOff>21764</xdr:rowOff>
    </xdr:to>
    <xdr:cxnSp macro="">
      <xdr:nvCxnSpPr>
        <xdr:cNvPr id="293" name="直線コネクタ 292">
          <a:extLst>
            <a:ext uri="{FF2B5EF4-FFF2-40B4-BE49-F238E27FC236}">
              <a16:creationId xmlns:a16="http://schemas.microsoft.com/office/drawing/2014/main" xmlns="" id="{00000000-0008-0000-0600-000025010000}"/>
            </a:ext>
          </a:extLst>
        </xdr:cNvPr>
        <xdr:cNvCxnSpPr/>
      </xdr:nvCxnSpPr>
      <xdr:spPr>
        <a:xfrm>
          <a:off x="10388600" y="5508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18477</xdr:rowOff>
    </xdr:from>
    <xdr:to>
      <xdr:col>55</xdr:col>
      <xdr:colOff>0</xdr:colOff>
      <xdr:row>37</xdr:row>
      <xdr:rowOff>151642</xdr:rowOff>
    </xdr:to>
    <xdr:cxnSp macro="">
      <xdr:nvCxnSpPr>
        <xdr:cNvPr id="294" name="直線コネクタ 293">
          <a:extLst>
            <a:ext uri="{FF2B5EF4-FFF2-40B4-BE49-F238E27FC236}">
              <a16:creationId xmlns:a16="http://schemas.microsoft.com/office/drawing/2014/main" xmlns="" id="{00000000-0008-0000-0600-000026010000}"/>
            </a:ext>
          </a:extLst>
        </xdr:cNvPr>
        <xdr:cNvCxnSpPr/>
      </xdr:nvCxnSpPr>
      <xdr:spPr>
        <a:xfrm flipV="1">
          <a:off x="9639300" y="6362127"/>
          <a:ext cx="838200" cy="13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60524</xdr:rowOff>
    </xdr:from>
    <xdr:ext cx="534377" cy="259045"/>
    <xdr:sp macro="" textlink="">
      <xdr:nvSpPr>
        <xdr:cNvPr id="295" name="補助費等平均値テキスト">
          <a:extLst>
            <a:ext uri="{FF2B5EF4-FFF2-40B4-BE49-F238E27FC236}">
              <a16:creationId xmlns:a16="http://schemas.microsoft.com/office/drawing/2014/main" xmlns="" id="{00000000-0008-0000-0600-000027010000}"/>
            </a:ext>
          </a:extLst>
        </xdr:cNvPr>
        <xdr:cNvSpPr txBox="1"/>
      </xdr:nvSpPr>
      <xdr:spPr>
        <a:xfrm>
          <a:off x="10528300" y="64041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82097</xdr:rowOff>
    </xdr:from>
    <xdr:to>
      <xdr:col>55</xdr:col>
      <xdr:colOff>50800</xdr:colOff>
      <xdr:row>38</xdr:row>
      <xdr:rowOff>12247</xdr:rowOff>
    </xdr:to>
    <xdr:sp macro="" textlink="">
      <xdr:nvSpPr>
        <xdr:cNvPr id="296" name="フローチャート: 判断 295">
          <a:extLst>
            <a:ext uri="{FF2B5EF4-FFF2-40B4-BE49-F238E27FC236}">
              <a16:creationId xmlns:a16="http://schemas.microsoft.com/office/drawing/2014/main" xmlns="" id="{00000000-0008-0000-0600-000028010000}"/>
            </a:ext>
          </a:extLst>
        </xdr:cNvPr>
        <xdr:cNvSpPr/>
      </xdr:nvSpPr>
      <xdr:spPr>
        <a:xfrm>
          <a:off x="10426700" y="6425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142258</xdr:rowOff>
    </xdr:from>
    <xdr:to>
      <xdr:col>50</xdr:col>
      <xdr:colOff>114300</xdr:colOff>
      <xdr:row>37</xdr:row>
      <xdr:rowOff>151642</xdr:rowOff>
    </xdr:to>
    <xdr:cxnSp macro="">
      <xdr:nvCxnSpPr>
        <xdr:cNvPr id="297" name="直線コネクタ 296">
          <a:extLst>
            <a:ext uri="{FF2B5EF4-FFF2-40B4-BE49-F238E27FC236}">
              <a16:creationId xmlns:a16="http://schemas.microsoft.com/office/drawing/2014/main" xmlns="" id="{00000000-0008-0000-0600-000029010000}"/>
            </a:ext>
          </a:extLst>
        </xdr:cNvPr>
        <xdr:cNvCxnSpPr/>
      </xdr:nvCxnSpPr>
      <xdr:spPr>
        <a:xfrm>
          <a:off x="8750300" y="5285758"/>
          <a:ext cx="889000" cy="120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124235</xdr:rowOff>
    </xdr:from>
    <xdr:to>
      <xdr:col>50</xdr:col>
      <xdr:colOff>165100</xdr:colOff>
      <xdr:row>38</xdr:row>
      <xdr:rowOff>54385</xdr:rowOff>
    </xdr:to>
    <xdr:sp macro="" textlink="">
      <xdr:nvSpPr>
        <xdr:cNvPr id="298" name="フローチャート: 判断 297">
          <a:extLst>
            <a:ext uri="{FF2B5EF4-FFF2-40B4-BE49-F238E27FC236}">
              <a16:creationId xmlns:a16="http://schemas.microsoft.com/office/drawing/2014/main" xmlns="" id="{00000000-0008-0000-0600-00002A010000}"/>
            </a:ext>
          </a:extLst>
        </xdr:cNvPr>
        <xdr:cNvSpPr/>
      </xdr:nvSpPr>
      <xdr:spPr>
        <a:xfrm>
          <a:off x="9588500" y="6467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45512</xdr:rowOff>
    </xdr:from>
    <xdr:ext cx="534377" cy="259045"/>
    <xdr:sp macro="" textlink="">
      <xdr:nvSpPr>
        <xdr:cNvPr id="299" name="テキスト ボックス 298">
          <a:extLst>
            <a:ext uri="{FF2B5EF4-FFF2-40B4-BE49-F238E27FC236}">
              <a16:creationId xmlns:a16="http://schemas.microsoft.com/office/drawing/2014/main" xmlns="" id="{00000000-0008-0000-0600-00002B010000}"/>
            </a:ext>
          </a:extLst>
        </xdr:cNvPr>
        <xdr:cNvSpPr txBox="1"/>
      </xdr:nvSpPr>
      <xdr:spPr>
        <a:xfrm>
          <a:off x="9372111" y="6560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142258</xdr:rowOff>
    </xdr:from>
    <xdr:to>
      <xdr:col>45</xdr:col>
      <xdr:colOff>177800</xdr:colOff>
      <xdr:row>38</xdr:row>
      <xdr:rowOff>37603</xdr:rowOff>
    </xdr:to>
    <xdr:cxnSp macro="">
      <xdr:nvCxnSpPr>
        <xdr:cNvPr id="300" name="直線コネクタ 299">
          <a:extLst>
            <a:ext uri="{FF2B5EF4-FFF2-40B4-BE49-F238E27FC236}">
              <a16:creationId xmlns:a16="http://schemas.microsoft.com/office/drawing/2014/main" xmlns="" id="{00000000-0008-0000-0600-00002C010000}"/>
            </a:ext>
          </a:extLst>
        </xdr:cNvPr>
        <xdr:cNvCxnSpPr/>
      </xdr:nvCxnSpPr>
      <xdr:spPr>
        <a:xfrm flipV="1">
          <a:off x="7861300" y="5285758"/>
          <a:ext cx="889000" cy="1266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31</xdr:row>
      <xdr:rowOff>66443</xdr:rowOff>
    </xdr:from>
    <xdr:to>
      <xdr:col>46</xdr:col>
      <xdr:colOff>38100</xdr:colOff>
      <xdr:row>31</xdr:row>
      <xdr:rowOff>168043</xdr:rowOff>
    </xdr:to>
    <xdr:sp macro="" textlink="">
      <xdr:nvSpPr>
        <xdr:cNvPr id="301" name="フローチャート: 判断 300">
          <a:extLst>
            <a:ext uri="{FF2B5EF4-FFF2-40B4-BE49-F238E27FC236}">
              <a16:creationId xmlns:a16="http://schemas.microsoft.com/office/drawing/2014/main" xmlns="" id="{00000000-0008-0000-0600-00002D010000}"/>
            </a:ext>
          </a:extLst>
        </xdr:cNvPr>
        <xdr:cNvSpPr/>
      </xdr:nvSpPr>
      <xdr:spPr>
        <a:xfrm>
          <a:off x="8699500" y="5381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159170</xdr:rowOff>
    </xdr:from>
    <xdr:ext cx="599010" cy="259045"/>
    <xdr:sp macro="" textlink="">
      <xdr:nvSpPr>
        <xdr:cNvPr id="302" name="テキスト ボックス 301">
          <a:extLst>
            <a:ext uri="{FF2B5EF4-FFF2-40B4-BE49-F238E27FC236}">
              <a16:creationId xmlns:a16="http://schemas.microsoft.com/office/drawing/2014/main" xmlns="" id="{00000000-0008-0000-0600-00002E010000}"/>
            </a:ext>
          </a:extLst>
        </xdr:cNvPr>
        <xdr:cNvSpPr txBox="1"/>
      </xdr:nvSpPr>
      <xdr:spPr>
        <a:xfrm>
          <a:off x="8450795" y="5474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16996</xdr:rowOff>
    </xdr:from>
    <xdr:to>
      <xdr:col>41</xdr:col>
      <xdr:colOff>50800</xdr:colOff>
      <xdr:row>38</xdr:row>
      <xdr:rowOff>37603</xdr:rowOff>
    </xdr:to>
    <xdr:cxnSp macro="">
      <xdr:nvCxnSpPr>
        <xdr:cNvPr id="303" name="直線コネクタ 302">
          <a:extLst>
            <a:ext uri="{FF2B5EF4-FFF2-40B4-BE49-F238E27FC236}">
              <a16:creationId xmlns:a16="http://schemas.microsoft.com/office/drawing/2014/main" xmlns="" id="{00000000-0008-0000-0600-00002F010000}"/>
            </a:ext>
          </a:extLst>
        </xdr:cNvPr>
        <xdr:cNvCxnSpPr/>
      </xdr:nvCxnSpPr>
      <xdr:spPr>
        <a:xfrm>
          <a:off x="6972300" y="6532096"/>
          <a:ext cx="889000" cy="2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50528</xdr:rowOff>
    </xdr:from>
    <xdr:to>
      <xdr:col>41</xdr:col>
      <xdr:colOff>101600</xdr:colOff>
      <xdr:row>38</xdr:row>
      <xdr:rowOff>152128</xdr:rowOff>
    </xdr:to>
    <xdr:sp macro="" textlink="">
      <xdr:nvSpPr>
        <xdr:cNvPr id="304" name="フローチャート: 判断 303">
          <a:extLst>
            <a:ext uri="{FF2B5EF4-FFF2-40B4-BE49-F238E27FC236}">
              <a16:creationId xmlns:a16="http://schemas.microsoft.com/office/drawing/2014/main" xmlns="" id="{00000000-0008-0000-0600-000030010000}"/>
            </a:ext>
          </a:extLst>
        </xdr:cNvPr>
        <xdr:cNvSpPr/>
      </xdr:nvSpPr>
      <xdr:spPr>
        <a:xfrm>
          <a:off x="7810500" y="656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143255</xdr:rowOff>
    </xdr:from>
    <xdr:ext cx="534377" cy="259045"/>
    <xdr:sp macro="" textlink="">
      <xdr:nvSpPr>
        <xdr:cNvPr id="305" name="テキスト ボックス 304">
          <a:extLst>
            <a:ext uri="{FF2B5EF4-FFF2-40B4-BE49-F238E27FC236}">
              <a16:creationId xmlns:a16="http://schemas.microsoft.com/office/drawing/2014/main" xmlns="" id="{00000000-0008-0000-0600-000031010000}"/>
            </a:ext>
          </a:extLst>
        </xdr:cNvPr>
        <xdr:cNvSpPr txBox="1"/>
      </xdr:nvSpPr>
      <xdr:spPr>
        <a:xfrm>
          <a:off x="7594111" y="6658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56384</xdr:rowOff>
    </xdr:from>
    <xdr:to>
      <xdr:col>36</xdr:col>
      <xdr:colOff>165100</xdr:colOff>
      <xdr:row>38</xdr:row>
      <xdr:rowOff>157984</xdr:rowOff>
    </xdr:to>
    <xdr:sp macro="" textlink="">
      <xdr:nvSpPr>
        <xdr:cNvPr id="306" name="フローチャート: 判断 305">
          <a:extLst>
            <a:ext uri="{FF2B5EF4-FFF2-40B4-BE49-F238E27FC236}">
              <a16:creationId xmlns:a16="http://schemas.microsoft.com/office/drawing/2014/main" xmlns="" id="{00000000-0008-0000-0600-000032010000}"/>
            </a:ext>
          </a:extLst>
        </xdr:cNvPr>
        <xdr:cNvSpPr/>
      </xdr:nvSpPr>
      <xdr:spPr>
        <a:xfrm>
          <a:off x="6921500" y="657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149111</xdr:rowOff>
    </xdr:from>
    <xdr:ext cx="534377"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6705111" y="6664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xmlns=""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xmlns=""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139127</xdr:rowOff>
    </xdr:from>
    <xdr:to>
      <xdr:col>55</xdr:col>
      <xdr:colOff>50800</xdr:colOff>
      <xdr:row>37</xdr:row>
      <xdr:rowOff>69277</xdr:rowOff>
    </xdr:to>
    <xdr:sp macro="" textlink="">
      <xdr:nvSpPr>
        <xdr:cNvPr id="313" name="楕円 312">
          <a:extLst>
            <a:ext uri="{FF2B5EF4-FFF2-40B4-BE49-F238E27FC236}">
              <a16:creationId xmlns:a16="http://schemas.microsoft.com/office/drawing/2014/main" xmlns="" id="{00000000-0008-0000-0600-000039010000}"/>
            </a:ext>
          </a:extLst>
        </xdr:cNvPr>
        <xdr:cNvSpPr/>
      </xdr:nvSpPr>
      <xdr:spPr>
        <a:xfrm>
          <a:off x="10426700" y="6311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162004</xdr:rowOff>
    </xdr:from>
    <xdr:ext cx="534377" cy="259045"/>
    <xdr:sp macro="" textlink="">
      <xdr:nvSpPr>
        <xdr:cNvPr id="314" name="補助費等該当値テキスト">
          <a:extLst>
            <a:ext uri="{FF2B5EF4-FFF2-40B4-BE49-F238E27FC236}">
              <a16:creationId xmlns:a16="http://schemas.microsoft.com/office/drawing/2014/main" xmlns="" id="{00000000-0008-0000-0600-00003A010000}"/>
            </a:ext>
          </a:extLst>
        </xdr:cNvPr>
        <xdr:cNvSpPr txBox="1"/>
      </xdr:nvSpPr>
      <xdr:spPr>
        <a:xfrm>
          <a:off x="10528300" y="616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100842</xdr:rowOff>
    </xdr:from>
    <xdr:to>
      <xdr:col>50</xdr:col>
      <xdr:colOff>165100</xdr:colOff>
      <xdr:row>38</xdr:row>
      <xdr:rowOff>30992</xdr:rowOff>
    </xdr:to>
    <xdr:sp macro="" textlink="">
      <xdr:nvSpPr>
        <xdr:cNvPr id="315" name="楕円 314">
          <a:extLst>
            <a:ext uri="{FF2B5EF4-FFF2-40B4-BE49-F238E27FC236}">
              <a16:creationId xmlns:a16="http://schemas.microsoft.com/office/drawing/2014/main" xmlns="" id="{00000000-0008-0000-0600-00003B010000}"/>
            </a:ext>
          </a:extLst>
        </xdr:cNvPr>
        <xdr:cNvSpPr/>
      </xdr:nvSpPr>
      <xdr:spPr>
        <a:xfrm>
          <a:off x="9588500" y="644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47519</xdr:rowOff>
    </xdr:from>
    <xdr:ext cx="534377" cy="259045"/>
    <xdr:sp macro="" textlink="">
      <xdr:nvSpPr>
        <xdr:cNvPr id="316" name="テキスト ボックス 315">
          <a:extLst>
            <a:ext uri="{FF2B5EF4-FFF2-40B4-BE49-F238E27FC236}">
              <a16:creationId xmlns:a16="http://schemas.microsoft.com/office/drawing/2014/main" xmlns="" id="{00000000-0008-0000-0600-00003C010000}"/>
            </a:ext>
          </a:extLst>
        </xdr:cNvPr>
        <xdr:cNvSpPr txBox="1"/>
      </xdr:nvSpPr>
      <xdr:spPr>
        <a:xfrm>
          <a:off x="9372111" y="6219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91458</xdr:rowOff>
    </xdr:from>
    <xdr:to>
      <xdr:col>46</xdr:col>
      <xdr:colOff>38100</xdr:colOff>
      <xdr:row>31</xdr:row>
      <xdr:rowOff>21608</xdr:rowOff>
    </xdr:to>
    <xdr:sp macro="" textlink="">
      <xdr:nvSpPr>
        <xdr:cNvPr id="317" name="楕円 316">
          <a:extLst>
            <a:ext uri="{FF2B5EF4-FFF2-40B4-BE49-F238E27FC236}">
              <a16:creationId xmlns:a16="http://schemas.microsoft.com/office/drawing/2014/main" xmlns="" id="{00000000-0008-0000-0600-00003D010000}"/>
            </a:ext>
          </a:extLst>
        </xdr:cNvPr>
        <xdr:cNvSpPr/>
      </xdr:nvSpPr>
      <xdr:spPr>
        <a:xfrm>
          <a:off x="8699500" y="523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38135</xdr:rowOff>
    </xdr:from>
    <xdr:ext cx="599010" cy="259045"/>
    <xdr:sp macro="" textlink="">
      <xdr:nvSpPr>
        <xdr:cNvPr id="318" name="テキスト ボックス 317">
          <a:extLst>
            <a:ext uri="{FF2B5EF4-FFF2-40B4-BE49-F238E27FC236}">
              <a16:creationId xmlns:a16="http://schemas.microsoft.com/office/drawing/2014/main" xmlns="" id="{00000000-0008-0000-0600-00003E010000}"/>
            </a:ext>
          </a:extLst>
        </xdr:cNvPr>
        <xdr:cNvSpPr txBox="1"/>
      </xdr:nvSpPr>
      <xdr:spPr>
        <a:xfrm>
          <a:off x="8450795" y="5010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158253</xdr:rowOff>
    </xdr:from>
    <xdr:to>
      <xdr:col>41</xdr:col>
      <xdr:colOff>101600</xdr:colOff>
      <xdr:row>38</xdr:row>
      <xdr:rowOff>88402</xdr:rowOff>
    </xdr:to>
    <xdr:sp macro="" textlink="">
      <xdr:nvSpPr>
        <xdr:cNvPr id="319" name="楕円 318">
          <a:extLst>
            <a:ext uri="{FF2B5EF4-FFF2-40B4-BE49-F238E27FC236}">
              <a16:creationId xmlns:a16="http://schemas.microsoft.com/office/drawing/2014/main" xmlns="" id="{00000000-0008-0000-0600-00003F010000}"/>
            </a:ext>
          </a:extLst>
        </xdr:cNvPr>
        <xdr:cNvSpPr/>
      </xdr:nvSpPr>
      <xdr:spPr>
        <a:xfrm>
          <a:off x="7810500" y="650190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104930</xdr:rowOff>
    </xdr:from>
    <xdr:ext cx="534377" cy="259045"/>
    <xdr:sp macro="" textlink="">
      <xdr:nvSpPr>
        <xdr:cNvPr id="320" name="テキスト ボックス 319">
          <a:extLst>
            <a:ext uri="{FF2B5EF4-FFF2-40B4-BE49-F238E27FC236}">
              <a16:creationId xmlns:a16="http://schemas.microsoft.com/office/drawing/2014/main" xmlns="" id="{00000000-0008-0000-0600-000040010000}"/>
            </a:ext>
          </a:extLst>
        </xdr:cNvPr>
        <xdr:cNvSpPr txBox="1"/>
      </xdr:nvSpPr>
      <xdr:spPr>
        <a:xfrm>
          <a:off x="7594111" y="6277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137646</xdr:rowOff>
    </xdr:from>
    <xdr:to>
      <xdr:col>36</xdr:col>
      <xdr:colOff>165100</xdr:colOff>
      <xdr:row>38</xdr:row>
      <xdr:rowOff>67796</xdr:rowOff>
    </xdr:to>
    <xdr:sp macro="" textlink="">
      <xdr:nvSpPr>
        <xdr:cNvPr id="321" name="楕円 320">
          <a:extLst>
            <a:ext uri="{FF2B5EF4-FFF2-40B4-BE49-F238E27FC236}">
              <a16:creationId xmlns:a16="http://schemas.microsoft.com/office/drawing/2014/main" xmlns="" id="{00000000-0008-0000-0600-000041010000}"/>
            </a:ext>
          </a:extLst>
        </xdr:cNvPr>
        <xdr:cNvSpPr/>
      </xdr:nvSpPr>
      <xdr:spPr>
        <a:xfrm>
          <a:off x="6921500" y="648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84323</xdr:rowOff>
    </xdr:from>
    <xdr:ext cx="534377" cy="259045"/>
    <xdr:sp macro="" textlink="">
      <xdr:nvSpPr>
        <xdr:cNvPr id="322" name="テキスト ボックス 321">
          <a:extLst>
            <a:ext uri="{FF2B5EF4-FFF2-40B4-BE49-F238E27FC236}">
              <a16:creationId xmlns:a16="http://schemas.microsoft.com/office/drawing/2014/main" xmlns="" id="{00000000-0008-0000-0600-000042010000}"/>
            </a:ext>
          </a:extLst>
        </xdr:cNvPr>
        <xdr:cNvSpPr txBox="1"/>
      </xdr:nvSpPr>
      <xdr:spPr>
        <a:xfrm>
          <a:off x="6705111" y="625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xmlns=""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xmlns=""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xmlns=""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xmlns=""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xmlns=""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xmlns=""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xmlns=""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xmlns=""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xmlns=""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xmlns="" id="{00000000-0008-0000-06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xmlns="" id="{00000000-0008-0000-06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xmlns="" id="{00000000-0008-0000-06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a:extLst>
            <a:ext uri="{FF2B5EF4-FFF2-40B4-BE49-F238E27FC236}">
              <a16:creationId xmlns:a16="http://schemas.microsoft.com/office/drawing/2014/main" xmlns="" id="{00000000-0008-0000-0600-000050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xmlns="" id="{00000000-0008-0000-06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a:extLst>
            <a:ext uri="{FF2B5EF4-FFF2-40B4-BE49-F238E27FC236}">
              <a16:creationId xmlns:a16="http://schemas.microsoft.com/office/drawing/2014/main" xmlns="" id="{00000000-0008-0000-0600-000052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xmlns="" id="{00000000-0008-0000-06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0" name="テキスト ボックス 339">
          <a:extLst>
            <a:ext uri="{FF2B5EF4-FFF2-40B4-BE49-F238E27FC236}">
              <a16:creationId xmlns:a16="http://schemas.microsoft.com/office/drawing/2014/main" xmlns="" id="{00000000-0008-0000-0600-000054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xmlns="" id="{00000000-0008-0000-06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a:extLst>
            <a:ext uri="{FF2B5EF4-FFF2-40B4-BE49-F238E27FC236}">
              <a16:creationId xmlns:a16="http://schemas.microsoft.com/office/drawing/2014/main" xmlns="" id="{00000000-0008-0000-0600-000056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xmlns=""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xmlns=""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xmlns=""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143000</xdr:rowOff>
    </xdr:from>
    <xdr:to>
      <xdr:col>54</xdr:col>
      <xdr:colOff>189865</xdr:colOff>
      <xdr:row>58</xdr:row>
      <xdr:rowOff>148082</xdr:rowOff>
    </xdr:to>
    <xdr:cxnSp macro="">
      <xdr:nvCxnSpPr>
        <xdr:cNvPr id="346" name="直線コネクタ 345">
          <a:extLst>
            <a:ext uri="{FF2B5EF4-FFF2-40B4-BE49-F238E27FC236}">
              <a16:creationId xmlns:a16="http://schemas.microsoft.com/office/drawing/2014/main" xmlns="" id="{00000000-0008-0000-0600-00005A010000}"/>
            </a:ext>
          </a:extLst>
        </xdr:cNvPr>
        <xdr:cNvCxnSpPr/>
      </xdr:nvCxnSpPr>
      <xdr:spPr>
        <a:xfrm flipV="1">
          <a:off x="10475595" y="8886950"/>
          <a:ext cx="1270" cy="1205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151909</xdr:rowOff>
    </xdr:from>
    <xdr:ext cx="469744" cy="259045"/>
    <xdr:sp macro="" textlink="">
      <xdr:nvSpPr>
        <xdr:cNvPr id="347" name="普通建設事業費最小値テキスト">
          <a:extLst>
            <a:ext uri="{FF2B5EF4-FFF2-40B4-BE49-F238E27FC236}">
              <a16:creationId xmlns:a16="http://schemas.microsoft.com/office/drawing/2014/main" xmlns="" id="{00000000-0008-0000-0600-00005B010000}"/>
            </a:ext>
          </a:extLst>
        </xdr:cNvPr>
        <xdr:cNvSpPr txBox="1"/>
      </xdr:nvSpPr>
      <xdr:spPr>
        <a:xfrm>
          <a:off x="10528300" y="1009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148082</xdr:rowOff>
    </xdr:from>
    <xdr:to>
      <xdr:col>55</xdr:col>
      <xdr:colOff>88900</xdr:colOff>
      <xdr:row>58</xdr:row>
      <xdr:rowOff>148082</xdr:rowOff>
    </xdr:to>
    <xdr:cxnSp macro="">
      <xdr:nvCxnSpPr>
        <xdr:cNvPr id="348" name="直線コネクタ 347">
          <a:extLst>
            <a:ext uri="{FF2B5EF4-FFF2-40B4-BE49-F238E27FC236}">
              <a16:creationId xmlns:a16="http://schemas.microsoft.com/office/drawing/2014/main" xmlns="" id="{00000000-0008-0000-0600-00005C010000}"/>
            </a:ext>
          </a:extLst>
        </xdr:cNvPr>
        <xdr:cNvCxnSpPr/>
      </xdr:nvCxnSpPr>
      <xdr:spPr>
        <a:xfrm>
          <a:off x="10388600" y="10092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89677</xdr:rowOff>
    </xdr:from>
    <xdr:ext cx="599010" cy="259045"/>
    <xdr:sp macro="" textlink="">
      <xdr:nvSpPr>
        <xdr:cNvPr id="349" name="普通建設事業費最大値テキスト">
          <a:extLst>
            <a:ext uri="{FF2B5EF4-FFF2-40B4-BE49-F238E27FC236}">
              <a16:creationId xmlns:a16="http://schemas.microsoft.com/office/drawing/2014/main" xmlns="" id="{00000000-0008-0000-0600-00005D010000}"/>
            </a:ext>
          </a:extLst>
        </xdr:cNvPr>
        <xdr:cNvSpPr txBox="1"/>
      </xdr:nvSpPr>
      <xdr:spPr>
        <a:xfrm>
          <a:off x="10528300" y="8662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143000</xdr:rowOff>
    </xdr:from>
    <xdr:to>
      <xdr:col>55</xdr:col>
      <xdr:colOff>88900</xdr:colOff>
      <xdr:row>51</xdr:row>
      <xdr:rowOff>143000</xdr:rowOff>
    </xdr:to>
    <xdr:cxnSp macro="">
      <xdr:nvCxnSpPr>
        <xdr:cNvPr id="350" name="直線コネクタ 349">
          <a:extLst>
            <a:ext uri="{FF2B5EF4-FFF2-40B4-BE49-F238E27FC236}">
              <a16:creationId xmlns:a16="http://schemas.microsoft.com/office/drawing/2014/main" xmlns="" id="{00000000-0008-0000-0600-00005E010000}"/>
            </a:ext>
          </a:extLst>
        </xdr:cNvPr>
        <xdr:cNvCxnSpPr/>
      </xdr:nvCxnSpPr>
      <xdr:spPr>
        <a:xfrm>
          <a:off x="10388600" y="8886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53022</xdr:rowOff>
    </xdr:from>
    <xdr:to>
      <xdr:col>55</xdr:col>
      <xdr:colOff>0</xdr:colOff>
      <xdr:row>57</xdr:row>
      <xdr:rowOff>88928</xdr:rowOff>
    </xdr:to>
    <xdr:cxnSp macro="">
      <xdr:nvCxnSpPr>
        <xdr:cNvPr id="351" name="直線コネクタ 350">
          <a:extLst>
            <a:ext uri="{FF2B5EF4-FFF2-40B4-BE49-F238E27FC236}">
              <a16:creationId xmlns:a16="http://schemas.microsoft.com/office/drawing/2014/main" xmlns="" id="{00000000-0008-0000-0600-00005F010000}"/>
            </a:ext>
          </a:extLst>
        </xdr:cNvPr>
        <xdr:cNvCxnSpPr/>
      </xdr:nvCxnSpPr>
      <xdr:spPr>
        <a:xfrm>
          <a:off x="9639300" y="9825672"/>
          <a:ext cx="838200" cy="35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28544</xdr:rowOff>
    </xdr:from>
    <xdr:ext cx="534377" cy="259045"/>
    <xdr:sp macro="" textlink="">
      <xdr:nvSpPr>
        <xdr:cNvPr id="352" name="普通建設事業費平均値テキスト">
          <a:extLst>
            <a:ext uri="{FF2B5EF4-FFF2-40B4-BE49-F238E27FC236}">
              <a16:creationId xmlns:a16="http://schemas.microsoft.com/office/drawing/2014/main" xmlns="" id="{00000000-0008-0000-0600-000060010000}"/>
            </a:ext>
          </a:extLst>
        </xdr:cNvPr>
        <xdr:cNvSpPr txBox="1"/>
      </xdr:nvSpPr>
      <xdr:spPr>
        <a:xfrm>
          <a:off x="10528300" y="9629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5667</xdr:rowOff>
    </xdr:from>
    <xdr:to>
      <xdr:col>55</xdr:col>
      <xdr:colOff>50800</xdr:colOff>
      <xdr:row>57</xdr:row>
      <xdr:rowOff>107267</xdr:rowOff>
    </xdr:to>
    <xdr:sp macro="" textlink="">
      <xdr:nvSpPr>
        <xdr:cNvPr id="353" name="フローチャート: 判断 352">
          <a:extLst>
            <a:ext uri="{FF2B5EF4-FFF2-40B4-BE49-F238E27FC236}">
              <a16:creationId xmlns:a16="http://schemas.microsoft.com/office/drawing/2014/main" xmlns="" id="{00000000-0008-0000-0600-000061010000}"/>
            </a:ext>
          </a:extLst>
        </xdr:cNvPr>
        <xdr:cNvSpPr/>
      </xdr:nvSpPr>
      <xdr:spPr>
        <a:xfrm>
          <a:off x="10426700" y="977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53022</xdr:rowOff>
    </xdr:from>
    <xdr:to>
      <xdr:col>50</xdr:col>
      <xdr:colOff>114300</xdr:colOff>
      <xdr:row>57</xdr:row>
      <xdr:rowOff>71722</xdr:rowOff>
    </xdr:to>
    <xdr:cxnSp macro="">
      <xdr:nvCxnSpPr>
        <xdr:cNvPr id="354" name="直線コネクタ 353">
          <a:extLst>
            <a:ext uri="{FF2B5EF4-FFF2-40B4-BE49-F238E27FC236}">
              <a16:creationId xmlns:a16="http://schemas.microsoft.com/office/drawing/2014/main" xmlns="" id="{00000000-0008-0000-0600-000062010000}"/>
            </a:ext>
          </a:extLst>
        </xdr:cNvPr>
        <xdr:cNvCxnSpPr/>
      </xdr:nvCxnSpPr>
      <xdr:spPr>
        <a:xfrm flipV="1">
          <a:off x="8750300" y="9825672"/>
          <a:ext cx="889000" cy="18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148634</xdr:rowOff>
    </xdr:from>
    <xdr:to>
      <xdr:col>50</xdr:col>
      <xdr:colOff>165100</xdr:colOff>
      <xdr:row>57</xdr:row>
      <xdr:rowOff>78784</xdr:rowOff>
    </xdr:to>
    <xdr:sp macro="" textlink="">
      <xdr:nvSpPr>
        <xdr:cNvPr id="355" name="フローチャート: 判断 354">
          <a:extLst>
            <a:ext uri="{FF2B5EF4-FFF2-40B4-BE49-F238E27FC236}">
              <a16:creationId xmlns:a16="http://schemas.microsoft.com/office/drawing/2014/main" xmlns="" id="{00000000-0008-0000-0600-000063010000}"/>
            </a:ext>
          </a:extLst>
        </xdr:cNvPr>
        <xdr:cNvSpPr/>
      </xdr:nvSpPr>
      <xdr:spPr>
        <a:xfrm>
          <a:off x="9588500" y="974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95311</xdr:rowOff>
    </xdr:from>
    <xdr:ext cx="534377" cy="259045"/>
    <xdr:sp macro="" textlink="">
      <xdr:nvSpPr>
        <xdr:cNvPr id="356" name="テキスト ボックス 355">
          <a:extLst>
            <a:ext uri="{FF2B5EF4-FFF2-40B4-BE49-F238E27FC236}">
              <a16:creationId xmlns:a16="http://schemas.microsoft.com/office/drawing/2014/main" xmlns="" id="{00000000-0008-0000-0600-000064010000}"/>
            </a:ext>
          </a:extLst>
        </xdr:cNvPr>
        <xdr:cNvSpPr txBox="1"/>
      </xdr:nvSpPr>
      <xdr:spPr>
        <a:xfrm>
          <a:off x="9372111" y="9525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65306</xdr:rowOff>
    </xdr:from>
    <xdr:to>
      <xdr:col>45</xdr:col>
      <xdr:colOff>177800</xdr:colOff>
      <xdr:row>57</xdr:row>
      <xdr:rowOff>71722</xdr:rowOff>
    </xdr:to>
    <xdr:cxnSp macro="">
      <xdr:nvCxnSpPr>
        <xdr:cNvPr id="357" name="直線コネクタ 356">
          <a:extLst>
            <a:ext uri="{FF2B5EF4-FFF2-40B4-BE49-F238E27FC236}">
              <a16:creationId xmlns:a16="http://schemas.microsoft.com/office/drawing/2014/main" xmlns="" id="{00000000-0008-0000-0600-000065010000}"/>
            </a:ext>
          </a:extLst>
        </xdr:cNvPr>
        <xdr:cNvCxnSpPr/>
      </xdr:nvCxnSpPr>
      <xdr:spPr>
        <a:xfrm>
          <a:off x="7861300" y="9837956"/>
          <a:ext cx="889000" cy="6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111242</xdr:rowOff>
    </xdr:from>
    <xdr:to>
      <xdr:col>46</xdr:col>
      <xdr:colOff>38100</xdr:colOff>
      <xdr:row>57</xdr:row>
      <xdr:rowOff>41392</xdr:rowOff>
    </xdr:to>
    <xdr:sp macro="" textlink="">
      <xdr:nvSpPr>
        <xdr:cNvPr id="358" name="フローチャート: 判断 357">
          <a:extLst>
            <a:ext uri="{FF2B5EF4-FFF2-40B4-BE49-F238E27FC236}">
              <a16:creationId xmlns:a16="http://schemas.microsoft.com/office/drawing/2014/main" xmlns="" id="{00000000-0008-0000-0600-000066010000}"/>
            </a:ext>
          </a:extLst>
        </xdr:cNvPr>
        <xdr:cNvSpPr/>
      </xdr:nvSpPr>
      <xdr:spPr>
        <a:xfrm>
          <a:off x="8699500" y="971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57919</xdr:rowOff>
    </xdr:from>
    <xdr:ext cx="534377" cy="259045"/>
    <xdr:sp macro="" textlink="">
      <xdr:nvSpPr>
        <xdr:cNvPr id="359" name="テキスト ボックス 358">
          <a:extLst>
            <a:ext uri="{FF2B5EF4-FFF2-40B4-BE49-F238E27FC236}">
              <a16:creationId xmlns:a16="http://schemas.microsoft.com/office/drawing/2014/main" xmlns="" id="{00000000-0008-0000-0600-000067010000}"/>
            </a:ext>
          </a:extLst>
        </xdr:cNvPr>
        <xdr:cNvSpPr txBox="1"/>
      </xdr:nvSpPr>
      <xdr:spPr>
        <a:xfrm>
          <a:off x="8483111" y="948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65306</xdr:rowOff>
    </xdr:from>
    <xdr:to>
      <xdr:col>41</xdr:col>
      <xdr:colOff>50800</xdr:colOff>
      <xdr:row>58</xdr:row>
      <xdr:rowOff>1374</xdr:rowOff>
    </xdr:to>
    <xdr:cxnSp macro="">
      <xdr:nvCxnSpPr>
        <xdr:cNvPr id="360" name="直線コネクタ 359">
          <a:extLst>
            <a:ext uri="{FF2B5EF4-FFF2-40B4-BE49-F238E27FC236}">
              <a16:creationId xmlns:a16="http://schemas.microsoft.com/office/drawing/2014/main" xmlns="" id="{00000000-0008-0000-0600-000068010000}"/>
            </a:ext>
          </a:extLst>
        </xdr:cNvPr>
        <xdr:cNvCxnSpPr/>
      </xdr:nvCxnSpPr>
      <xdr:spPr>
        <a:xfrm flipV="1">
          <a:off x="6972300" y="9837956"/>
          <a:ext cx="889000" cy="10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117368</xdr:rowOff>
    </xdr:from>
    <xdr:to>
      <xdr:col>41</xdr:col>
      <xdr:colOff>101600</xdr:colOff>
      <xdr:row>57</xdr:row>
      <xdr:rowOff>47518</xdr:rowOff>
    </xdr:to>
    <xdr:sp macro="" textlink="">
      <xdr:nvSpPr>
        <xdr:cNvPr id="361" name="フローチャート: 判断 360">
          <a:extLst>
            <a:ext uri="{FF2B5EF4-FFF2-40B4-BE49-F238E27FC236}">
              <a16:creationId xmlns:a16="http://schemas.microsoft.com/office/drawing/2014/main" xmlns="" id="{00000000-0008-0000-0600-000069010000}"/>
            </a:ext>
          </a:extLst>
        </xdr:cNvPr>
        <xdr:cNvSpPr/>
      </xdr:nvSpPr>
      <xdr:spPr>
        <a:xfrm>
          <a:off x="7810500" y="971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64045</xdr:rowOff>
    </xdr:from>
    <xdr:ext cx="534377" cy="259045"/>
    <xdr:sp macro="" textlink="">
      <xdr:nvSpPr>
        <xdr:cNvPr id="362" name="テキスト ボックス 361">
          <a:extLst>
            <a:ext uri="{FF2B5EF4-FFF2-40B4-BE49-F238E27FC236}">
              <a16:creationId xmlns:a16="http://schemas.microsoft.com/office/drawing/2014/main" xmlns="" id="{00000000-0008-0000-0600-00006A010000}"/>
            </a:ext>
          </a:extLst>
        </xdr:cNvPr>
        <xdr:cNvSpPr txBox="1"/>
      </xdr:nvSpPr>
      <xdr:spPr>
        <a:xfrm>
          <a:off x="7594111" y="9493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146911</xdr:rowOff>
    </xdr:from>
    <xdr:to>
      <xdr:col>36</xdr:col>
      <xdr:colOff>165100</xdr:colOff>
      <xdr:row>57</xdr:row>
      <xdr:rowOff>77061</xdr:rowOff>
    </xdr:to>
    <xdr:sp macro="" textlink="">
      <xdr:nvSpPr>
        <xdr:cNvPr id="363" name="フローチャート: 判断 362">
          <a:extLst>
            <a:ext uri="{FF2B5EF4-FFF2-40B4-BE49-F238E27FC236}">
              <a16:creationId xmlns:a16="http://schemas.microsoft.com/office/drawing/2014/main" xmlns="" id="{00000000-0008-0000-0600-00006B010000}"/>
            </a:ext>
          </a:extLst>
        </xdr:cNvPr>
        <xdr:cNvSpPr/>
      </xdr:nvSpPr>
      <xdr:spPr>
        <a:xfrm>
          <a:off x="6921500" y="974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93588</xdr:rowOff>
    </xdr:from>
    <xdr:ext cx="534377" cy="259045"/>
    <xdr:sp macro="" textlink="">
      <xdr:nvSpPr>
        <xdr:cNvPr id="364" name="テキスト ボックス 363">
          <a:extLst>
            <a:ext uri="{FF2B5EF4-FFF2-40B4-BE49-F238E27FC236}">
              <a16:creationId xmlns:a16="http://schemas.microsoft.com/office/drawing/2014/main" xmlns="" id="{00000000-0008-0000-0600-00006C010000}"/>
            </a:ext>
          </a:extLst>
        </xdr:cNvPr>
        <xdr:cNvSpPr txBox="1"/>
      </xdr:nvSpPr>
      <xdr:spPr>
        <a:xfrm>
          <a:off x="6705111" y="9523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xmlns=""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xmlns=""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xmlns=""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xmlns=""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38128</xdr:rowOff>
    </xdr:from>
    <xdr:to>
      <xdr:col>55</xdr:col>
      <xdr:colOff>50800</xdr:colOff>
      <xdr:row>57</xdr:row>
      <xdr:rowOff>139728</xdr:rowOff>
    </xdr:to>
    <xdr:sp macro="" textlink="">
      <xdr:nvSpPr>
        <xdr:cNvPr id="370" name="楕円 369">
          <a:extLst>
            <a:ext uri="{FF2B5EF4-FFF2-40B4-BE49-F238E27FC236}">
              <a16:creationId xmlns:a16="http://schemas.microsoft.com/office/drawing/2014/main" xmlns="" id="{00000000-0008-0000-0600-000072010000}"/>
            </a:ext>
          </a:extLst>
        </xdr:cNvPr>
        <xdr:cNvSpPr/>
      </xdr:nvSpPr>
      <xdr:spPr>
        <a:xfrm>
          <a:off x="10426700" y="9810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16555</xdr:rowOff>
    </xdr:from>
    <xdr:ext cx="534377" cy="259045"/>
    <xdr:sp macro="" textlink="">
      <xdr:nvSpPr>
        <xdr:cNvPr id="371" name="普通建設事業費該当値テキスト">
          <a:extLst>
            <a:ext uri="{FF2B5EF4-FFF2-40B4-BE49-F238E27FC236}">
              <a16:creationId xmlns:a16="http://schemas.microsoft.com/office/drawing/2014/main" xmlns="" id="{00000000-0008-0000-0600-000073010000}"/>
            </a:ext>
          </a:extLst>
        </xdr:cNvPr>
        <xdr:cNvSpPr txBox="1"/>
      </xdr:nvSpPr>
      <xdr:spPr>
        <a:xfrm>
          <a:off x="10528300" y="9789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2222</xdr:rowOff>
    </xdr:from>
    <xdr:to>
      <xdr:col>50</xdr:col>
      <xdr:colOff>165100</xdr:colOff>
      <xdr:row>57</xdr:row>
      <xdr:rowOff>103822</xdr:rowOff>
    </xdr:to>
    <xdr:sp macro="" textlink="">
      <xdr:nvSpPr>
        <xdr:cNvPr id="372" name="楕円 371">
          <a:extLst>
            <a:ext uri="{FF2B5EF4-FFF2-40B4-BE49-F238E27FC236}">
              <a16:creationId xmlns:a16="http://schemas.microsoft.com/office/drawing/2014/main" xmlns="" id="{00000000-0008-0000-0600-000074010000}"/>
            </a:ext>
          </a:extLst>
        </xdr:cNvPr>
        <xdr:cNvSpPr/>
      </xdr:nvSpPr>
      <xdr:spPr>
        <a:xfrm>
          <a:off x="9588500" y="977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94949</xdr:rowOff>
    </xdr:from>
    <xdr:ext cx="534377" cy="259045"/>
    <xdr:sp macro="" textlink="">
      <xdr:nvSpPr>
        <xdr:cNvPr id="373" name="テキスト ボックス 372">
          <a:extLst>
            <a:ext uri="{FF2B5EF4-FFF2-40B4-BE49-F238E27FC236}">
              <a16:creationId xmlns:a16="http://schemas.microsoft.com/office/drawing/2014/main" xmlns="" id="{00000000-0008-0000-0600-000075010000}"/>
            </a:ext>
          </a:extLst>
        </xdr:cNvPr>
        <xdr:cNvSpPr txBox="1"/>
      </xdr:nvSpPr>
      <xdr:spPr>
        <a:xfrm>
          <a:off x="9372111" y="9867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20922</xdr:rowOff>
    </xdr:from>
    <xdr:to>
      <xdr:col>46</xdr:col>
      <xdr:colOff>38100</xdr:colOff>
      <xdr:row>57</xdr:row>
      <xdr:rowOff>122522</xdr:rowOff>
    </xdr:to>
    <xdr:sp macro="" textlink="">
      <xdr:nvSpPr>
        <xdr:cNvPr id="374" name="楕円 373">
          <a:extLst>
            <a:ext uri="{FF2B5EF4-FFF2-40B4-BE49-F238E27FC236}">
              <a16:creationId xmlns:a16="http://schemas.microsoft.com/office/drawing/2014/main" xmlns="" id="{00000000-0008-0000-0600-000076010000}"/>
            </a:ext>
          </a:extLst>
        </xdr:cNvPr>
        <xdr:cNvSpPr/>
      </xdr:nvSpPr>
      <xdr:spPr>
        <a:xfrm>
          <a:off x="8699500" y="979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113649</xdr:rowOff>
    </xdr:from>
    <xdr:ext cx="534377" cy="259045"/>
    <xdr:sp macro="" textlink="">
      <xdr:nvSpPr>
        <xdr:cNvPr id="375" name="テキスト ボックス 374">
          <a:extLst>
            <a:ext uri="{FF2B5EF4-FFF2-40B4-BE49-F238E27FC236}">
              <a16:creationId xmlns:a16="http://schemas.microsoft.com/office/drawing/2014/main" xmlns="" id="{00000000-0008-0000-0600-000077010000}"/>
            </a:ext>
          </a:extLst>
        </xdr:cNvPr>
        <xdr:cNvSpPr txBox="1"/>
      </xdr:nvSpPr>
      <xdr:spPr>
        <a:xfrm>
          <a:off x="8483111" y="9886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14506</xdr:rowOff>
    </xdr:from>
    <xdr:to>
      <xdr:col>41</xdr:col>
      <xdr:colOff>101600</xdr:colOff>
      <xdr:row>57</xdr:row>
      <xdr:rowOff>116106</xdr:rowOff>
    </xdr:to>
    <xdr:sp macro="" textlink="">
      <xdr:nvSpPr>
        <xdr:cNvPr id="376" name="楕円 375">
          <a:extLst>
            <a:ext uri="{FF2B5EF4-FFF2-40B4-BE49-F238E27FC236}">
              <a16:creationId xmlns:a16="http://schemas.microsoft.com/office/drawing/2014/main" xmlns="" id="{00000000-0008-0000-0600-000078010000}"/>
            </a:ext>
          </a:extLst>
        </xdr:cNvPr>
        <xdr:cNvSpPr/>
      </xdr:nvSpPr>
      <xdr:spPr>
        <a:xfrm>
          <a:off x="7810500" y="978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107233</xdr:rowOff>
    </xdr:from>
    <xdr:ext cx="534377" cy="259045"/>
    <xdr:sp macro="" textlink="">
      <xdr:nvSpPr>
        <xdr:cNvPr id="377" name="テキスト ボックス 376">
          <a:extLst>
            <a:ext uri="{FF2B5EF4-FFF2-40B4-BE49-F238E27FC236}">
              <a16:creationId xmlns:a16="http://schemas.microsoft.com/office/drawing/2014/main" xmlns="" id="{00000000-0008-0000-0600-000079010000}"/>
            </a:ext>
          </a:extLst>
        </xdr:cNvPr>
        <xdr:cNvSpPr txBox="1"/>
      </xdr:nvSpPr>
      <xdr:spPr>
        <a:xfrm>
          <a:off x="7594111" y="9879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122024</xdr:rowOff>
    </xdr:from>
    <xdr:to>
      <xdr:col>36</xdr:col>
      <xdr:colOff>165100</xdr:colOff>
      <xdr:row>58</xdr:row>
      <xdr:rowOff>52174</xdr:rowOff>
    </xdr:to>
    <xdr:sp macro="" textlink="">
      <xdr:nvSpPr>
        <xdr:cNvPr id="378" name="楕円 377">
          <a:extLst>
            <a:ext uri="{FF2B5EF4-FFF2-40B4-BE49-F238E27FC236}">
              <a16:creationId xmlns:a16="http://schemas.microsoft.com/office/drawing/2014/main" xmlns="" id="{00000000-0008-0000-0600-00007A010000}"/>
            </a:ext>
          </a:extLst>
        </xdr:cNvPr>
        <xdr:cNvSpPr/>
      </xdr:nvSpPr>
      <xdr:spPr>
        <a:xfrm>
          <a:off x="6921500" y="9894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43301</xdr:rowOff>
    </xdr:from>
    <xdr:ext cx="534377" cy="259045"/>
    <xdr:sp macro="" textlink="">
      <xdr:nvSpPr>
        <xdr:cNvPr id="379" name="テキスト ボックス 378">
          <a:extLst>
            <a:ext uri="{FF2B5EF4-FFF2-40B4-BE49-F238E27FC236}">
              <a16:creationId xmlns:a16="http://schemas.microsoft.com/office/drawing/2014/main" xmlns="" id="{00000000-0008-0000-0600-00007B010000}"/>
            </a:ext>
          </a:extLst>
        </xdr:cNvPr>
        <xdr:cNvSpPr txBox="1"/>
      </xdr:nvSpPr>
      <xdr:spPr>
        <a:xfrm>
          <a:off x="6705111" y="9987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xmlns=""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xmlns=""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xmlns=""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xmlns=""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xmlns=""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xmlns=""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xmlns=""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xmlns=""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xmlns=""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xmlns=""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xmlns=""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xmlns=""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xmlns=""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xmlns="" id="{00000000-0008-0000-06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xmlns=""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a:extLst>
            <a:ext uri="{FF2B5EF4-FFF2-40B4-BE49-F238E27FC236}">
              <a16:creationId xmlns:a16="http://schemas.microsoft.com/office/drawing/2014/main" xmlns="" id="{00000000-0008-0000-0600-00008B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xmlns=""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a:extLst>
            <a:ext uri="{FF2B5EF4-FFF2-40B4-BE49-F238E27FC236}">
              <a16:creationId xmlns:a16="http://schemas.microsoft.com/office/drawing/2014/main" xmlns="" id="{00000000-0008-0000-0600-00008D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xmlns=""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a:extLst>
            <a:ext uri="{FF2B5EF4-FFF2-40B4-BE49-F238E27FC236}">
              <a16:creationId xmlns:a16="http://schemas.microsoft.com/office/drawing/2014/main" xmlns="" id="{00000000-0008-0000-0600-00008F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xmlns=""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xmlns="" id="{00000000-0008-0000-06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xmlns=""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126918</xdr:rowOff>
    </xdr:from>
    <xdr:to>
      <xdr:col>54</xdr:col>
      <xdr:colOff>189865</xdr:colOff>
      <xdr:row>79</xdr:row>
      <xdr:rowOff>44450</xdr:rowOff>
    </xdr:to>
    <xdr:cxnSp macro="">
      <xdr:nvCxnSpPr>
        <xdr:cNvPr id="403" name="直線コネクタ 402">
          <a:extLst>
            <a:ext uri="{FF2B5EF4-FFF2-40B4-BE49-F238E27FC236}">
              <a16:creationId xmlns:a16="http://schemas.microsoft.com/office/drawing/2014/main" xmlns="" id="{00000000-0008-0000-0600-000093010000}"/>
            </a:ext>
          </a:extLst>
        </xdr:cNvPr>
        <xdr:cNvCxnSpPr/>
      </xdr:nvCxnSpPr>
      <xdr:spPr>
        <a:xfrm flipV="1">
          <a:off x="10475595" y="11956968"/>
          <a:ext cx="1270" cy="1632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a:extLst>
            <a:ext uri="{FF2B5EF4-FFF2-40B4-BE49-F238E27FC236}">
              <a16:creationId xmlns:a16="http://schemas.microsoft.com/office/drawing/2014/main" xmlns="" id="{00000000-0008-0000-0600-000094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a:extLst>
            <a:ext uri="{FF2B5EF4-FFF2-40B4-BE49-F238E27FC236}">
              <a16:creationId xmlns:a16="http://schemas.microsoft.com/office/drawing/2014/main" xmlns="" id="{00000000-0008-0000-0600-000095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73595</xdr:rowOff>
    </xdr:from>
    <xdr:ext cx="534377" cy="259045"/>
    <xdr:sp macro="" textlink="">
      <xdr:nvSpPr>
        <xdr:cNvPr id="406" name="普通建設事業費 （ うち新規整備　）最大値テキスト">
          <a:extLst>
            <a:ext uri="{FF2B5EF4-FFF2-40B4-BE49-F238E27FC236}">
              <a16:creationId xmlns:a16="http://schemas.microsoft.com/office/drawing/2014/main" xmlns="" id="{00000000-0008-0000-0600-000096010000}"/>
            </a:ext>
          </a:extLst>
        </xdr:cNvPr>
        <xdr:cNvSpPr txBox="1"/>
      </xdr:nvSpPr>
      <xdr:spPr>
        <a:xfrm>
          <a:off x="10528300" y="1173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126918</xdr:rowOff>
    </xdr:from>
    <xdr:to>
      <xdr:col>55</xdr:col>
      <xdr:colOff>88900</xdr:colOff>
      <xdr:row>69</xdr:row>
      <xdr:rowOff>126918</xdr:rowOff>
    </xdr:to>
    <xdr:cxnSp macro="">
      <xdr:nvCxnSpPr>
        <xdr:cNvPr id="407" name="直線コネクタ 406">
          <a:extLst>
            <a:ext uri="{FF2B5EF4-FFF2-40B4-BE49-F238E27FC236}">
              <a16:creationId xmlns:a16="http://schemas.microsoft.com/office/drawing/2014/main" xmlns="" id="{00000000-0008-0000-0600-000097010000}"/>
            </a:ext>
          </a:extLst>
        </xdr:cNvPr>
        <xdr:cNvCxnSpPr/>
      </xdr:nvCxnSpPr>
      <xdr:spPr>
        <a:xfrm>
          <a:off x="10388600" y="11956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83598</xdr:rowOff>
    </xdr:from>
    <xdr:to>
      <xdr:col>55</xdr:col>
      <xdr:colOff>0</xdr:colOff>
      <xdr:row>77</xdr:row>
      <xdr:rowOff>97313</xdr:rowOff>
    </xdr:to>
    <xdr:cxnSp macro="">
      <xdr:nvCxnSpPr>
        <xdr:cNvPr id="408" name="直線コネクタ 407">
          <a:extLst>
            <a:ext uri="{FF2B5EF4-FFF2-40B4-BE49-F238E27FC236}">
              <a16:creationId xmlns:a16="http://schemas.microsoft.com/office/drawing/2014/main" xmlns="" id="{00000000-0008-0000-0600-000098010000}"/>
            </a:ext>
          </a:extLst>
        </xdr:cNvPr>
        <xdr:cNvCxnSpPr/>
      </xdr:nvCxnSpPr>
      <xdr:spPr>
        <a:xfrm>
          <a:off x="9639300" y="13285248"/>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121048</xdr:rowOff>
    </xdr:from>
    <xdr:ext cx="534377" cy="259045"/>
    <xdr:sp macro="" textlink="">
      <xdr:nvSpPr>
        <xdr:cNvPr id="409" name="普通建設事業費 （ うち新規整備　）平均値テキスト">
          <a:extLst>
            <a:ext uri="{FF2B5EF4-FFF2-40B4-BE49-F238E27FC236}">
              <a16:creationId xmlns:a16="http://schemas.microsoft.com/office/drawing/2014/main" xmlns="" id="{00000000-0008-0000-0600-000099010000}"/>
            </a:ext>
          </a:extLst>
        </xdr:cNvPr>
        <xdr:cNvSpPr txBox="1"/>
      </xdr:nvSpPr>
      <xdr:spPr>
        <a:xfrm>
          <a:off x="10528300" y="13322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142621</xdr:rowOff>
    </xdr:from>
    <xdr:to>
      <xdr:col>55</xdr:col>
      <xdr:colOff>50800</xdr:colOff>
      <xdr:row>78</xdr:row>
      <xdr:rowOff>72771</xdr:rowOff>
    </xdr:to>
    <xdr:sp macro="" textlink="">
      <xdr:nvSpPr>
        <xdr:cNvPr id="410" name="フローチャート: 判断 409">
          <a:extLst>
            <a:ext uri="{FF2B5EF4-FFF2-40B4-BE49-F238E27FC236}">
              <a16:creationId xmlns:a16="http://schemas.microsoft.com/office/drawing/2014/main" xmlns="" id="{00000000-0008-0000-0600-00009A010000}"/>
            </a:ext>
          </a:extLst>
        </xdr:cNvPr>
        <xdr:cNvSpPr/>
      </xdr:nvSpPr>
      <xdr:spPr>
        <a:xfrm>
          <a:off x="10426700" y="1334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83598</xdr:rowOff>
    </xdr:from>
    <xdr:to>
      <xdr:col>50</xdr:col>
      <xdr:colOff>114300</xdr:colOff>
      <xdr:row>77</xdr:row>
      <xdr:rowOff>141205</xdr:rowOff>
    </xdr:to>
    <xdr:cxnSp macro="">
      <xdr:nvCxnSpPr>
        <xdr:cNvPr id="411" name="直線コネクタ 410">
          <a:extLst>
            <a:ext uri="{FF2B5EF4-FFF2-40B4-BE49-F238E27FC236}">
              <a16:creationId xmlns:a16="http://schemas.microsoft.com/office/drawing/2014/main" xmlns="" id="{00000000-0008-0000-0600-00009B010000}"/>
            </a:ext>
          </a:extLst>
        </xdr:cNvPr>
        <xdr:cNvCxnSpPr/>
      </xdr:nvCxnSpPr>
      <xdr:spPr>
        <a:xfrm flipV="1">
          <a:off x="8750300" y="13285248"/>
          <a:ext cx="889000" cy="57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116294</xdr:rowOff>
    </xdr:from>
    <xdr:to>
      <xdr:col>50</xdr:col>
      <xdr:colOff>165100</xdr:colOff>
      <xdr:row>78</xdr:row>
      <xdr:rowOff>46444</xdr:rowOff>
    </xdr:to>
    <xdr:sp macro="" textlink="">
      <xdr:nvSpPr>
        <xdr:cNvPr id="412" name="フローチャート: 判断 411">
          <a:extLst>
            <a:ext uri="{FF2B5EF4-FFF2-40B4-BE49-F238E27FC236}">
              <a16:creationId xmlns:a16="http://schemas.microsoft.com/office/drawing/2014/main" xmlns="" id="{00000000-0008-0000-0600-00009C010000}"/>
            </a:ext>
          </a:extLst>
        </xdr:cNvPr>
        <xdr:cNvSpPr/>
      </xdr:nvSpPr>
      <xdr:spPr>
        <a:xfrm>
          <a:off x="9588500" y="1331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37571</xdr:rowOff>
    </xdr:from>
    <xdr:ext cx="534377" cy="259045"/>
    <xdr:sp macro="" textlink="">
      <xdr:nvSpPr>
        <xdr:cNvPr id="413" name="テキスト ボックス 412">
          <a:extLst>
            <a:ext uri="{FF2B5EF4-FFF2-40B4-BE49-F238E27FC236}">
              <a16:creationId xmlns:a16="http://schemas.microsoft.com/office/drawing/2014/main" xmlns="" id="{00000000-0008-0000-0600-00009D010000}"/>
            </a:ext>
          </a:extLst>
        </xdr:cNvPr>
        <xdr:cNvSpPr txBox="1"/>
      </xdr:nvSpPr>
      <xdr:spPr>
        <a:xfrm>
          <a:off x="9372111" y="13410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141205</xdr:rowOff>
    </xdr:from>
    <xdr:to>
      <xdr:col>45</xdr:col>
      <xdr:colOff>177800</xdr:colOff>
      <xdr:row>78</xdr:row>
      <xdr:rowOff>119945</xdr:rowOff>
    </xdr:to>
    <xdr:cxnSp macro="">
      <xdr:nvCxnSpPr>
        <xdr:cNvPr id="414" name="直線コネクタ 413">
          <a:extLst>
            <a:ext uri="{FF2B5EF4-FFF2-40B4-BE49-F238E27FC236}">
              <a16:creationId xmlns:a16="http://schemas.microsoft.com/office/drawing/2014/main" xmlns="" id="{00000000-0008-0000-0600-00009E010000}"/>
            </a:ext>
          </a:extLst>
        </xdr:cNvPr>
        <xdr:cNvCxnSpPr/>
      </xdr:nvCxnSpPr>
      <xdr:spPr>
        <a:xfrm flipV="1">
          <a:off x="7861300" y="13342855"/>
          <a:ext cx="889000" cy="150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79127</xdr:rowOff>
    </xdr:from>
    <xdr:to>
      <xdr:col>46</xdr:col>
      <xdr:colOff>38100</xdr:colOff>
      <xdr:row>78</xdr:row>
      <xdr:rowOff>9277</xdr:rowOff>
    </xdr:to>
    <xdr:sp macro="" textlink="">
      <xdr:nvSpPr>
        <xdr:cNvPr id="415" name="フローチャート: 判断 414">
          <a:extLst>
            <a:ext uri="{FF2B5EF4-FFF2-40B4-BE49-F238E27FC236}">
              <a16:creationId xmlns:a16="http://schemas.microsoft.com/office/drawing/2014/main" xmlns="" id="{00000000-0008-0000-0600-00009F010000}"/>
            </a:ext>
          </a:extLst>
        </xdr:cNvPr>
        <xdr:cNvSpPr/>
      </xdr:nvSpPr>
      <xdr:spPr>
        <a:xfrm>
          <a:off x="8699500" y="13280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25804</xdr:rowOff>
    </xdr:from>
    <xdr:ext cx="534377" cy="259045"/>
    <xdr:sp macro="" textlink="">
      <xdr:nvSpPr>
        <xdr:cNvPr id="416" name="テキスト ボックス 415">
          <a:extLst>
            <a:ext uri="{FF2B5EF4-FFF2-40B4-BE49-F238E27FC236}">
              <a16:creationId xmlns:a16="http://schemas.microsoft.com/office/drawing/2014/main" xmlns="" id="{00000000-0008-0000-0600-0000A0010000}"/>
            </a:ext>
          </a:extLst>
        </xdr:cNvPr>
        <xdr:cNvSpPr txBox="1"/>
      </xdr:nvSpPr>
      <xdr:spPr>
        <a:xfrm>
          <a:off x="8483111" y="1305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119945</xdr:rowOff>
    </xdr:from>
    <xdr:to>
      <xdr:col>41</xdr:col>
      <xdr:colOff>50800</xdr:colOff>
      <xdr:row>79</xdr:row>
      <xdr:rowOff>20580</xdr:rowOff>
    </xdr:to>
    <xdr:cxnSp macro="">
      <xdr:nvCxnSpPr>
        <xdr:cNvPr id="417" name="直線コネクタ 416">
          <a:extLst>
            <a:ext uri="{FF2B5EF4-FFF2-40B4-BE49-F238E27FC236}">
              <a16:creationId xmlns:a16="http://schemas.microsoft.com/office/drawing/2014/main" xmlns="" id="{00000000-0008-0000-0600-0000A1010000}"/>
            </a:ext>
          </a:extLst>
        </xdr:cNvPr>
        <xdr:cNvCxnSpPr/>
      </xdr:nvCxnSpPr>
      <xdr:spPr>
        <a:xfrm flipV="1">
          <a:off x="6972300" y="13493045"/>
          <a:ext cx="889000" cy="72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89148</xdr:rowOff>
    </xdr:from>
    <xdr:to>
      <xdr:col>41</xdr:col>
      <xdr:colOff>101600</xdr:colOff>
      <xdr:row>78</xdr:row>
      <xdr:rowOff>19298</xdr:rowOff>
    </xdr:to>
    <xdr:sp macro="" textlink="">
      <xdr:nvSpPr>
        <xdr:cNvPr id="418" name="フローチャート: 判断 417">
          <a:extLst>
            <a:ext uri="{FF2B5EF4-FFF2-40B4-BE49-F238E27FC236}">
              <a16:creationId xmlns:a16="http://schemas.microsoft.com/office/drawing/2014/main" xmlns="" id="{00000000-0008-0000-0600-0000A2010000}"/>
            </a:ext>
          </a:extLst>
        </xdr:cNvPr>
        <xdr:cNvSpPr/>
      </xdr:nvSpPr>
      <xdr:spPr>
        <a:xfrm>
          <a:off x="7810500" y="13290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35825</xdr:rowOff>
    </xdr:from>
    <xdr:ext cx="534377" cy="259045"/>
    <xdr:sp macro="" textlink="">
      <xdr:nvSpPr>
        <xdr:cNvPr id="419" name="テキスト ボックス 418">
          <a:extLst>
            <a:ext uri="{FF2B5EF4-FFF2-40B4-BE49-F238E27FC236}">
              <a16:creationId xmlns:a16="http://schemas.microsoft.com/office/drawing/2014/main" xmlns="" id="{00000000-0008-0000-0600-0000A3010000}"/>
            </a:ext>
          </a:extLst>
        </xdr:cNvPr>
        <xdr:cNvSpPr txBox="1"/>
      </xdr:nvSpPr>
      <xdr:spPr>
        <a:xfrm>
          <a:off x="7594111" y="13066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41180</xdr:rowOff>
    </xdr:from>
    <xdr:to>
      <xdr:col>36</xdr:col>
      <xdr:colOff>165100</xdr:colOff>
      <xdr:row>77</xdr:row>
      <xdr:rowOff>142780</xdr:rowOff>
    </xdr:to>
    <xdr:sp macro="" textlink="">
      <xdr:nvSpPr>
        <xdr:cNvPr id="420" name="フローチャート: 判断 419">
          <a:extLst>
            <a:ext uri="{FF2B5EF4-FFF2-40B4-BE49-F238E27FC236}">
              <a16:creationId xmlns:a16="http://schemas.microsoft.com/office/drawing/2014/main" xmlns="" id="{00000000-0008-0000-0600-0000A4010000}"/>
            </a:ext>
          </a:extLst>
        </xdr:cNvPr>
        <xdr:cNvSpPr/>
      </xdr:nvSpPr>
      <xdr:spPr>
        <a:xfrm>
          <a:off x="6921500" y="1324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159307</xdr:rowOff>
    </xdr:from>
    <xdr:ext cx="534377" cy="259045"/>
    <xdr:sp macro="" textlink="">
      <xdr:nvSpPr>
        <xdr:cNvPr id="421" name="テキスト ボックス 420">
          <a:extLst>
            <a:ext uri="{FF2B5EF4-FFF2-40B4-BE49-F238E27FC236}">
              <a16:creationId xmlns:a16="http://schemas.microsoft.com/office/drawing/2014/main" xmlns="" id="{00000000-0008-0000-0600-0000A5010000}"/>
            </a:ext>
          </a:extLst>
        </xdr:cNvPr>
        <xdr:cNvSpPr txBox="1"/>
      </xdr:nvSpPr>
      <xdr:spPr>
        <a:xfrm>
          <a:off x="6705111" y="13018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xmlns=""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xmlns=""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xmlns=""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xmlns=""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46513</xdr:rowOff>
    </xdr:from>
    <xdr:to>
      <xdr:col>55</xdr:col>
      <xdr:colOff>50800</xdr:colOff>
      <xdr:row>77</xdr:row>
      <xdr:rowOff>148113</xdr:rowOff>
    </xdr:to>
    <xdr:sp macro="" textlink="">
      <xdr:nvSpPr>
        <xdr:cNvPr id="427" name="楕円 426">
          <a:extLst>
            <a:ext uri="{FF2B5EF4-FFF2-40B4-BE49-F238E27FC236}">
              <a16:creationId xmlns:a16="http://schemas.microsoft.com/office/drawing/2014/main" xmlns="" id="{00000000-0008-0000-0600-0000AB010000}"/>
            </a:ext>
          </a:extLst>
        </xdr:cNvPr>
        <xdr:cNvSpPr/>
      </xdr:nvSpPr>
      <xdr:spPr>
        <a:xfrm>
          <a:off x="10426700" y="1324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69390</xdr:rowOff>
    </xdr:from>
    <xdr:ext cx="534377" cy="259045"/>
    <xdr:sp macro="" textlink="">
      <xdr:nvSpPr>
        <xdr:cNvPr id="428" name="普通建設事業費 （ うち新規整備　）該当値テキスト">
          <a:extLst>
            <a:ext uri="{FF2B5EF4-FFF2-40B4-BE49-F238E27FC236}">
              <a16:creationId xmlns:a16="http://schemas.microsoft.com/office/drawing/2014/main" xmlns="" id="{00000000-0008-0000-0600-0000AC010000}"/>
            </a:ext>
          </a:extLst>
        </xdr:cNvPr>
        <xdr:cNvSpPr txBox="1"/>
      </xdr:nvSpPr>
      <xdr:spPr>
        <a:xfrm>
          <a:off x="10528300" y="13099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32798</xdr:rowOff>
    </xdr:from>
    <xdr:to>
      <xdr:col>50</xdr:col>
      <xdr:colOff>165100</xdr:colOff>
      <xdr:row>77</xdr:row>
      <xdr:rowOff>134398</xdr:rowOff>
    </xdr:to>
    <xdr:sp macro="" textlink="">
      <xdr:nvSpPr>
        <xdr:cNvPr id="429" name="楕円 428">
          <a:extLst>
            <a:ext uri="{FF2B5EF4-FFF2-40B4-BE49-F238E27FC236}">
              <a16:creationId xmlns:a16="http://schemas.microsoft.com/office/drawing/2014/main" xmlns="" id="{00000000-0008-0000-0600-0000AD010000}"/>
            </a:ext>
          </a:extLst>
        </xdr:cNvPr>
        <xdr:cNvSpPr/>
      </xdr:nvSpPr>
      <xdr:spPr>
        <a:xfrm>
          <a:off x="9588500" y="1323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150925</xdr:rowOff>
    </xdr:from>
    <xdr:ext cx="534377" cy="259045"/>
    <xdr:sp macro="" textlink="">
      <xdr:nvSpPr>
        <xdr:cNvPr id="430" name="テキスト ボックス 429">
          <a:extLst>
            <a:ext uri="{FF2B5EF4-FFF2-40B4-BE49-F238E27FC236}">
              <a16:creationId xmlns:a16="http://schemas.microsoft.com/office/drawing/2014/main" xmlns="" id="{00000000-0008-0000-0600-0000AE010000}"/>
            </a:ext>
          </a:extLst>
        </xdr:cNvPr>
        <xdr:cNvSpPr txBox="1"/>
      </xdr:nvSpPr>
      <xdr:spPr>
        <a:xfrm>
          <a:off x="9372111" y="13009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90405</xdr:rowOff>
    </xdr:from>
    <xdr:to>
      <xdr:col>46</xdr:col>
      <xdr:colOff>38100</xdr:colOff>
      <xdr:row>78</xdr:row>
      <xdr:rowOff>20555</xdr:rowOff>
    </xdr:to>
    <xdr:sp macro="" textlink="">
      <xdr:nvSpPr>
        <xdr:cNvPr id="431" name="楕円 430">
          <a:extLst>
            <a:ext uri="{FF2B5EF4-FFF2-40B4-BE49-F238E27FC236}">
              <a16:creationId xmlns:a16="http://schemas.microsoft.com/office/drawing/2014/main" xmlns="" id="{00000000-0008-0000-0600-0000AF010000}"/>
            </a:ext>
          </a:extLst>
        </xdr:cNvPr>
        <xdr:cNvSpPr/>
      </xdr:nvSpPr>
      <xdr:spPr>
        <a:xfrm>
          <a:off x="8699500" y="13292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11682</xdr:rowOff>
    </xdr:from>
    <xdr:ext cx="534377" cy="259045"/>
    <xdr:sp macro="" textlink="">
      <xdr:nvSpPr>
        <xdr:cNvPr id="432" name="テキスト ボックス 431">
          <a:extLst>
            <a:ext uri="{FF2B5EF4-FFF2-40B4-BE49-F238E27FC236}">
              <a16:creationId xmlns:a16="http://schemas.microsoft.com/office/drawing/2014/main" xmlns="" id="{00000000-0008-0000-0600-0000B0010000}"/>
            </a:ext>
          </a:extLst>
        </xdr:cNvPr>
        <xdr:cNvSpPr txBox="1"/>
      </xdr:nvSpPr>
      <xdr:spPr>
        <a:xfrm>
          <a:off x="8483111" y="1338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69145</xdr:rowOff>
    </xdr:from>
    <xdr:to>
      <xdr:col>41</xdr:col>
      <xdr:colOff>101600</xdr:colOff>
      <xdr:row>78</xdr:row>
      <xdr:rowOff>170745</xdr:rowOff>
    </xdr:to>
    <xdr:sp macro="" textlink="">
      <xdr:nvSpPr>
        <xdr:cNvPr id="433" name="楕円 432">
          <a:extLst>
            <a:ext uri="{FF2B5EF4-FFF2-40B4-BE49-F238E27FC236}">
              <a16:creationId xmlns:a16="http://schemas.microsoft.com/office/drawing/2014/main" xmlns="" id="{00000000-0008-0000-0600-0000B1010000}"/>
            </a:ext>
          </a:extLst>
        </xdr:cNvPr>
        <xdr:cNvSpPr/>
      </xdr:nvSpPr>
      <xdr:spPr>
        <a:xfrm>
          <a:off x="7810500" y="1344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161872</xdr:rowOff>
    </xdr:from>
    <xdr:ext cx="469744" cy="259045"/>
    <xdr:sp macro="" textlink="">
      <xdr:nvSpPr>
        <xdr:cNvPr id="434" name="テキスト ボックス 433">
          <a:extLst>
            <a:ext uri="{FF2B5EF4-FFF2-40B4-BE49-F238E27FC236}">
              <a16:creationId xmlns:a16="http://schemas.microsoft.com/office/drawing/2014/main" xmlns="" id="{00000000-0008-0000-0600-0000B2010000}"/>
            </a:ext>
          </a:extLst>
        </xdr:cNvPr>
        <xdr:cNvSpPr txBox="1"/>
      </xdr:nvSpPr>
      <xdr:spPr>
        <a:xfrm>
          <a:off x="7626428" y="13534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141230</xdr:rowOff>
    </xdr:from>
    <xdr:to>
      <xdr:col>36</xdr:col>
      <xdr:colOff>165100</xdr:colOff>
      <xdr:row>79</xdr:row>
      <xdr:rowOff>71380</xdr:rowOff>
    </xdr:to>
    <xdr:sp macro="" textlink="">
      <xdr:nvSpPr>
        <xdr:cNvPr id="435" name="楕円 434">
          <a:extLst>
            <a:ext uri="{FF2B5EF4-FFF2-40B4-BE49-F238E27FC236}">
              <a16:creationId xmlns:a16="http://schemas.microsoft.com/office/drawing/2014/main" xmlns="" id="{00000000-0008-0000-0600-0000B3010000}"/>
            </a:ext>
          </a:extLst>
        </xdr:cNvPr>
        <xdr:cNvSpPr/>
      </xdr:nvSpPr>
      <xdr:spPr>
        <a:xfrm>
          <a:off x="6921500" y="1351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62507</xdr:rowOff>
    </xdr:from>
    <xdr:ext cx="469744" cy="259045"/>
    <xdr:sp macro="" textlink="">
      <xdr:nvSpPr>
        <xdr:cNvPr id="436" name="テキスト ボックス 435">
          <a:extLst>
            <a:ext uri="{FF2B5EF4-FFF2-40B4-BE49-F238E27FC236}">
              <a16:creationId xmlns:a16="http://schemas.microsoft.com/office/drawing/2014/main" xmlns="" id="{00000000-0008-0000-0600-0000B4010000}"/>
            </a:ext>
          </a:extLst>
        </xdr:cNvPr>
        <xdr:cNvSpPr txBox="1"/>
      </xdr:nvSpPr>
      <xdr:spPr>
        <a:xfrm>
          <a:off x="6737428" y="1360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xmlns=""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xmlns=""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xmlns=""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xmlns=""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xmlns=""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xmlns=""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xmlns=""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xmlns=""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xmlns=""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xmlns=""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a:extLst>
            <a:ext uri="{FF2B5EF4-FFF2-40B4-BE49-F238E27FC236}">
              <a16:creationId xmlns:a16="http://schemas.microsoft.com/office/drawing/2014/main" xmlns="" id="{00000000-0008-0000-0600-0000BF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a:extLst>
            <a:ext uri="{FF2B5EF4-FFF2-40B4-BE49-F238E27FC236}">
              <a16:creationId xmlns:a16="http://schemas.microsoft.com/office/drawing/2014/main" xmlns="" id="{00000000-0008-0000-0600-0000C0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a:extLst>
            <a:ext uri="{FF2B5EF4-FFF2-40B4-BE49-F238E27FC236}">
              <a16:creationId xmlns:a16="http://schemas.microsoft.com/office/drawing/2014/main" xmlns="" id="{00000000-0008-0000-0600-0000C1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0" name="テキスト ボックス 449">
          <a:extLst>
            <a:ext uri="{FF2B5EF4-FFF2-40B4-BE49-F238E27FC236}">
              <a16:creationId xmlns:a16="http://schemas.microsoft.com/office/drawing/2014/main" xmlns="" id="{00000000-0008-0000-0600-0000C2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a:extLst>
            <a:ext uri="{FF2B5EF4-FFF2-40B4-BE49-F238E27FC236}">
              <a16:creationId xmlns:a16="http://schemas.microsoft.com/office/drawing/2014/main" xmlns="" id="{00000000-0008-0000-0600-0000C3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2" name="テキスト ボックス 451">
          <a:extLst>
            <a:ext uri="{FF2B5EF4-FFF2-40B4-BE49-F238E27FC236}">
              <a16:creationId xmlns:a16="http://schemas.microsoft.com/office/drawing/2014/main" xmlns="" id="{00000000-0008-0000-0600-0000C4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a:extLst>
            <a:ext uri="{FF2B5EF4-FFF2-40B4-BE49-F238E27FC236}">
              <a16:creationId xmlns:a16="http://schemas.microsoft.com/office/drawing/2014/main" xmlns="" id="{00000000-0008-0000-0600-0000C5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4" name="テキスト ボックス 453">
          <a:extLst>
            <a:ext uri="{FF2B5EF4-FFF2-40B4-BE49-F238E27FC236}">
              <a16:creationId xmlns:a16="http://schemas.microsoft.com/office/drawing/2014/main" xmlns="" id="{00000000-0008-0000-0600-0000C6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a:extLst>
            <a:ext uri="{FF2B5EF4-FFF2-40B4-BE49-F238E27FC236}">
              <a16:creationId xmlns:a16="http://schemas.microsoft.com/office/drawing/2014/main" xmlns="" id="{00000000-0008-0000-0600-0000C7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6" name="テキスト ボックス 455">
          <a:extLst>
            <a:ext uri="{FF2B5EF4-FFF2-40B4-BE49-F238E27FC236}">
              <a16:creationId xmlns:a16="http://schemas.microsoft.com/office/drawing/2014/main" xmlns="" id="{00000000-0008-0000-0600-0000C8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a:extLst>
            <a:ext uri="{FF2B5EF4-FFF2-40B4-BE49-F238E27FC236}">
              <a16:creationId xmlns:a16="http://schemas.microsoft.com/office/drawing/2014/main" xmlns="" id="{00000000-0008-0000-0600-0000C9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8" name="テキスト ボックス 457">
          <a:extLst>
            <a:ext uri="{FF2B5EF4-FFF2-40B4-BE49-F238E27FC236}">
              <a16:creationId xmlns:a16="http://schemas.microsoft.com/office/drawing/2014/main" xmlns="" id="{00000000-0008-0000-0600-0000CA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xmlns="" id="{00000000-0008-0000-06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a16="http://schemas.microsoft.com/office/drawing/2014/main" xmlns="" id="{00000000-0008-0000-06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a:extLst>
            <a:ext uri="{FF2B5EF4-FFF2-40B4-BE49-F238E27FC236}">
              <a16:creationId xmlns:a16="http://schemas.microsoft.com/office/drawing/2014/main" xmlns="" id="{00000000-0008-0000-06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76019</xdr:rowOff>
    </xdr:from>
    <xdr:to>
      <xdr:col>54</xdr:col>
      <xdr:colOff>189865</xdr:colOff>
      <xdr:row>99</xdr:row>
      <xdr:rowOff>40667</xdr:rowOff>
    </xdr:to>
    <xdr:cxnSp macro="">
      <xdr:nvCxnSpPr>
        <xdr:cNvPr id="462" name="直線コネクタ 461">
          <a:extLst>
            <a:ext uri="{FF2B5EF4-FFF2-40B4-BE49-F238E27FC236}">
              <a16:creationId xmlns:a16="http://schemas.microsoft.com/office/drawing/2014/main" xmlns="" id="{00000000-0008-0000-0600-0000CE010000}"/>
            </a:ext>
          </a:extLst>
        </xdr:cNvPr>
        <xdr:cNvCxnSpPr/>
      </xdr:nvCxnSpPr>
      <xdr:spPr>
        <a:xfrm flipV="1">
          <a:off x="10475595" y="15506519"/>
          <a:ext cx="1270" cy="1507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44494</xdr:rowOff>
    </xdr:from>
    <xdr:ext cx="469744" cy="259045"/>
    <xdr:sp macro="" textlink="">
      <xdr:nvSpPr>
        <xdr:cNvPr id="463" name="普通建設事業費 （ うち更新整備　）最小値テキスト">
          <a:extLst>
            <a:ext uri="{FF2B5EF4-FFF2-40B4-BE49-F238E27FC236}">
              <a16:creationId xmlns:a16="http://schemas.microsoft.com/office/drawing/2014/main" xmlns="" id="{00000000-0008-0000-0600-0000CF010000}"/>
            </a:ext>
          </a:extLst>
        </xdr:cNvPr>
        <xdr:cNvSpPr txBox="1"/>
      </xdr:nvSpPr>
      <xdr:spPr>
        <a:xfrm>
          <a:off x="10528300" y="17018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40667</xdr:rowOff>
    </xdr:from>
    <xdr:to>
      <xdr:col>55</xdr:col>
      <xdr:colOff>88900</xdr:colOff>
      <xdr:row>99</xdr:row>
      <xdr:rowOff>40667</xdr:rowOff>
    </xdr:to>
    <xdr:cxnSp macro="">
      <xdr:nvCxnSpPr>
        <xdr:cNvPr id="464" name="直線コネクタ 463">
          <a:extLst>
            <a:ext uri="{FF2B5EF4-FFF2-40B4-BE49-F238E27FC236}">
              <a16:creationId xmlns:a16="http://schemas.microsoft.com/office/drawing/2014/main" xmlns="" id="{00000000-0008-0000-0600-0000D0010000}"/>
            </a:ext>
          </a:extLst>
        </xdr:cNvPr>
        <xdr:cNvCxnSpPr/>
      </xdr:nvCxnSpPr>
      <xdr:spPr>
        <a:xfrm>
          <a:off x="10388600" y="17014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22696</xdr:rowOff>
    </xdr:from>
    <xdr:ext cx="534377" cy="259045"/>
    <xdr:sp macro="" textlink="">
      <xdr:nvSpPr>
        <xdr:cNvPr id="465" name="普通建設事業費 （ うち更新整備　）最大値テキスト">
          <a:extLst>
            <a:ext uri="{FF2B5EF4-FFF2-40B4-BE49-F238E27FC236}">
              <a16:creationId xmlns:a16="http://schemas.microsoft.com/office/drawing/2014/main" xmlns="" id="{00000000-0008-0000-0600-0000D1010000}"/>
            </a:ext>
          </a:extLst>
        </xdr:cNvPr>
        <xdr:cNvSpPr txBox="1"/>
      </xdr:nvSpPr>
      <xdr:spPr>
        <a:xfrm>
          <a:off x="10528300" y="1528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76019</xdr:rowOff>
    </xdr:from>
    <xdr:to>
      <xdr:col>55</xdr:col>
      <xdr:colOff>88900</xdr:colOff>
      <xdr:row>90</xdr:row>
      <xdr:rowOff>76019</xdr:rowOff>
    </xdr:to>
    <xdr:cxnSp macro="">
      <xdr:nvCxnSpPr>
        <xdr:cNvPr id="466" name="直線コネクタ 465">
          <a:extLst>
            <a:ext uri="{FF2B5EF4-FFF2-40B4-BE49-F238E27FC236}">
              <a16:creationId xmlns:a16="http://schemas.microsoft.com/office/drawing/2014/main" xmlns="" id="{00000000-0008-0000-0600-0000D2010000}"/>
            </a:ext>
          </a:extLst>
        </xdr:cNvPr>
        <xdr:cNvCxnSpPr/>
      </xdr:nvCxnSpPr>
      <xdr:spPr>
        <a:xfrm>
          <a:off x="10388600" y="15506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110765</xdr:rowOff>
    </xdr:from>
    <xdr:to>
      <xdr:col>55</xdr:col>
      <xdr:colOff>0</xdr:colOff>
      <xdr:row>97</xdr:row>
      <xdr:rowOff>112757</xdr:rowOff>
    </xdr:to>
    <xdr:cxnSp macro="">
      <xdr:nvCxnSpPr>
        <xdr:cNvPr id="467" name="直線コネクタ 466">
          <a:extLst>
            <a:ext uri="{FF2B5EF4-FFF2-40B4-BE49-F238E27FC236}">
              <a16:creationId xmlns:a16="http://schemas.microsoft.com/office/drawing/2014/main" xmlns="" id="{00000000-0008-0000-0600-0000D3010000}"/>
            </a:ext>
          </a:extLst>
        </xdr:cNvPr>
        <xdr:cNvCxnSpPr/>
      </xdr:nvCxnSpPr>
      <xdr:spPr>
        <a:xfrm flipV="1">
          <a:off x="9639300" y="16741415"/>
          <a:ext cx="838200" cy="1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162918</xdr:rowOff>
    </xdr:from>
    <xdr:ext cx="534377" cy="259045"/>
    <xdr:sp macro="" textlink="">
      <xdr:nvSpPr>
        <xdr:cNvPr id="468" name="普通建設事業費 （ うち更新整備　）平均値テキスト">
          <a:extLst>
            <a:ext uri="{FF2B5EF4-FFF2-40B4-BE49-F238E27FC236}">
              <a16:creationId xmlns:a16="http://schemas.microsoft.com/office/drawing/2014/main" xmlns="" id="{00000000-0008-0000-0600-0000D4010000}"/>
            </a:ext>
          </a:extLst>
        </xdr:cNvPr>
        <xdr:cNvSpPr txBox="1"/>
      </xdr:nvSpPr>
      <xdr:spPr>
        <a:xfrm>
          <a:off x="10528300" y="16450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140041</xdr:rowOff>
    </xdr:from>
    <xdr:to>
      <xdr:col>55</xdr:col>
      <xdr:colOff>50800</xdr:colOff>
      <xdr:row>97</xdr:row>
      <xdr:rowOff>70191</xdr:rowOff>
    </xdr:to>
    <xdr:sp macro="" textlink="">
      <xdr:nvSpPr>
        <xdr:cNvPr id="469" name="フローチャート: 判断 468">
          <a:extLst>
            <a:ext uri="{FF2B5EF4-FFF2-40B4-BE49-F238E27FC236}">
              <a16:creationId xmlns:a16="http://schemas.microsoft.com/office/drawing/2014/main" xmlns="" id="{00000000-0008-0000-0600-0000D5010000}"/>
            </a:ext>
          </a:extLst>
        </xdr:cNvPr>
        <xdr:cNvSpPr/>
      </xdr:nvSpPr>
      <xdr:spPr>
        <a:xfrm>
          <a:off x="10426700" y="1659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112757</xdr:rowOff>
    </xdr:from>
    <xdr:to>
      <xdr:col>50</xdr:col>
      <xdr:colOff>114300</xdr:colOff>
      <xdr:row>97</xdr:row>
      <xdr:rowOff>159049</xdr:rowOff>
    </xdr:to>
    <xdr:cxnSp macro="">
      <xdr:nvCxnSpPr>
        <xdr:cNvPr id="470" name="直線コネクタ 469">
          <a:extLst>
            <a:ext uri="{FF2B5EF4-FFF2-40B4-BE49-F238E27FC236}">
              <a16:creationId xmlns:a16="http://schemas.microsoft.com/office/drawing/2014/main" xmlns="" id="{00000000-0008-0000-0600-0000D6010000}"/>
            </a:ext>
          </a:extLst>
        </xdr:cNvPr>
        <xdr:cNvCxnSpPr/>
      </xdr:nvCxnSpPr>
      <xdr:spPr>
        <a:xfrm flipV="1">
          <a:off x="8750300" y="16743407"/>
          <a:ext cx="889000" cy="46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134227</xdr:rowOff>
    </xdr:from>
    <xdr:to>
      <xdr:col>50</xdr:col>
      <xdr:colOff>165100</xdr:colOff>
      <xdr:row>97</xdr:row>
      <xdr:rowOff>64377</xdr:rowOff>
    </xdr:to>
    <xdr:sp macro="" textlink="">
      <xdr:nvSpPr>
        <xdr:cNvPr id="471" name="フローチャート: 判断 470">
          <a:extLst>
            <a:ext uri="{FF2B5EF4-FFF2-40B4-BE49-F238E27FC236}">
              <a16:creationId xmlns:a16="http://schemas.microsoft.com/office/drawing/2014/main" xmlns="" id="{00000000-0008-0000-0600-0000D7010000}"/>
            </a:ext>
          </a:extLst>
        </xdr:cNvPr>
        <xdr:cNvSpPr/>
      </xdr:nvSpPr>
      <xdr:spPr>
        <a:xfrm>
          <a:off x="9588500" y="1659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80904</xdr:rowOff>
    </xdr:from>
    <xdr:ext cx="534377" cy="259045"/>
    <xdr:sp macro="" textlink="">
      <xdr:nvSpPr>
        <xdr:cNvPr id="472" name="テキスト ボックス 471">
          <a:extLst>
            <a:ext uri="{FF2B5EF4-FFF2-40B4-BE49-F238E27FC236}">
              <a16:creationId xmlns:a16="http://schemas.microsoft.com/office/drawing/2014/main" xmlns="" id="{00000000-0008-0000-0600-0000D8010000}"/>
            </a:ext>
          </a:extLst>
        </xdr:cNvPr>
        <xdr:cNvSpPr txBox="1"/>
      </xdr:nvSpPr>
      <xdr:spPr>
        <a:xfrm>
          <a:off x="9372111" y="1636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68735</xdr:rowOff>
    </xdr:from>
    <xdr:to>
      <xdr:col>45</xdr:col>
      <xdr:colOff>177800</xdr:colOff>
      <xdr:row>97</xdr:row>
      <xdr:rowOff>159049</xdr:rowOff>
    </xdr:to>
    <xdr:cxnSp macro="">
      <xdr:nvCxnSpPr>
        <xdr:cNvPr id="473" name="直線コネクタ 472">
          <a:extLst>
            <a:ext uri="{FF2B5EF4-FFF2-40B4-BE49-F238E27FC236}">
              <a16:creationId xmlns:a16="http://schemas.microsoft.com/office/drawing/2014/main" xmlns="" id="{00000000-0008-0000-0600-0000D9010000}"/>
            </a:ext>
          </a:extLst>
        </xdr:cNvPr>
        <xdr:cNvCxnSpPr/>
      </xdr:nvCxnSpPr>
      <xdr:spPr>
        <a:xfrm>
          <a:off x="7861300" y="16699385"/>
          <a:ext cx="889000" cy="90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86418</xdr:rowOff>
    </xdr:from>
    <xdr:to>
      <xdr:col>46</xdr:col>
      <xdr:colOff>38100</xdr:colOff>
      <xdr:row>97</xdr:row>
      <xdr:rowOff>16568</xdr:rowOff>
    </xdr:to>
    <xdr:sp macro="" textlink="">
      <xdr:nvSpPr>
        <xdr:cNvPr id="474" name="フローチャート: 判断 473">
          <a:extLst>
            <a:ext uri="{FF2B5EF4-FFF2-40B4-BE49-F238E27FC236}">
              <a16:creationId xmlns:a16="http://schemas.microsoft.com/office/drawing/2014/main" xmlns="" id="{00000000-0008-0000-0600-0000DA010000}"/>
            </a:ext>
          </a:extLst>
        </xdr:cNvPr>
        <xdr:cNvSpPr/>
      </xdr:nvSpPr>
      <xdr:spPr>
        <a:xfrm>
          <a:off x="8699500" y="1654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33095</xdr:rowOff>
    </xdr:from>
    <xdr:ext cx="534377" cy="259045"/>
    <xdr:sp macro="" textlink="">
      <xdr:nvSpPr>
        <xdr:cNvPr id="475" name="テキスト ボックス 474">
          <a:extLst>
            <a:ext uri="{FF2B5EF4-FFF2-40B4-BE49-F238E27FC236}">
              <a16:creationId xmlns:a16="http://schemas.microsoft.com/office/drawing/2014/main" xmlns="" id="{00000000-0008-0000-0600-0000DB010000}"/>
            </a:ext>
          </a:extLst>
        </xdr:cNvPr>
        <xdr:cNvSpPr txBox="1"/>
      </xdr:nvSpPr>
      <xdr:spPr>
        <a:xfrm>
          <a:off x="8483111" y="1632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68735</xdr:rowOff>
    </xdr:from>
    <xdr:to>
      <xdr:col>41</xdr:col>
      <xdr:colOff>50800</xdr:colOff>
      <xdr:row>97</xdr:row>
      <xdr:rowOff>74859</xdr:rowOff>
    </xdr:to>
    <xdr:cxnSp macro="">
      <xdr:nvCxnSpPr>
        <xdr:cNvPr id="476" name="直線コネクタ 475">
          <a:extLst>
            <a:ext uri="{FF2B5EF4-FFF2-40B4-BE49-F238E27FC236}">
              <a16:creationId xmlns:a16="http://schemas.microsoft.com/office/drawing/2014/main" xmlns="" id="{00000000-0008-0000-0600-0000DC010000}"/>
            </a:ext>
          </a:extLst>
        </xdr:cNvPr>
        <xdr:cNvCxnSpPr/>
      </xdr:nvCxnSpPr>
      <xdr:spPr>
        <a:xfrm flipV="1">
          <a:off x="6972300" y="16699385"/>
          <a:ext cx="889000" cy="6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83609</xdr:rowOff>
    </xdr:from>
    <xdr:to>
      <xdr:col>41</xdr:col>
      <xdr:colOff>101600</xdr:colOff>
      <xdr:row>97</xdr:row>
      <xdr:rowOff>13759</xdr:rowOff>
    </xdr:to>
    <xdr:sp macro="" textlink="">
      <xdr:nvSpPr>
        <xdr:cNvPr id="477" name="フローチャート: 判断 476">
          <a:extLst>
            <a:ext uri="{FF2B5EF4-FFF2-40B4-BE49-F238E27FC236}">
              <a16:creationId xmlns:a16="http://schemas.microsoft.com/office/drawing/2014/main" xmlns="" id="{00000000-0008-0000-0600-0000DD010000}"/>
            </a:ext>
          </a:extLst>
        </xdr:cNvPr>
        <xdr:cNvSpPr/>
      </xdr:nvSpPr>
      <xdr:spPr>
        <a:xfrm>
          <a:off x="7810500" y="1654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30286</xdr:rowOff>
    </xdr:from>
    <xdr:ext cx="534377" cy="259045"/>
    <xdr:sp macro="" textlink="">
      <xdr:nvSpPr>
        <xdr:cNvPr id="478" name="テキスト ボックス 477">
          <a:extLst>
            <a:ext uri="{FF2B5EF4-FFF2-40B4-BE49-F238E27FC236}">
              <a16:creationId xmlns:a16="http://schemas.microsoft.com/office/drawing/2014/main" xmlns="" id="{00000000-0008-0000-0600-0000DE010000}"/>
            </a:ext>
          </a:extLst>
        </xdr:cNvPr>
        <xdr:cNvSpPr txBox="1"/>
      </xdr:nvSpPr>
      <xdr:spPr>
        <a:xfrm>
          <a:off x="7594111" y="16318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7420</xdr:rowOff>
    </xdr:from>
    <xdr:to>
      <xdr:col>36</xdr:col>
      <xdr:colOff>165100</xdr:colOff>
      <xdr:row>97</xdr:row>
      <xdr:rowOff>109020</xdr:rowOff>
    </xdr:to>
    <xdr:sp macro="" textlink="">
      <xdr:nvSpPr>
        <xdr:cNvPr id="479" name="フローチャート: 判断 478">
          <a:extLst>
            <a:ext uri="{FF2B5EF4-FFF2-40B4-BE49-F238E27FC236}">
              <a16:creationId xmlns:a16="http://schemas.microsoft.com/office/drawing/2014/main" xmlns="" id="{00000000-0008-0000-0600-0000DF010000}"/>
            </a:ext>
          </a:extLst>
        </xdr:cNvPr>
        <xdr:cNvSpPr/>
      </xdr:nvSpPr>
      <xdr:spPr>
        <a:xfrm>
          <a:off x="6921500" y="1663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125547</xdr:rowOff>
    </xdr:from>
    <xdr:ext cx="534377" cy="259045"/>
    <xdr:sp macro="" textlink="">
      <xdr:nvSpPr>
        <xdr:cNvPr id="480" name="テキスト ボックス 479">
          <a:extLst>
            <a:ext uri="{FF2B5EF4-FFF2-40B4-BE49-F238E27FC236}">
              <a16:creationId xmlns:a16="http://schemas.microsoft.com/office/drawing/2014/main" xmlns="" id="{00000000-0008-0000-0600-0000E0010000}"/>
            </a:ext>
          </a:extLst>
        </xdr:cNvPr>
        <xdr:cNvSpPr txBox="1"/>
      </xdr:nvSpPr>
      <xdr:spPr>
        <a:xfrm>
          <a:off x="6705111" y="1641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xmlns="" id="{00000000-0008-0000-06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xmlns="" id="{00000000-0008-0000-06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xmlns="" id="{00000000-0008-0000-06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xmlns="" id="{00000000-0008-0000-06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xmlns="" id="{00000000-0008-0000-06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59965</xdr:rowOff>
    </xdr:from>
    <xdr:to>
      <xdr:col>55</xdr:col>
      <xdr:colOff>50800</xdr:colOff>
      <xdr:row>97</xdr:row>
      <xdr:rowOff>161565</xdr:rowOff>
    </xdr:to>
    <xdr:sp macro="" textlink="">
      <xdr:nvSpPr>
        <xdr:cNvPr id="486" name="楕円 485">
          <a:extLst>
            <a:ext uri="{FF2B5EF4-FFF2-40B4-BE49-F238E27FC236}">
              <a16:creationId xmlns:a16="http://schemas.microsoft.com/office/drawing/2014/main" xmlns="" id="{00000000-0008-0000-0600-0000E6010000}"/>
            </a:ext>
          </a:extLst>
        </xdr:cNvPr>
        <xdr:cNvSpPr/>
      </xdr:nvSpPr>
      <xdr:spPr>
        <a:xfrm>
          <a:off x="10426700" y="1669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38392</xdr:rowOff>
    </xdr:from>
    <xdr:ext cx="534377" cy="259045"/>
    <xdr:sp macro="" textlink="">
      <xdr:nvSpPr>
        <xdr:cNvPr id="487" name="普通建設事業費 （ うち更新整備　）該当値テキスト">
          <a:extLst>
            <a:ext uri="{FF2B5EF4-FFF2-40B4-BE49-F238E27FC236}">
              <a16:creationId xmlns:a16="http://schemas.microsoft.com/office/drawing/2014/main" xmlns="" id="{00000000-0008-0000-0600-0000E7010000}"/>
            </a:ext>
          </a:extLst>
        </xdr:cNvPr>
        <xdr:cNvSpPr txBox="1"/>
      </xdr:nvSpPr>
      <xdr:spPr>
        <a:xfrm>
          <a:off x="10528300" y="16669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61957</xdr:rowOff>
    </xdr:from>
    <xdr:to>
      <xdr:col>50</xdr:col>
      <xdr:colOff>165100</xdr:colOff>
      <xdr:row>97</xdr:row>
      <xdr:rowOff>163557</xdr:rowOff>
    </xdr:to>
    <xdr:sp macro="" textlink="">
      <xdr:nvSpPr>
        <xdr:cNvPr id="488" name="楕円 487">
          <a:extLst>
            <a:ext uri="{FF2B5EF4-FFF2-40B4-BE49-F238E27FC236}">
              <a16:creationId xmlns:a16="http://schemas.microsoft.com/office/drawing/2014/main" xmlns="" id="{00000000-0008-0000-0600-0000E8010000}"/>
            </a:ext>
          </a:extLst>
        </xdr:cNvPr>
        <xdr:cNvSpPr/>
      </xdr:nvSpPr>
      <xdr:spPr>
        <a:xfrm>
          <a:off x="9588500" y="16692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154684</xdr:rowOff>
    </xdr:from>
    <xdr:ext cx="534377" cy="259045"/>
    <xdr:sp macro="" textlink="">
      <xdr:nvSpPr>
        <xdr:cNvPr id="489" name="テキスト ボックス 488">
          <a:extLst>
            <a:ext uri="{FF2B5EF4-FFF2-40B4-BE49-F238E27FC236}">
              <a16:creationId xmlns:a16="http://schemas.microsoft.com/office/drawing/2014/main" xmlns="" id="{00000000-0008-0000-0600-0000E9010000}"/>
            </a:ext>
          </a:extLst>
        </xdr:cNvPr>
        <xdr:cNvSpPr txBox="1"/>
      </xdr:nvSpPr>
      <xdr:spPr>
        <a:xfrm>
          <a:off x="9372111" y="1678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108249</xdr:rowOff>
    </xdr:from>
    <xdr:to>
      <xdr:col>46</xdr:col>
      <xdr:colOff>38100</xdr:colOff>
      <xdr:row>98</xdr:row>
      <xdr:rowOff>38399</xdr:rowOff>
    </xdr:to>
    <xdr:sp macro="" textlink="">
      <xdr:nvSpPr>
        <xdr:cNvPr id="490" name="楕円 489">
          <a:extLst>
            <a:ext uri="{FF2B5EF4-FFF2-40B4-BE49-F238E27FC236}">
              <a16:creationId xmlns:a16="http://schemas.microsoft.com/office/drawing/2014/main" xmlns="" id="{00000000-0008-0000-0600-0000EA010000}"/>
            </a:ext>
          </a:extLst>
        </xdr:cNvPr>
        <xdr:cNvSpPr/>
      </xdr:nvSpPr>
      <xdr:spPr>
        <a:xfrm>
          <a:off x="8699500" y="16738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29526</xdr:rowOff>
    </xdr:from>
    <xdr:ext cx="534377" cy="259045"/>
    <xdr:sp macro="" textlink="">
      <xdr:nvSpPr>
        <xdr:cNvPr id="491" name="テキスト ボックス 490">
          <a:extLst>
            <a:ext uri="{FF2B5EF4-FFF2-40B4-BE49-F238E27FC236}">
              <a16:creationId xmlns:a16="http://schemas.microsoft.com/office/drawing/2014/main" xmlns="" id="{00000000-0008-0000-0600-0000EB010000}"/>
            </a:ext>
          </a:extLst>
        </xdr:cNvPr>
        <xdr:cNvSpPr txBox="1"/>
      </xdr:nvSpPr>
      <xdr:spPr>
        <a:xfrm>
          <a:off x="8483111" y="16831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17935</xdr:rowOff>
    </xdr:from>
    <xdr:to>
      <xdr:col>41</xdr:col>
      <xdr:colOff>101600</xdr:colOff>
      <xdr:row>97</xdr:row>
      <xdr:rowOff>119535</xdr:rowOff>
    </xdr:to>
    <xdr:sp macro="" textlink="">
      <xdr:nvSpPr>
        <xdr:cNvPr id="492" name="楕円 491">
          <a:extLst>
            <a:ext uri="{FF2B5EF4-FFF2-40B4-BE49-F238E27FC236}">
              <a16:creationId xmlns:a16="http://schemas.microsoft.com/office/drawing/2014/main" xmlns="" id="{00000000-0008-0000-0600-0000EC010000}"/>
            </a:ext>
          </a:extLst>
        </xdr:cNvPr>
        <xdr:cNvSpPr/>
      </xdr:nvSpPr>
      <xdr:spPr>
        <a:xfrm>
          <a:off x="7810500" y="1664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110662</xdr:rowOff>
    </xdr:from>
    <xdr:ext cx="534377" cy="259045"/>
    <xdr:sp macro="" textlink="">
      <xdr:nvSpPr>
        <xdr:cNvPr id="493" name="テキスト ボックス 492">
          <a:extLst>
            <a:ext uri="{FF2B5EF4-FFF2-40B4-BE49-F238E27FC236}">
              <a16:creationId xmlns:a16="http://schemas.microsoft.com/office/drawing/2014/main" xmlns="" id="{00000000-0008-0000-0600-0000ED010000}"/>
            </a:ext>
          </a:extLst>
        </xdr:cNvPr>
        <xdr:cNvSpPr txBox="1"/>
      </xdr:nvSpPr>
      <xdr:spPr>
        <a:xfrm>
          <a:off x="7594111" y="167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24059</xdr:rowOff>
    </xdr:from>
    <xdr:to>
      <xdr:col>36</xdr:col>
      <xdr:colOff>165100</xdr:colOff>
      <xdr:row>97</xdr:row>
      <xdr:rowOff>125659</xdr:rowOff>
    </xdr:to>
    <xdr:sp macro="" textlink="">
      <xdr:nvSpPr>
        <xdr:cNvPr id="494" name="楕円 493">
          <a:extLst>
            <a:ext uri="{FF2B5EF4-FFF2-40B4-BE49-F238E27FC236}">
              <a16:creationId xmlns:a16="http://schemas.microsoft.com/office/drawing/2014/main" xmlns="" id="{00000000-0008-0000-0600-0000EE010000}"/>
            </a:ext>
          </a:extLst>
        </xdr:cNvPr>
        <xdr:cNvSpPr/>
      </xdr:nvSpPr>
      <xdr:spPr>
        <a:xfrm>
          <a:off x="6921500" y="1665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116786</xdr:rowOff>
    </xdr:from>
    <xdr:ext cx="534377" cy="259045"/>
    <xdr:sp macro="" textlink="">
      <xdr:nvSpPr>
        <xdr:cNvPr id="495" name="テキスト ボックス 494">
          <a:extLst>
            <a:ext uri="{FF2B5EF4-FFF2-40B4-BE49-F238E27FC236}">
              <a16:creationId xmlns:a16="http://schemas.microsoft.com/office/drawing/2014/main" xmlns="" id="{00000000-0008-0000-0600-0000EF010000}"/>
            </a:ext>
          </a:extLst>
        </xdr:cNvPr>
        <xdr:cNvSpPr txBox="1"/>
      </xdr:nvSpPr>
      <xdr:spPr>
        <a:xfrm>
          <a:off x="6705111" y="16747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xmlns="" id="{00000000-0008-0000-06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xmlns="" id="{00000000-0008-0000-06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xmlns="" id="{00000000-0008-0000-06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xmlns="" id="{00000000-0008-0000-06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xmlns="" id="{00000000-0008-0000-06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xmlns="" id="{00000000-0008-0000-06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xmlns="" id="{00000000-0008-0000-06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xmlns="" id="{00000000-0008-0000-06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xmlns="" id="{00000000-0008-0000-06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xmlns="" id="{00000000-0008-0000-06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6" name="直線コネクタ 505">
          <a:extLst>
            <a:ext uri="{FF2B5EF4-FFF2-40B4-BE49-F238E27FC236}">
              <a16:creationId xmlns:a16="http://schemas.microsoft.com/office/drawing/2014/main" xmlns="" id="{00000000-0008-0000-0600-0000FA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7" name="テキスト ボックス 506">
          <a:extLst>
            <a:ext uri="{FF2B5EF4-FFF2-40B4-BE49-F238E27FC236}">
              <a16:creationId xmlns:a16="http://schemas.microsoft.com/office/drawing/2014/main" xmlns="" id="{00000000-0008-0000-0600-0000FB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8" name="直線コネクタ 507">
          <a:extLst>
            <a:ext uri="{FF2B5EF4-FFF2-40B4-BE49-F238E27FC236}">
              <a16:creationId xmlns:a16="http://schemas.microsoft.com/office/drawing/2014/main" xmlns="" id="{00000000-0008-0000-0600-0000FC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9" name="テキスト ボックス 508">
          <a:extLst>
            <a:ext uri="{FF2B5EF4-FFF2-40B4-BE49-F238E27FC236}">
              <a16:creationId xmlns:a16="http://schemas.microsoft.com/office/drawing/2014/main" xmlns="" id="{00000000-0008-0000-0600-0000FD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0" name="直線コネクタ 509">
          <a:extLst>
            <a:ext uri="{FF2B5EF4-FFF2-40B4-BE49-F238E27FC236}">
              <a16:creationId xmlns:a16="http://schemas.microsoft.com/office/drawing/2014/main" xmlns="" id="{00000000-0008-0000-0600-0000FE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1" name="テキスト ボックス 510">
          <a:extLst>
            <a:ext uri="{FF2B5EF4-FFF2-40B4-BE49-F238E27FC236}">
              <a16:creationId xmlns:a16="http://schemas.microsoft.com/office/drawing/2014/main" xmlns="" id="{00000000-0008-0000-0600-0000FF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2" name="直線コネクタ 511">
          <a:extLst>
            <a:ext uri="{FF2B5EF4-FFF2-40B4-BE49-F238E27FC236}">
              <a16:creationId xmlns:a16="http://schemas.microsoft.com/office/drawing/2014/main" xmlns="" id="{00000000-0008-0000-0600-000000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3" name="テキスト ボックス 512">
          <a:extLst>
            <a:ext uri="{FF2B5EF4-FFF2-40B4-BE49-F238E27FC236}">
              <a16:creationId xmlns:a16="http://schemas.microsoft.com/office/drawing/2014/main" xmlns="" id="{00000000-0008-0000-0600-000001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4" name="直線コネクタ 513">
          <a:extLst>
            <a:ext uri="{FF2B5EF4-FFF2-40B4-BE49-F238E27FC236}">
              <a16:creationId xmlns:a16="http://schemas.microsoft.com/office/drawing/2014/main" xmlns="" id="{00000000-0008-0000-0600-000002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5" name="テキスト ボックス 514">
          <a:extLst>
            <a:ext uri="{FF2B5EF4-FFF2-40B4-BE49-F238E27FC236}">
              <a16:creationId xmlns:a16="http://schemas.microsoft.com/office/drawing/2014/main" xmlns="" id="{00000000-0008-0000-0600-000003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6" name="直線コネクタ 515">
          <a:extLst>
            <a:ext uri="{FF2B5EF4-FFF2-40B4-BE49-F238E27FC236}">
              <a16:creationId xmlns:a16="http://schemas.microsoft.com/office/drawing/2014/main" xmlns="" id="{00000000-0008-0000-0600-000004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7" name="テキスト ボックス 516">
          <a:extLst>
            <a:ext uri="{FF2B5EF4-FFF2-40B4-BE49-F238E27FC236}">
              <a16:creationId xmlns:a16="http://schemas.microsoft.com/office/drawing/2014/main" xmlns="" id="{00000000-0008-0000-0600-000005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xmlns="" id="{00000000-0008-0000-06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a:extLst>
            <a:ext uri="{FF2B5EF4-FFF2-40B4-BE49-F238E27FC236}">
              <a16:creationId xmlns:a16="http://schemas.microsoft.com/office/drawing/2014/main" xmlns="" id="{00000000-0008-0000-0600-000007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a:extLst>
            <a:ext uri="{FF2B5EF4-FFF2-40B4-BE49-F238E27FC236}">
              <a16:creationId xmlns:a16="http://schemas.microsoft.com/office/drawing/2014/main" xmlns="" id="{00000000-0008-0000-06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9839</xdr:rowOff>
    </xdr:from>
    <xdr:to>
      <xdr:col>85</xdr:col>
      <xdr:colOff>126364</xdr:colOff>
      <xdr:row>39</xdr:row>
      <xdr:rowOff>98878</xdr:rowOff>
    </xdr:to>
    <xdr:cxnSp macro="">
      <xdr:nvCxnSpPr>
        <xdr:cNvPr id="521" name="直線コネクタ 520">
          <a:extLst>
            <a:ext uri="{FF2B5EF4-FFF2-40B4-BE49-F238E27FC236}">
              <a16:creationId xmlns:a16="http://schemas.microsoft.com/office/drawing/2014/main" xmlns="" id="{00000000-0008-0000-0600-000009020000}"/>
            </a:ext>
          </a:extLst>
        </xdr:cNvPr>
        <xdr:cNvCxnSpPr/>
      </xdr:nvCxnSpPr>
      <xdr:spPr>
        <a:xfrm flipV="1">
          <a:off x="16317595" y="5324789"/>
          <a:ext cx="1269" cy="146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124995</xdr:rowOff>
    </xdr:from>
    <xdr:ext cx="249299" cy="259045"/>
    <xdr:sp macro="" textlink="">
      <xdr:nvSpPr>
        <xdr:cNvPr id="522" name="災害復旧事業費最小値テキスト">
          <a:extLst>
            <a:ext uri="{FF2B5EF4-FFF2-40B4-BE49-F238E27FC236}">
              <a16:creationId xmlns:a16="http://schemas.microsoft.com/office/drawing/2014/main" xmlns="" id="{00000000-0008-0000-0600-00000A020000}"/>
            </a:ext>
          </a:extLst>
        </xdr:cNvPr>
        <xdr:cNvSpPr txBox="1"/>
      </xdr:nvSpPr>
      <xdr:spPr>
        <a:xfrm>
          <a:off x="16370300" y="6811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3" name="直線コネクタ 522">
          <a:extLst>
            <a:ext uri="{FF2B5EF4-FFF2-40B4-BE49-F238E27FC236}">
              <a16:creationId xmlns:a16="http://schemas.microsoft.com/office/drawing/2014/main" xmlns="" id="{00000000-0008-0000-0600-00000B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127966</xdr:rowOff>
    </xdr:from>
    <xdr:ext cx="534377" cy="259045"/>
    <xdr:sp macro="" textlink="">
      <xdr:nvSpPr>
        <xdr:cNvPr id="524" name="災害復旧事業費最大値テキスト">
          <a:extLst>
            <a:ext uri="{FF2B5EF4-FFF2-40B4-BE49-F238E27FC236}">
              <a16:creationId xmlns:a16="http://schemas.microsoft.com/office/drawing/2014/main" xmlns="" id="{00000000-0008-0000-0600-00000C020000}"/>
            </a:ext>
          </a:extLst>
        </xdr:cNvPr>
        <xdr:cNvSpPr txBox="1"/>
      </xdr:nvSpPr>
      <xdr:spPr>
        <a:xfrm>
          <a:off x="16370300" y="510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9839</xdr:rowOff>
    </xdr:from>
    <xdr:to>
      <xdr:col>86</xdr:col>
      <xdr:colOff>25400</xdr:colOff>
      <xdr:row>31</xdr:row>
      <xdr:rowOff>9839</xdr:rowOff>
    </xdr:to>
    <xdr:cxnSp macro="">
      <xdr:nvCxnSpPr>
        <xdr:cNvPr id="525" name="直線コネクタ 524">
          <a:extLst>
            <a:ext uri="{FF2B5EF4-FFF2-40B4-BE49-F238E27FC236}">
              <a16:creationId xmlns:a16="http://schemas.microsoft.com/office/drawing/2014/main" xmlns="" id="{00000000-0008-0000-0600-00000D020000}"/>
            </a:ext>
          </a:extLst>
        </xdr:cNvPr>
        <xdr:cNvCxnSpPr/>
      </xdr:nvCxnSpPr>
      <xdr:spPr>
        <a:xfrm>
          <a:off x="16230600" y="5324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6" name="直線コネクタ 525">
          <a:extLst>
            <a:ext uri="{FF2B5EF4-FFF2-40B4-BE49-F238E27FC236}">
              <a16:creationId xmlns:a16="http://schemas.microsoft.com/office/drawing/2014/main" xmlns="" id="{00000000-0008-0000-0600-00000E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42446</xdr:rowOff>
    </xdr:from>
    <xdr:ext cx="469744" cy="259045"/>
    <xdr:sp macro="" textlink="">
      <xdr:nvSpPr>
        <xdr:cNvPr id="527" name="災害復旧事業費平均値テキスト">
          <a:extLst>
            <a:ext uri="{FF2B5EF4-FFF2-40B4-BE49-F238E27FC236}">
              <a16:creationId xmlns:a16="http://schemas.microsoft.com/office/drawing/2014/main" xmlns="" id="{00000000-0008-0000-0600-00000F020000}"/>
            </a:ext>
          </a:extLst>
        </xdr:cNvPr>
        <xdr:cNvSpPr txBox="1"/>
      </xdr:nvSpPr>
      <xdr:spPr>
        <a:xfrm>
          <a:off x="16370300" y="6557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19569</xdr:rowOff>
    </xdr:from>
    <xdr:to>
      <xdr:col>85</xdr:col>
      <xdr:colOff>177800</xdr:colOff>
      <xdr:row>39</xdr:row>
      <xdr:rowOff>121169</xdr:rowOff>
    </xdr:to>
    <xdr:sp macro="" textlink="">
      <xdr:nvSpPr>
        <xdr:cNvPr id="528" name="フローチャート: 判断 527">
          <a:extLst>
            <a:ext uri="{FF2B5EF4-FFF2-40B4-BE49-F238E27FC236}">
              <a16:creationId xmlns:a16="http://schemas.microsoft.com/office/drawing/2014/main" xmlns="" id="{00000000-0008-0000-0600-000010020000}"/>
            </a:ext>
          </a:extLst>
        </xdr:cNvPr>
        <xdr:cNvSpPr/>
      </xdr:nvSpPr>
      <xdr:spPr>
        <a:xfrm>
          <a:off x="16268700" y="670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9" name="直線コネクタ 528">
          <a:extLst>
            <a:ext uri="{FF2B5EF4-FFF2-40B4-BE49-F238E27FC236}">
              <a16:creationId xmlns:a16="http://schemas.microsoft.com/office/drawing/2014/main" xmlns="" id="{00000000-0008-0000-0600-000011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11895</xdr:rowOff>
    </xdr:from>
    <xdr:to>
      <xdr:col>81</xdr:col>
      <xdr:colOff>101600</xdr:colOff>
      <xdr:row>39</xdr:row>
      <xdr:rowOff>113495</xdr:rowOff>
    </xdr:to>
    <xdr:sp macro="" textlink="">
      <xdr:nvSpPr>
        <xdr:cNvPr id="530" name="フローチャート: 判断 529">
          <a:extLst>
            <a:ext uri="{FF2B5EF4-FFF2-40B4-BE49-F238E27FC236}">
              <a16:creationId xmlns:a16="http://schemas.microsoft.com/office/drawing/2014/main" xmlns="" id="{00000000-0008-0000-0600-000012020000}"/>
            </a:ext>
          </a:extLst>
        </xdr:cNvPr>
        <xdr:cNvSpPr/>
      </xdr:nvSpPr>
      <xdr:spPr>
        <a:xfrm>
          <a:off x="15430500" y="669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130022</xdr:rowOff>
    </xdr:from>
    <xdr:ext cx="469744" cy="259045"/>
    <xdr:sp macro="" textlink="">
      <xdr:nvSpPr>
        <xdr:cNvPr id="531" name="テキスト ボックス 530">
          <a:extLst>
            <a:ext uri="{FF2B5EF4-FFF2-40B4-BE49-F238E27FC236}">
              <a16:creationId xmlns:a16="http://schemas.microsoft.com/office/drawing/2014/main" xmlns="" id="{00000000-0008-0000-0600-000013020000}"/>
            </a:ext>
          </a:extLst>
        </xdr:cNvPr>
        <xdr:cNvSpPr txBox="1"/>
      </xdr:nvSpPr>
      <xdr:spPr>
        <a:xfrm>
          <a:off x="15246428" y="6473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32" name="直線コネクタ 531">
          <a:extLst>
            <a:ext uri="{FF2B5EF4-FFF2-40B4-BE49-F238E27FC236}">
              <a16:creationId xmlns:a16="http://schemas.microsoft.com/office/drawing/2014/main" xmlns="" id="{00000000-0008-0000-0600-00001402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21071</xdr:rowOff>
    </xdr:from>
    <xdr:to>
      <xdr:col>76</xdr:col>
      <xdr:colOff>165100</xdr:colOff>
      <xdr:row>39</xdr:row>
      <xdr:rowOff>122671</xdr:rowOff>
    </xdr:to>
    <xdr:sp macro="" textlink="">
      <xdr:nvSpPr>
        <xdr:cNvPr id="533" name="フローチャート: 判断 532">
          <a:extLst>
            <a:ext uri="{FF2B5EF4-FFF2-40B4-BE49-F238E27FC236}">
              <a16:creationId xmlns:a16="http://schemas.microsoft.com/office/drawing/2014/main" xmlns="" id="{00000000-0008-0000-0600-000015020000}"/>
            </a:ext>
          </a:extLst>
        </xdr:cNvPr>
        <xdr:cNvSpPr/>
      </xdr:nvSpPr>
      <xdr:spPr>
        <a:xfrm>
          <a:off x="14541500" y="670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139198</xdr:rowOff>
    </xdr:from>
    <xdr:ext cx="469744" cy="259045"/>
    <xdr:sp macro="" textlink="">
      <xdr:nvSpPr>
        <xdr:cNvPr id="534" name="テキスト ボックス 533">
          <a:extLst>
            <a:ext uri="{FF2B5EF4-FFF2-40B4-BE49-F238E27FC236}">
              <a16:creationId xmlns:a16="http://schemas.microsoft.com/office/drawing/2014/main" xmlns="" id="{00000000-0008-0000-0600-000016020000}"/>
            </a:ext>
          </a:extLst>
        </xdr:cNvPr>
        <xdr:cNvSpPr txBox="1"/>
      </xdr:nvSpPr>
      <xdr:spPr>
        <a:xfrm>
          <a:off x="14357428" y="6482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35" name="直線コネクタ 534">
          <a:extLst>
            <a:ext uri="{FF2B5EF4-FFF2-40B4-BE49-F238E27FC236}">
              <a16:creationId xmlns:a16="http://schemas.microsoft.com/office/drawing/2014/main" xmlns="" id="{00000000-0008-0000-0600-000017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15013</xdr:rowOff>
    </xdr:from>
    <xdr:to>
      <xdr:col>72</xdr:col>
      <xdr:colOff>38100</xdr:colOff>
      <xdr:row>39</xdr:row>
      <xdr:rowOff>116613</xdr:rowOff>
    </xdr:to>
    <xdr:sp macro="" textlink="">
      <xdr:nvSpPr>
        <xdr:cNvPr id="536" name="フローチャート: 判断 535">
          <a:extLst>
            <a:ext uri="{FF2B5EF4-FFF2-40B4-BE49-F238E27FC236}">
              <a16:creationId xmlns:a16="http://schemas.microsoft.com/office/drawing/2014/main" xmlns="" id="{00000000-0008-0000-0600-000018020000}"/>
            </a:ext>
          </a:extLst>
        </xdr:cNvPr>
        <xdr:cNvSpPr/>
      </xdr:nvSpPr>
      <xdr:spPr>
        <a:xfrm>
          <a:off x="13652500" y="670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133140</xdr:rowOff>
    </xdr:from>
    <xdr:ext cx="469744" cy="259045"/>
    <xdr:sp macro="" textlink="">
      <xdr:nvSpPr>
        <xdr:cNvPr id="537" name="テキスト ボックス 536">
          <a:extLst>
            <a:ext uri="{FF2B5EF4-FFF2-40B4-BE49-F238E27FC236}">
              <a16:creationId xmlns:a16="http://schemas.microsoft.com/office/drawing/2014/main" xmlns="" id="{00000000-0008-0000-0600-000019020000}"/>
            </a:ext>
          </a:extLst>
        </xdr:cNvPr>
        <xdr:cNvSpPr txBox="1"/>
      </xdr:nvSpPr>
      <xdr:spPr>
        <a:xfrm>
          <a:off x="13468428" y="647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23684</xdr:rowOff>
    </xdr:from>
    <xdr:to>
      <xdr:col>67</xdr:col>
      <xdr:colOff>101600</xdr:colOff>
      <xdr:row>39</xdr:row>
      <xdr:rowOff>125284</xdr:rowOff>
    </xdr:to>
    <xdr:sp macro="" textlink="">
      <xdr:nvSpPr>
        <xdr:cNvPr id="538" name="フローチャート: 判断 537">
          <a:extLst>
            <a:ext uri="{FF2B5EF4-FFF2-40B4-BE49-F238E27FC236}">
              <a16:creationId xmlns:a16="http://schemas.microsoft.com/office/drawing/2014/main" xmlns="" id="{00000000-0008-0000-0600-00001A020000}"/>
            </a:ext>
          </a:extLst>
        </xdr:cNvPr>
        <xdr:cNvSpPr/>
      </xdr:nvSpPr>
      <xdr:spPr>
        <a:xfrm>
          <a:off x="12763500" y="6710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141811</xdr:rowOff>
    </xdr:from>
    <xdr:ext cx="469744" cy="259045"/>
    <xdr:sp macro="" textlink="">
      <xdr:nvSpPr>
        <xdr:cNvPr id="539" name="テキスト ボックス 538">
          <a:extLst>
            <a:ext uri="{FF2B5EF4-FFF2-40B4-BE49-F238E27FC236}">
              <a16:creationId xmlns:a16="http://schemas.microsoft.com/office/drawing/2014/main" xmlns="" id="{00000000-0008-0000-0600-00001B020000}"/>
            </a:ext>
          </a:extLst>
        </xdr:cNvPr>
        <xdr:cNvSpPr txBox="1"/>
      </xdr:nvSpPr>
      <xdr:spPr>
        <a:xfrm>
          <a:off x="12579428" y="648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xmlns="" id="{00000000-0008-0000-06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xmlns="" id="{00000000-0008-0000-06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xmlns="" id="{00000000-0008-0000-06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xmlns="" id="{00000000-0008-0000-06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xmlns="" id="{00000000-0008-0000-06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5" name="楕円 544">
          <a:extLst>
            <a:ext uri="{FF2B5EF4-FFF2-40B4-BE49-F238E27FC236}">
              <a16:creationId xmlns:a16="http://schemas.microsoft.com/office/drawing/2014/main" xmlns="" id="{00000000-0008-0000-0600-000021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169445</xdr:rowOff>
    </xdr:from>
    <xdr:ext cx="249299" cy="259045"/>
    <xdr:sp macro="" textlink="">
      <xdr:nvSpPr>
        <xdr:cNvPr id="546" name="災害復旧事業費該当値テキスト">
          <a:extLst>
            <a:ext uri="{FF2B5EF4-FFF2-40B4-BE49-F238E27FC236}">
              <a16:creationId xmlns:a16="http://schemas.microsoft.com/office/drawing/2014/main" xmlns="" id="{00000000-0008-0000-0600-000022020000}"/>
            </a:ext>
          </a:extLst>
        </xdr:cNvPr>
        <xdr:cNvSpPr txBox="1"/>
      </xdr:nvSpPr>
      <xdr:spPr>
        <a:xfrm>
          <a:off x="16370300" y="6684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7" name="楕円 546">
          <a:extLst>
            <a:ext uri="{FF2B5EF4-FFF2-40B4-BE49-F238E27FC236}">
              <a16:creationId xmlns:a16="http://schemas.microsoft.com/office/drawing/2014/main" xmlns="" id="{00000000-0008-0000-0600-000023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8" name="テキスト ボックス 547">
          <a:extLst>
            <a:ext uri="{FF2B5EF4-FFF2-40B4-BE49-F238E27FC236}">
              <a16:creationId xmlns:a16="http://schemas.microsoft.com/office/drawing/2014/main" xmlns="" id="{00000000-0008-0000-0600-000024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9" name="楕円 548">
          <a:extLst>
            <a:ext uri="{FF2B5EF4-FFF2-40B4-BE49-F238E27FC236}">
              <a16:creationId xmlns:a16="http://schemas.microsoft.com/office/drawing/2014/main" xmlns="" id="{00000000-0008-0000-0600-000025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50" name="テキスト ボックス 549">
          <a:extLst>
            <a:ext uri="{FF2B5EF4-FFF2-40B4-BE49-F238E27FC236}">
              <a16:creationId xmlns:a16="http://schemas.microsoft.com/office/drawing/2014/main" xmlns="" id="{00000000-0008-0000-0600-000026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1" name="楕円 550">
          <a:extLst>
            <a:ext uri="{FF2B5EF4-FFF2-40B4-BE49-F238E27FC236}">
              <a16:creationId xmlns:a16="http://schemas.microsoft.com/office/drawing/2014/main" xmlns="" id="{00000000-0008-0000-0600-000027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2" name="テキスト ボックス 551">
          <a:extLst>
            <a:ext uri="{FF2B5EF4-FFF2-40B4-BE49-F238E27FC236}">
              <a16:creationId xmlns:a16="http://schemas.microsoft.com/office/drawing/2014/main" xmlns="" id="{00000000-0008-0000-0600-000028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3" name="楕円 552">
          <a:extLst>
            <a:ext uri="{FF2B5EF4-FFF2-40B4-BE49-F238E27FC236}">
              <a16:creationId xmlns:a16="http://schemas.microsoft.com/office/drawing/2014/main" xmlns="" id="{00000000-0008-0000-0600-000029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4" name="テキスト ボックス 553">
          <a:extLst>
            <a:ext uri="{FF2B5EF4-FFF2-40B4-BE49-F238E27FC236}">
              <a16:creationId xmlns:a16="http://schemas.microsoft.com/office/drawing/2014/main" xmlns="" id="{00000000-0008-0000-0600-00002A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xmlns="" id="{00000000-0008-0000-06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xmlns="" id="{00000000-0008-0000-06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xmlns="" id="{00000000-0008-0000-06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xmlns="" id="{00000000-0008-0000-06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xmlns="" id="{00000000-0008-0000-06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xmlns="" id="{00000000-0008-0000-06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xmlns="" id="{00000000-0008-0000-06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xmlns="" id="{00000000-0008-0000-06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xmlns="" id="{00000000-0008-0000-06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xmlns="" id="{00000000-0008-0000-06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xmlns="" id="{00000000-0008-0000-06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a:extLst>
            <a:ext uri="{FF2B5EF4-FFF2-40B4-BE49-F238E27FC236}">
              <a16:creationId xmlns:a16="http://schemas.microsoft.com/office/drawing/2014/main" xmlns="" id="{00000000-0008-0000-0600-00003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xmlns=""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a:extLst>
            <a:ext uri="{FF2B5EF4-FFF2-40B4-BE49-F238E27FC236}">
              <a16:creationId xmlns:a16="http://schemas.microsoft.com/office/drawing/2014/main" xmlns="" id="{00000000-0008-0000-0600-00003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xmlns=""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a:extLst>
            <a:ext uri="{FF2B5EF4-FFF2-40B4-BE49-F238E27FC236}">
              <a16:creationId xmlns:a16="http://schemas.microsoft.com/office/drawing/2014/main" xmlns="" id="{00000000-0008-0000-0600-00003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a:extLst>
            <a:ext uri="{FF2B5EF4-FFF2-40B4-BE49-F238E27FC236}">
              <a16:creationId xmlns:a16="http://schemas.microsoft.com/office/drawing/2014/main" xmlns="" id="{00000000-0008-0000-0600-00003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xmlns=""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a:extLst>
            <a:ext uri="{FF2B5EF4-FFF2-40B4-BE49-F238E27FC236}">
              <a16:creationId xmlns:a16="http://schemas.microsoft.com/office/drawing/2014/main" xmlns="" id="{00000000-0008-0000-0600-00003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a:extLst>
            <a:ext uri="{FF2B5EF4-FFF2-40B4-BE49-F238E27FC236}">
              <a16:creationId xmlns:a16="http://schemas.microsoft.com/office/drawing/2014/main" xmlns="" id="{00000000-0008-0000-0600-00003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a:extLst>
            <a:ext uri="{FF2B5EF4-FFF2-40B4-BE49-F238E27FC236}">
              <a16:creationId xmlns:a16="http://schemas.microsoft.com/office/drawing/2014/main" xmlns="" id="{00000000-0008-0000-0600-00003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a:extLst>
            <a:ext uri="{FF2B5EF4-FFF2-40B4-BE49-F238E27FC236}">
              <a16:creationId xmlns:a16="http://schemas.microsoft.com/office/drawing/2014/main" xmlns="" id="{00000000-0008-0000-0600-00004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a:extLst>
            <a:ext uri="{FF2B5EF4-FFF2-40B4-BE49-F238E27FC236}">
              <a16:creationId xmlns:a16="http://schemas.microsoft.com/office/drawing/2014/main" xmlns="" id="{00000000-0008-0000-0600-00004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a:extLst>
            <a:ext uri="{FF2B5EF4-FFF2-40B4-BE49-F238E27FC236}">
              <a16:creationId xmlns:a16="http://schemas.microsoft.com/office/drawing/2014/main" xmlns="" id="{00000000-0008-0000-0600-00004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a:extLst>
            <a:ext uri="{FF2B5EF4-FFF2-40B4-BE49-F238E27FC236}">
              <a16:creationId xmlns:a16="http://schemas.microsoft.com/office/drawing/2014/main" xmlns="" id="{00000000-0008-0000-0600-00004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xmlns="" id="{00000000-0008-0000-0600-00004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a:extLst>
            <a:ext uri="{FF2B5EF4-FFF2-40B4-BE49-F238E27FC236}">
              <a16:creationId xmlns:a16="http://schemas.microsoft.com/office/drawing/2014/main" xmlns="" id="{00000000-0008-0000-0600-00004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a:extLst>
            <a:ext uri="{FF2B5EF4-FFF2-40B4-BE49-F238E27FC236}">
              <a16:creationId xmlns:a16="http://schemas.microsoft.com/office/drawing/2014/main" xmlns="" id="{00000000-0008-0000-0600-00004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xmlns="" id="{00000000-0008-0000-0600-00004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a:extLst>
            <a:ext uri="{FF2B5EF4-FFF2-40B4-BE49-F238E27FC236}">
              <a16:creationId xmlns:a16="http://schemas.microsoft.com/office/drawing/2014/main" xmlns="" id="{00000000-0008-0000-0600-00004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a:extLst>
            <a:ext uri="{FF2B5EF4-FFF2-40B4-BE49-F238E27FC236}">
              <a16:creationId xmlns:a16="http://schemas.microsoft.com/office/drawing/2014/main" xmlns="" id="{00000000-0008-0000-0600-00004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xmlns="" id="{00000000-0008-0000-0600-00004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a:extLst>
            <a:ext uri="{FF2B5EF4-FFF2-40B4-BE49-F238E27FC236}">
              <a16:creationId xmlns:a16="http://schemas.microsoft.com/office/drawing/2014/main" xmlns="" id="{00000000-0008-0000-0600-00004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a:extLst>
            <a:ext uri="{FF2B5EF4-FFF2-40B4-BE49-F238E27FC236}">
              <a16:creationId xmlns:a16="http://schemas.microsoft.com/office/drawing/2014/main" xmlns="" id="{00000000-0008-0000-0600-00004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xmlns=""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xmlns=""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xmlns=""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xmlns=""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xmlns=""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a:extLst>
            <a:ext uri="{FF2B5EF4-FFF2-40B4-BE49-F238E27FC236}">
              <a16:creationId xmlns:a16="http://schemas.microsoft.com/office/drawing/2014/main" xmlns="" id="{00000000-0008-0000-0600-00005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a:extLst>
            <a:ext uri="{FF2B5EF4-FFF2-40B4-BE49-F238E27FC236}">
              <a16:creationId xmlns:a16="http://schemas.microsoft.com/office/drawing/2014/main" xmlns="" id="{00000000-0008-0000-0600-00005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a:extLst>
            <a:ext uri="{FF2B5EF4-FFF2-40B4-BE49-F238E27FC236}">
              <a16:creationId xmlns:a16="http://schemas.microsoft.com/office/drawing/2014/main" xmlns="" id="{00000000-0008-0000-0600-00005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xmlns="" id="{00000000-0008-0000-0600-00005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a:extLst>
            <a:ext uri="{FF2B5EF4-FFF2-40B4-BE49-F238E27FC236}">
              <a16:creationId xmlns:a16="http://schemas.microsoft.com/office/drawing/2014/main" xmlns="" id="{00000000-0008-0000-0600-00005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xmlns="" id="{00000000-0008-0000-0600-00005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a:extLst>
            <a:ext uri="{FF2B5EF4-FFF2-40B4-BE49-F238E27FC236}">
              <a16:creationId xmlns:a16="http://schemas.microsoft.com/office/drawing/2014/main" xmlns="" id="{00000000-0008-0000-0600-00005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xmlns="" id="{00000000-0008-0000-0600-00005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a:extLst>
            <a:ext uri="{FF2B5EF4-FFF2-40B4-BE49-F238E27FC236}">
              <a16:creationId xmlns:a16="http://schemas.microsoft.com/office/drawing/2014/main" xmlns="" id="{00000000-0008-0000-0600-00005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a:extLst>
            <a:ext uri="{FF2B5EF4-FFF2-40B4-BE49-F238E27FC236}">
              <a16:creationId xmlns:a16="http://schemas.microsoft.com/office/drawing/2014/main" xmlns="" id="{00000000-0008-0000-0600-00005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xmlns=""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xmlns=""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xmlns=""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xmlns=""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xmlns=""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xmlns=""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xmlns=""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xmlns=""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xmlns=""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xmlns=""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a:extLst>
            <a:ext uri="{FF2B5EF4-FFF2-40B4-BE49-F238E27FC236}">
              <a16:creationId xmlns:a16="http://schemas.microsoft.com/office/drawing/2014/main" xmlns="" id="{00000000-0008-0000-0600-00006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a:extLst>
            <a:ext uri="{FF2B5EF4-FFF2-40B4-BE49-F238E27FC236}">
              <a16:creationId xmlns:a16="http://schemas.microsoft.com/office/drawing/2014/main" xmlns="" id="{00000000-0008-0000-0600-000067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a:extLst>
            <a:ext uri="{FF2B5EF4-FFF2-40B4-BE49-F238E27FC236}">
              <a16:creationId xmlns:a16="http://schemas.microsoft.com/office/drawing/2014/main" xmlns="" id="{00000000-0008-0000-0600-00006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7" name="テキスト ボックス 616">
          <a:extLst>
            <a:ext uri="{FF2B5EF4-FFF2-40B4-BE49-F238E27FC236}">
              <a16:creationId xmlns:a16="http://schemas.microsoft.com/office/drawing/2014/main" xmlns="" id="{00000000-0008-0000-0600-000069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a:extLst>
            <a:ext uri="{FF2B5EF4-FFF2-40B4-BE49-F238E27FC236}">
              <a16:creationId xmlns:a16="http://schemas.microsoft.com/office/drawing/2014/main" xmlns="" id="{00000000-0008-0000-0600-00006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9" name="テキスト ボックス 618">
          <a:extLst>
            <a:ext uri="{FF2B5EF4-FFF2-40B4-BE49-F238E27FC236}">
              <a16:creationId xmlns:a16="http://schemas.microsoft.com/office/drawing/2014/main" xmlns="" id="{00000000-0008-0000-0600-00006B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a:extLst>
            <a:ext uri="{FF2B5EF4-FFF2-40B4-BE49-F238E27FC236}">
              <a16:creationId xmlns:a16="http://schemas.microsoft.com/office/drawing/2014/main" xmlns="" id="{00000000-0008-0000-0600-00006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1" name="テキスト ボックス 620">
          <a:extLst>
            <a:ext uri="{FF2B5EF4-FFF2-40B4-BE49-F238E27FC236}">
              <a16:creationId xmlns:a16="http://schemas.microsoft.com/office/drawing/2014/main" xmlns="" id="{00000000-0008-0000-0600-00006D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a:extLst>
            <a:ext uri="{FF2B5EF4-FFF2-40B4-BE49-F238E27FC236}">
              <a16:creationId xmlns:a16="http://schemas.microsoft.com/office/drawing/2014/main" xmlns="" id="{00000000-0008-0000-0600-00006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3" name="テキスト ボックス 622">
          <a:extLst>
            <a:ext uri="{FF2B5EF4-FFF2-40B4-BE49-F238E27FC236}">
              <a16:creationId xmlns:a16="http://schemas.microsoft.com/office/drawing/2014/main" xmlns="" id="{00000000-0008-0000-0600-00006F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a:extLst>
            <a:ext uri="{FF2B5EF4-FFF2-40B4-BE49-F238E27FC236}">
              <a16:creationId xmlns:a16="http://schemas.microsoft.com/office/drawing/2014/main" xmlns="" id="{00000000-0008-0000-0600-00007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a:extLst>
            <a:ext uri="{FF2B5EF4-FFF2-40B4-BE49-F238E27FC236}">
              <a16:creationId xmlns:a16="http://schemas.microsoft.com/office/drawing/2014/main" xmlns="" id="{00000000-0008-0000-0600-000071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xmlns="" id="{00000000-0008-0000-06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xmlns="" id="{00000000-0008-0000-06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a:extLst>
            <a:ext uri="{FF2B5EF4-FFF2-40B4-BE49-F238E27FC236}">
              <a16:creationId xmlns:a16="http://schemas.microsoft.com/office/drawing/2014/main" xmlns="" id="{00000000-0008-0000-06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109165</xdr:rowOff>
    </xdr:from>
    <xdr:to>
      <xdr:col>85</xdr:col>
      <xdr:colOff>126364</xdr:colOff>
      <xdr:row>78</xdr:row>
      <xdr:rowOff>133038</xdr:rowOff>
    </xdr:to>
    <xdr:cxnSp macro="">
      <xdr:nvCxnSpPr>
        <xdr:cNvPr id="629" name="直線コネクタ 628">
          <a:extLst>
            <a:ext uri="{FF2B5EF4-FFF2-40B4-BE49-F238E27FC236}">
              <a16:creationId xmlns:a16="http://schemas.microsoft.com/office/drawing/2014/main" xmlns="" id="{00000000-0008-0000-0600-000075020000}"/>
            </a:ext>
          </a:extLst>
        </xdr:cNvPr>
        <xdr:cNvCxnSpPr/>
      </xdr:nvCxnSpPr>
      <xdr:spPr>
        <a:xfrm flipV="1">
          <a:off x="16317595" y="11939215"/>
          <a:ext cx="1269" cy="1566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136865</xdr:rowOff>
    </xdr:from>
    <xdr:ext cx="469744" cy="259045"/>
    <xdr:sp macro="" textlink="">
      <xdr:nvSpPr>
        <xdr:cNvPr id="630" name="公債費最小値テキスト">
          <a:extLst>
            <a:ext uri="{FF2B5EF4-FFF2-40B4-BE49-F238E27FC236}">
              <a16:creationId xmlns:a16="http://schemas.microsoft.com/office/drawing/2014/main" xmlns="" id="{00000000-0008-0000-0600-000076020000}"/>
            </a:ext>
          </a:extLst>
        </xdr:cNvPr>
        <xdr:cNvSpPr txBox="1"/>
      </xdr:nvSpPr>
      <xdr:spPr>
        <a:xfrm>
          <a:off x="16370300" y="13509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133038</xdr:rowOff>
    </xdr:from>
    <xdr:to>
      <xdr:col>86</xdr:col>
      <xdr:colOff>25400</xdr:colOff>
      <xdr:row>78</xdr:row>
      <xdr:rowOff>133038</xdr:rowOff>
    </xdr:to>
    <xdr:cxnSp macro="">
      <xdr:nvCxnSpPr>
        <xdr:cNvPr id="631" name="直線コネクタ 630">
          <a:extLst>
            <a:ext uri="{FF2B5EF4-FFF2-40B4-BE49-F238E27FC236}">
              <a16:creationId xmlns:a16="http://schemas.microsoft.com/office/drawing/2014/main" xmlns="" id="{00000000-0008-0000-0600-000077020000}"/>
            </a:ext>
          </a:extLst>
        </xdr:cNvPr>
        <xdr:cNvCxnSpPr/>
      </xdr:nvCxnSpPr>
      <xdr:spPr>
        <a:xfrm>
          <a:off x="16230600" y="13506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55842</xdr:rowOff>
    </xdr:from>
    <xdr:ext cx="599010" cy="259045"/>
    <xdr:sp macro="" textlink="">
      <xdr:nvSpPr>
        <xdr:cNvPr id="632" name="公債費最大値テキスト">
          <a:extLst>
            <a:ext uri="{FF2B5EF4-FFF2-40B4-BE49-F238E27FC236}">
              <a16:creationId xmlns:a16="http://schemas.microsoft.com/office/drawing/2014/main" xmlns="" id="{00000000-0008-0000-0600-000078020000}"/>
            </a:ext>
          </a:extLst>
        </xdr:cNvPr>
        <xdr:cNvSpPr txBox="1"/>
      </xdr:nvSpPr>
      <xdr:spPr>
        <a:xfrm>
          <a:off x="16370300" y="11714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109165</xdr:rowOff>
    </xdr:from>
    <xdr:to>
      <xdr:col>86</xdr:col>
      <xdr:colOff>25400</xdr:colOff>
      <xdr:row>69</xdr:row>
      <xdr:rowOff>109165</xdr:rowOff>
    </xdr:to>
    <xdr:cxnSp macro="">
      <xdr:nvCxnSpPr>
        <xdr:cNvPr id="633" name="直線コネクタ 632">
          <a:extLst>
            <a:ext uri="{FF2B5EF4-FFF2-40B4-BE49-F238E27FC236}">
              <a16:creationId xmlns:a16="http://schemas.microsoft.com/office/drawing/2014/main" xmlns="" id="{00000000-0008-0000-0600-000079020000}"/>
            </a:ext>
          </a:extLst>
        </xdr:cNvPr>
        <xdr:cNvCxnSpPr/>
      </xdr:nvCxnSpPr>
      <xdr:spPr>
        <a:xfrm>
          <a:off x="16230600" y="11939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4239</xdr:rowOff>
    </xdr:from>
    <xdr:to>
      <xdr:col>85</xdr:col>
      <xdr:colOff>127000</xdr:colOff>
      <xdr:row>77</xdr:row>
      <xdr:rowOff>30789</xdr:rowOff>
    </xdr:to>
    <xdr:cxnSp macro="">
      <xdr:nvCxnSpPr>
        <xdr:cNvPr id="634" name="直線コネクタ 633">
          <a:extLst>
            <a:ext uri="{FF2B5EF4-FFF2-40B4-BE49-F238E27FC236}">
              <a16:creationId xmlns:a16="http://schemas.microsoft.com/office/drawing/2014/main" xmlns="" id="{00000000-0008-0000-0600-00007A020000}"/>
            </a:ext>
          </a:extLst>
        </xdr:cNvPr>
        <xdr:cNvCxnSpPr/>
      </xdr:nvCxnSpPr>
      <xdr:spPr>
        <a:xfrm flipV="1">
          <a:off x="15481300" y="13205889"/>
          <a:ext cx="838200" cy="26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38021</xdr:rowOff>
    </xdr:from>
    <xdr:ext cx="534377" cy="259045"/>
    <xdr:sp macro="" textlink="">
      <xdr:nvSpPr>
        <xdr:cNvPr id="635" name="公債費平均値テキスト">
          <a:extLst>
            <a:ext uri="{FF2B5EF4-FFF2-40B4-BE49-F238E27FC236}">
              <a16:creationId xmlns:a16="http://schemas.microsoft.com/office/drawing/2014/main" xmlns="" id="{00000000-0008-0000-0600-00007B020000}"/>
            </a:ext>
          </a:extLst>
        </xdr:cNvPr>
        <xdr:cNvSpPr txBox="1"/>
      </xdr:nvSpPr>
      <xdr:spPr>
        <a:xfrm>
          <a:off x="16370300" y="12896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15143</xdr:rowOff>
    </xdr:from>
    <xdr:to>
      <xdr:col>85</xdr:col>
      <xdr:colOff>177800</xdr:colOff>
      <xdr:row>76</xdr:row>
      <xdr:rowOff>116743</xdr:rowOff>
    </xdr:to>
    <xdr:sp macro="" textlink="">
      <xdr:nvSpPr>
        <xdr:cNvPr id="636" name="フローチャート: 判断 635">
          <a:extLst>
            <a:ext uri="{FF2B5EF4-FFF2-40B4-BE49-F238E27FC236}">
              <a16:creationId xmlns:a16="http://schemas.microsoft.com/office/drawing/2014/main" xmlns="" id="{00000000-0008-0000-0600-00007C020000}"/>
            </a:ext>
          </a:extLst>
        </xdr:cNvPr>
        <xdr:cNvSpPr/>
      </xdr:nvSpPr>
      <xdr:spPr>
        <a:xfrm>
          <a:off x="16268700" y="1304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30789</xdr:rowOff>
    </xdr:from>
    <xdr:to>
      <xdr:col>81</xdr:col>
      <xdr:colOff>50800</xdr:colOff>
      <xdr:row>77</xdr:row>
      <xdr:rowOff>49518</xdr:rowOff>
    </xdr:to>
    <xdr:cxnSp macro="">
      <xdr:nvCxnSpPr>
        <xdr:cNvPr id="637" name="直線コネクタ 636">
          <a:extLst>
            <a:ext uri="{FF2B5EF4-FFF2-40B4-BE49-F238E27FC236}">
              <a16:creationId xmlns:a16="http://schemas.microsoft.com/office/drawing/2014/main" xmlns="" id="{00000000-0008-0000-0600-00007D020000}"/>
            </a:ext>
          </a:extLst>
        </xdr:cNvPr>
        <xdr:cNvCxnSpPr/>
      </xdr:nvCxnSpPr>
      <xdr:spPr>
        <a:xfrm flipV="1">
          <a:off x="14592300" y="13232439"/>
          <a:ext cx="889000" cy="18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31390</xdr:rowOff>
    </xdr:from>
    <xdr:to>
      <xdr:col>81</xdr:col>
      <xdr:colOff>101600</xdr:colOff>
      <xdr:row>76</xdr:row>
      <xdr:rowOff>132990</xdr:rowOff>
    </xdr:to>
    <xdr:sp macro="" textlink="">
      <xdr:nvSpPr>
        <xdr:cNvPr id="638" name="フローチャート: 判断 637">
          <a:extLst>
            <a:ext uri="{FF2B5EF4-FFF2-40B4-BE49-F238E27FC236}">
              <a16:creationId xmlns:a16="http://schemas.microsoft.com/office/drawing/2014/main" xmlns="" id="{00000000-0008-0000-0600-00007E020000}"/>
            </a:ext>
          </a:extLst>
        </xdr:cNvPr>
        <xdr:cNvSpPr/>
      </xdr:nvSpPr>
      <xdr:spPr>
        <a:xfrm>
          <a:off x="15430500" y="1306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149518</xdr:rowOff>
    </xdr:from>
    <xdr:ext cx="534377" cy="259045"/>
    <xdr:sp macro="" textlink="">
      <xdr:nvSpPr>
        <xdr:cNvPr id="639" name="テキスト ボックス 638">
          <a:extLst>
            <a:ext uri="{FF2B5EF4-FFF2-40B4-BE49-F238E27FC236}">
              <a16:creationId xmlns:a16="http://schemas.microsoft.com/office/drawing/2014/main" xmlns="" id="{00000000-0008-0000-0600-00007F020000}"/>
            </a:ext>
          </a:extLst>
        </xdr:cNvPr>
        <xdr:cNvSpPr txBox="1"/>
      </xdr:nvSpPr>
      <xdr:spPr>
        <a:xfrm>
          <a:off x="15214111" y="12836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49518</xdr:rowOff>
    </xdr:from>
    <xdr:to>
      <xdr:col>76</xdr:col>
      <xdr:colOff>114300</xdr:colOff>
      <xdr:row>77</xdr:row>
      <xdr:rowOff>67610</xdr:rowOff>
    </xdr:to>
    <xdr:cxnSp macro="">
      <xdr:nvCxnSpPr>
        <xdr:cNvPr id="640" name="直線コネクタ 639">
          <a:extLst>
            <a:ext uri="{FF2B5EF4-FFF2-40B4-BE49-F238E27FC236}">
              <a16:creationId xmlns:a16="http://schemas.microsoft.com/office/drawing/2014/main" xmlns="" id="{00000000-0008-0000-0600-000080020000}"/>
            </a:ext>
          </a:extLst>
        </xdr:cNvPr>
        <xdr:cNvCxnSpPr/>
      </xdr:nvCxnSpPr>
      <xdr:spPr>
        <a:xfrm flipV="1">
          <a:off x="13703300" y="13251168"/>
          <a:ext cx="889000" cy="1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52699</xdr:rowOff>
    </xdr:from>
    <xdr:to>
      <xdr:col>76</xdr:col>
      <xdr:colOff>165100</xdr:colOff>
      <xdr:row>76</xdr:row>
      <xdr:rowOff>154299</xdr:rowOff>
    </xdr:to>
    <xdr:sp macro="" textlink="">
      <xdr:nvSpPr>
        <xdr:cNvPr id="641" name="フローチャート: 判断 640">
          <a:extLst>
            <a:ext uri="{FF2B5EF4-FFF2-40B4-BE49-F238E27FC236}">
              <a16:creationId xmlns:a16="http://schemas.microsoft.com/office/drawing/2014/main" xmlns="" id="{00000000-0008-0000-0600-000081020000}"/>
            </a:ext>
          </a:extLst>
        </xdr:cNvPr>
        <xdr:cNvSpPr/>
      </xdr:nvSpPr>
      <xdr:spPr>
        <a:xfrm>
          <a:off x="145415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170827</xdr:rowOff>
    </xdr:from>
    <xdr:ext cx="534377" cy="259045"/>
    <xdr:sp macro="" textlink="">
      <xdr:nvSpPr>
        <xdr:cNvPr id="642" name="テキスト ボックス 641">
          <a:extLst>
            <a:ext uri="{FF2B5EF4-FFF2-40B4-BE49-F238E27FC236}">
              <a16:creationId xmlns:a16="http://schemas.microsoft.com/office/drawing/2014/main" xmlns="" id="{00000000-0008-0000-0600-000082020000}"/>
            </a:ext>
          </a:extLst>
        </xdr:cNvPr>
        <xdr:cNvSpPr txBox="1"/>
      </xdr:nvSpPr>
      <xdr:spPr>
        <a:xfrm>
          <a:off x="14325111" y="1285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67610</xdr:rowOff>
    </xdr:from>
    <xdr:to>
      <xdr:col>71</xdr:col>
      <xdr:colOff>177800</xdr:colOff>
      <xdr:row>77</xdr:row>
      <xdr:rowOff>126588</xdr:rowOff>
    </xdr:to>
    <xdr:cxnSp macro="">
      <xdr:nvCxnSpPr>
        <xdr:cNvPr id="643" name="直線コネクタ 642">
          <a:extLst>
            <a:ext uri="{FF2B5EF4-FFF2-40B4-BE49-F238E27FC236}">
              <a16:creationId xmlns:a16="http://schemas.microsoft.com/office/drawing/2014/main" xmlns="" id="{00000000-0008-0000-0600-000083020000}"/>
            </a:ext>
          </a:extLst>
        </xdr:cNvPr>
        <xdr:cNvCxnSpPr/>
      </xdr:nvCxnSpPr>
      <xdr:spPr>
        <a:xfrm flipV="1">
          <a:off x="12814300" y="13269260"/>
          <a:ext cx="889000" cy="58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45303</xdr:rowOff>
    </xdr:from>
    <xdr:to>
      <xdr:col>72</xdr:col>
      <xdr:colOff>38100</xdr:colOff>
      <xdr:row>76</xdr:row>
      <xdr:rowOff>146903</xdr:rowOff>
    </xdr:to>
    <xdr:sp macro="" textlink="">
      <xdr:nvSpPr>
        <xdr:cNvPr id="644" name="フローチャート: 判断 643">
          <a:extLst>
            <a:ext uri="{FF2B5EF4-FFF2-40B4-BE49-F238E27FC236}">
              <a16:creationId xmlns:a16="http://schemas.microsoft.com/office/drawing/2014/main" xmlns="" id="{00000000-0008-0000-0600-000084020000}"/>
            </a:ext>
          </a:extLst>
        </xdr:cNvPr>
        <xdr:cNvSpPr/>
      </xdr:nvSpPr>
      <xdr:spPr>
        <a:xfrm>
          <a:off x="13652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163430</xdr:rowOff>
    </xdr:from>
    <xdr:ext cx="534377" cy="259045"/>
    <xdr:sp macro="" textlink="">
      <xdr:nvSpPr>
        <xdr:cNvPr id="645" name="テキスト ボックス 644">
          <a:extLst>
            <a:ext uri="{FF2B5EF4-FFF2-40B4-BE49-F238E27FC236}">
              <a16:creationId xmlns:a16="http://schemas.microsoft.com/office/drawing/2014/main" xmlns="" id="{00000000-0008-0000-0600-000085020000}"/>
            </a:ext>
          </a:extLst>
        </xdr:cNvPr>
        <xdr:cNvSpPr txBox="1"/>
      </xdr:nvSpPr>
      <xdr:spPr>
        <a:xfrm>
          <a:off x="13436111" y="1285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37776</xdr:rowOff>
    </xdr:from>
    <xdr:to>
      <xdr:col>67</xdr:col>
      <xdr:colOff>101600</xdr:colOff>
      <xdr:row>76</xdr:row>
      <xdr:rowOff>139376</xdr:rowOff>
    </xdr:to>
    <xdr:sp macro="" textlink="">
      <xdr:nvSpPr>
        <xdr:cNvPr id="646" name="フローチャート: 判断 645">
          <a:extLst>
            <a:ext uri="{FF2B5EF4-FFF2-40B4-BE49-F238E27FC236}">
              <a16:creationId xmlns:a16="http://schemas.microsoft.com/office/drawing/2014/main" xmlns="" id="{00000000-0008-0000-0600-000086020000}"/>
            </a:ext>
          </a:extLst>
        </xdr:cNvPr>
        <xdr:cNvSpPr/>
      </xdr:nvSpPr>
      <xdr:spPr>
        <a:xfrm>
          <a:off x="12763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155902</xdr:rowOff>
    </xdr:from>
    <xdr:ext cx="534377" cy="259045"/>
    <xdr:sp macro="" textlink="">
      <xdr:nvSpPr>
        <xdr:cNvPr id="647" name="テキスト ボックス 646">
          <a:extLst>
            <a:ext uri="{FF2B5EF4-FFF2-40B4-BE49-F238E27FC236}">
              <a16:creationId xmlns:a16="http://schemas.microsoft.com/office/drawing/2014/main" xmlns="" id="{00000000-0008-0000-0600-000087020000}"/>
            </a:ext>
          </a:extLst>
        </xdr:cNvPr>
        <xdr:cNvSpPr txBox="1"/>
      </xdr:nvSpPr>
      <xdr:spPr>
        <a:xfrm>
          <a:off x="12547111" y="1284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xmlns="" id="{00000000-0008-0000-06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xmlns="" id="{00000000-0008-0000-06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xmlns="" id="{00000000-0008-0000-06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xmlns="" id="{00000000-0008-0000-06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xmlns="" id="{00000000-0008-0000-06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124889</xdr:rowOff>
    </xdr:from>
    <xdr:to>
      <xdr:col>85</xdr:col>
      <xdr:colOff>177800</xdr:colOff>
      <xdr:row>77</xdr:row>
      <xdr:rowOff>55039</xdr:rowOff>
    </xdr:to>
    <xdr:sp macro="" textlink="">
      <xdr:nvSpPr>
        <xdr:cNvPr id="653" name="楕円 652">
          <a:extLst>
            <a:ext uri="{FF2B5EF4-FFF2-40B4-BE49-F238E27FC236}">
              <a16:creationId xmlns:a16="http://schemas.microsoft.com/office/drawing/2014/main" xmlns="" id="{00000000-0008-0000-0600-00008D020000}"/>
            </a:ext>
          </a:extLst>
        </xdr:cNvPr>
        <xdr:cNvSpPr/>
      </xdr:nvSpPr>
      <xdr:spPr>
        <a:xfrm>
          <a:off x="16268700" y="1315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103316</xdr:rowOff>
    </xdr:from>
    <xdr:ext cx="534377" cy="259045"/>
    <xdr:sp macro="" textlink="">
      <xdr:nvSpPr>
        <xdr:cNvPr id="654" name="公債費該当値テキスト">
          <a:extLst>
            <a:ext uri="{FF2B5EF4-FFF2-40B4-BE49-F238E27FC236}">
              <a16:creationId xmlns:a16="http://schemas.microsoft.com/office/drawing/2014/main" xmlns="" id="{00000000-0008-0000-0600-00008E020000}"/>
            </a:ext>
          </a:extLst>
        </xdr:cNvPr>
        <xdr:cNvSpPr txBox="1"/>
      </xdr:nvSpPr>
      <xdr:spPr>
        <a:xfrm>
          <a:off x="16370300" y="13133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151439</xdr:rowOff>
    </xdr:from>
    <xdr:to>
      <xdr:col>81</xdr:col>
      <xdr:colOff>101600</xdr:colOff>
      <xdr:row>77</xdr:row>
      <xdr:rowOff>81589</xdr:rowOff>
    </xdr:to>
    <xdr:sp macro="" textlink="">
      <xdr:nvSpPr>
        <xdr:cNvPr id="655" name="楕円 654">
          <a:extLst>
            <a:ext uri="{FF2B5EF4-FFF2-40B4-BE49-F238E27FC236}">
              <a16:creationId xmlns:a16="http://schemas.microsoft.com/office/drawing/2014/main" xmlns="" id="{00000000-0008-0000-0600-00008F020000}"/>
            </a:ext>
          </a:extLst>
        </xdr:cNvPr>
        <xdr:cNvSpPr/>
      </xdr:nvSpPr>
      <xdr:spPr>
        <a:xfrm>
          <a:off x="15430500" y="1318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72716</xdr:rowOff>
    </xdr:from>
    <xdr:ext cx="534377" cy="259045"/>
    <xdr:sp macro="" textlink="">
      <xdr:nvSpPr>
        <xdr:cNvPr id="656" name="テキスト ボックス 655">
          <a:extLst>
            <a:ext uri="{FF2B5EF4-FFF2-40B4-BE49-F238E27FC236}">
              <a16:creationId xmlns:a16="http://schemas.microsoft.com/office/drawing/2014/main" xmlns="" id="{00000000-0008-0000-0600-000090020000}"/>
            </a:ext>
          </a:extLst>
        </xdr:cNvPr>
        <xdr:cNvSpPr txBox="1"/>
      </xdr:nvSpPr>
      <xdr:spPr>
        <a:xfrm>
          <a:off x="15214111" y="13274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170168</xdr:rowOff>
    </xdr:from>
    <xdr:to>
      <xdr:col>76</xdr:col>
      <xdr:colOff>165100</xdr:colOff>
      <xdr:row>77</xdr:row>
      <xdr:rowOff>100318</xdr:rowOff>
    </xdr:to>
    <xdr:sp macro="" textlink="">
      <xdr:nvSpPr>
        <xdr:cNvPr id="657" name="楕円 656">
          <a:extLst>
            <a:ext uri="{FF2B5EF4-FFF2-40B4-BE49-F238E27FC236}">
              <a16:creationId xmlns:a16="http://schemas.microsoft.com/office/drawing/2014/main" xmlns="" id="{00000000-0008-0000-0600-000091020000}"/>
            </a:ext>
          </a:extLst>
        </xdr:cNvPr>
        <xdr:cNvSpPr/>
      </xdr:nvSpPr>
      <xdr:spPr>
        <a:xfrm>
          <a:off x="14541500" y="1320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91445</xdr:rowOff>
    </xdr:from>
    <xdr:ext cx="534377" cy="259045"/>
    <xdr:sp macro="" textlink="">
      <xdr:nvSpPr>
        <xdr:cNvPr id="658" name="テキスト ボックス 657">
          <a:extLst>
            <a:ext uri="{FF2B5EF4-FFF2-40B4-BE49-F238E27FC236}">
              <a16:creationId xmlns:a16="http://schemas.microsoft.com/office/drawing/2014/main" xmlns="" id="{00000000-0008-0000-0600-000092020000}"/>
            </a:ext>
          </a:extLst>
        </xdr:cNvPr>
        <xdr:cNvSpPr txBox="1"/>
      </xdr:nvSpPr>
      <xdr:spPr>
        <a:xfrm>
          <a:off x="14325111" y="13293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16810</xdr:rowOff>
    </xdr:from>
    <xdr:to>
      <xdr:col>72</xdr:col>
      <xdr:colOff>38100</xdr:colOff>
      <xdr:row>77</xdr:row>
      <xdr:rowOff>118410</xdr:rowOff>
    </xdr:to>
    <xdr:sp macro="" textlink="">
      <xdr:nvSpPr>
        <xdr:cNvPr id="659" name="楕円 658">
          <a:extLst>
            <a:ext uri="{FF2B5EF4-FFF2-40B4-BE49-F238E27FC236}">
              <a16:creationId xmlns:a16="http://schemas.microsoft.com/office/drawing/2014/main" xmlns="" id="{00000000-0008-0000-0600-000093020000}"/>
            </a:ext>
          </a:extLst>
        </xdr:cNvPr>
        <xdr:cNvSpPr/>
      </xdr:nvSpPr>
      <xdr:spPr>
        <a:xfrm>
          <a:off x="13652500" y="132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109537</xdr:rowOff>
    </xdr:from>
    <xdr:ext cx="534377" cy="259045"/>
    <xdr:sp macro="" textlink="">
      <xdr:nvSpPr>
        <xdr:cNvPr id="660" name="テキスト ボックス 659">
          <a:extLst>
            <a:ext uri="{FF2B5EF4-FFF2-40B4-BE49-F238E27FC236}">
              <a16:creationId xmlns:a16="http://schemas.microsoft.com/office/drawing/2014/main" xmlns="" id="{00000000-0008-0000-0600-000094020000}"/>
            </a:ext>
          </a:extLst>
        </xdr:cNvPr>
        <xdr:cNvSpPr txBox="1"/>
      </xdr:nvSpPr>
      <xdr:spPr>
        <a:xfrm>
          <a:off x="13436111" y="13311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75788</xdr:rowOff>
    </xdr:from>
    <xdr:to>
      <xdr:col>67</xdr:col>
      <xdr:colOff>101600</xdr:colOff>
      <xdr:row>78</xdr:row>
      <xdr:rowOff>5938</xdr:rowOff>
    </xdr:to>
    <xdr:sp macro="" textlink="">
      <xdr:nvSpPr>
        <xdr:cNvPr id="661" name="楕円 660">
          <a:extLst>
            <a:ext uri="{FF2B5EF4-FFF2-40B4-BE49-F238E27FC236}">
              <a16:creationId xmlns:a16="http://schemas.microsoft.com/office/drawing/2014/main" xmlns="" id="{00000000-0008-0000-0600-000095020000}"/>
            </a:ext>
          </a:extLst>
        </xdr:cNvPr>
        <xdr:cNvSpPr/>
      </xdr:nvSpPr>
      <xdr:spPr>
        <a:xfrm>
          <a:off x="12763500" y="13277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168515</xdr:rowOff>
    </xdr:from>
    <xdr:ext cx="534377" cy="259045"/>
    <xdr:sp macro="" textlink="">
      <xdr:nvSpPr>
        <xdr:cNvPr id="662" name="テキスト ボックス 661">
          <a:extLst>
            <a:ext uri="{FF2B5EF4-FFF2-40B4-BE49-F238E27FC236}">
              <a16:creationId xmlns:a16="http://schemas.microsoft.com/office/drawing/2014/main" xmlns="" id="{00000000-0008-0000-0600-000096020000}"/>
            </a:ext>
          </a:extLst>
        </xdr:cNvPr>
        <xdr:cNvSpPr txBox="1"/>
      </xdr:nvSpPr>
      <xdr:spPr>
        <a:xfrm>
          <a:off x="12547111" y="1337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xmlns="" id="{00000000-0008-0000-06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xmlns="" id="{00000000-0008-0000-06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xmlns="" id="{00000000-0008-0000-06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xmlns="" id="{00000000-0008-0000-06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xmlns="" id="{00000000-0008-0000-06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xmlns="" id="{00000000-0008-0000-06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xmlns="" id="{00000000-0008-0000-06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xmlns="" id="{00000000-0008-0000-06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xmlns="" id="{00000000-0008-0000-06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xmlns="" id="{00000000-0008-0000-06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3" name="直線コネクタ 672">
          <a:extLst>
            <a:ext uri="{FF2B5EF4-FFF2-40B4-BE49-F238E27FC236}">
              <a16:creationId xmlns:a16="http://schemas.microsoft.com/office/drawing/2014/main" xmlns="" id="{00000000-0008-0000-0600-0000A1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4" name="テキスト ボックス 673">
          <a:extLst>
            <a:ext uri="{FF2B5EF4-FFF2-40B4-BE49-F238E27FC236}">
              <a16:creationId xmlns:a16="http://schemas.microsoft.com/office/drawing/2014/main" xmlns="" id="{00000000-0008-0000-0600-0000A2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5" name="直線コネクタ 674">
          <a:extLst>
            <a:ext uri="{FF2B5EF4-FFF2-40B4-BE49-F238E27FC236}">
              <a16:creationId xmlns:a16="http://schemas.microsoft.com/office/drawing/2014/main" xmlns="" id="{00000000-0008-0000-0600-0000A3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6" name="テキスト ボックス 675">
          <a:extLst>
            <a:ext uri="{FF2B5EF4-FFF2-40B4-BE49-F238E27FC236}">
              <a16:creationId xmlns:a16="http://schemas.microsoft.com/office/drawing/2014/main" xmlns="" id="{00000000-0008-0000-0600-0000A4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7" name="直線コネクタ 676">
          <a:extLst>
            <a:ext uri="{FF2B5EF4-FFF2-40B4-BE49-F238E27FC236}">
              <a16:creationId xmlns:a16="http://schemas.microsoft.com/office/drawing/2014/main" xmlns="" id="{00000000-0008-0000-0600-0000A5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8" name="テキスト ボックス 677">
          <a:extLst>
            <a:ext uri="{FF2B5EF4-FFF2-40B4-BE49-F238E27FC236}">
              <a16:creationId xmlns:a16="http://schemas.microsoft.com/office/drawing/2014/main" xmlns="" id="{00000000-0008-0000-0600-0000A6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9" name="直線コネクタ 678">
          <a:extLst>
            <a:ext uri="{FF2B5EF4-FFF2-40B4-BE49-F238E27FC236}">
              <a16:creationId xmlns:a16="http://schemas.microsoft.com/office/drawing/2014/main" xmlns="" id="{00000000-0008-0000-0600-0000A7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0" name="テキスト ボックス 679">
          <a:extLst>
            <a:ext uri="{FF2B5EF4-FFF2-40B4-BE49-F238E27FC236}">
              <a16:creationId xmlns:a16="http://schemas.microsoft.com/office/drawing/2014/main" xmlns="" id="{00000000-0008-0000-0600-0000A8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xmlns="" id="{00000000-0008-0000-06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xmlns="" id="{00000000-0008-0000-06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a:extLst>
            <a:ext uri="{FF2B5EF4-FFF2-40B4-BE49-F238E27FC236}">
              <a16:creationId xmlns:a16="http://schemas.microsoft.com/office/drawing/2014/main" xmlns="" id="{00000000-0008-0000-06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79939</xdr:rowOff>
    </xdr:from>
    <xdr:to>
      <xdr:col>85</xdr:col>
      <xdr:colOff>126364</xdr:colOff>
      <xdr:row>98</xdr:row>
      <xdr:rowOff>139184</xdr:rowOff>
    </xdr:to>
    <xdr:cxnSp macro="">
      <xdr:nvCxnSpPr>
        <xdr:cNvPr id="684" name="直線コネクタ 683">
          <a:extLst>
            <a:ext uri="{FF2B5EF4-FFF2-40B4-BE49-F238E27FC236}">
              <a16:creationId xmlns:a16="http://schemas.microsoft.com/office/drawing/2014/main" xmlns="" id="{00000000-0008-0000-0600-0000AC020000}"/>
            </a:ext>
          </a:extLst>
        </xdr:cNvPr>
        <xdr:cNvCxnSpPr/>
      </xdr:nvCxnSpPr>
      <xdr:spPr>
        <a:xfrm flipV="1">
          <a:off x="16317595" y="15681889"/>
          <a:ext cx="1269" cy="1259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143011</xdr:rowOff>
    </xdr:from>
    <xdr:ext cx="378565" cy="259045"/>
    <xdr:sp macro="" textlink="">
      <xdr:nvSpPr>
        <xdr:cNvPr id="685" name="積立金最小値テキスト">
          <a:extLst>
            <a:ext uri="{FF2B5EF4-FFF2-40B4-BE49-F238E27FC236}">
              <a16:creationId xmlns:a16="http://schemas.microsoft.com/office/drawing/2014/main" xmlns="" id="{00000000-0008-0000-0600-0000AD020000}"/>
            </a:ext>
          </a:extLst>
        </xdr:cNvPr>
        <xdr:cNvSpPr txBox="1"/>
      </xdr:nvSpPr>
      <xdr:spPr>
        <a:xfrm>
          <a:off x="16370300" y="16945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139184</xdr:rowOff>
    </xdr:from>
    <xdr:to>
      <xdr:col>86</xdr:col>
      <xdr:colOff>25400</xdr:colOff>
      <xdr:row>98</xdr:row>
      <xdr:rowOff>139184</xdr:rowOff>
    </xdr:to>
    <xdr:cxnSp macro="">
      <xdr:nvCxnSpPr>
        <xdr:cNvPr id="686" name="直線コネクタ 685">
          <a:extLst>
            <a:ext uri="{FF2B5EF4-FFF2-40B4-BE49-F238E27FC236}">
              <a16:creationId xmlns:a16="http://schemas.microsoft.com/office/drawing/2014/main" xmlns="" id="{00000000-0008-0000-0600-0000AE020000}"/>
            </a:ext>
          </a:extLst>
        </xdr:cNvPr>
        <xdr:cNvCxnSpPr/>
      </xdr:nvCxnSpPr>
      <xdr:spPr>
        <a:xfrm>
          <a:off x="16230600" y="16941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26616</xdr:rowOff>
    </xdr:from>
    <xdr:ext cx="599010" cy="259045"/>
    <xdr:sp macro="" textlink="">
      <xdr:nvSpPr>
        <xdr:cNvPr id="687" name="積立金最大値テキスト">
          <a:extLst>
            <a:ext uri="{FF2B5EF4-FFF2-40B4-BE49-F238E27FC236}">
              <a16:creationId xmlns:a16="http://schemas.microsoft.com/office/drawing/2014/main" xmlns="" id="{00000000-0008-0000-0600-0000AF020000}"/>
            </a:ext>
          </a:extLst>
        </xdr:cNvPr>
        <xdr:cNvSpPr txBox="1"/>
      </xdr:nvSpPr>
      <xdr:spPr>
        <a:xfrm>
          <a:off x="16370300" y="15457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79939</xdr:rowOff>
    </xdr:from>
    <xdr:to>
      <xdr:col>86</xdr:col>
      <xdr:colOff>25400</xdr:colOff>
      <xdr:row>91</xdr:row>
      <xdr:rowOff>79939</xdr:rowOff>
    </xdr:to>
    <xdr:cxnSp macro="">
      <xdr:nvCxnSpPr>
        <xdr:cNvPr id="688" name="直線コネクタ 687">
          <a:extLst>
            <a:ext uri="{FF2B5EF4-FFF2-40B4-BE49-F238E27FC236}">
              <a16:creationId xmlns:a16="http://schemas.microsoft.com/office/drawing/2014/main" xmlns="" id="{00000000-0008-0000-0600-0000B0020000}"/>
            </a:ext>
          </a:extLst>
        </xdr:cNvPr>
        <xdr:cNvCxnSpPr/>
      </xdr:nvCxnSpPr>
      <xdr:spPr>
        <a:xfrm>
          <a:off x="16230600" y="1568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27330</xdr:rowOff>
    </xdr:from>
    <xdr:to>
      <xdr:col>85</xdr:col>
      <xdr:colOff>127000</xdr:colOff>
      <xdr:row>98</xdr:row>
      <xdr:rowOff>64523</xdr:rowOff>
    </xdr:to>
    <xdr:cxnSp macro="">
      <xdr:nvCxnSpPr>
        <xdr:cNvPr id="689" name="直線コネクタ 688">
          <a:extLst>
            <a:ext uri="{FF2B5EF4-FFF2-40B4-BE49-F238E27FC236}">
              <a16:creationId xmlns:a16="http://schemas.microsoft.com/office/drawing/2014/main" xmlns="" id="{00000000-0008-0000-0600-0000B1020000}"/>
            </a:ext>
          </a:extLst>
        </xdr:cNvPr>
        <xdr:cNvCxnSpPr/>
      </xdr:nvCxnSpPr>
      <xdr:spPr>
        <a:xfrm>
          <a:off x="15481300" y="16829430"/>
          <a:ext cx="838200" cy="37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1894</xdr:rowOff>
    </xdr:from>
    <xdr:ext cx="534377" cy="259045"/>
    <xdr:sp macro="" textlink="">
      <xdr:nvSpPr>
        <xdr:cNvPr id="690" name="積立金平均値テキスト">
          <a:extLst>
            <a:ext uri="{FF2B5EF4-FFF2-40B4-BE49-F238E27FC236}">
              <a16:creationId xmlns:a16="http://schemas.microsoft.com/office/drawing/2014/main" xmlns="" id="{00000000-0008-0000-0600-0000B2020000}"/>
            </a:ext>
          </a:extLst>
        </xdr:cNvPr>
        <xdr:cNvSpPr txBox="1"/>
      </xdr:nvSpPr>
      <xdr:spPr>
        <a:xfrm>
          <a:off x="16370300" y="16632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150467</xdr:rowOff>
    </xdr:from>
    <xdr:to>
      <xdr:col>85</xdr:col>
      <xdr:colOff>177800</xdr:colOff>
      <xdr:row>98</xdr:row>
      <xdr:rowOff>80617</xdr:rowOff>
    </xdr:to>
    <xdr:sp macro="" textlink="">
      <xdr:nvSpPr>
        <xdr:cNvPr id="691" name="フローチャート: 判断 690">
          <a:extLst>
            <a:ext uri="{FF2B5EF4-FFF2-40B4-BE49-F238E27FC236}">
              <a16:creationId xmlns:a16="http://schemas.microsoft.com/office/drawing/2014/main" xmlns="" id="{00000000-0008-0000-0600-0000B3020000}"/>
            </a:ext>
          </a:extLst>
        </xdr:cNvPr>
        <xdr:cNvSpPr/>
      </xdr:nvSpPr>
      <xdr:spPr>
        <a:xfrm>
          <a:off x="16268700" y="16781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27330</xdr:rowOff>
    </xdr:from>
    <xdr:to>
      <xdr:col>81</xdr:col>
      <xdr:colOff>50800</xdr:colOff>
      <xdr:row>98</xdr:row>
      <xdr:rowOff>106621</xdr:rowOff>
    </xdr:to>
    <xdr:cxnSp macro="">
      <xdr:nvCxnSpPr>
        <xdr:cNvPr id="692" name="直線コネクタ 691">
          <a:extLst>
            <a:ext uri="{FF2B5EF4-FFF2-40B4-BE49-F238E27FC236}">
              <a16:creationId xmlns:a16="http://schemas.microsoft.com/office/drawing/2014/main" xmlns="" id="{00000000-0008-0000-0600-0000B4020000}"/>
            </a:ext>
          </a:extLst>
        </xdr:cNvPr>
        <xdr:cNvCxnSpPr/>
      </xdr:nvCxnSpPr>
      <xdr:spPr>
        <a:xfrm flipV="1">
          <a:off x="14592300" y="16829430"/>
          <a:ext cx="889000" cy="79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136554</xdr:rowOff>
    </xdr:from>
    <xdr:to>
      <xdr:col>81</xdr:col>
      <xdr:colOff>101600</xdr:colOff>
      <xdr:row>98</xdr:row>
      <xdr:rowOff>66704</xdr:rowOff>
    </xdr:to>
    <xdr:sp macro="" textlink="">
      <xdr:nvSpPr>
        <xdr:cNvPr id="693" name="フローチャート: 判断 692">
          <a:extLst>
            <a:ext uri="{FF2B5EF4-FFF2-40B4-BE49-F238E27FC236}">
              <a16:creationId xmlns:a16="http://schemas.microsoft.com/office/drawing/2014/main" xmlns="" id="{00000000-0008-0000-0600-0000B5020000}"/>
            </a:ext>
          </a:extLst>
        </xdr:cNvPr>
        <xdr:cNvSpPr/>
      </xdr:nvSpPr>
      <xdr:spPr>
        <a:xfrm>
          <a:off x="15430500" y="1676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83231</xdr:rowOff>
    </xdr:from>
    <xdr:ext cx="534377" cy="259045"/>
    <xdr:sp macro="" textlink="">
      <xdr:nvSpPr>
        <xdr:cNvPr id="694" name="テキスト ボックス 693">
          <a:extLst>
            <a:ext uri="{FF2B5EF4-FFF2-40B4-BE49-F238E27FC236}">
              <a16:creationId xmlns:a16="http://schemas.microsoft.com/office/drawing/2014/main" xmlns="" id="{00000000-0008-0000-0600-0000B6020000}"/>
            </a:ext>
          </a:extLst>
        </xdr:cNvPr>
        <xdr:cNvSpPr txBox="1"/>
      </xdr:nvSpPr>
      <xdr:spPr>
        <a:xfrm>
          <a:off x="15214111" y="16542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106621</xdr:rowOff>
    </xdr:from>
    <xdr:to>
      <xdr:col>76</xdr:col>
      <xdr:colOff>114300</xdr:colOff>
      <xdr:row>98</xdr:row>
      <xdr:rowOff>124923</xdr:rowOff>
    </xdr:to>
    <xdr:cxnSp macro="">
      <xdr:nvCxnSpPr>
        <xdr:cNvPr id="695" name="直線コネクタ 694">
          <a:extLst>
            <a:ext uri="{FF2B5EF4-FFF2-40B4-BE49-F238E27FC236}">
              <a16:creationId xmlns:a16="http://schemas.microsoft.com/office/drawing/2014/main" xmlns="" id="{00000000-0008-0000-0600-0000B7020000}"/>
            </a:ext>
          </a:extLst>
        </xdr:cNvPr>
        <xdr:cNvCxnSpPr/>
      </xdr:nvCxnSpPr>
      <xdr:spPr>
        <a:xfrm flipV="1">
          <a:off x="13703300" y="16908721"/>
          <a:ext cx="889000" cy="18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12264</xdr:rowOff>
    </xdr:from>
    <xdr:to>
      <xdr:col>76</xdr:col>
      <xdr:colOff>165100</xdr:colOff>
      <xdr:row>98</xdr:row>
      <xdr:rowOff>113864</xdr:rowOff>
    </xdr:to>
    <xdr:sp macro="" textlink="">
      <xdr:nvSpPr>
        <xdr:cNvPr id="696" name="フローチャート: 判断 695">
          <a:extLst>
            <a:ext uri="{FF2B5EF4-FFF2-40B4-BE49-F238E27FC236}">
              <a16:creationId xmlns:a16="http://schemas.microsoft.com/office/drawing/2014/main" xmlns="" id="{00000000-0008-0000-0600-0000B8020000}"/>
            </a:ext>
          </a:extLst>
        </xdr:cNvPr>
        <xdr:cNvSpPr/>
      </xdr:nvSpPr>
      <xdr:spPr>
        <a:xfrm>
          <a:off x="14541500" y="1681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130391</xdr:rowOff>
    </xdr:from>
    <xdr:ext cx="534377" cy="259045"/>
    <xdr:sp macro="" textlink="">
      <xdr:nvSpPr>
        <xdr:cNvPr id="697" name="テキスト ボックス 696">
          <a:extLst>
            <a:ext uri="{FF2B5EF4-FFF2-40B4-BE49-F238E27FC236}">
              <a16:creationId xmlns:a16="http://schemas.microsoft.com/office/drawing/2014/main" xmlns="" id="{00000000-0008-0000-0600-0000B9020000}"/>
            </a:ext>
          </a:extLst>
        </xdr:cNvPr>
        <xdr:cNvSpPr txBox="1"/>
      </xdr:nvSpPr>
      <xdr:spPr>
        <a:xfrm>
          <a:off x="14325111" y="1658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117357</xdr:rowOff>
    </xdr:from>
    <xdr:to>
      <xdr:col>71</xdr:col>
      <xdr:colOff>177800</xdr:colOff>
      <xdr:row>98</xdr:row>
      <xdr:rowOff>124923</xdr:rowOff>
    </xdr:to>
    <xdr:cxnSp macro="">
      <xdr:nvCxnSpPr>
        <xdr:cNvPr id="698" name="直線コネクタ 697">
          <a:extLst>
            <a:ext uri="{FF2B5EF4-FFF2-40B4-BE49-F238E27FC236}">
              <a16:creationId xmlns:a16="http://schemas.microsoft.com/office/drawing/2014/main" xmlns="" id="{00000000-0008-0000-0600-0000BA020000}"/>
            </a:ext>
          </a:extLst>
        </xdr:cNvPr>
        <xdr:cNvCxnSpPr/>
      </xdr:nvCxnSpPr>
      <xdr:spPr>
        <a:xfrm>
          <a:off x="12814300" y="16919457"/>
          <a:ext cx="889000" cy="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32175</xdr:rowOff>
    </xdr:from>
    <xdr:to>
      <xdr:col>72</xdr:col>
      <xdr:colOff>38100</xdr:colOff>
      <xdr:row>98</xdr:row>
      <xdr:rowOff>133775</xdr:rowOff>
    </xdr:to>
    <xdr:sp macro="" textlink="">
      <xdr:nvSpPr>
        <xdr:cNvPr id="699" name="フローチャート: 判断 698">
          <a:extLst>
            <a:ext uri="{FF2B5EF4-FFF2-40B4-BE49-F238E27FC236}">
              <a16:creationId xmlns:a16="http://schemas.microsoft.com/office/drawing/2014/main" xmlns="" id="{00000000-0008-0000-0600-0000BB020000}"/>
            </a:ext>
          </a:extLst>
        </xdr:cNvPr>
        <xdr:cNvSpPr/>
      </xdr:nvSpPr>
      <xdr:spPr>
        <a:xfrm>
          <a:off x="13652500" y="1683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150302</xdr:rowOff>
    </xdr:from>
    <xdr:ext cx="534377" cy="259045"/>
    <xdr:sp macro="" textlink="">
      <xdr:nvSpPr>
        <xdr:cNvPr id="700" name="テキスト ボックス 699">
          <a:extLst>
            <a:ext uri="{FF2B5EF4-FFF2-40B4-BE49-F238E27FC236}">
              <a16:creationId xmlns:a16="http://schemas.microsoft.com/office/drawing/2014/main" xmlns="" id="{00000000-0008-0000-0600-0000BC020000}"/>
            </a:ext>
          </a:extLst>
        </xdr:cNvPr>
        <xdr:cNvSpPr txBox="1"/>
      </xdr:nvSpPr>
      <xdr:spPr>
        <a:xfrm>
          <a:off x="13436111" y="1660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166999</xdr:rowOff>
    </xdr:from>
    <xdr:to>
      <xdr:col>67</xdr:col>
      <xdr:colOff>101600</xdr:colOff>
      <xdr:row>98</xdr:row>
      <xdr:rowOff>97149</xdr:rowOff>
    </xdr:to>
    <xdr:sp macro="" textlink="">
      <xdr:nvSpPr>
        <xdr:cNvPr id="701" name="フローチャート: 判断 700">
          <a:extLst>
            <a:ext uri="{FF2B5EF4-FFF2-40B4-BE49-F238E27FC236}">
              <a16:creationId xmlns:a16="http://schemas.microsoft.com/office/drawing/2014/main" xmlns="" id="{00000000-0008-0000-0600-0000BD020000}"/>
            </a:ext>
          </a:extLst>
        </xdr:cNvPr>
        <xdr:cNvSpPr/>
      </xdr:nvSpPr>
      <xdr:spPr>
        <a:xfrm>
          <a:off x="12763500" y="1679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113676</xdr:rowOff>
    </xdr:from>
    <xdr:ext cx="534377" cy="259045"/>
    <xdr:sp macro="" textlink="">
      <xdr:nvSpPr>
        <xdr:cNvPr id="702" name="テキスト ボックス 701">
          <a:extLst>
            <a:ext uri="{FF2B5EF4-FFF2-40B4-BE49-F238E27FC236}">
              <a16:creationId xmlns:a16="http://schemas.microsoft.com/office/drawing/2014/main" xmlns="" id="{00000000-0008-0000-0600-0000BE020000}"/>
            </a:ext>
          </a:extLst>
        </xdr:cNvPr>
        <xdr:cNvSpPr txBox="1"/>
      </xdr:nvSpPr>
      <xdr:spPr>
        <a:xfrm>
          <a:off x="12547111" y="1657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xmlns="" id="{00000000-0008-0000-06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xmlns="" id="{00000000-0008-0000-06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xmlns="" id="{00000000-0008-0000-06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xmlns="" id="{00000000-0008-0000-06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xmlns="" id="{00000000-0008-0000-06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13723</xdr:rowOff>
    </xdr:from>
    <xdr:to>
      <xdr:col>85</xdr:col>
      <xdr:colOff>177800</xdr:colOff>
      <xdr:row>98</xdr:row>
      <xdr:rowOff>115323</xdr:rowOff>
    </xdr:to>
    <xdr:sp macro="" textlink="">
      <xdr:nvSpPr>
        <xdr:cNvPr id="708" name="楕円 707">
          <a:extLst>
            <a:ext uri="{FF2B5EF4-FFF2-40B4-BE49-F238E27FC236}">
              <a16:creationId xmlns:a16="http://schemas.microsoft.com/office/drawing/2014/main" xmlns="" id="{00000000-0008-0000-0600-0000C4020000}"/>
            </a:ext>
          </a:extLst>
        </xdr:cNvPr>
        <xdr:cNvSpPr/>
      </xdr:nvSpPr>
      <xdr:spPr>
        <a:xfrm>
          <a:off x="16268700" y="1681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128894</xdr:rowOff>
    </xdr:from>
    <xdr:ext cx="534377" cy="259045"/>
    <xdr:sp macro="" textlink="">
      <xdr:nvSpPr>
        <xdr:cNvPr id="709" name="積立金該当値テキスト">
          <a:extLst>
            <a:ext uri="{FF2B5EF4-FFF2-40B4-BE49-F238E27FC236}">
              <a16:creationId xmlns:a16="http://schemas.microsoft.com/office/drawing/2014/main" xmlns="" id="{00000000-0008-0000-0600-0000C5020000}"/>
            </a:ext>
          </a:extLst>
        </xdr:cNvPr>
        <xdr:cNvSpPr txBox="1"/>
      </xdr:nvSpPr>
      <xdr:spPr>
        <a:xfrm>
          <a:off x="16370300" y="1675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147980</xdr:rowOff>
    </xdr:from>
    <xdr:to>
      <xdr:col>81</xdr:col>
      <xdr:colOff>101600</xdr:colOff>
      <xdr:row>98</xdr:row>
      <xdr:rowOff>78130</xdr:rowOff>
    </xdr:to>
    <xdr:sp macro="" textlink="">
      <xdr:nvSpPr>
        <xdr:cNvPr id="710" name="楕円 709">
          <a:extLst>
            <a:ext uri="{FF2B5EF4-FFF2-40B4-BE49-F238E27FC236}">
              <a16:creationId xmlns:a16="http://schemas.microsoft.com/office/drawing/2014/main" xmlns="" id="{00000000-0008-0000-0600-0000C6020000}"/>
            </a:ext>
          </a:extLst>
        </xdr:cNvPr>
        <xdr:cNvSpPr/>
      </xdr:nvSpPr>
      <xdr:spPr>
        <a:xfrm>
          <a:off x="15430500" y="1677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69257</xdr:rowOff>
    </xdr:from>
    <xdr:ext cx="534377" cy="259045"/>
    <xdr:sp macro="" textlink="">
      <xdr:nvSpPr>
        <xdr:cNvPr id="711" name="テキスト ボックス 710">
          <a:extLst>
            <a:ext uri="{FF2B5EF4-FFF2-40B4-BE49-F238E27FC236}">
              <a16:creationId xmlns:a16="http://schemas.microsoft.com/office/drawing/2014/main" xmlns="" id="{00000000-0008-0000-0600-0000C7020000}"/>
            </a:ext>
          </a:extLst>
        </xdr:cNvPr>
        <xdr:cNvSpPr txBox="1"/>
      </xdr:nvSpPr>
      <xdr:spPr>
        <a:xfrm>
          <a:off x="15214111" y="1687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55821</xdr:rowOff>
    </xdr:from>
    <xdr:to>
      <xdr:col>76</xdr:col>
      <xdr:colOff>165100</xdr:colOff>
      <xdr:row>98</xdr:row>
      <xdr:rowOff>157421</xdr:rowOff>
    </xdr:to>
    <xdr:sp macro="" textlink="">
      <xdr:nvSpPr>
        <xdr:cNvPr id="712" name="楕円 711">
          <a:extLst>
            <a:ext uri="{FF2B5EF4-FFF2-40B4-BE49-F238E27FC236}">
              <a16:creationId xmlns:a16="http://schemas.microsoft.com/office/drawing/2014/main" xmlns="" id="{00000000-0008-0000-0600-0000C8020000}"/>
            </a:ext>
          </a:extLst>
        </xdr:cNvPr>
        <xdr:cNvSpPr/>
      </xdr:nvSpPr>
      <xdr:spPr>
        <a:xfrm>
          <a:off x="14541500" y="16857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148548</xdr:rowOff>
    </xdr:from>
    <xdr:ext cx="469744" cy="259045"/>
    <xdr:sp macro="" textlink="">
      <xdr:nvSpPr>
        <xdr:cNvPr id="713" name="テキスト ボックス 712">
          <a:extLst>
            <a:ext uri="{FF2B5EF4-FFF2-40B4-BE49-F238E27FC236}">
              <a16:creationId xmlns:a16="http://schemas.microsoft.com/office/drawing/2014/main" xmlns="" id="{00000000-0008-0000-0600-0000C9020000}"/>
            </a:ext>
          </a:extLst>
        </xdr:cNvPr>
        <xdr:cNvSpPr txBox="1"/>
      </xdr:nvSpPr>
      <xdr:spPr>
        <a:xfrm>
          <a:off x="14357428" y="16950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74123</xdr:rowOff>
    </xdr:from>
    <xdr:to>
      <xdr:col>72</xdr:col>
      <xdr:colOff>38100</xdr:colOff>
      <xdr:row>99</xdr:row>
      <xdr:rowOff>4273</xdr:rowOff>
    </xdr:to>
    <xdr:sp macro="" textlink="">
      <xdr:nvSpPr>
        <xdr:cNvPr id="714" name="楕円 713">
          <a:extLst>
            <a:ext uri="{FF2B5EF4-FFF2-40B4-BE49-F238E27FC236}">
              <a16:creationId xmlns:a16="http://schemas.microsoft.com/office/drawing/2014/main" xmlns="" id="{00000000-0008-0000-0600-0000CA020000}"/>
            </a:ext>
          </a:extLst>
        </xdr:cNvPr>
        <xdr:cNvSpPr/>
      </xdr:nvSpPr>
      <xdr:spPr>
        <a:xfrm>
          <a:off x="13652500" y="1687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166850</xdr:rowOff>
    </xdr:from>
    <xdr:ext cx="469744" cy="259045"/>
    <xdr:sp macro="" textlink="">
      <xdr:nvSpPr>
        <xdr:cNvPr id="715" name="テキスト ボックス 714">
          <a:extLst>
            <a:ext uri="{FF2B5EF4-FFF2-40B4-BE49-F238E27FC236}">
              <a16:creationId xmlns:a16="http://schemas.microsoft.com/office/drawing/2014/main" xmlns="" id="{00000000-0008-0000-0600-0000CB020000}"/>
            </a:ext>
          </a:extLst>
        </xdr:cNvPr>
        <xdr:cNvSpPr txBox="1"/>
      </xdr:nvSpPr>
      <xdr:spPr>
        <a:xfrm>
          <a:off x="13468428" y="16968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66557</xdr:rowOff>
    </xdr:from>
    <xdr:to>
      <xdr:col>67</xdr:col>
      <xdr:colOff>101600</xdr:colOff>
      <xdr:row>98</xdr:row>
      <xdr:rowOff>168157</xdr:rowOff>
    </xdr:to>
    <xdr:sp macro="" textlink="">
      <xdr:nvSpPr>
        <xdr:cNvPr id="716" name="楕円 715">
          <a:extLst>
            <a:ext uri="{FF2B5EF4-FFF2-40B4-BE49-F238E27FC236}">
              <a16:creationId xmlns:a16="http://schemas.microsoft.com/office/drawing/2014/main" xmlns="" id="{00000000-0008-0000-0600-0000CC020000}"/>
            </a:ext>
          </a:extLst>
        </xdr:cNvPr>
        <xdr:cNvSpPr/>
      </xdr:nvSpPr>
      <xdr:spPr>
        <a:xfrm>
          <a:off x="12763500" y="1686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159284</xdr:rowOff>
    </xdr:from>
    <xdr:ext cx="469744" cy="259045"/>
    <xdr:sp macro="" textlink="">
      <xdr:nvSpPr>
        <xdr:cNvPr id="717" name="テキスト ボックス 716">
          <a:extLst>
            <a:ext uri="{FF2B5EF4-FFF2-40B4-BE49-F238E27FC236}">
              <a16:creationId xmlns:a16="http://schemas.microsoft.com/office/drawing/2014/main" xmlns="" id="{00000000-0008-0000-0600-0000CD020000}"/>
            </a:ext>
          </a:extLst>
        </xdr:cNvPr>
        <xdr:cNvSpPr txBox="1"/>
      </xdr:nvSpPr>
      <xdr:spPr>
        <a:xfrm>
          <a:off x="12579428" y="16961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xmlns="" id="{00000000-0008-0000-06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xmlns="" id="{00000000-0008-0000-06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xmlns="" id="{00000000-0008-0000-06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xmlns="" id="{00000000-0008-0000-06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xmlns="" id="{00000000-0008-0000-06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xmlns="" id="{00000000-0008-0000-06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xmlns="" id="{00000000-0008-0000-06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xmlns="" id="{00000000-0008-0000-06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xmlns="" id="{00000000-0008-0000-06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xmlns="" id="{00000000-0008-0000-06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a:extLst>
            <a:ext uri="{FF2B5EF4-FFF2-40B4-BE49-F238E27FC236}">
              <a16:creationId xmlns:a16="http://schemas.microsoft.com/office/drawing/2014/main" xmlns="" id="{00000000-0008-0000-0600-0000D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a:extLst>
            <a:ext uri="{FF2B5EF4-FFF2-40B4-BE49-F238E27FC236}">
              <a16:creationId xmlns:a16="http://schemas.microsoft.com/office/drawing/2014/main" xmlns="" id="{00000000-0008-0000-0600-0000D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a:extLst>
            <a:ext uri="{FF2B5EF4-FFF2-40B4-BE49-F238E27FC236}">
              <a16:creationId xmlns:a16="http://schemas.microsoft.com/office/drawing/2014/main" xmlns="" id="{00000000-0008-0000-0600-0000D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a:extLst>
            <a:ext uri="{FF2B5EF4-FFF2-40B4-BE49-F238E27FC236}">
              <a16:creationId xmlns:a16="http://schemas.microsoft.com/office/drawing/2014/main" xmlns="" id="{00000000-0008-0000-0600-0000DB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a:extLst>
            <a:ext uri="{FF2B5EF4-FFF2-40B4-BE49-F238E27FC236}">
              <a16:creationId xmlns:a16="http://schemas.microsoft.com/office/drawing/2014/main" xmlns="" id="{00000000-0008-0000-0600-0000D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3" name="テキスト ボックス 732">
          <a:extLst>
            <a:ext uri="{FF2B5EF4-FFF2-40B4-BE49-F238E27FC236}">
              <a16:creationId xmlns:a16="http://schemas.microsoft.com/office/drawing/2014/main" xmlns="" id="{00000000-0008-0000-0600-0000DD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a:extLst>
            <a:ext uri="{FF2B5EF4-FFF2-40B4-BE49-F238E27FC236}">
              <a16:creationId xmlns:a16="http://schemas.microsoft.com/office/drawing/2014/main" xmlns="" id="{00000000-0008-0000-0600-0000D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5" name="テキスト ボックス 734">
          <a:extLst>
            <a:ext uri="{FF2B5EF4-FFF2-40B4-BE49-F238E27FC236}">
              <a16:creationId xmlns:a16="http://schemas.microsoft.com/office/drawing/2014/main" xmlns="" id="{00000000-0008-0000-0600-0000DF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xmlns=""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xmlns=""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xmlns=""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110530</xdr:rowOff>
    </xdr:from>
    <xdr:to>
      <xdr:col>116</xdr:col>
      <xdr:colOff>62864</xdr:colOff>
      <xdr:row>38</xdr:row>
      <xdr:rowOff>139700</xdr:rowOff>
    </xdr:to>
    <xdr:cxnSp macro="">
      <xdr:nvCxnSpPr>
        <xdr:cNvPr id="739" name="直線コネクタ 738">
          <a:extLst>
            <a:ext uri="{FF2B5EF4-FFF2-40B4-BE49-F238E27FC236}">
              <a16:creationId xmlns:a16="http://schemas.microsoft.com/office/drawing/2014/main" xmlns="" id="{00000000-0008-0000-0600-0000E3020000}"/>
            </a:ext>
          </a:extLst>
        </xdr:cNvPr>
        <xdr:cNvCxnSpPr/>
      </xdr:nvCxnSpPr>
      <xdr:spPr>
        <a:xfrm flipV="1">
          <a:off x="22159595" y="5254030"/>
          <a:ext cx="1269" cy="1400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0" name="投資及び出資金最小値テキスト">
          <a:extLst>
            <a:ext uri="{FF2B5EF4-FFF2-40B4-BE49-F238E27FC236}">
              <a16:creationId xmlns:a16="http://schemas.microsoft.com/office/drawing/2014/main" xmlns="" id="{00000000-0008-0000-0600-0000E4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a:extLst>
            <a:ext uri="{FF2B5EF4-FFF2-40B4-BE49-F238E27FC236}">
              <a16:creationId xmlns:a16="http://schemas.microsoft.com/office/drawing/2014/main" xmlns="" id="{00000000-0008-0000-0600-0000E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57207</xdr:rowOff>
    </xdr:from>
    <xdr:ext cx="534377" cy="259045"/>
    <xdr:sp macro="" textlink="">
      <xdr:nvSpPr>
        <xdr:cNvPr id="742" name="投資及び出資金最大値テキスト">
          <a:extLst>
            <a:ext uri="{FF2B5EF4-FFF2-40B4-BE49-F238E27FC236}">
              <a16:creationId xmlns:a16="http://schemas.microsoft.com/office/drawing/2014/main" xmlns="" id="{00000000-0008-0000-0600-0000E6020000}"/>
            </a:ext>
          </a:extLst>
        </xdr:cNvPr>
        <xdr:cNvSpPr txBox="1"/>
      </xdr:nvSpPr>
      <xdr:spPr>
        <a:xfrm>
          <a:off x="22212300" y="502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110530</xdr:rowOff>
    </xdr:from>
    <xdr:to>
      <xdr:col>116</xdr:col>
      <xdr:colOff>152400</xdr:colOff>
      <xdr:row>30</xdr:row>
      <xdr:rowOff>110530</xdr:rowOff>
    </xdr:to>
    <xdr:cxnSp macro="">
      <xdr:nvCxnSpPr>
        <xdr:cNvPr id="743" name="直線コネクタ 742">
          <a:extLst>
            <a:ext uri="{FF2B5EF4-FFF2-40B4-BE49-F238E27FC236}">
              <a16:creationId xmlns:a16="http://schemas.microsoft.com/office/drawing/2014/main" xmlns="" id="{00000000-0008-0000-0600-0000E7020000}"/>
            </a:ext>
          </a:extLst>
        </xdr:cNvPr>
        <xdr:cNvCxnSpPr/>
      </xdr:nvCxnSpPr>
      <xdr:spPr>
        <a:xfrm>
          <a:off x="22072600" y="5254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48534</xdr:rowOff>
    </xdr:from>
    <xdr:to>
      <xdr:col>116</xdr:col>
      <xdr:colOff>63500</xdr:colOff>
      <xdr:row>37</xdr:row>
      <xdr:rowOff>61062</xdr:rowOff>
    </xdr:to>
    <xdr:cxnSp macro="">
      <xdr:nvCxnSpPr>
        <xdr:cNvPr id="744" name="直線コネクタ 743">
          <a:extLst>
            <a:ext uri="{FF2B5EF4-FFF2-40B4-BE49-F238E27FC236}">
              <a16:creationId xmlns:a16="http://schemas.microsoft.com/office/drawing/2014/main" xmlns="" id="{00000000-0008-0000-0600-0000E8020000}"/>
            </a:ext>
          </a:extLst>
        </xdr:cNvPr>
        <xdr:cNvCxnSpPr/>
      </xdr:nvCxnSpPr>
      <xdr:spPr>
        <a:xfrm flipV="1">
          <a:off x="21323300" y="6392184"/>
          <a:ext cx="838200" cy="12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50411</xdr:rowOff>
    </xdr:from>
    <xdr:ext cx="469744" cy="259045"/>
    <xdr:sp macro="" textlink="">
      <xdr:nvSpPr>
        <xdr:cNvPr id="745" name="投資及び出資金平均値テキスト">
          <a:extLst>
            <a:ext uri="{FF2B5EF4-FFF2-40B4-BE49-F238E27FC236}">
              <a16:creationId xmlns:a16="http://schemas.microsoft.com/office/drawing/2014/main" xmlns="" id="{00000000-0008-0000-0600-0000E9020000}"/>
            </a:ext>
          </a:extLst>
        </xdr:cNvPr>
        <xdr:cNvSpPr txBox="1"/>
      </xdr:nvSpPr>
      <xdr:spPr>
        <a:xfrm>
          <a:off x="22212300" y="6394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71984</xdr:rowOff>
    </xdr:from>
    <xdr:to>
      <xdr:col>116</xdr:col>
      <xdr:colOff>114300</xdr:colOff>
      <xdr:row>38</xdr:row>
      <xdr:rowOff>2133</xdr:rowOff>
    </xdr:to>
    <xdr:sp macro="" textlink="">
      <xdr:nvSpPr>
        <xdr:cNvPr id="746" name="フローチャート: 判断 745">
          <a:extLst>
            <a:ext uri="{FF2B5EF4-FFF2-40B4-BE49-F238E27FC236}">
              <a16:creationId xmlns:a16="http://schemas.microsoft.com/office/drawing/2014/main" xmlns="" id="{00000000-0008-0000-0600-0000EA020000}"/>
            </a:ext>
          </a:extLst>
        </xdr:cNvPr>
        <xdr:cNvSpPr/>
      </xdr:nvSpPr>
      <xdr:spPr>
        <a:xfrm>
          <a:off x="22110700" y="641563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61062</xdr:rowOff>
    </xdr:from>
    <xdr:to>
      <xdr:col>111</xdr:col>
      <xdr:colOff>177800</xdr:colOff>
      <xdr:row>37</xdr:row>
      <xdr:rowOff>73315</xdr:rowOff>
    </xdr:to>
    <xdr:cxnSp macro="">
      <xdr:nvCxnSpPr>
        <xdr:cNvPr id="747" name="直線コネクタ 746">
          <a:extLst>
            <a:ext uri="{FF2B5EF4-FFF2-40B4-BE49-F238E27FC236}">
              <a16:creationId xmlns:a16="http://schemas.microsoft.com/office/drawing/2014/main" xmlns="" id="{00000000-0008-0000-0600-0000EB020000}"/>
            </a:ext>
          </a:extLst>
        </xdr:cNvPr>
        <xdr:cNvCxnSpPr/>
      </xdr:nvCxnSpPr>
      <xdr:spPr>
        <a:xfrm flipV="1">
          <a:off x="20434300" y="6404712"/>
          <a:ext cx="889000" cy="1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93655</xdr:rowOff>
    </xdr:from>
    <xdr:to>
      <xdr:col>112</xdr:col>
      <xdr:colOff>38100</xdr:colOff>
      <xdr:row>38</xdr:row>
      <xdr:rowOff>23805</xdr:rowOff>
    </xdr:to>
    <xdr:sp macro="" textlink="">
      <xdr:nvSpPr>
        <xdr:cNvPr id="748" name="フローチャート: 判断 747">
          <a:extLst>
            <a:ext uri="{FF2B5EF4-FFF2-40B4-BE49-F238E27FC236}">
              <a16:creationId xmlns:a16="http://schemas.microsoft.com/office/drawing/2014/main" xmlns="" id="{00000000-0008-0000-0600-0000EC020000}"/>
            </a:ext>
          </a:extLst>
        </xdr:cNvPr>
        <xdr:cNvSpPr/>
      </xdr:nvSpPr>
      <xdr:spPr>
        <a:xfrm>
          <a:off x="21272500" y="643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14932</xdr:rowOff>
    </xdr:from>
    <xdr:ext cx="469744" cy="259045"/>
    <xdr:sp macro="" textlink="">
      <xdr:nvSpPr>
        <xdr:cNvPr id="749" name="テキスト ボックス 748">
          <a:extLst>
            <a:ext uri="{FF2B5EF4-FFF2-40B4-BE49-F238E27FC236}">
              <a16:creationId xmlns:a16="http://schemas.microsoft.com/office/drawing/2014/main" xmlns="" id="{00000000-0008-0000-0600-0000ED020000}"/>
            </a:ext>
          </a:extLst>
        </xdr:cNvPr>
        <xdr:cNvSpPr txBox="1"/>
      </xdr:nvSpPr>
      <xdr:spPr>
        <a:xfrm>
          <a:off x="21088428" y="6530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73315</xdr:rowOff>
    </xdr:from>
    <xdr:to>
      <xdr:col>107</xdr:col>
      <xdr:colOff>50800</xdr:colOff>
      <xdr:row>37</xdr:row>
      <xdr:rowOff>92791</xdr:rowOff>
    </xdr:to>
    <xdr:cxnSp macro="">
      <xdr:nvCxnSpPr>
        <xdr:cNvPr id="750" name="直線コネクタ 749">
          <a:extLst>
            <a:ext uri="{FF2B5EF4-FFF2-40B4-BE49-F238E27FC236}">
              <a16:creationId xmlns:a16="http://schemas.microsoft.com/office/drawing/2014/main" xmlns="" id="{00000000-0008-0000-0600-0000EE020000}"/>
            </a:ext>
          </a:extLst>
        </xdr:cNvPr>
        <xdr:cNvCxnSpPr/>
      </xdr:nvCxnSpPr>
      <xdr:spPr>
        <a:xfrm flipV="1">
          <a:off x="19545300" y="6416965"/>
          <a:ext cx="889000" cy="19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93838</xdr:rowOff>
    </xdr:from>
    <xdr:to>
      <xdr:col>107</xdr:col>
      <xdr:colOff>101600</xdr:colOff>
      <xdr:row>38</xdr:row>
      <xdr:rowOff>23988</xdr:rowOff>
    </xdr:to>
    <xdr:sp macro="" textlink="">
      <xdr:nvSpPr>
        <xdr:cNvPr id="751" name="フローチャート: 判断 750">
          <a:extLst>
            <a:ext uri="{FF2B5EF4-FFF2-40B4-BE49-F238E27FC236}">
              <a16:creationId xmlns:a16="http://schemas.microsoft.com/office/drawing/2014/main" xmlns="" id="{00000000-0008-0000-0600-0000EF020000}"/>
            </a:ext>
          </a:extLst>
        </xdr:cNvPr>
        <xdr:cNvSpPr/>
      </xdr:nvSpPr>
      <xdr:spPr>
        <a:xfrm>
          <a:off x="20383500" y="643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15115</xdr:rowOff>
    </xdr:from>
    <xdr:ext cx="469744" cy="259045"/>
    <xdr:sp macro="" textlink="">
      <xdr:nvSpPr>
        <xdr:cNvPr id="752" name="テキスト ボックス 751">
          <a:extLst>
            <a:ext uri="{FF2B5EF4-FFF2-40B4-BE49-F238E27FC236}">
              <a16:creationId xmlns:a16="http://schemas.microsoft.com/office/drawing/2014/main" xmlns="" id="{00000000-0008-0000-0600-0000F0020000}"/>
            </a:ext>
          </a:extLst>
        </xdr:cNvPr>
        <xdr:cNvSpPr txBox="1"/>
      </xdr:nvSpPr>
      <xdr:spPr>
        <a:xfrm>
          <a:off x="20199428" y="6530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92791</xdr:rowOff>
    </xdr:from>
    <xdr:to>
      <xdr:col>102</xdr:col>
      <xdr:colOff>114300</xdr:colOff>
      <xdr:row>37</xdr:row>
      <xdr:rowOff>112268</xdr:rowOff>
    </xdr:to>
    <xdr:cxnSp macro="">
      <xdr:nvCxnSpPr>
        <xdr:cNvPr id="753" name="直線コネクタ 752">
          <a:extLst>
            <a:ext uri="{FF2B5EF4-FFF2-40B4-BE49-F238E27FC236}">
              <a16:creationId xmlns:a16="http://schemas.microsoft.com/office/drawing/2014/main" xmlns="" id="{00000000-0008-0000-0600-0000F1020000}"/>
            </a:ext>
          </a:extLst>
        </xdr:cNvPr>
        <xdr:cNvCxnSpPr/>
      </xdr:nvCxnSpPr>
      <xdr:spPr>
        <a:xfrm flipV="1">
          <a:off x="18656300" y="6436441"/>
          <a:ext cx="889000" cy="19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121819</xdr:rowOff>
    </xdr:from>
    <xdr:to>
      <xdr:col>102</xdr:col>
      <xdr:colOff>165100</xdr:colOff>
      <xdr:row>38</xdr:row>
      <xdr:rowOff>51969</xdr:rowOff>
    </xdr:to>
    <xdr:sp macro="" textlink="">
      <xdr:nvSpPr>
        <xdr:cNvPr id="754" name="フローチャート: 判断 753">
          <a:extLst>
            <a:ext uri="{FF2B5EF4-FFF2-40B4-BE49-F238E27FC236}">
              <a16:creationId xmlns:a16="http://schemas.microsoft.com/office/drawing/2014/main" xmlns="" id="{00000000-0008-0000-0600-0000F2020000}"/>
            </a:ext>
          </a:extLst>
        </xdr:cNvPr>
        <xdr:cNvSpPr/>
      </xdr:nvSpPr>
      <xdr:spPr>
        <a:xfrm>
          <a:off x="19494500" y="64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43095</xdr:rowOff>
    </xdr:from>
    <xdr:ext cx="469744" cy="259045"/>
    <xdr:sp macro="" textlink="">
      <xdr:nvSpPr>
        <xdr:cNvPr id="755" name="テキスト ボックス 754">
          <a:extLst>
            <a:ext uri="{FF2B5EF4-FFF2-40B4-BE49-F238E27FC236}">
              <a16:creationId xmlns:a16="http://schemas.microsoft.com/office/drawing/2014/main" xmlns="" id="{00000000-0008-0000-0600-0000F3020000}"/>
            </a:ext>
          </a:extLst>
        </xdr:cNvPr>
        <xdr:cNvSpPr txBox="1"/>
      </xdr:nvSpPr>
      <xdr:spPr>
        <a:xfrm>
          <a:off x="19310428" y="6558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155834</xdr:rowOff>
    </xdr:from>
    <xdr:to>
      <xdr:col>98</xdr:col>
      <xdr:colOff>38100</xdr:colOff>
      <xdr:row>38</xdr:row>
      <xdr:rowOff>85984</xdr:rowOff>
    </xdr:to>
    <xdr:sp macro="" textlink="">
      <xdr:nvSpPr>
        <xdr:cNvPr id="756" name="フローチャート: 判断 755">
          <a:extLst>
            <a:ext uri="{FF2B5EF4-FFF2-40B4-BE49-F238E27FC236}">
              <a16:creationId xmlns:a16="http://schemas.microsoft.com/office/drawing/2014/main" xmlns="" id="{00000000-0008-0000-0600-0000F4020000}"/>
            </a:ext>
          </a:extLst>
        </xdr:cNvPr>
        <xdr:cNvSpPr/>
      </xdr:nvSpPr>
      <xdr:spPr>
        <a:xfrm>
          <a:off x="186055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77111</xdr:rowOff>
    </xdr:from>
    <xdr:ext cx="469744" cy="259045"/>
    <xdr:sp macro="" textlink="">
      <xdr:nvSpPr>
        <xdr:cNvPr id="757" name="テキスト ボックス 756">
          <a:extLst>
            <a:ext uri="{FF2B5EF4-FFF2-40B4-BE49-F238E27FC236}">
              <a16:creationId xmlns:a16="http://schemas.microsoft.com/office/drawing/2014/main" xmlns="" id="{00000000-0008-0000-0600-0000F5020000}"/>
            </a:ext>
          </a:extLst>
        </xdr:cNvPr>
        <xdr:cNvSpPr txBox="1"/>
      </xdr:nvSpPr>
      <xdr:spPr>
        <a:xfrm>
          <a:off x="18421428" y="6592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xmlns=""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xmlns=""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xmlns=""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xmlns=""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xmlns=""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169184</xdr:rowOff>
    </xdr:from>
    <xdr:to>
      <xdr:col>116</xdr:col>
      <xdr:colOff>114300</xdr:colOff>
      <xdr:row>37</xdr:row>
      <xdr:rowOff>99334</xdr:rowOff>
    </xdr:to>
    <xdr:sp macro="" textlink="">
      <xdr:nvSpPr>
        <xdr:cNvPr id="763" name="楕円 762">
          <a:extLst>
            <a:ext uri="{FF2B5EF4-FFF2-40B4-BE49-F238E27FC236}">
              <a16:creationId xmlns:a16="http://schemas.microsoft.com/office/drawing/2014/main" xmlns="" id="{00000000-0008-0000-0600-0000FB020000}"/>
            </a:ext>
          </a:extLst>
        </xdr:cNvPr>
        <xdr:cNvSpPr/>
      </xdr:nvSpPr>
      <xdr:spPr>
        <a:xfrm>
          <a:off x="22110700" y="634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20611</xdr:rowOff>
    </xdr:from>
    <xdr:ext cx="469744" cy="259045"/>
    <xdr:sp macro="" textlink="">
      <xdr:nvSpPr>
        <xdr:cNvPr id="764" name="投資及び出資金該当値テキスト">
          <a:extLst>
            <a:ext uri="{FF2B5EF4-FFF2-40B4-BE49-F238E27FC236}">
              <a16:creationId xmlns:a16="http://schemas.microsoft.com/office/drawing/2014/main" xmlns="" id="{00000000-0008-0000-0600-0000FC020000}"/>
            </a:ext>
          </a:extLst>
        </xdr:cNvPr>
        <xdr:cNvSpPr txBox="1"/>
      </xdr:nvSpPr>
      <xdr:spPr>
        <a:xfrm>
          <a:off x="22212300" y="6192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10262</xdr:rowOff>
    </xdr:from>
    <xdr:to>
      <xdr:col>112</xdr:col>
      <xdr:colOff>38100</xdr:colOff>
      <xdr:row>37</xdr:row>
      <xdr:rowOff>111862</xdr:rowOff>
    </xdr:to>
    <xdr:sp macro="" textlink="">
      <xdr:nvSpPr>
        <xdr:cNvPr id="765" name="楕円 764">
          <a:extLst>
            <a:ext uri="{FF2B5EF4-FFF2-40B4-BE49-F238E27FC236}">
              <a16:creationId xmlns:a16="http://schemas.microsoft.com/office/drawing/2014/main" xmlns="" id="{00000000-0008-0000-0600-0000FD020000}"/>
            </a:ext>
          </a:extLst>
        </xdr:cNvPr>
        <xdr:cNvSpPr/>
      </xdr:nvSpPr>
      <xdr:spPr>
        <a:xfrm>
          <a:off x="21272500" y="635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128389</xdr:rowOff>
    </xdr:from>
    <xdr:ext cx="469744" cy="259045"/>
    <xdr:sp macro="" textlink="">
      <xdr:nvSpPr>
        <xdr:cNvPr id="766" name="テキスト ボックス 765">
          <a:extLst>
            <a:ext uri="{FF2B5EF4-FFF2-40B4-BE49-F238E27FC236}">
              <a16:creationId xmlns:a16="http://schemas.microsoft.com/office/drawing/2014/main" xmlns="" id="{00000000-0008-0000-0600-0000FE020000}"/>
            </a:ext>
          </a:extLst>
        </xdr:cNvPr>
        <xdr:cNvSpPr txBox="1"/>
      </xdr:nvSpPr>
      <xdr:spPr>
        <a:xfrm>
          <a:off x="21088428" y="6129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22515</xdr:rowOff>
    </xdr:from>
    <xdr:to>
      <xdr:col>107</xdr:col>
      <xdr:colOff>101600</xdr:colOff>
      <xdr:row>37</xdr:row>
      <xdr:rowOff>124115</xdr:rowOff>
    </xdr:to>
    <xdr:sp macro="" textlink="">
      <xdr:nvSpPr>
        <xdr:cNvPr id="767" name="楕円 766">
          <a:extLst>
            <a:ext uri="{FF2B5EF4-FFF2-40B4-BE49-F238E27FC236}">
              <a16:creationId xmlns:a16="http://schemas.microsoft.com/office/drawing/2014/main" xmlns="" id="{00000000-0008-0000-0600-0000FF020000}"/>
            </a:ext>
          </a:extLst>
        </xdr:cNvPr>
        <xdr:cNvSpPr/>
      </xdr:nvSpPr>
      <xdr:spPr>
        <a:xfrm>
          <a:off x="20383500" y="636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140642</xdr:rowOff>
    </xdr:from>
    <xdr:ext cx="469744" cy="259045"/>
    <xdr:sp macro="" textlink="">
      <xdr:nvSpPr>
        <xdr:cNvPr id="768" name="テキスト ボックス 767">
          <a:extLst>
            <a:ext uri="{FF2B5EF4-FFF2-40B4-BE49-F238E27FC236}">
              <a16:creationId xmlns:a16="http://schemas.microsoft.com/office/drawing/2014/main" xmlns="" id="{00000000-0008-0000-0600-000000030000}"/>
            </a:ext>
          </a:extLst>
        </xdr:cNvPr>
        <xdr:cNvSpPr txBox="1"/>
      </xdr:nvSpPr>
      <xdr:spPr>
        <a:xfrm>
          <a:off x="20199428" y="6141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41991</xdr:rowOff>
    </xdr:from>
    <xdr:to>
      <xdr:col>102</xdr:col>
      <xdr:colOff>165100</xdr:colOff>
      <xdr:row>37</xdr:row>
      <xdr:rowOff>143591</xdr:rowOff>
    </xdr:to>
    <xdr:sp macro="" textlink="">
      <xdr:nvSpPr>
        <xdr:cNvPr id="769" name="楕円 768">
          <a:extLst>
            <a:ext uri="{FF2B5EF4-FFF2-40B4-BE49-F238E27FC236}">
              <a16:creationId xmlns:a16="http://schemas.microsoft.com/office/drawing/2014/main" xmlns="" id="{00000000-0008-0000-0600-000001030000}"/>
            </a:ext>
          </a:extLst>
        </xdr:cNvPr>
        <xdr:cNvSpPr/>
      </xdr:nvSpPr>
      <xdr:spPr>
        <a:xfrm>
          <a:off x="19494500" y="638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160118</xdr:rowOff>
    </xdr:from>
    <xdr:ext cx="469744" cy="259045"/>
    <xdr:sp macro="" textlink="">
      <xdr:nvSpPr>
        <xdr:cNvPr id="770" name="テキスト ボックス 769">
          <a:extLst>
            <a:ext uri="{FF2B5EF4-FFF2-40B4-BE49-F238E27FC236}">
              <a16:creationId xmlns:a16="http://schemas.microsoft.com/office/drawing/2014/main" xmlns="" id="{00000000-0008-0000-0600-000002030000}"/>
            </a:ext>
          </a:extLst>
        </xdr:cNvPr>
        <xdr:cNvSpPr txBox="1"/>
      </xdr:nvSpPr>
      <xdr:spPr>
        <a:xfrm>
          <a:off x="19310428" y="616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61468</xdr:rowOff>
    </xdr:from>
    <xdr:to>
      <xdr:col>98</xdr:col>
      <xdr:colOff>38100</xdr:colOff>
      <xdr:row>37</xdr:row>
      <xdr:rowOff>163068</xdr:rowOff>
    </xdr:to>
    <xdr:sp macro="" textlink="">
      <xdr:nvSpPr>
        <xdr:cNvPr id="771" name="楕円 770">
          <a:extLst>
            <a:ext uri="{FF2B5EF4-FFF2-40B4-BE49-F238E27FC236}">
              <a16:creationId xmlns:a16="http://schemas.microsoft.com/office/drawing/2014/main" xmlns="" id="{00000000-0008-0000-0600-000003030000}"/>
            </a:ext>
          </a:extLst>
        </xdr:cNvPr>
        <xdr:cNvSpPr/>
      </xdr:nvSpPr>
      <xdr:spPr>
        <a:xfrm>
          <a:off x="18605500" y="640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8145</xdr:rowOff>
    </xdr:from>
    <xdr:ext cx="469744" cy="259045"/>
    <xdr:sp macro="" textlink="">
      <xdr:nvSpPr>
        <xdr:cNvPr id="772" name="テキスト ボックス 771">
          <a:extLst>
            <a:ext uri="{FF2B5EF4-FFF2-40B4-BE49-F238E27FC236}">
              <a16:creationId xmlns:a16="http://schemas.microsoft.com/office/drawing/2014/main" xmlns="" id="{00000000-0008-0000-0600-000004030000}"/>
            </a:ext>
          </a:extLst>
        </xdr:cNvPr>
        <xdr:cNvSpPr txBox="1"/>
      </xdr:nvSpPr>
      <xdr:spPr>
        <a:xfrm>
          <a:off x="18421428" y="6180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xmlns=""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xmlns=""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xmlns=""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xmlns=""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xmlns=""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xmlns=""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xmlns=""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xmlns=""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xmlns=""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xmlns=""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xmlns=""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xmlns=""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xmlns=""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6" name="テキスト ボックス 785">
          <a:extLst>
            <a:ext uri="{FF2B5EF4-FFF2-40B4-BE49-F238E27FC236}">
              <a16:creationId xmlns:a16="http://schemas.microsoft.com/office/drawing/2014/main" xmlns="" id="{00000000-0008-0000-0600-000012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xmlns=""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xmlns=""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xmlns=""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xmlns=""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xmlns=""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xmlns=""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xmlns=""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a:extLst>
            <a:ext uri="{FF2B5EF4-FFF2-40B4-BE49-F238E27FC236}">
              <a16:creationId xmlns:a16="http://schemas.microsoft.com/office/drawing/2014/main" xmlns="" id="{00000000-0008-0000-0600-00001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xmlns=""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40792</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xmlns="" id="{00000000-0008-0000-0600-00001C030000}"/>
            </a:ext>
          </a:extLst>
        </xdr:cNvPr>
        <xdr:cNvCxnSpPr/>
      </xdr:nvCxnSpPr>
      <xdr:spPr>
        <a:xfrm flipV="1">
          <a:off x="22159595" y="8784742"/>
          <a:ext cx="1269" cy="1375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xmlns=""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xmlns=""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158919</xdr:rowOff>
    </xdr:from>
    <xdr:ext cx="534377" cy="259045"/>
    <xdr:sp macro="" textlink="">
      <xdr:nvSpPr>
        <xdr:cNvPr id="799" name="貸付金最大値テキスト">
          <a:extLst>
            <a:ext uri="{FF2B5EF4-FFF2-40B4-BE49-F238E27FC236}">
              <a16:creationId xmlns:a16="http://schemas.microsoft.com/office/drawing/2014/main" xmlns="" id="{00000000-0008-0000-0600-00001F030000}"/>
            </a:ext>
          </a:extLst>
        </xdr:cNvPr>
        <xdr:cNvSpPr txBox="1"/>
      </xdr:nvSpPr>
      <xdr:spPr>
        <a:xfrm>
          <a:off x="22212300" y="855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40792</xdr:rowOff>
    </xdr:from>
    <xdr:to>
      <xdr:col>116</xdr:col>
      <xdr:colOff>152400</xdr:colOff>
      <xdr:row>51</xdr:row>
      <xdr:rowOff>40792</xdr:rowOff>
    </xdr:to>
    <xdr:cxnSp macro="">
      <xdr:nvCxnSpPr>
        <xdr:cNvPr id="800" name="直線コネクタ 799">
          <a:extLst>
            <a:ext uri="{FF2B5EF4-FFF2-40B4-BE49-F238E27FC236}">
              <a16:creationId xmlns:a16="http://schemas.microsoft.com/office/drawing/2014/main" xmlns="" id="{00000000-0008-0000-0600-000020030000}"/>
            </a:ext>
          </a:extLst>
        </xdr:cNvPr>
        <xdr:cNvCxnSpPr/>
      </xdr:nvCxnSpPr>
      <xdr:spPr>
        <a:xfrm>
          <a:off x="22072600" y="8784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133680</xdr:rowOff>
    </xdr:from>
    <xdr:to>
      <xdr:col>116</xdr:col>
      <xdr:colOff>63500</xdr:colOff>
      <xdr:row>58</xdr:row>
      <xdr:rowOff>133985</xdr:rowOff>
    </xdr:to>
    <xdr:cxnSp macro="">
      <xdr:nvCxnSpPr>
        <xdr:cNvPr id="801" name="直線コネクタ 800">
          <a:extLst>
            <a:ext uri="{FF2B5EF4-FFF2-40B4-BE49-F238E27FC236}">
              <a16:creationId xmlns:a16="http://schemas.microsoft.com/office/drawing/2014/main" xmlns="" id="{00000000-0008-0000-0600-000021030000}"/>
            </a:ext>
          </a:extLst>
        </xdr:cNvPr>
        <xdr:cNvCxnSpPr/>
      </xdr:nvCxnSpPr>
      <xdr:spPr>
        <a:xfrm flipV="1">
          <a:off x="21323300" y="10077780"/>
          <a:ext cx="8382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69918</xdr:rowOff>
    </xdr:from>
    <xdr:ext cx="378565" cy="259045"/>
    <xdr:sp macro="" textlink="">
      <xdr:nvSpPr>
        <xdr:cNvPr id="802" name="貸付金平均値テキスト">
          <a:extLst>
            <a:ext uri="{FF2B5EF4-FFF2-40B4-BE49-F238E27FC236}">
              <a16:creationId xmlns:a16="http://schemas.microsoft.com/office/drawing/2014/main" xmlns="" id="{00000000-0008-0000-0600-000022030000}"/>
            </a:ext>
          </a:extLst>
        </xdr:cNvPr>
        <xdr:cNvSpPr txBox="1"/>
      </xdr:nvSpPr>
      <xdr:spPr>
        <a:xfrm>
          <a:off x="22212300" y="100140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91491</xdr:rowOff>
    </xdr:from>
    <xdr:to>
      <xdr:col>116</xdr:col>
      <xdr:colOff>114300</xdr:colOff>
      <xdr:row>59</xdr:row>
      <xdr:rowOff>21641</xdr:rowOff>
    </xdr:to>
    <xdr:sp macro="" textlink="">
      <xdr:nvSpPr>
        <xdr:cNvPr id="803" name="フローチャート: 判断 802">
          <a:extLst>
            <a:ext uri="{FF2B5EF4-FFF2-40B4-BE49-F238E27FC236}">
              <a16:creationId xmlns:a16="http://schemas.microsoft.com/office/drawing/2014/main" xmlns="" id="{00000000-0008-0000-0600-000023030000}"/>
            </a:ext>
          </a:extLst>
        </xdr:cNvPr>
        <xdr:cNvSpPr/>
      </xdr:nvSpPr>
      <xdr:spPr>
        <a:xfrm>
          <a:off x="22110700" y="1003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133985</xdr:rowOff>
    </xdr:from>
    <xdr:to>
      <xdr:col>111</xdr:col>
      <xdr:colOff>177800</xdr:colOff>
      <xdr:row>58</xdr:row>
      <xdr:rowOff>134214</xdr:rowOff>
    </xdr:to>
    <xdr:cxnSp macro="">
      <xdr:nvCxnSpPr>
        <xdr:cNvPr id="804" name="直線コネクタ 803">
          <a:extLst>
            <a:ext uri="{FF2B5EF4-FFF2-40B4-BE49-F238E27FC236}">
              <a16:creationId xmlns:a16="http://schemas.microsoft.com/office/drawing/2014/main" xmlns="" id="{00000000-0008-0000-0600-000024030000}"/>
            </a:ext>
          </a:extLst>
        </xdr:cNvPr>
        <xdr:cNvCxnSpPr/>
      </xdr:nvCxnSpPr>
      <xdr:spPr>
        <a:xfrm flipV="1">
          <a:off x="20434300" y="10078085"/>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82118</xdr:rowOff>
    </xdr:from>
    <xdr:to>
      <xdr:col>112</xdr:col>
      <xdr:colOff>38100</xdr:colOff>
      <xdr:row>59</xdr:row>
      <xdr:rowOff>12268</xdr:rowOff>
    </xdr:to>
    <xdr:sp macro="" textlink="">
      <xdr:nvSpPr>
        <xdr:cNvPr id="805" name="フローチャート: 判断 804">
          <a:extLst>
            <a:ext uri="{FF2B5EF4-FFF2-40B4-BE49-F238E27FC236}">
              <a16:creationId xmlns:a16="http://schemas.microsoft.com/office/drawing/2014/main" xmlns="" id="{00000000-0008-0000-0600-000025030000}"/>
            </a:ext>
          </a:extLst>
        </xdr:cNvPr>
        <xdr:cNvSpPr/>
      </xdr:nvSpPr>
      <xdr:spPr>
        <a:xfrm>
          <a:off x="21272500" y="100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28795</xdr:rowOff>
    </xdr:from>
    <xdr:ext cx="469744" cy="259045"/>
    <xdr:sp macro="" textlink="">
      <xdr:nvSpPr>
        <xdr:cNvPr id="806" name="テキスト ボックス 805">
          <a:extLst>
            <a:ext uri="{FF2B5EF4-FFF2-40B4-BE49-F238E27FC236}">
              <a16:creationId xmlns:a16="http://schemas.microsoft.com/office/drawing/2014/main" xmlns="" id="{00000000-0008-0000-0600-000026030000}"/>
            </a:ext>
          </a:extLst>
        </xdr:cNvPr>
        <xdr:cNvSpPr txBox="1"/>
      </xdr:nvSpPr>
      <xdr:spPr>
        <a:xfrm>
          <a:off x="21088428" y="980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134214</xdr:rowOff>
    </xdr:from>
    <xdr:to>
      <xdr:col>107</xdr:col>
      <xdr:colOff>50800</xdr:colOff>
      <xdr:row>58</xdr:row>
      <xdr:rowOff>134671</xdr:rowOff>
    </xdr:to>
    <xdr:cxnSp macro="">
      <xdr:nvCxnSpPr>
        <xdr:cNvPr id="807" name="直線コネクタ 806">
          <a:extLst>
            <a:ext uri="{FF2B5EF4-FFF2-40B4-BE49-F238E27FC236}">
              <a16:creationId xmlns:a16="http://schemas.microsoft.com/office/drawing/2014/main" xmlns="" id="{00000000-0008-0000-0600-000027030000}"/>
            </a:ext>
          </a:extLst>
        </xdr:cNvPr>
        <xdr:cNvCxnSpPr/>
      </xdr:nvCxnSpPr>
      <xdr:spPr>
        <a:xfrm flipV="1">
          <a:off x="19545300" y="10078314"/>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54839</xdr:rowOff>
    </xdr:from>
    <xdr:to>
      <xdr:col>107</xdr:col>
      <xdr:colOff>101600</xdr:colOff>
      <xdr:row>58</xdr:row>
      <xdr:rowOff>156439</xdr:rowOff>
    </xdr:to>
    <xdr:sp macro="" textlink="">
      <xdr:nvSpPr>
        <xdr:cNvPr id="808" name="フローチャート: 判断 807">
          <a:extLst>
            <a:ext uri="{FF2B5EF4-FFF2-40B4-BE49-F238E27FC236}">
              <a16:creationId xmlns:a16="http://schemas.microsoft.com/office/drawing/2014/main" xmlns="" id="{00000000-0008-0000-0600-000028030000}"/>
            </a:ext>
          </a:extLst>
        </xdr:cNvPr>
        <xdr:cNvSpPr/>
      </xdr:nvSpPr>
      <xdr:spPr>
        <a:xfrm>
          <a:off x="203835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1516</xdr:rowOff>
    </xdr:from>
    <xdr:ext cx="469744" cy="259045"/>
    <xdr:sp macro="" textlink="">
      <xdr:nvSpPr>
        <xdr:cNvPr id="809" name="テキスト ボックス 808">
          <a:extLst>
            <a:ext uri="{FF2B5EF4-FFF2-40B4-BE49-F238E27FC236}">
              <a16:creationId xmlns:a16="http://schemas.microsoft.com/office/drawing/2014/main" xmlns="" id="{00000000-0008-0000-0600-000029030000}"/>
            </a:ext>
          </a:extLst>
        </xdr:cNvPr>
        <xdr:cNvSpPr txBox="1"/>
      </xdr:nvSpPr>
      <xdr:spPr>
        <a:xfrm>
          <a:off x="20199428" y="9774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134671</xdr:rowOff>
    </xdr:from>
    <xdr:to>
      <xdr:col>102</xdr:col>
      <xdr:colOff>114300</xdr:colOff>
      <xdr:row>58</xdr:row>
      <xdr:rowOff>135737</xdr:rowOff>
    </xdr:to>
    <xdr:cxnSp macro="">
      <xdr:nvCxnSpPr>
        <xdr:cNvPr id="810" name="直線コネクタ 809">
          <a:extLst>
            <a:ext uri="{FF2B5EF4-FFF2-40B4-BE49-F238E27FC236}">
              <a16:creationId xmlns:a16="http://schemas.microsoft.com/office/drawing/2014/main" xmlns="" id="{00000000-0008-0000-0600-00002A030000}"/>
            </a:ext>
          </a:extLst>
        </xdr:cNvPr>
        <xdr:cNvCxnSpPr/>
      </xdr:nvCxnSpPr>
      <xdr:spPr>
        <a:xfrm flipV="1">
          <a:off x="18656300" y="10078771"/>
          <a:ext cx="889000" cy="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62611</xdr:rowOff>
    </xdr:from>
    <xdr:to>
      <xdr:col>102</xdr:col>
      <xdr:colOff>165100</xdr:colOff>
      <xdr:row>58</xdr:row>
      <xdr:rowOff>164211</xdr:rowOff>
    </xdr:to>
    <xdr:sp macro="" textlink="">
      <xdr:nvSpPr>
        <xdr:cNvPr id="811" name="フローチャート: 判断 810">
          <a:extLst>
            <a:ext uri="{FF2B5EF4-FFF2-40B4-BE49-F238E27FC236}">
              <a16:creationId xmlns:a16="http://schemas.microsoft.com/office/drawing/2014/main" xmlns="" id="{00000000-0008-0000-0600-00002B030000}"/>
            </a:ext>
          </a:extLst>
        </xdr:cNvPr>
        <xdr:cNvSpPr/>
      </xdr:nvSpPr>
      <xdr:spPr>
        <a:xfrm>
          <a:off x="19494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9288</xdr:rowOff>
    </xdr:from>
    <xdr:ext cx="469744" cy="259045"/>
    <xdr:sp macro="" textlink="">
      <xdr:nvSpPr>
        <xdr:cNvPr id="812" name="テキスト ボックス 811">
          <a:extLst>
            <a:ext uri="{FF2B5EF4-FFF2-40B4-BE49-F238E27FC236}">
              <a16:creationId xmlns:a16="http://schemas.microsoft.com/office/drawing/2014/main" xmlns="" id="{00000000-0008-0000-0600-00002C030000}"/>
            </a:ext>
          </a:extLst>
        </xdr:cNvPr>
        <xdr:cNvSpPr txBox="1"/>
      </xdr:nvSpPr>
      <xdr:spPr>
        <a:xfrm>
          <a:off x="19310428" y="978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59944</xdr:rowOff>
    </xdr:from>
    <xdr:to>
      <xdr:col>98</xdr:col>
      <xdr:colOff>38100</xdr:colOff>
      <xdr:row>58</xdr:row>
      <xdr:rowOff>161544</xdr:rowOff>
    </xdr:to>
    <xdr:sp macro="" textlink="">
      <xdr:nvSpPr>
        <xdr:cNvPr id="813" name="フローチャート: 判断 812">
          <a:extLst>
            <a:ext uri="{FF2B5EF4-FFF2-40B4-BE49-F238E27FC236}">
              <a16:creationId xmlns:a16="http://schemas.microsoft.com/office/drawing/2014/main" xmlns="" id="{00000000-0008-0000-0600-00002D030000}"/>
            </a:ext>
          </a:extLst>
        </xdr:cNvPr>
        <xdr:cNvSpPr/>
      </xdr:nvSpPr>
      <xdr:spPr>
        <a:xfrm>
          <a:off x="18605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6621</xdr:rowOff>
    </xdr:from>
    <xdr:ext cx="469744" cy="259045"/>
    <xdr:sp macro="" textlink="">
      <xdr:nvSpPr>
        <xdr:cNvPr id="814" name="テキスト ボックス 813">
          <a:extLst>
            <a:ext uri="{FF2B5EF4-FFF2-40B4-BE49-F238E27FC236}">
              <a16:creationId xmlns:a16="http://schemas.microsoft.com/office/drawing/2014/main" xmlns="" id="{00000000-0008-0000-0600-00002E030000}"/>
            </a:ext>
          </a:extLst>
        </xdr:cNvPr>
        <xdr:cNvSpPr txBox="1"/>
      </xdr:nvSpPr>
      <xdr:spPr>
        <a:xfrm>
          <a:off x="18421428" y="977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xmlns=""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xmlns=""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xmlns=""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xmlns=""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xmlns=""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82880</xdr:rowOff>
    </xdr:from>
    <xdr:to>
      <xdr:col>116</xdr:col>
      <xdr:colOff>114300</xdr:colOff>
      <xdr:row>59</xdr:row>
      <xdr:rowOff>13030</xdr:rowOff>
    </xdr:to>
    <xdr:sp macro="" textlink="">
      <xdr:nvSpPr>
        <xdr:cNvPr id="820" name="楕円 819">
          <a:extLst>
            <a:ext uri="{FF2B5EF4-FFF2-40B4-BE49-F238E27FC236}">
              <a16:creationId xmlns:a16="http://schemas.microsoft.com/office/drawing/2014/main" xmlns="" id="{00000000-0008-0000-0600-000034030000}"/>
            </a:ext>
          </a:extLst>
        </xdr:cNvPr>
        <xdr:cNvSpPr/>
      </xdr:nvSpPr>
      <xdr:spPr>
        <a:xfrm>
          <a:off x="22110700" y="1002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42257</xdr:rowOff>
    </xdr:from>
    <xdr:ext cx="469744" cy="259045"/>
    <xdr:sp macro="" textlink="">
      <xdr:nvSpPr>
        <xdr:cNvPr id="821" name="貸付金該当値テキスト">
          <a:extLst>
            <a:ext uri="{FF2B5EF4-FFF2-40B4-BE49-F238E27FC236}">
              <a16:creationId xmlns:a16="http://schemas.microsoft.com/office/drawing/2014/main" xmlns="" id="{00000000-0008-0000-0600-000035030000}"/>
            </a:ext>
          </a:extLst>
        </xdr:cNvPr>
        <xdr:cNvSpPr txBox="1"/>
      </xdr:nvSpPr>
      <xdr:spPr>
        <a:xfrm>
          <a:off x="22212300" y="9814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83185</xdr:rowOff>
    </xdr:from>
    <xdr:to>
      <xdr:col>112</xdr:col>
      <xdr:colOff>38100</xdr:colOff>
      <xdr:row>59</xdr:row>
      <xdr:rowOff>13335</xdr:rowOff>
    </xdr:to>
    <xdr:sp macro="" textlink="">
      <xdr:nvSpPr>
        <xdr:cNvPr id="822" name="楕円 821">
          <a:extLst>
            <a:ext uri="{FF2B5EF4-FFF2-40B4-BE49-F238E27FC236}">
              <a16:creationId xmlns:a16="http://schemas.microsoft.com/office/drawing/2014/main" xmlns="" id="{00000000-0008-0000-0600-000036030000}"/>
            </a:ext>
          </a:extLst>
        </xdr:cNvPr>
        <xdr:cNvSpPr/>
      </xdr:nvSpPr>
      <xdr:spPr>
        <a:xfrm>
          <a:off x="21272500" y="1002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4462</xdr:rowOff>
    </xdr:from>
    <xdr:ext cx="469744" cy="259045"/>
    <xdr:sp macro="" textlink="">
      <xdr:nvSpPr>
        <xdr:cNvPr id="823" name="テキスト ボックス 822">
          <a:extLst>
            <a:ext uri="{FF2B5EF4-FFF2-40B4-BE49-F238E27FC236}">
              <a16:creationId xmlns:a16="http://schemas.microsoft.com/office/drawing/2014/main" xmlns="" id="{00000000-0008-0000-0600-000037030000}"/>
            </a:ext>
          </a:extLst>
        </xdr:cNvPr>
        <xdr:cNvSpPr txBox="1"/>
      </xdr:nvSpPr>
      <xdr:spPr>
        <a:xfrm>
          <a:off x="21088428" y="10120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83414</xdr:rowOff>
    </xdr:from>
    <xdr:to>
      <xdr:col>107</xdr:col>
      <xdr:colOff>101600</xdr:colOff>
      <xdr:row>59</xdr:row>
      <xdr:rowOff>13564</xdr:rowOff>
    </xdr:to>
    <xdr:sp macro="" textlink="">
      <xdr:nvSpPr>
        <xdr:cNvPr id="824" name="楕円 823">
          <a:extLst>
            <a:ext uri="{FF2B5EF4-FFF2-40B4-BE49-F238E27FC236}">
              <a16:creationId xmlns:a16="http://schemas.microsoft.com/office/drawing/2014/main" xmlns="" id="{00000000-0008-0000-0600-000038030000}"/>
            </a:ext>
          </a:extLst>
        </xdr:cNvPr>
        <xdr:cNvSpPr/>
      </xdr:nvSpPr>
      <xdr:spPr>
        <a:xfrm>
          <a:off x="20383500" y="1002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4691</xdr:rowOff>
    </xdr:from>
    <xdr:ext cx="469744" cy="259045"/>
    <xdr:sp macro="" textlink="">
      <xdr:nvSpPr>
        <xdr:cNvPr id="825" name="テキスト ボックス 824">
          <a:extLst>
            <a:ext uri="{FF2B5EF4-FFF2-40B4-BE49-F238E27FC236}">
              <a16:creationId xmlns:a16="http://schemas.microsoft.com/office/drawing/2014/main" xmlns="" id="{00000000-0008-0000-0600-000039030000}"/>
            </a:ext>
          </a:extLst>
        </xdr:cNvPr>
        <xdr:cNvSpPr txBox="1"/>
      </xdr:nvSpPr>
      <xdr:spPr>
        <a:xfrm>
          <a:off x="20199428" y="10120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83871</xdr:rowOff>
    </xdr:from>
    <xdr:to>
      <xdr:col>102</xdr:col>
      <xdr:colOff>165100</xdr:colOff>
      <xdr:row>59</xdr:row>
      <xdr:rowOff>14021</xdr:rowOff>
    </xdr:to>
    <xdr:sp macro="" textlink="">
      <xdr:nvSpPr>
        <xdr:cNvPr id="826" name="楕円 825">
          <a:extLst>
            <a:ext uri="{FF2B5EF4-FFF2-40B4-BE49-F238E27FC236}">
              <a16:creationId xmlns:a16="http://schemas.microsoft.com/office/drawing/2014/main" xmlns="" id="{00000000-0008-0000-0600-00003A030000}"/>
            </a:ext>
          </a:extLst>
        </xdr:cNvPr>
        <xdr:cNvSpPr/>
      </xdr:nvSpPr>
      <xdr:spPr>
        <a:xfrm>
          <a:off x="19494500" y="10027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5148</xdr:rowOff>
    </xdr:from>
    <xdr:ext cx="469744" cy="259045"/>
    <xdr:sp macro="" textlink="">
      <xdr:nvSpPr>
        <xdr:cNvPr id="827" name="テキスト ボックス 826">
          <a:extLst>
            <a:ext uri="{FF2B5EF4-FFF2-40B4-BE49-F238E27FC236}">
              <a16:creationId xmlns:a16="http://schemas.microsoft.com/office/drawing/2014/main" xmlns="" id="{00000000-0008-0000-0600-00003B030000}"/>
            </a:ext>
          </a:extLst>
        </xdr:cNvPr>
        <xdr:cNvSpPr txBox="1"/>
      </xdr:nvSpPr>
      <xdr:spPr>
        <a:xfrm>
          <a:off x="19310428" y="10120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84937</xdr:rowOff>
    </xdr:from>
    <xdr:to>
      <xdr:col>98</xdr:col>
      <xdr:colOff>38100</xdr:colOff>
      <xdr:row>59</xdr:row>
      <xdr:rowOff>15087</xdr:rowOff>
    </xdr:to>
    <xdr:sp macro="" textlink="">
      <xdr:nvSpPr>
        <xdr:cNvPr id="828" name="楕円 827">
          <a:extLst>
            <a:ext uri="{FF2B5EF4-FFF2-40B4-BE49-F238E27FC236}">
              <a16:creationId xmlns:a16="http://schemas.microsoft.com/office/drawing/2014/main" xmlns="" id="{00000000-0008-0000-0600-00003C030000}"/>
            </a:ext>
          </a:extLst>
        </xdr:cNvPr>
        <xdr:cNvSpPr/>
      </xdr:nvSpPr>
      <xdr:spPr>
        <a:xfrm>
          <a:off x="18605500" y="1002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6214</xdr:rowOff>
    </xdr:from>
    <xdr:ext cx="469744" cy="259045"/>
    <xdr:sp macro="" textlink="">
      <xdr:nvSpPr>
        <xdr:cNvPr id="829" name="テキスト ボックス 828">
          <a:extLst>
            <a:ext uri="{FF2B5EF4-FFF2-40B4-BE49-F238E27FC236}">
              <a16:creationId xmlns:a16="http://schemas.microsoft.com/office/drawing/2014/main" xmlns="" id="{00000000-0008-0000-0600-00003D030000}"/>
            </a:ext>
          </a:extLst>
        </xdr:cNvPr>
        <xdr:cNvSpPr txBox="1"/>
      </xdr:nvSpPr>
      <xdr:spPr>
        <a:xfrm>
          <a:off x="18421428" y="1012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xmlns=""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xmlns=""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xmlns=""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xmlns=""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xmlns=""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xmlns=""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xmlns=""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xmlns=""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xmlns=""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xmlns=""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a:extLst>
            <a:ext uri="{FF2B5EF4-FFF2-40B4-BE49-F238E27FC236}">
              <a16:creationId xmlns:a16="http://schemas.microsoft.com/office/drawing/2014/main" xmlns="" id="{00000000-0008-0000-0600-00004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a:extLst>
            <a:ext uri="{FF2B5EF4-FFF2-40B4-BE49-F238E27FC236}">
              <a16:creationId xmlns:a16="http://schemas.microsoft.com/office/drawing/2014/main" xmlns="" id="{00000000-0008-0000-0600-00004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a:extLst>
            <a:ext uri="{FF2B5EF4-FFF2-40B4-BE49-F238E27FC236}">
              <a16:creationId xmlns:a16="http://schemas.microsoft.com/office/drawing/2014/main" xmlns="" id="{00000000-0008-0000-0600-00004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a:extLst>
            <a:ext uri="{FF2B5EF4-FFF2-40B4-BE49-F238E27FC236}">
              <a16:creationId xmlns:a16="http://schemas.microsoft.com/office/drawing/2014/main" xmlns="" id="{00000000-0008-0000-0600-00004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a:extLst>
            <a:ext uri="{FF2B5EF4-FFF2-40B4-BE49-F238E27FC236}">
              <a16:creationId xmlns:a16="http://schemas.microsoft.com/office/drawing/2014/main" xmlns="" id="{00000000-0008-0000-0600-00004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a:extLst>
            <a:ext uri="{FF2B5EF4-FFF2-40B4-BE49-F238E27FC236}">
              <a16:creationId xmlns:a16="http://schemas.microsoft.com/office/drawing/2014/main" xmlns="" id="{00000000-0008-0000-0600-00004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a:extLst>
            <a:ext uri="{FF2B5EF4-FFF2-40B4-BE49-F238E27FC236}">
              <a16:creationId xmlns:a16="http://schemas.microsoft.com/office/drawing/2014/main" xmlns="" id="{00000000-0008-0000-0600-00004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a:extLst>
            <a:ext uri="{FF2B5EF4-FFF2-40B4-BE49-F238E27FC236}">
              <a16:creationId xmlns:a16="http://schemas.microsoft.com/office/drawing/2014/main" xmlns="" id="{00000000-0008-0000-0600-00004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a:extLst>
            <a:ext uri="{FF2B5EF4-FFF2-40B4-BE49-F238E27FC236}">
              <a16:creationId xmlns:a16="http://schemas.microsoft.com/office/drawing/2014/main" xmlns="" id="{00000000-0008-0000-0600-000050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a:extLst>
            <a:ext uri="{FF2B5EF4-FFF2-40B4-BE49-F238E27FC236}">
              <a16:creationId xmlns:a16="http://schemas.microsoft.com/office/drawing/2014/main" xmlns="" id="{00000000-0008-0000-0600-00005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0" name="テキスト ボックス 849">
          <a:extLst>
            <a:ext uri="{FF2B5EF4-FFF2-40B4-BE49-F238E27FC236}">
              <a16:creationId xmlns:a16="http://schemas.microsoft.com/office/drawing/2014/main" xmlns="" id="{00000000-0008-0000-0600-000052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xmlns=""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a:extLst>
            <a:ext uri="{FF2B5EF4-FFF2-40B4-BE49-F238E27FC236}">
              <a16:creationId xmlns:a16="http://schemas.microsoft.com/office/drawing/2014/main" xmlns="" id="{00000000-0008-0000-0600-00005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xmlns=""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44050</xdr:rowOff>
    </xdr:from>
    <xdr:to>
      <xdr:col>116</xdr:col>
      <xdr:colOff>62864</xdr:colOff>
      <xdr:row>78</xdr:row>
      <xdr:rowOff>139224</xdr:rowOff>
    </xdr:to>
    <xdr:cxnSp macro="">
      <xdr:nvCxnSpPr>
        <xdr:cNvPr id="854" name="直線コネクタ 853">
          <a:extLst>
            <a:ext uri="{FF2B5EF4-FFF2-40B4-BE49-F238E27FC236}">
              <a16:creationId xmlns:a16="http://schemas.microsoft.com/office/drawing/2014/main" xmlns="" id="{00000000-0008-0000-0600-000056030000}"/>
            </a:ext>
          </a:extLst>
        </xdr:cNvPr>
        <xdr:cNvCxnSpPr/>
      </xdr:nvCxnSpPr>
      <xdr:spPr>
        <a:xfrm flipV="1">
          <a:off x="22159595" y="12045550"/>
          <a:ext cx="1269" cy="1466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143051</xdr:rowOff>
    </xdr:from>
    <xdr:ext cx="534377" cy="259045"/>
    <xdr:sp macro="" textlink="">
      <xdr:nvSpPr>
        <xdr:cNvPr id="855" name="繰出金最小値テキスト">
          <a:extLst>
            <a:ext uri="{FF2B5EF4-FFF2-40B4-BE49-F238E27FC236}">
              <a16:creationId xmlns:a16="http://schemas.microsoft.com/office/drawing/2014/main" xmlns="" id="{00000000-0008-0000-0600-000057030000}"/>
            </a:ext>
          </a:extLst>
        </xdr:cNvPr>
        <xdr:cNvSpPr txBox="1"/>
      </xdr:nvSpPr>
      <xdr:spPr>
        <a:xfrm>
          <a:off x="22212300" y="1351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139224</xdr:rowOff>
    </xdr:from>
    <xdr:to>
      <xdr:col>116</xdr:col>
      <xdr:colOff>152400</xdr:colOff>
      <xdr:row>78</xdr:row>
      <xdr:rowOff>139224</xdr:rowOff>
    </xdr:to>
    <xdr:cxnSp macro="">
      <xdr:nvCxnSpPr>
        <xdr:cNvPr id="856" name="直線コネクタ 855">
          <a:extLst>
            <a:ext uri="{FF2B5EF4-FFF2-40B4-BE49-F238E27FC236}">
              <a16:creationId xmlns:a16="http://schemas.microsoft.com/office/drawing/2014/main" xmlns="" id="{00000000-0008-0000-0600-000058030000}"/>
            </a:ext>
          </a:extLst>
        </xdr:cNvPr>
        <xdr:cNvCxnSpPr/>
      </xdr:nvCxnSpPr>
      <xdr:spPr>
        <a:xfrm>
          <a:off x="22072600" y="13512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162177</xdr:rowOff>
    </xdr:from>
    <xdr:ext cx="599010" cy="259045"/>
    <xdr:sp macro="" textlink="">
      <xdr:nvSpPr>
        <xdr:cNvPr id="857" name="繰出金最大値テキスト">
          <a:extLst>
            <a:ext uri="{FF2B5EF4-FFF2-40B4-BE49-F238E27FC236}">
              <a16:creationId xmlns:a16="http://schemas.microsoft.com/office/drawing/2014/main" xmlns="" id="{00000000-0008-0000-0600-000059030000}"/>
            </a:ext>
          </a:extLst>
        </xdr:cNvPr>
        <xdr:cNvSpPr txBox="1"/>
      </xdr:nvSpPr>
      <xdr:spPr>
        <a:xfrm>
          <a:off x="22212300" y="11820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44050</xdr:rowOff>
    </xdr:from>
    <xdr:to>
      <xdr:col>116</xdr:col>
      <xdr:colOff>152400</xdr:colOff>
      <xdr:row>70</xdr:row>
      <xdr:rowOff>44050</xdr:rowOff>
    </xdr:to>
    <xdr:cxnSp macro="">
      <xdr:nvCxnSpPr>
        <xdr:cNvPr id="858" name="直線コネクタ 857">
          <a:extLst>
            <a:ext uri="{FF2B5EF4-FFF2-40B4-BE49-F238E27FC236}">
              <a16:creationId xmlns:a16="http://schemas.microsoft.com/office/drawing/2014/main" xmlns="" id="{00000000-0008-0000-0600-00005A030000}"/>
            </a:ext>
          </a:extLst>
        </xdr:cNvPr>
        <xdr:cNvCxnSpPr/>
      </xdr:nvCxnSpPr>
      <xdr:spPr>
        <a:xfrm>
          <a:off x="22072600" y="12045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60758</xdr:rowOff>
    </xdr:from>
    <xdr:to>
      <xdr:col>116</xdr:col>
      <xdr:colOff>63500</xdr:colOff>
      <xdr:row>76</xdr:row>
      <xdr:rowOff>74988</xdr:rowOff>
    </xdr:to>
    <xdr:cxnSp macro="">
      <xdr:nvCxnSpPr>
        <xdr:cNvPr id="859" name="直線コネクタ 858">
          <a:extLst>
            <a:ext uri="{FF2B5EF4-FFF2-40B4-BE49-F238E27FC236}">
              <a16:creationId xmlns:a16="http://schemas.microsoft.com/office/drawing/2014/main" xmlns="" id="{00000000-0008-0000-0600-00005B030000}"/>
            </a:ext>
          </a:extLst>
        </xdr:cNvPr>
        <xdr:cNvCxnSpPr/>
      </xdr:nvCxnSpPr>
      <xdr:spPr>
        <a:xfrm flipV="1">
          <a:off x="21323300" y="13090958"/>
          <a:ext cx="838200" cy="14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148614</xdr:rowOff>
    </xdr:from>
    <xdr:ext cx="534377" cy="259045"/>
    <xdr:sp macro="" textlink="">
      <xdr:nvSpPr>
        <xdr:cNvPr id="860" name="繰出金平均値テキスト">
          <a:extLst>
            <a:ext uri="{FF2B5EF4-FFF2-40B4-BE49-F238E27FC236}">
              <a16:creationId xmlns:a16="http://schemas.microsoft.com/office/drawing/2014/main" xmlns="" id="{00000000-0008-0000-0600-00005C030000}"/>
            </a:ext>
          </a:extLst>
        </xdr:cNvPr>
        <xdr:cNvSpPr txBox="1"/>
      </xdr:nvSpPr>
      <xdr:spPr>
        <a:xfrm>
          <a:off x="22212300" y="131788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170187</xdr:rowOff>
    </xdr:from>
    <xdr:to>
      <xdr:col>116</xdr:col>
      <xdr:colOff>114300</xdr:colOff>
      <xdr:row>77</xdr:row>
      <xdr:rowOff>100337</xdr:rowOff>
    </xdr:to>
    <xdr:sp macro="" textlink="">
      <xdr:nvSpPr>
        <xdr:cNvPr id="861" name="フローチャート: 判断 860">
          <a:extLst>
            <a:ext uri="{FF2B5EF4-FFF2-40B4-BE49-F238E27FC236}">
              <a16:creationId xmlns:a16="http://schemas.microsoft.com/office/drawing/2014/main" xmlns="" id="{00000000-0008-0000-0600-00005D030000}"/>
            </a:ext>
          </a:extLst>
        </xdr:cNvPr>
        <xdr:cNvSpPr/>
      </xdr:nvSpPr>
      <xdr:spPr>
        <a:xfrm>
          <a:off x="22110700" y="1320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55632</xdr:rowOff>
    </xdr:from>
    <xdr:to>
      <xdr:col>111</xdr:col>
      <xdr:colOff>177800</xdr:colOff>
      <xdr:row>76</xdr:row>
      <xdr:rowOff>74988</xdr:rowOff>
    </xdr:to>
    <xdr:cxnSp macro="">
      <xdr:nvCxnSpPr>
        <xdr:cNvPr id="862" name="直線コネクタ 861">
          <a:extLst>
            <a:ext uri="{FF2B5EF4-FFF2-40B4-BE49-F238E27FC236}">
              <a16:creationId xmlns:a16="http://schemas.microsoft.com/office/drawing/2014/main" xmlns="" id="{00000000-0008-0000-0600-00005E030000}"/>
            </a:ext>
          </a:extLst>
        </xdr:cNvPr>
        <xdr:cNvCxnSpPr/>
      </xdr:nvCxnSpPr>
      <xdr:spPr>
        <a:xfrm>
          <a:off x="20434300" y="13085832"/>
          <a:ext cx="889000" cy="19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16320</xdr:rowOff>
    </xdr:from>
    <xdr:to>
      <xdr:col>112</xdr:col>
      <xdr:colOff>38100</xdr:colOff>
      <xdr:row>77</xdr:row>
      <xdr:rowOff>117920</xdr:rowOff>
    </xdr:to>
    <xdr:sp macro="" textlink="">
      <xdr:nvSpPr>
        <xdr:cNvPr id="863" name="フローチャート: 判断 862">
          <a:extLst>
            <a:ext uri="{FF2B5EF4-FFF2-40B4-BE49-F238E27FC236}">
              <a16:creationId xmlns:a16="http://schemas.microsoft.com/office/drawing/2014/main" xmlns="" id="{00000000-0008-0000-0600-00005F030000}"/>
            </a:ext>
          </a:extLst>
        </xdr:cNvPr>
        <xdr:cNvSpPr/>
      </xdr:nvSpPr>
      <xdr:spPr>
        <a:xfrm>
          <a:off x="21272500" y="1321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109047</xdr:rowOff>
    </xdr:from>
    <xdr:ext cx="534377" cy="259045"/>
    <xdr:sp macro="" textlink="">
      <xdr:nvSpPr>
        <xdr:cNvPr id="864" name="テキスト ボックス 863">
          <a:extLst>
            <a:ext uri="{FF2B5EF4-FFF2-40B4-BE49-F238E27FC236}">
              <a16:creationId xmlns:a16="http://schemas.microsoft.com/office/drawing/2014/main" xmlns="" id="{00000000-0008-0000-0600-000060030000}"/>
            </a:ext>
          </a:extLst>
        </xdr:cNvPr>
        <xdr:cNvSpPr txBox="1"/>
      </xdr:nvSpPr>
      <xdr:spPr>
        <a:xfrm>
          <a:off x="21056111" y="1331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55632</xdr:rowOff>
    </xdr:from>
    <xdr:to>
      <xdr:col>107</xdr:col>
      <xdr:colOff>50800</xdr:colOff>
      <xdr:row>76</xdr:row>
      <xdr:rowOff>137491</xdr:rowOff>
    </xdr:to>
    <xdr:cxnSp macro="">
      <xdr:nvCxnSpPr>
        <xdr:cNvPr id="865" name="直線コネクタ 864">
          <a:extLst>
            <a:ext uri="{FF2B5EF4-FFF2-40B4-BE49-F238E27FC236}">
              <a16:creationId xmlns:a16="http://schemas.microsoft.com/office/drawing/2014/main" xmlns="" id="{00000000-0008-0000-0600-000061030000}"/>
            </a:ext>
          </a:extLst>
        </xdr:cNvPr>
        <xdr:cNvCxnSpPr/>
      </xdr:nvCxnSpPr>
      <xdr:spPr>
        <a:xfrm flipV="1">
          <a:off x="19545300" y="13085832"/>
          <a:ext cx="889000" cy="81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6795</xdr:rowOff>
    </xdr:from>
    <xdr:to>
      <xdr:col>107</xdr:col>
      <xdr:colOff>101600</xdr:colOff>
      <xdr:row>77</xdr:row>
      <xdr:rowOff>108395</xdr:rowOff>
    </xdr:to>
    <xdr:sp macro="" textlink="">
      <xdr:nvSpPr>
        <xdr:cNvPr id="866" name="フローチャート: 判断 865">
          <a:extLst>
            <a:ext uri="{FF2B5EF4-FFF2-40B4-BE49-F238E27FC236}">
              <a16:creationId xmlns:a16="http://schemas.microsoft.com/office/drawing/2014/main" xmlns="" id="{00000000-0008-0000-0600-000062030000}"/>
            </a:ext>
          </a:extLst>
        </xdr:cNvPr>
        <xdr:cNvSpPr/>
      </xdr:nvSpPr>
      <xdr:spPr>
        <a:xfrm>
          <a:off x="20383500" y="132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99522</xdr:rowOff>
    </xdr:from>
    <xdr:ext cx="534377" cy="259045"/>
    <xdr:sp macro="" textlink="">
      <xdr:nvSpPr>
        <xdr:cNvPr id="867" name="テキスト ボックス 866">
          <a:extLst>
            <a:ext uri="{FF2B5EF4-FFF2-40B4-BE49-F238E27FC236}">
              <a16:creationId xmlns:a16="http://schemas.microsoft.com/office/drawing/2014/main" xmlns="" id="{00000000-0008-0000-0600-000063030000}"/>
            </a:ext>
          </a:extLst>
        </xdr:cNvPr>
        <xdr:cNvSpPr txBox="1"/>
      </xdr:nvSpPr>
      <xdr:spPr>
        <a:xfrm>
          <a:off x="20167111" y="13301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115393</xdr:rowOff>
    </xdr:from>
    <xdr:to>
      <xdr:col>102</xdr:col>
      <xdr:colOff>114300</xdr:colOff>
      <xdr:row>76</xdr:row>
      <xdr:rowOff>137491</xdr:rowOff>
    </xdr:to>
    <xdr:cxnSp macro="">
      <xdr:nvCxnSpPr>
        <xdr:cNvPr id="868" name="直線コネクタ 867">
          <a:extLst>
            <a:ext uri="{FF2B5EF4-FFF2-40B4-BE49-F238E27FC236}">
              <a16:creationId xmlns:a16="http://schemas.microsoft.com/office/drawing/2014/main" xmlns="" id="{00000000-0008-0000-0600-000064030000}"/>
            </a:ext>
          </a:extLst>
        </xdr:cNvPr>
        <xdr:cNvCxnSpPr/>
      </xdr:nvCxnSpPr>
      <xdr:spPr>
        <a:xfrm>
          <a:off x="18656300" y="13145593"/>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146698</xdr:rowOff>
    </xdr:from>
    <xdr:to>
      <xdr:col>102</xdr:col>
      <xdr:colOff>165100</xdr:colOff>
      <xdr:row>77</xdr:row>
      <xdr:rowOff>76848</xdr:rowOff>
    </xdr:to>
    <xdr:sp macro="" textlink="">
      <xdr:nvSpPr>
        <xdr:cNvPr id="869" name="フローチャート: 判断 868">
          <a:extLst>
            <a:ext uri="{FF2B5EF4-FFF2-40B4-BE49-F238E27FC236}">
              <a16:creationId xmlns:a16="http://schemas.microsoft.com/office/drawing/2014/main" xmlns="" id="{00000000-0008-0000-0600-000065030000}"/>
            </a:ext>
          </a:extLst>
        </xdr:cNvPr>
        <xdr:cNvSpPr/>
      </xdr:nvSpPr>
      <xdr:spPr>
        <a:xfrm>
          <a:off x="19494500" y="131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67975</xdr:rowOff>
    </xdr:from>
    <xdr:ext cx="534377" cy="259045"/>
    <xdr:sp macro="" textlink="">
      <xdr:nvSpPr>
        <xdr:cNvPr id="870" name="テキスト ボックス 869">
          <a:extLst>
            <a:ext uri="{FF2B5EF4-FFF2-40B4-BE49-F238E27FC236}">
              <a16:creationId xmlns:a16="http://schemas.microsoft.com/office/drawing/2014/main" xmlns="" id="{00000000-0008-0000-0600-000066030000}"/>
            </a:ext>
          </a:extLst>
        </xdr:cNvPr>
        <xdr:cNvSpPr txBox="1"/>
      </xdr:nvSpPr>
      <xdr:spPr>
        <a:xfrm>
          <a:off x="19278111" y="1326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120656</xdr:rowOff>
    </xdr:from>
    <xdr:to>
      <xdr:col>98</xdr:col>
      <xdr:colOff>38100</xdr:colOff>
      <xdr:row>77</xdr:row>
      <xdr:rowOff>50806</xdr:rowOff>
    </xdr:to>
    <xdr:sp macro="" textlink="">
      <xdr:nvSpPr>
        <xdr:cNvPr id="871" name="フローチャート: 判断 870">
          <a:extLst>
            <a:ext uri="{FF2B5EF4-FFF2-40B4-BE49-F238E27FC236}">
              <a16:creationId xmlns:a16="http://schemas.microsoft.com/office/drawing/2014/main" xmlns="" id="{00000000-0008-0000-0600-000067030000}"/>
            </a:ext>
          </a:extLst>
        </xdr:cNvPr>
        <xdr:cNvSpPr/>
      </xdr:nvSpPr>
      <xdr:spPr>
        <a:xfrm>
          <a:off x="18605500" y="1315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41933</xdr:rowOff>
    </xdr:from>
    <xdr:ext cx="534377" cy="259045"/>
    <xdr:sp macro="" textlink="">
      <xdr:nvSpPr>
        <xdr:cNvPr id="872" name="テキスト ボックス 871">
          <a:extLst>
            <a:ext uri="{FF2B5EF4-FFF2-40B4-BE49-F238E27FC236}">
              <a16:creationId xmlns:a16="http://schemas.microsoft.com/office/drawing/2014/main" xmlns="" id="{00000000-0008-0000-0600-000068030000}"/>
            </a:ext>
          </a:extLst>
        </xdr:cNvPr>
        <xdr:cNvSpPr txBox="1"/>
      </xdr:nvSpPr>
      <xdr:spPr>
        <a:xfrm>
          <a:off x="18389111" y="1324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xmlns=""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xmlns=""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xmlns=""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xmlns=""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xmlns=""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9958</xdr:rowOff>
    </xdr:from>
    <xdr:to>
      <xdr:col>116</xdr:col>
      <xdr:colOff>114300</xdr:colOff>
      <xdr:row>76</xdr:row>
      <xdr:rowOff>111558</xdr:rowOff>
    </xdr:to>
    <xdr:sp macro="" textlink="">
      <xdr:nvSpPr>
        <xdr:cNvPr id="878" name="楕円 877">
          <a:extLst>
            <a:ext uri="{FF2B5EF4-FFF2-40B4-BE49-F238E27FC236}">
              <a16:creationId xmlns:a16="http://schemas.microsoft.com/office/drawing/2014/main" xmlns="" id="{00000000-0008-0000-0600-00006E030000}"/>
            </a:ext>
          </a:extLst>
        </xdr:cNvPr>
        <xdr:cNvSpPr/>
      </xdr:nvSpPr>
      <xdr:spPr>
        <a:xfrm>
          <a:off x="22110700" y="1304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32834</xdr:rowOff>
    </xdr:from>
    <xdr:ext cx="534377" cy="259045"/>
    <xdr:sp macro="" textlink="">
      <xdr:nvSpPr>
        <xdr:cNvPr id="879" name="繰出金該当値テキスト">
          <a:extLst>
            <a:ext uri="{FF2B5EF4-FFF2-40B4-BE49-F238E27FC236}">
              <a16:creationId xmlns:a16="http://schemas.microsoft.com/office/drawing/2014/main" xmlns="" id="{00000000-0008-0000-0600-00006F030000}"/>
            </a:ext>
          </a:extLst>
        </xdr:cNvPr>
        <xdr:cNvSpPr txBox="1"/>
      </xdr:nvSpPr>
      <xdr:spPr>
        <a:xfrm>
          <a:off x="22212300" y="12891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24188</xdr:rowOff>
    </xdr:from>
    <xdr:to>
      <xdr:col>112</xdr:col>
      <xdr:colOff>38100</xdr:colOff>
      <xdr:row>76</xdr:row>
      <xdr:rowOff>125788</xdr:rowOff>
    </xdr:to>
    <xdr:sp macro="" textlink="">
      <xdr:nvSpPr>
        <xdr:cNvPr id="880" name="楕円 879">
          <a:extLst>
            <a:ext uri="{FF2B5EF4-FFF2-40B4-BE49-F238E27FC236}">
              <a16:creationId xmlns:a16="http://schemas.microsoft.com/office/drawing/2014/main" xmlns="" id="{00000000-0008-0000-0600-000070030000}"/>
            </a:ext>
          </a:extLst>
        </xdr:cNvPr>
        <xdr:cNvSpPr/>
      </xdr:nvSpPr>
      <xdr:spPr>
        <a:xfrm>
          <a:off x="21272500" y="13054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142314</xdr:rowOff>
    </xdr:from>
    <xdr:ext cx="534377" cy="259045"/>
    <xdr:sp macro="" textlink="">
      <xdr:nvSpPr>
        <xdr:cNvPr id="881" name="テキスト ボックス 880">
          <a:extLst>
            <a:ext uri="{FF2B5EF4-FFF2-40B4-BE49-F238E27FC236}">
              <a16:creationId xmlns:a16="http://schemas.microsoft.com/office/drawing/2014/main" xmlns="" id="{00000000-0008-0000-0600-000071030000}"/>
            </a:ext>
          </a:extLst>
        </xdr:cNvPr>
        <xdr:cNvSpPr txBox="1"/>
      </xdr:nvSpPr>
      <xdr:spPr>
        <a:xfrm>
          <a:off x="21056111" y="1282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4832</xdr:rowOff>
    </xdr:from>
    <xdr:to>
      <xdr:col>107</xdr:col>
      <xdr:colOff>101600</xdr:colOff>
      <xdr:row>76</xdr:row>
      <xdr:rowOff>106432</xdr:rowOff>
    </xdr:to>
    <xdr:sp macro="" textlink="">
      <xdr:nvSpPr>
        <xdr:cNvPr id="882" name="楕円 881">
          <a:extLst>
            <a:ext uri="{FF2B5EF4-FFF2-40B4-BE49-F238E27FC236}">
              <a16:creationId xmlns:a16="http://schemas.microsoft.com/office/drawing/2014/main" xmlns="" id="{00000000-0008-0000-0600-000072030000}"/>
            </a:ext>
          </a:extLst>
        </xdr:cNvPr>
        <xdr:cNvSpPr/>
      </xdr:nvSpPr>
      <xdr:spPr>
        <a:xfrm>
          <a:off x="20383500" y="1303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122959</xdr:rowOff>
    </xdr:from>
    <xdr:ext cx="534377" cy="259045"/>
    <xdr:sp macro="" textlink="">
      <xdr:nvSpPr>
        <xdr:cNvPr id="883" name="テキスト ボックス 882">
          <a:extLst>
            <a:ext uri="{FF2B5EF4-FFF2-40B4-BE49-F238E27FC236}">
              <a16:creationId xmlns:a16="http://schemas.microsoft.com/office/drawing/2014/main" xmlns="" id="{00000000-0008-0000-0600-000073030000}"/>
            </a:ext>
          </a:extLst>
        </xdr:cNvPr>
        <xdr:cNvSpPr txBox="1"/>
      </xdr:nvSpPr>
      <xdr:spPr>
        <a:xfrm>
          <a:off x="20167111" y="1281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86691</xdr:rowOff>
    </xdr:from>
    <xdr:to>
      <xdr:col>102</xdr:col>
      <xdr:colOff>165100</xdr:colOff>
      <xdr:row>77</xdr:row>
      <xdr:rowOff>16841</xdr:rowOff>
    </xdr:to>
    <xdr:sp macro="" textlink="">
      <xdr:nvSpPr>
        <xdr:cNvPr id="884" name="楕円 883">
          <a:extLst>
            <a:ext uri="{FF2B5EF4-FFF2-40B4-BE49-F238E27FC236}">
              <a16:creationId xmlns:a16="http://schemas.microsoft.com/office/drawing/2014/main" xmlns="" id="{00000000-0008-0000-0600-000074030000}"/>
            </a:ext>
          </a:extLst>
        </xdr:cNvPr>
        <xdr:cNvSpPr/>
      </xdr:nvSpPr>
      <xdr:spPr>
        <a:xfrm>
          <a:off x="19494500" y="13116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33367</xdr:rowOff>
    </xdr:from>
    <xdr:ext cx="534377" cy="259045"/>
    <xdr:sp macro="" textlink="">
      <xdr:nvSpPr>
        <xdr:cNvPr id="885" name="テキスト ボックス 884">
          <a:extLst>
            <a:ext uri="{FF2B5EF4-FFF2-40B4-BE49-F238E27FC236}">
              <a16:creationId xmlns:a16="http://schemas.microsoft.com/office/drawing/2014/main" xmlns="" id="{00000000-0008-0000-0600-000075030000}"/>
            </a:ext>
          </a:extLst>
        </xdr:cNvPr>
        <xdr:cNvSpPr txBox="1"/>
      </xdr:nvSpPr>
      <xdr:spPr>
        <a:xfrm>
          <a:off x="19278111" y="1289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64593</xdr:rowOff>
    </xdr:from>
    <xdr:to>
      <xdr:col>98</xdr:col>
      <xdr:colOff>38100</xdr:colOff>
      <xdr:row>76</xdr:row>
      <xdr:rowOff>166193</xdr:rowOff>
    </xdr:to>
    <xdr:sp macro="" textlink="">
      <xdr:nvSpPr>
        <xdr:cNvPr id="886" name="楕円 885">
          <a:extLst>
            <a:ext uri="{FF2B5EF4-FFF2-40B4-BE49-F238E27FC236}">
              <a16:creationId xmlns:a16="http://schemas.microsoft.com/office/drawing/2014/main" xmlns="" id="{00000000-0008-0000-0600-000076030000}"/>
            </a:ext>
          </a:extLst>
        </xdr:cNvPr>
        <xdr:cNvSpPr/>
      </xdr:nvSpPr>
      <xdr:spPr>
        <a:xfrm>
          <a:off x="18605500" y="13094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11269</xdr:rowOff>
    </xdr:from>
    <xdr:ext cx="534377" cy="259045"/>
    <xdr:sp macro="" textlink="">
      <xdr:nvSpPr>
        <xdr:cNvPr id="887" name="テキスト ボックス 886">
          <a:extLst>
            <a:ext uri="{FF2B5EF4-FFF2-40B4-BE49-F238E27FC236}">
              <a16:creationId xmlns:a16="http://schemas.microsoft.com/office/drawing/2014/main" xmlns="" id="{00000000-0008-0000-0600-000077030000}"/>
            </a:ext>
          </a:extLst>
        </xdr:cNvPr>
        <xdr:cNvSpPr txBox="1"/>
      </xdr:nvSpPr>
      <xdr:spPr>
        <a:xfrm>
          <a:off x="18389111" y="1287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xmlns=""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xmlns=""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xmlns=""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xmlns=""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xmlns=""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xmlns=""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xmlns=""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xmlns=""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xmlns=""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xmlns=""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a16="http://schemas.microsoft.com/office/drawing/2014/main" xmlns="" id="{00000000-0008-0000-0600-00008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a:extLst>
            <a:ext uri="{FF2B5EF4-FFF2-40B4-BE49-F238E27FC236}">
              <a16:creationId xmlns:a16="http://schemas.microsoft.com/office/drawing/2014/main" xmlns="" id="{00000000-0008-0000-0600-00008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xmlns=""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a:extLst>
            <a:ext uri="{FF2B5EF4-FFF2-40B4-BE49-F238E27FC236}">
              <a16:creationId xmlns:a16="http://schemas.microsoft.com/office/drawing/2014/main" xmlns="" id="{00000000-0008-0000-0600-00008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xmlns=""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a:extLst>
            <a:ext uri="{FF2B5EF4-FFF2-40B4-BE49-F238E27FC236}">
              <a16:creationId xmlns:a16="http://schemas.microsoft.com/office/drawing/2014/main" xmlns="" id="{00000000-0008-0000-0600-00008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a:extLst>
            <a:ext uri="{FF2B5EF4-FFF2-40B4-BE49-F238E27FC236}">
              <a16:creationId xmlns:a16="http://schemas.microsoft.com/office/drawing/2014/main" xmlns="" id="{00000000-0008-0000-0600-00008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xmlns=""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a:extLst>
            <a:ext uri="{FF2B5EF4-FFF2-40B4-BE49-F238E27FC236}">
              <a16:creationId xmlns:a16="http://schemas.microsoft.com/office/drawing/2014/main" xmlns="" id="{00000000-0008-0000-0600-00008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xmlns=""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a:extLst>
            <a:ext uri="{FF2B5EF4-FFF2-40B4-BE49-F238E27FC236}">
              <a16:creationId xmlns:a16="http://schemas.microsoft.com/office/drawing/2014/main" xmlns="" id="{00000000-0008-0000-0600-00008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a:extLst>
            <a:ext uri="{FF2B5EF4-FFF2-40B4-BE49-F238E27FC236}">
              <a16:creationId xmlns:a16="http://schemas.microsoft.com/office/drawing/2014/main" xmlns="" id="{00000000-0008-0000-0600-00008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a:extLst>
            <a:ext uri="{FF2B5EF4-FFF2-40B4-BE49-F238E27FC236}">
              <a16:creationId xmlns:a16="http://schemas.microsoft.com/office/drawing/2014/main" xmlns="" id="{00000000-0008-0000-0600-00008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a:extLst>
            <a:ext uri="{FF2B5EF4-FFF2-40B4-BE49-F238E27FC236}">
              <a16:creationId xmlns:a16="http://schemas.microsoft.com/office/drawing/2014/main" xmlns="" id="{00000000-0008-0000-0600-00008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a:extLst>
            <a:ext uri="{FF2B5EF4-FFF2-40B4-BE49-F238E27FC236}">
              <a16:creationId xmlns:a16="http://schemas.microsoft.com/office/drawing/2014/main" xmlns="" id="{00000000-0008-0000-0600-00009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xmlns="" id="{00000000-0008-0000-0600-00009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a:extLst>
            <a:ext uri="{FF2B5EF4-FFF2-40B4-BE49-F238E27FC236}">
              <a16:creationId xmlns:a16="http://schemas.microsoft.com/office/drawing/2014/main" xmlns="" id="{00000000-0008-0000-0600-00009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a:extLst>
            <a:ext uri="{FF2B5EF4-FFF2-40B4-BE49-F238E27FC236}">
              <a16:creationId xmlns:a16="http://schemas.microsoft.com/office/drawing/2014/main" xmlns="" id="{00000000-0008-0000-0600-00009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xmlns="" id="{00000000-0008-0000-0600-00009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a:extLst>
            <a:ext uri="{FF2B5EF4-FFF2-40B4-BE49-F238E27FC236}">
              <a16:creationId xmlns:a16="http://schemas.microsoft.com/office/drawing/2014/main" xmlns="" id="{00000000-0008-0000-0600-00009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a:extLst>
            <a:ext uri="{FF2B5EF4-FFF2-40B4-BE49-F238E27FC236}">
              <a16:creationId xmlns:a16="http://schemas.microsoft.com/office/drawing/2014/main" xmlns="" id="{00000000-0008-0000-0600-00009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xmlns="" id="{00000000-0008-0000-0600-00009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a:extLst>
            <a:ext uri="{FF2B5EF4-FFF2-40B4-BE49-F238E27FC236}">
              <a16:creationId xmlns:a16="http://schemas.microsoft.com/office/drawing/2014/main" xmlns="" id="{00000000-0008-0000-0600-00009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xmlns="" id="{00000000-0008-0000-0600-00009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xmlns=""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xmlns=""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xmlns=""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xmlns=""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xmlns=""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a:extLst>
            <a:ext uri="{FF2B5EF4-FFF2-40B4-BE49-F238E27FC236}">
              <a16:creationId xmlns:a16="http://schemas.microsoft.com/office/drawing/2014/main" xmlns="" id="{00000000-0008-0000-0600-00009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a:extLst>
            <a:ext uri="{FF2B5EF4-FFF2-40B4-BE49-F238E27FC236}">
              <a16:creationId xmlns:a16="http://schemas.microsoft.com/office/drawing/2014/main" xmlns="" id="{00000000-0008-0000-0600-0000A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a:extLst>
            <a:ext uri="{FF2B5EF4-FFF2-40B4-BE49-F238E27FC236}">
              <a16:creationId xmlns:a16="http://schemas.microsoft.com/office/drawing/2014/main" xmlns="" id="{00000000-0008-0000-0600-0000A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xmlns="" id="{00000000-0008-0000-0600-0000A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a:extLst>
            <a:ext uri="{FF2B5EF4-FFF2-40B4-BE49-F238E27FC236}">
              <a16:creationId xmlns:a16="http://schemas.microsoft.com/office/drawing/2014/main" xmlns="" id="{00000000-0008-0000-0600-0000A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xmlns="" id="{00000000-0008-0000-0600-0000A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a:extLst>
            <a:ext uri="{FF2B5EF4-FFF2-40B4-BE49-F238E27FC236}">
              <a16:creationId xmlns:a16="http://schemas.microsoft.com/office/drawing/2014/main" xmlns="" id="{00000000-0008-0000-0600-0000A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xmlns="" id="{00000000-0008-0000-0600-0000A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a:extLst>
            <a:ext uri="{FF2B5EF4-FFF2-40B4-BE49-F238E27FC236}">
              <a16:creationId xmlns:a16="http://schemas.microsoft.com/office/drawing/2014/main" xmlns="" id="{00000000-0008-0000-0600-0000A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xmlns="" id="{00000000-0008-0000-0600-0000A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xmlns=""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xmlns=""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xmlns=""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●人件費は、行財政改革による職員削減効果で、近年、総額は増えているが類似団体よりも下回っている。　</a:t>
          </a:r>
          <a:r>
            <a:rPr kumimoji="1" lang="ja-JP" altLang="ja-JP" sz="1100" b="0" i="0" u="none" strike="noStrike" kern="0" cap="none" spc="0" normalizeH="0" baseline="0" noProof="0">
              <a:ln>
                <a:noFill/>
              </a:ln>
              <a:solidFill>
                <a:srgbClr val="FF0000"/>
              </a:solidFill>
              <a:effectLst/>
              <a:uLnTx/>
              <a:uFillTx/>
              <a:latin typeface="+mn-lt"/>
              <a:ea typeface="+mn-ea"/>
              <a:cs typeface="+mn-cs"/>
            </a:rPr>
            <a:t>　　　　　　　　　　　　　　　</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●扶助費は、障害者福祉サービス事業費や障害児通所給付事業費などの経常的なもののほか、</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住民税非課税世帯への</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臨時給付金等で類似団体よりも</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大幅に</a:t>
          </a:r>
          <a:r>
            <a:rPr kumimoji="1" lang="ja-JP" altLang="ja-JP" sz="1100" b="0" i="0" u="none" strike="noStrike" kern="0" cap="none" spc="0" normalizeH="0" baseline="0" noProof="0">
              <a:ln>
                <a:noFill/>
              </a:ln>
              <a:solidFill>
                <a:prstClr val="black"/>
              </a:solidFill>
              <a:effectLst/>
              <a:uLnTx/>
              <a:uFillTx/>
              <a:latin typeface="+mn-lt"/>
              <a:ea typeface="+mn-ea"/>
              <a:cs typeface="+mn-cs"/>
            </a:rPr>
            <a:t>上回っている</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●補助費等は、</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令和４年度物価高騰対策で実施した商品券事業などにより、</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類似団体よりも</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上</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回っている</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　</a:t>
          </a:r>
          <a:r>
            <a:rPr kumimoji="1" lang="ja-JP" altLang="ja-JP" sz="1100" b="0" i="0" u="none" strike="noStrike" kern="0" cap="none" spc="0" normalizeH="0" baseline="0" noProof="0">
              <a:ln>
                <a:noFill/>
              </a:ln>
              <a:solidFill>
                <a:srgbClr val="FF0000"/>
              </a:solidFill>
              <a:effectLst/>
              <a:uLnTx/>
              <a:uFillTx/>
              <a:latin typeface="+mn-lt"/>
              <a:ea typeface="+mn-ea"/>
              <a:cs typeface="+mn-cs"/>
            </a:rPr>
            <a:t>　　</a:t>
          </a:r>
          <a:r>
            <a:rPr kumimoji="1" lang="ja-JP" altLang="en-US" sz="1100" b="0" i="0" u="none" strike="noStrike" kern="0" cap="none" spc="0" normalizeH="0" baseline="0" noProof="0">
              <a:ln>
                <a:noFill/>
              </a:ln>
              <a:solidFill>
                <a:srgbClr val="FF0000"/>
              </a:solidFill>
              <a:effectLst/>
              <a:uLnTx/>
              <a:uFillTx/>
              <a:latin typeface="+mn-lt"/>
              <a:ea typeface="+mn-ea"/>
              <a:cs typeface="+mn-cs"/>
            </a:rPr>
            <a:t>　　　　　　　　　　</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　　●積立金は、</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減債基金や</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退職手当基金</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公共施設等整備基金に積立てた</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が、ふるさと応援基金への積立額が下がったため、</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類</a:t>
          </a:r>
          <a:r>
            <a:rPr kumimoji="1" lang="ja-JP" altLang="ja-JP" sz="1100" b="0" i="0" u="none" strike="noStrike" kern="0" cap="none" spc="0" normalizeH="0" baseline="0" noProof="0">
              <a:ln>
                <a:noFill/>
              </a:ln>
              <a:solidFill>
                <a:prstClr val="black"/>
              </a:solidFill>
              <a:effectLst/>
              <a:uLnTx/>
              <a:uFillTx/>
              <a:latin typeface="+mn-lt"/>
              <a:ea typeface="+mn-ea"/>
              <a:cs typeface="+mn-cs"/>
            </a:rPr>
            <a:t>似団体</a:t>
          </a:r>
          <a:r>
            <a:rPr kumimoji="1" lang="ja-JP" altLang="en-US" sz="1100" b="0" i="0" u="none" strike="noStrike" kern="0" cap="none" spc="0" normalizeH="0" baseline="0" noProof="0">
              <a:ln>
                <a:noFill/>
              </a:ln>
              <a:solidFill>
                <a:prstClr val="black"/>
              </a:solidFill>
              <a:effectLst/>
              <a:uLnTx/>
              <a:uFillTx/>
              <a:latin typeface="+mn-lt"/>
              <a:ea typeface="+mn-ea"/>
              <a:cs typeface="+mn-cs"/>
            </a:rPr>
            <a:t>との差が広がった。</a:t>
          </a:r>
          <a:endParaRPr kumimoji="1" lang="en-US" altLang="ja-JP" sz="1100" b="0" i="0" u="none"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●物件費は、過去の行財政改革の効果で、いずれの年も類似団体を下回っている。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●普通建設事業費は、頃末南地区都市再生整備事業等を実施していることから、新規整備費が増えている。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●公債費は、施設の老朽化により投資的事業費が増加していることもあり、今後も増える見込みであるが、類似団体より下回っている。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●繰出金は、後期高齢者医療、介護保険への繰出金が</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増加</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したため、類似</a:t>
          </a:r>
          <a:r>
            <a:rPr kumimoji="1" lang="ja-JP" altLang="ja-JP" sz="1100" b="0" i="0" u="none" strike="noStrike" kern="0" cap="none" spc="0" normalizeH="0" baseline="0" noProof="0">
              <a:ln>
                <a:noFill/>
              </a:ln>
              <a:solidFill>
                <a:prstClr val="black"/>
              </a:solidFill>
              <a:effectLst/>
              <a:uLnTx/>
              <a:uFillTx/>
              <a:latin typeface="+mn-lt"/>
              <a:ea typeface="+mn-ea"/>
              <a:cs typeface="+mn-cs"/>
            </a:rPr>
            <a:t>団体よりも上回っている</a:t>
          </a:r>
          <a:endParaRPr lang="ja-JP" altLang="ja-JP" sz="1400">
            <a:solidFill>
              <a:srgbClr val="FF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福岡県水巻町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27,810
27,375
11.01
12,429,922
11,785,586
605,478
6,234,373
7,717,744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13.0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xmlns=""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xmlns=""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62738</xdr:rowOff>
    </xdr:from>
    <xdr:to>
      <xdr:col>24</xdr:col>
      <xdr:colOff>62865</xdr:colOff>
      <xdr:row>38</xdr:row>
      <xdr:rowOff>53975</xdr:rowOff>
    </xdr:to>
    <xdr:cxnSp macro="">
      <xdr:nvCxnSpPr>
        <xdr:cNvPr id="56" name="直線コネクタ 55">
          <a:extLst>
            <a:ext uri="{FF2B5EF4-FFF2-40B4-BE49-F238E27FC236}">
              <a16:creationId xmlns:a16="http://schemas.microsoft.com/office/drawing/2014/main" xmlns="" id="{00000000-0008-0000-0700-000038000000}"/>
            </a:ext>
          </a:extLst>
        </xdr:cNvPr>
        <xdr:cNvCxnSpPr/>
      </xdr:nvCxnSpPr>
      <xdr:spPr>
        <a:xfrm flipV="1">
          <a:off x="4633595" y="5206238"/>
          <a:ext cx="1270" cy="136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57802</xdr:rowOff>
    </xdr:from>
    <xdr:ext cx="469744" cy="259045"/>
    <xdr:sp macro="" textlink="">
      <xdr:nvSpPr>
        <xdr:cNvPr id="57" name="議会費最小値テキスト">
          <a:extLst>
            <a:ext uri="{FF2B5EF4-FFF2-40B4-BE49-F238E27FC236}">
              <a16:creationId xmlns:a16="http://schemas.microsoft.com/office/drawing/2014/main" xmlns="" id="{00000000-0008-0000-0700-000039000000}"/>
            </a:ext>
          </a:extLst>
        </xdr:cNvPr>
        <xdr:cNvSpPr txBox="1"/>
      </xdr:nvSpPr>
      <xdr:spPr>
        <a:xfrm>
          <a:off x="4686300" y="657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53975</xdr:rowOff>
    </xdr:from>
    <xdr:to>
      <xdr:col>24</xdr:col>
      <xdr:colOff>152400</xdr:colOff>
      <xdr:row>38</xdr:row>
      <xdr:rowOff>53975</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a:off x="4546600" y="656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9415</xdr:rowOff>
    </xdr:from>
    <xdr:ext cx="469744" cy="259045"/>
    <xdr:sp macro="" textlink="">
      <xdr:nvSpPr>
        <xdr:cNvPr id="59" name="議会費最大値テキスト">
          <a:extLst>
            <a:ext uri="{FF2B5EF4-FFF2-40B4-BE49-F238E27FC236}">
              <a16:creationId xmlns:a16="http://schemas.microsoft.com/office/drawing/2014/main" xmlns="" id="{00000000-0008-0000-0700-00003B000000}"/>
            </a:ext>
          </a:extLst>
        </xdr:cNvPr>
        <xdr:cNvSpPr txBox="1"/>
      </xdr:nvSpPr>
      <xdr:spPr>
        <a:xfrm>
          <a:off x="4686300" y="4981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62738</xdr:rowOff>
    </xdr:from>
    <xdr:to>
      <xdr:col>24</xdr:col>
      <xdr:colOff>152400</xdr:colOff>
      <xdr:row>30</xdr:row>
      <xdr:rowOff>62738</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4546600" y="5206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84836</xdr:rowOff>
    </xdr:from>
    <xdr:to>
      <xdr:col>24</xdr:col>
      <xdr:colOff>63500</xdr:colOff>
      <xdr:row>35</xdr:row>
      <xdr:rowOff>90932</xdr:rowOff>
    </xdr:to>
    <xdr:cxnSp macro="">
      <xdr:nvCxnSpPr>
        <xdr:cNvPr id="61" name="直線コネクタ 60">
          <a:extLst>
            <a:ext uri="{FF2B5EF4-FFF2-40B4-BE49-F238E27FC236}">
              <a16:creationId xmlns:a16="http://schemas.microsoft.com/office/drawing/2014/main" xmlns="" id="{00000000-0008-0000-0700-00003D000000}"/>
            </a:ext>
          </a:extLst>
        </xdr:cNvPr>
        <xdr:cNvCxnSpPr/>
      </xdr:nvCxnSpPr>
      <xdr:spPr>
        <a:xfrm flipV="1">
          <a:off x="3797300" y="6085586"/>
          <a:ext cx="8382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52722</xdr:rowOff>
    </xdr:from>
    <xdr:ext cx="469744" cy="259045"/>
    <xdr:sp macro="" textlink="">
      <xdr:nvSpPr>
        <xdr:cNvPr id="62" name="議会費平均値テキスト">
          <a:extLst>
            <a:ext uri="{FF2B5EF4-FFF2-40B4-BE49-F238E27FC236}">
              <a16:creationId xmlns:a16="http://schemas.microsoft.com/office/drawing/2014/main" xmlns="" id="{00000000-0008-0000-0700-00003E000000}"/>
            </a:ext>
          </a:extLst>
        </xdr:cNvPr>
        <xdr:cNvSpPr txBox="1"/>
      </xdr:nvSpPr>
      <xdr:spPr>
        <a:xfrm>
          <a:off x="4686300" y="5882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29845</xdr:rowOff>
    </xdr:from>
    <xdr:to>
      <xdr:col>24</xdr:col>
      <xdr:colOff>114300</xdr:colOff>
      <xdr:row>35</xdr:row>
      <xdr:rowOff>131445</xdr:rowOff>
    </xdr:to>
    <xdr:sp macro="" textlink="">
      <xdr:nvSpPr>
        <xdr:cNvPr id="63" name="フローチャート: 判断 62">
          <a:extLst>
            <a:ext uri="{FF2B5EF4-FFF2-40B4-BE49-F238E27FC236}">
              <a16:creationId xmlns:a16="http://schemas.microsoft.com/office/drawing/2014/main" xmlns="" id="{00000000-0008-0000-0700-00003F000000}"/>
            </a:ext>
          </a:extLst>
        </xdr:cNvPr>
        <xdr:cNvSpPr/>
      </xdr:nvSpPr>
      <xdr:spPr>
        <a:xfrm>
          <a:off x="4584700" y="603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74168</xdr:rowOff>
    </xdr:from>
    <xdr:to>
      <xdr:col>19</xdr:col>
      <xdr:colOff>177800</xdr:colOff>
      <xdr:row>35</xdr:row>
      <xdr:rowOff>90932</xdr:rowOff>
    </xdr:to>
    <xdr:cxnSp macro="">
      <xdr:nvCxnSpPr>
        <xdr:cNvPr id="64" name="直線コネクタ 63">
          <a:extLst>
            <a:ext uri="{FF2B5EF4-FFF2-40B4-BE49-F238E27FC236}">
              <a16:creationId xmlns:a16="http://schemas.microsoft.com/office/drawing/2014/main" xmlns="" id="{00000000-0008-0000-0700-000040000000}"/>
            </a:ext>
          </a:extLst>
        </xdr:cNvPr>
        <xdr:cNvCxnSpPr/>
      </xdr:nvCxnSpPr>
      <xdr:spPr>
        <a:xfrm>
          <a:off x="2908300" y="6074918"/>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30607</xdr:rowOff>
    </xdr:from>
    <xdr:to>
      <xdr:col>20</xdr:col>
      <xdr:colOff>38100</xdr:colOff>
      <xdr:row>35</xdr:row>
      <xdr:rowOff>132207</xdr:rowOff>
    </xdr:to>
    <xdr:sp macro="" textlink="">
      <xdr:nvSpPr>
        <xdr:cNvPr id="65" name="フローチャート: 判断 64">
          <a:extLst>
            <a:ext uri="{FF2B5EF4-FFF2-40B4-BE49-F238E27FC236}">
              <a16:creationId xmlns:a16="http://schemas.microsoft.com/office/drawing/2014/main" xmlns="" id="{00000000-0008-0000-0700-000041000000}"/>
            </a:ext>
          </a:extLst>
        </xdr:cNvPr>
        <xdr:cNvSpPr/>
      </xdr:nvSpPr>
      <xdr:spPr>
        <a:xfrm>
          <a:off x="37465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148734</xdr:rowOff>
    </xdr:from>
    <xdr:ext cx="469744" cy="259045"/>
    <xdr:sp macro="" textlink="">
      <xdr:nvSpPr>
        <xdr:cNvPr id="66" name="テキスト ボックス 65">
          <a:extLst>
            <a:ext uri="{FF2B5EF4-FFF2-40B4-BE49-F238E27FC236}">
              <a16:creationId xmlns:a16="http://schemas.microsoft.com/office/drawing/2014/main" xmlns="" id="{00000000-0008-0000-0700-000042000000}"/>
            </a:ext>
          </a:extLst>
        </xdr:cNvPr>
        <xdr:cNvSpPr txBox="1"/>
      </xdr:nvSpPr>
      <xdr:spPr>
        <a:xfrm>
          <a:off x="3562428" y="5806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9779</xdr:rowOff>
    </xdr:from>
    <xdr:to>
      <xdr:col>15</xdr:col>
      <xdr:colOff>50800</xdr:colOff>
      <xdr:row>35</xdr:row>
      <xdr:rowOff>74168</xdr:rowOff>
    </xdr:to>
    <xdr:cxnSp macro="">
      <xdr:nvCxnSpPr>
        <xdr:cNvPr id="67" name="直線コネクタ 66">
          <a:extLst>
            <a:ext uri="{FF2B5EF4-FFF2-40B4-BE49-F238E27FC236}">
              <a16:creationId xmlns:a16="http://schemas.microsoft.com/office/drawing/2014/main" xmlns="" id="{00000000-0008-0000-0700-000043000000}"/>
            </a:ext>
          </a:extLst>
        </xdr:cNvPr>
        <xdr:cNvCxnSpPr/>
      </xdr:nvCxnSpPr>
      <xdr:spPr>
        <a:xfrm>
          <a:off x="2019300" y="6010529"/>
          <a:ext cx="889000" cy="6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30988</xdr:rowOff>
    </xdr:from>
    <xdr:to>
      <xdr:col>15</xdr:col>
      <xdr:colOff>101600</xdr:colOff>
      <xdr:row>35</xdr:row>
      <xdr:rowOff>132588</xdr:rowOff>
    </xdr:to>
    <xdr:sp macro="" textlink="">
      <xdr:nvSpPr>
        <xdr:cNvPr id="68" name="フローチャート: 判断 67">
          <a:extLst>
            <a:ext uri="{FF2B5EF4-FFF2-40B4-BE49-F238E27FC236}">
              <a16:creationId xmlns:a16="http://schemas.microsoft.com/office/drawing/2014/main" xmlns="" id="{00000000-0008-0000-0700-000044000000}"/>
            </a:ext>
          </a:extLst>
        </xdr:cNvPr>
        <xdr:cNvSpPr/>
      </xdr:nvSpPr>
      <xdr:spPr>
        <a:xfrm>
          <a:off x="28575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123715</xdr:rowOff>
    </xdr:from>
    <xdr:ext cx="469744" cy="259045"/>
    <xdr:sp macro="" textlink="">
      <xdr:nvSpPr>
        <xdr:cNvPr id="69" name="テキスト ボックス 68">
          <a:extLst>
            <a:ext uri="{FF2B5EF4-FFF2-40B4-BE49-F238E27FC236}">
              <a16:creationId xmlns:a16="http://schemas.microsoft.com/office/drawing/2014/main" xmlns="" id="{00000000-0008-0000-0700-000045000000}"/>
            </a:ext>
          </a:extLst>
        </xdr:cNvPr>
        <xdr:cNvSpPr txBox="1"/>
      </xdr:nvSpPr>
      <xdr:spPr>
        <a:xfrm>
          <a:off x="2673428" y="6124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60452</xdr:rowOff>
    </xdr:from>
    <xdr:to>
      <xdr:col>10</xdr:col>
      <xdr:colOff>114300</xdr:colOff>
      <xdr:row>35</xdr:row>
      <xdr:rowOff>9779</xdr:rowOff>
    </xdr:to>
    <xdr:cxnSp macro="">
      <xdr:nvCxnSpPr>
        <xdr:cNvPr id="70" name="直線コネクタ 69">
          <a:extLst>
            <a:ext uri="{FF2B5EF4-FFF2-40B4-BE49-F238E27FC236}">
              <a16:creationId xmlns:a16="http://schemas.microsoft.com/office/drawing/2014/main" xmlns="" id="{00000000-0008-0000-0700-000046000000}"/>
            </a:ext>
          </a:extLst>
        </xdr:cNvPr>
        <xdr:cNvCxnSpPr/>
      </xdr:nvCxnSpPr>
      <xdr:spPr>
        <a:xfrm>
          <a:off x="1130300" y="5889752"/>
          <a:ext cx="889000" cy="12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161290</xdr:rowOff>
    </xdr:from>
    <xdr:to>
      <xdr:col>10</xdr:col>
      <xdr:colOff>165100</xdr:colOff>
      <xdr:row>35</xdr:row>
      <xdr:rowOff>91440</xdr:rowOff>
    </xdr:to>
    <xdr:sp macro="" textlink="">
      <xdr:nvSpPr>
        <xdr:cNvPr id="71" name="フローチャート: 判断 70">
          <a:extLst>
            <a:ext uri="{FF2B5EF4-FFF2-40B4-BE49-F238E27FC236}">
              <a16:creationId xmlns:a16="http://schemas.microsoft.com/office/drawing/2014/main" xmlns="" id="{00000000-0008-0000-0700-000047000000}"/>
            </a:ext>
          </a:extLst>
        </xdr:cNvPr>
        <xdr:cNvSpPr/>
      </xdr:nvSpPr>
      <xdr:spPr>
        <a:xfrm>
          <a:off x="1968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82567</xdr:rowOff>
    </xdr:from>
    <xdr:ext cx="469744" cy="259045"/>
    <xdr:sp macro="" textlink="">
      <xdr:nvSpPr>
        <xdr:cNvPr id="72" name="テキスト ボックス 71">
          <a:extLst>
            <a:ext uri="{FF2B5EF4-FFF2-40B4-BE49-F238E27FC236}">
              <a16:creationId xmlns:a16="http://schemas.microsoft.com/office/drawing/2014/main" xmlns="" id="{00000000-0008-0000-0700-000048000000}"/>
            </a:ext>
          </a:extLst>
        </xdr:cNvPr>
        <xdr:cNvSpPr txBox="1"/>
      </xdr:nvSpPr>
      <xdr:spPr>
        <a:xfrm>
          <a:off x="1784428" y="608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165100</xdr:rowOff>
    </xdr:from>
    <xdr:to>
      <xdr:col>6</xdr:col>
      <xdr:colOff>38100</xdr:colOff>
      <xdr:row>35</xdr:row>
      <xdr:rowOff>95250</xdr:rowOff>
    </xdr:to>
    <xdr:sp macro="" textlink="">
      <xdr:nvSpPr>
        <xdr:cNvPr id="73" name="フローチャート: 判断 72">
          <a:extLst>
            <a:ext uri="{FF2B5EF4-FFF2-40B4-BE49-F238E27FC236}">
              <a16:creationId xmlns:a16="http://schemas.microsoft.com/office/drawing/2014/main" xmlns="" id="{00000000-0008-0000-0700-000049000000}"/>
            </a:ext>
          </a:extLst>
        </xdr:cNvPr>
        <xdr:cNvSpPr/>
      </xdr:nvSpPr>
      <xdr:spPr>
        <a:xfrm>
          <a:off x="1079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86377</xdr:rowOff>
    </xdr:from>
    <xdr:ext cx="469744"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895428"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34036</xdr:rowOff>
    </xdr:from>
    <xdr:to>
      <xdr:col>24</xdr:col>
      <xdr:colOff>114300</xdr:colOff>
      <xdr:row>35</xdr:row>
      <xdr:rowOff>135636</xdr:rowOff>
    </xdr:to>
    <xdr:sp macro="" textlink="">
      <xdr:nvSpPr>
        <xdr:cNvPr id="80" name="楕円 79">
          <a:extLst>
            <a:ext uri="{FF2B5EF4-FFF2-40B4-BE49-F238E27FC236}">
              <a16:creationId xmlns:a16="http://schemas.microsoft.com/office/drawing/2014/main" xmlns="" id="{00000000-0008-0000-0700-000050000000}"/>
            </a:ext>
          </a:extLst>
        </xdr:cNvPr>
        <xdr:cNvSpPr/>
      </xdr:nvSpPr>
      <xdr:spPr>
        <a:xfrm>
          <a:off x="4584700" y="603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12463</xdr:rowOff>
    </xdr:from>
    <xdr:ext cx="469744" cy="259045"/>
    <xdr:sp macro="" textlink="">
      <xdr:nvSpPr>
        <xdr:cNvPr id="81" name="議会費該当値テキスト">
          <a:extLst>
            <a:ext uri="{FF2B5EF4-FFF2-40B4-BE49-F238E27FC236}">
              <a16:creationId xmlns:a16="http://schemas.microsoft.com/office/drawing/2014/main" xmlns="" id="{00000000-0008-0000-0700-000051000000}"/>
            </a:ext>
          </a:extLst>
        </xdr:cNvPr>
        <xdr:cNvSpPr txBox="1"/>
      </xdr:nvSpPr>
      <xdr:spPr>
        <a:xfrm>
          <a:off x="4686300" y="6013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40132</xdr:rowOff>
    </xdr:from>
    <xdr:to>
      <xdr:col>20</xdr:col>
      <xdr:colOff>38100</xdr:colOff>
      <xdr:row>35</xdr:row>
      <xdr:rowOff>141732</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3746500" y="604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132859</xdr:rowOff>
    </xdr:from>
    <xdr:ext cx="469744" cy="259045"/>
    <xdr:sp macro="" textlink="">
      <xdr:nvSpPr>
        <xdr:cNvPr id="83" name="テキスト ボックス 82">
          <a:extLst>
            <a:ext uri="{FF2B5EF4-FFF2-40B4-BE49-F238E27FC236}">
              <a16:creationId xmlns:a16="http://schemas.microsoft.com/office/drawing/2014/main" xmlns="" id="{00000000-0008-0000-0700-000053000000}"/>
            </a:ext>
          </a:extLst>
        </xdr:cNvPr>
        <xdr:cNvSpPr txBox="1"/>
      </xdr:nvSpPr>
      <xdr:spPr>
        <a:xfrm>
          <a:off x="3562428" y="6133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23368</xdr:rowOff>
    </xdr:from>
    <xdr:to>
      <xdr:col>15</xdr:col>
      <xdr:colOff>101600</xdr:colOff>
      <xdr:row>35</xdr:row>
      <xdr:rowOff>124968</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2857500" y="6024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141495</xdr:rowOff>
    </xdr:from>
    <xdr:ext cx="469744"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2673428" y="5799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130429</xdr:rowOff>
    </xdr:from>
    <xdr:to>
      <xdr:col>10</xdr:col>
      <xdr:colOff>165100</xdr:colOff>
      <xdr:row>35</xdr:row>
      <xdr:rowOff>60579</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1968500" y="595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77106</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1784428" y="5734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9652</xdr:rowOff>
    </xdr:from>
    <xdr:to>
      <xdr:col>6</xdr:col>
      <xdr:colOff>38100</xdr:colOff>
      <xdr:row>34</xdr:row>
      <xdr:rowOff>111252</xdr:rowOff>
    </xdr:to>
    <xdr:sp macro="" textlink="">
      <xdr:nvSpPr>
        <xdr:cNvPr id="88" name="楕円 87">
          <a:extLst>
            <a:ext uri="{FF2B5EF4-FFF2-40B4-BE49-F238E27FC236}">
              <a16:creationId xmlns:a16="http://schemas.microsoft.com/office/drawing/2014/main" xmlns="" id="{00000000-0008-0000-0700-000058000000}"/>
            </a:ext>
          </a:extLst>
        </xdr:cNvPr>
        <xdr:cNvSpPr/>
      </xdr:nvSpPr>
      <xdr:spPr>
        <a:xfrm>
          <a:off x="1079500" y="5838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127779</xdr:rowOff>
    </xdr:from>
    <xdr:ext cx="469744" cy="259045"/>
    <xdr:sp macro="" textlink="">
      <xdr:nvSpPr>
        <xdr:cNvPr id="89" name="テキスト ボックス 88">
          <a:extLst>
            <a:ext uri="{FF2B5EF4-FFF2-40B4-BE49-F238E27FC236}">
              <a16:creationId xmlns:a16="http://schemas.microsoft.com/office/drawing/2014/main" xmlns="" id="{00000000-0008-0000-0700-000059000000}"/>
            </a:ext>
          </a:extLst>
        </xdr:cNvPr>
        <xdr:cNvSpPr txBox="1"/>
      </xdr:nvSpPr>
      <xdr:spPr>
        <a:xfrm>
          <a:off x="895428" y="5614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xmlns=""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xmlns=""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xmlns=""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xmlns=""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xmlns=""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xmlns=""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xmlns=""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xmlns=""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xmlns=""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xmlns=""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xmlns=""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xmlns=""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xmlns=""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7577</xdr:rowOff>
    </xdr:from>
    <xdr:to>
      <xdr:col>24</xdr:col>
      <xdr:colOff>62865</xdr:colOff>
      <xdr:row>58</xdr:row>
      <xdr:rowOff>114737</xdr:rowOff>
    </xdr:to>
    <xdr:cxnSp macro="">
      <xdr:nvCxnSpPr>
        <xdr:cNvPr id="113" name="直線コネクタ 112">
          <a:extLst>
            <a:ext uri="{FF2B5EF4-FFF2-40B4-BE49-F238E27FC236}">
              <a16:creationId xmlns:a16="http://schemas.microsoft.com/office/drawing/2014/main" xmlns="" id="{00000000-0008-0000-0700-000071000000}"/>
            </a:ext>
          </a:extLst>
        </xdr:cNvPr>
        <xdr:cNvCxnSpPr/>
      </xdr:nvCxnSpPr>
      <xdr:spPr>
        <a:xfrm flipV="1">
          <a:off x="4633595" y="8580077"/>
          <a:ext cx="1270" cy="147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118564</xdr:rowOff>
    </xdr:from>
    <xdr:ext cx="534377" cy="259045"/>
    <xdr:sp macro="" textlink="">
      <xdr:nvSpPr>
        <xdr:cNvPr id="114" name="総務費最小値テキスト">
          <a:extLst>
            <a:ext uri="{FF2B5EF4-FFF2-40B4-BE49-F238E27FC236}">
              <a16:creationId xmlns:a16="http://schemas.microsoft.com/office/drawing/2014/main" xmlns="" id="{00000000-0008-0000-0700-000072000000}"/>
            </a:ext>
          </a:extLst>
        </xdr:cNvPr>
        <xdr:cNvSpPr txBox="1"/>
      </xdr:nvSpPr>
      <xdr:spPr>
        <a:xfrm>
          <a:off x="4686300" y="1006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114737</xdr:rowOff>
    </xdr:from>
    <xdr:to>
      <xdr:col>24</xdr:col>
      <xdr:colOff>152400</xdr:colOff>
      <xdr:row>58</xdr:row>
      <xdr:rowOff>114737</xdr:rowOff>
    </xdr:to>
    <xdr:cxnSp macro="">
      <xdr:nvCxnSpPr>
        <xdr:cNvPr id="115" name="直線コネクタ 114">
          <a:extLst>
            <a:ext uri="{FF2B5EF4-FFF2-40B4-BE49-F238E27FC236}">
              <a16:creationId xmlns:a16="http://schemas.microsoft.com/office/drawing/2014/main" xmlns="" id="{00000000-0008-0000-0700-000073000000}"/>
            </a:ext>
          </a:extLst>
        </xdr:cNvPr>
        <xdr:cNvCxnSpPr/>
      </xdr:nvCxnSpPr>
      <xdr:spPr>
        <a:xfrm>
          <a:off x="4546600" y="10058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125704</xdr:rowOff>
    </xdr:from>
    <xdr:ext cx="599010" cy="259045"/>
    <xdr:sp macro="" textlink="">
      <xdr:nvSpPr>
        <xdr:cNvPr id="116" name="総務費最大値テキスト">
          <a:extLst>
            <a:ext uri="{FF2B5EF4-FFF2-40B4-BE49-F238E27FC236}">
              <a16:creationId xmlns:a16="http://schemas.microsoft.com/office/drawing/2014/main" xmlns="" id="{00000000-0008-0000-0700-000074000000}"/>
            </a:ext>
          </a:extLst>
        </xdr:cNvPr>
        <xdr:cNvSpPr txBox="1"/>
      </xdr:nvSpPr>
      <xdr:spPr>
        <a:xfrm>
          <a:off x="4686300" y="8355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414,678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7577</xdr:rowOff>
    </xdr:from>
    <xdr:to>
      <xdr:col>24</xdr:col>
      <xdr:colOff>152400</xdr:colOff>
      <xdr:row>50</xdr:row>
      <xdr:rowOff>7577</xdr:rowOff>
    </xdr:to>
    <xdr:cxnSp macro="">
      <xdr:nvCxnSpPr>
        <xdr:cNvPr id="117" name="直線コネクタ 116">
          <a:extLst>
            <a:ext uri="{FF2B5EF4-FFF2-40B4-BE49-F238E27FC236}">
              <a16:creationId xmlns:a16="http://schemas.microsoft.com/office/drawing/2014/main" xmlns="" id="{00000000-0008-0000-0700-000075000000}"/>
            </a:ext>
          </a:extLst>
        </xdr:cNvPr>
        <xdr:cNvCxnSpPr/>
      </xdr:nvCxnSpPr>
      <xdr:spPr>
        <a:xfrm>
          <a:off x="4546600" y="8580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158796</xdr:rowOff>
    </xdr:from>
    <xdr:to>
      <xdr:col>24</xdr:col>
      <xdr:colOff>63500</xdr:colOff>
      <xdr:row>58</xdr:row>
      <xdr:rowOff>15029</xdr:rowOff>
    </xdr:to>
    <xdr:cxnSp macro="">
      <xdr:nvCxnSpPr>
        <xdr:cNvPr id="118" name="直線コネクタ 117">
          <a:extLst>
            <a:ext uri="{FF2B5EF4-FFF2-40B4-BE49-F238E27FC236}">
              <a16:creationId xmlns:a16="http://schemas.microsoft.com/office/drawing/2014/main" xmlns="" id="{00000000-0008-0000-0700-000076000000}"/>
            </a:ext>
          </a:extLst>
        </xdr:cNvPr>
        <xdr:cNvCxnSpPr/>
      </xdr:nvCxnSpPr>
      <xdr:spPr>
        <a:xfrm>
          <a:off x="3797300" y="9931446"/>
          <a:ext cx="838200" cy="27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91706</xdr:rowOff>
    </xdr:from>
    <xdr:ext cx="534377" cy="259045"/>
    <xdr:sp macro="" textlink="">
      <xdr:nvSpPr>
        <xdr:cNvPr id="119" name="総務費平均値テキスト">
          <a:extLst>
            <a:ext uri="{FF2B5EF4-FFF2-40B4-BE49-F238E27FC236}">
              <a16:creationId xmlns:a16="http://schemas.microsoft.com/office/drawing/2014/main" xmlns="" id="{00000000-0008-0000-0700-000077000000}"/>
            </a:ext>
          </a:extLst>
        </xdr:cNvPr>
        <xdr:cNvSpPr txBox="1"/>
      </xdr:nvSpPr>
      <xdr:spPr>
        <a:xfrm>
          <a:off x="4686300" y="9692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68829</xdr:rowOff>
    </xdr:from>
    <xdr:to>
      <xdr:col>24</xdr:col>
      <xdr:colOff>114300</xdr:colOff>
      <xdr:row>57</xdr:row>
      <xdr:rowOff>170429</xdr:rowOff>
    </xdr:to>
    <xdr:sp macro="" textlink="">
      <xdr:nvSpPr>
        <xdr:cNvPr id="120" name="フローチャート: 判断 119">
          <a:extLst>
            <a:ext uri="{FF2B5EF4-FFF2-40B4-BE49-F238E27FC236}">
              <a16:creationId xmlns:a16="http://schemas.microsoft.com/office/drawing/2014/main" xmlns="" id="{00000000-0008-0000-0700-000078000000}"/>
            </a:ext>
          </a:extLst>
        </xdr:cNvPr>
        <xdr:cNvSpPr/>
      </xdr:nvSpPr>
      <xdr:spPr>
        <a:xfrm>
          <a:off x="4584700" y="984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13513</xdr:rowOff>
    </xdr:from>
    <xdr:to>
      <xdr:col>19</xdr:col>
      <xdr:colOff>177800</xdr:colOff>
      <xdr:row>57</xdr:row>
      <xdr:rowOff>158796</xdr:rowOff>
    </xdr:to>
    <xdr:cxnSp macro="">
      <xdr:nvCxnSpPr>
        <xdr:cNvPr id="121" name="直線コネクタ 120">
          <a:extLst>
            <a:ext uri="{FF2B5EF4-FFF2-40B4-BE49-F238E27FC236}">
              <a16:creationId xmlns:a16="http://schemas.microsoft.com/office/drawing/2014/main" xmlns="" id="{00000000-0008-0000-0700-000079000000}"/>
            </a:ext>
          </a:extLst>
        </xdr:cNvPr>
        <xdr:cNvCxnSpPr/>
      </xdr:nvCxnSpPr>
      <xdr:spPr>
        <a:xfrm>
          <a:off x="2908300" y="9614713"/>
          <a:ext cx="889000" cy="316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60892</xdr:rowOff>
    </xdr:from>
    <xdr:to>
      <xdr:col>20</xdr:col>
      <xdr:colOff>38100</xdr:colOff>
      <xdr:row>57</xdr:row>
      <xdr:rowOff>162492</xdr:rowOff>
    </xdr:to>
    <xdr:sp macro="" textlink="">
      <xdr:nvSpPr>
        <xdr:cNvPr id="122" name="フローチャート: 判断 121">
          <a:extLst>
            <a:ext uri="{FF2B5EF4-FFF2-40B4-BE49-F238E27FC236}">
              <a16:creationId xmlns:a16="http://schemas.microsoft.com/office/drawing/2014/main" xmlns="" id="{00000000-0008-0000-0700-00007A000000}"/>
            </a:ext>
          </a:extLst>
        </xdr:cNvPr>
        <xdr:cNvSpPr/>
      </xdr:nvSpPr>
      <xdr:spPr>
        <a:xfrm>
          <a:off x="3746500" y="983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7569</xdr:rowOff>
    </xdr:from>
    <xdr:ext cx="534377" cy="259045"/>
    <xdr:sp macro="" textlink="">
      <xdr:nvSpPr>
        <xdr:cNvPr id="123" name="テキスト ボックス 122">
          <a:extLst>
            <a:ext uri="{FF2B5EF4-FFF2-40B4-BE49-F238E27FC236}">
              <a16:creationId xmlns:a16="http://schemas.microsoft.com/office/drawing/2014/main" xmlns="" id="{00000000-0008-0000-0700-00007B000000}"/>
            </a:ext>
          </a:extLst>
        </xdr:cNvPr>
        <xdr:cNvSpPr txBox="1"/>
      </xdr:nvSpPr>
      <xdr:spPr>
        <a:xfrm>
          <a:off x="3530111" y="9608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13513</xdr:rowOff>
    </xdr:from>
    <xdr:to>
      <xdr:col>15</xdr:col>
      <xdr:colOff>50800</xdr:colOff>
      <xdr:row>58</xdr:row>
      <xdr:rowOff>67687</xdr:rowOff>
    </xdr:to>
    <xdr:cxnSp macro="">
      <xdr:nvCxnSpPr>
        <xdr:cNvPr id="124" name="直線コネクタ 123">
          <a:extLst>
            <a:ext uri="{FF2B5EF4-FFF2-40B4-BE49-F238E27FC236}">
              <a16:creationId xmlns:a16="http://schemas.microsoft.com/office/drawing/2014/main" xmlns="" id="{00000000-0008-0000-0700-00007C000000}"/>
            </a:ext>
          </a:extLst>
        </xdr:cNvPr>
        <xdr:cNvCxnSpPr/>
      </xdr:nvCxnSpPr>
      <xdr:spPr>
        <a:xfrm flipV="1">
          <a:off x="2019300" y="9614713"/>
          <a:ext cx="889000" cy="397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67636</xdr:rowOff>
    </xdr:from>
    <xdr:to>
      <xdr:col>15</xdr:col>
      <xdr:colOff>101600</xdr:colOff>
      <xdr:row>55</xdr:row>
      <xdr:rowOff>169236</xdr:rowOff>
    </xdr:to>
    <xdr:sp macro="" textlink="">
      <xdr:nvSpPr>
        <xdr:cNvPr id="125" name="フローチャート: 判断 124">
          <a:extLst>
            <a:ext uri="{FF2B5EF4-FFF2-40B4-BE49-F238E27FC236}">
              <a16:creationId xmlns:a16="http://schemas.microsoft.com/office/drawing/2014/main" xmlns="" id="{00000000-0008-0000-0700-00007D000000}"/>
            </a:ext>
          </a:extLst>
        </xdr:cNvPr>
        <xdr:cNvSpPr/>
      </xdr:nvSpPr>
      <xdr:spPr>
        <a:xfrm>
          <a:off x="28575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14313</xdr:rowOff>
    </xdr:from>
    <xdr:ext cx="599010" cy="259045"/>
    <xdr:sp macro="" textlink="">
      <xdr:nvSpPr>
        <xdr:cNvPr id="126" name="テキスト ボックス 125">
          <a:extLst>
            <a:ext uri="{FF2B5EF4-FFF2-40B4-BE49-F238E27FC236}">
              <a16:creationId xmlns:a16="http://schemas.microsoft.com/office/drawing/2014/main" xmlns="" id="{00000000-0008-0000-0700-00007E000000}"/>
            </a:ext>
          </a:extLst>
        </xdr:cNvPr>
        <xdr:cNvSpPr txBox="1"/>
      </xdr:nvSpPr>
      <xdr:spPr>
        <a:xfrm>
          <a:off x="2608795" y="927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67687</xdr:rowOff>
    </xdr:from>
    <xdr:to>
      <xdr:col>10</xdr:col>
      <xdr:colOff>114300</xdr:colOff>
      <xdr:row>58</xdr:row>
      <xdr:rowOff>72888</xdr:rowOff>
    </xdr:to>
    <xdr:cxnSp macro="">
      <xdr:nvCxnSpPr>
        <xdr:cNvPr id="127" name="直線コネクタ 126">
          <a:extLst>
            <a:ext uri="{FF2B5EF4-FFF2-40B4-BE49-F238E27FC236}">
              <a16:creationId xmlns:a16="http://schemas.microsoft.com/office/drawing/2014/main" xmlns="" id="{00000000-0008-0000-0700-00007F000000}"/>
            </a:ext>
          </a:extLst>
        </xdr:cNvPr>
        <xdr:cNvCxnSpPr/>
      </xdr:nvCxnSpPr>
      <xdr:spPr>
        <a:xfrm flipV="1">
          <a:off x="1130300" y="10011787"/>
          <a:ext cx="889000" cy="5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130509</xdr:rowOff>
    </xdr:from>
    <xdr:to>
      <xdr:col>10</xdr:col>
      <xdr:colOff>165100</xdr:colOff>
      <xdr:row>58</xdr:row>
      <xdr:rowOff>60659</xdr:rowOff>
    </xdr:to>
    <xdr:sp macro="" textlink="">
      <xdr:nvSpPr>
        <xdr:cNvPr id="128" name="フローチャート: 判断 127">
          <a:extLst>
            <a:ext uri="{FF2B5EF4-FFF2-40B4-BE49-F238E27FC236}">
              <a16:creationId xmlns:a16="http://schemas.microsoft.com/office/drawing/2014/main" xmlns="" id="{00000000-0008-0000-0700-000080000000}"/>
            </a:ext>
          </a:extLst>
        </xdr:cNvPr>
        <xdr:cNvSpPr/>
      </xdr:nvSpPr>
      <xdr:spPr>
        <a:xfrm>
          <a:off x="1968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77186</xdr:rowOff>
    </xdr:from>
    <xdr:ext cx="534377" cy="259045"/>
    <xdr:sp macro="" textlink="">
      <xdr:nvSpPr>
        <xdr:cNvPr id="129" name="テキスト ボックス 128">
          <a:extLst>
            <a:ext uri="{FF2B5EF4-FFF2-40B4-BE49-F238E27FC236}">
              <a16:creationId xmlns:a16="http://schemas.microsoft.com/office/drawing/2014/main" xmlns="" id="{00000000-0008-0000-0700-000081000000}"/>
            </a:ext>
          </a:extLst>
        </xdr:cNvPr>
        <xdr:cNvSpPr txBox="1"/>
      </xdr:nvSpPr>
      <xdr:spPr>
        <a:xfrm>
          <a:off x="1752111" y="967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88176</xdr:rowOff>
    </xdr:from>
    <xdr:to>
      <xdr:col>6</xdr:col>
      <xdr:colOff>38100</xdr:colOff>
      <xdr:row>58</xdr:row>
      <xdr:rowOff>18326</xdr:rowOff>
    </xdr:to>
    <xdr:sp macro="" textlink="">
      <xdr:nvSpPr>
        <xdr:cNvPr id="130" name="フローチャート: 判断 129">
          <a:extLst>
            <a:ext uri="{FF2B5EF4-FFF2-40B4-BE49-F238E27FC236}">
              <a16:creationId xmlns:a16="http://schemas.microsoft.com/office/drawing/2014/main" xmlns="" id="{00000000-0008-0000-0700-000082000000}"/>
            </a:ext>
          </a:extLst>
        </xdr:cNvPr>
        <xdr:cNvSpPr/>
      </xdr:nvSpPr>
      <xdr:spPr>
        <a:xfrm>
          <a:off x="1079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34853</xdr:rowOff>
    </xdr:from>
    <xdr:ext cx="534377"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863111" y="96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135679</xdr:rowOff>
    </xdr:from>
    <xdr:to>
      <xdr:col>24</xdr:col>
      <xdr:colOff>114300</xdr:colOff>
      <xdr:row>58</xdr:row>
      <xdr:rowOff>65829</xdr:rowOff>
    </xdr:to>
    <xdr:sp macro="" textlink="">
      <xdr:nvSpPr>
        <xdr:cNvPr id="137" name="楕円 136">
          <a:extLst>
            <a:ext uri="{FF2B5EF4-FFF2-40B4-BE49-F238E27FC236}">
              <a16:creationId xmlns:a16="http://schemas.microsoft.com/office/drawing/2014/main" xmlns="" id="{00000000-0008-0000-0700-000089000000}"/>
            </a:ext>
          </a:extLst>
        </xdr:cNvPr>
        <xdr:cNvSpPr/>
      </xdr:nvSpPr>
      <xdr:spPr>
        <a:xfrm>
          <a:off x="4584700" y="990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50606</xdr:rowOff>
    </xdr:from>
    <xdr:ext cx="534377" cy="259045"/>
    <xdr:sp macro="" textlink="">
      <xdr:nvSpPr>
        <xdr:cNvPr id="138" name="総務費該当値テキスト">
          <a:extLst>
            <a:ext uri="{FF2B5EF4-FFF2-40B4-BE49-F238E27FC236}">
              <a16:creationId xmlns:a16="http://schemas.microsoft.com/office/drawing/2014/main" xmlns="" id="{00000000-0008-0000-0700-00008A000000}"/>
            </a:ext>
          </a:extLst>
        </xdr:cNvPr>
        <xdr:cNvSpPr txBox="1"/>
      </xdr:nvSpPr>
      <xdr:spPr>
        <a:xfrm>
          <a:off x="4686300" y="9823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107996</xdr:rowOff>
    </xdr:from>
    <xdr:to>
      <xdr:col>20</xdr:col>
      <xdr:colOff>38100</xdr:colOff>
      <xdr:row>58</xdr:row>
      <xdr:rowOff>38146</xdr:rowOff>
    </xdr:to>
    <xdr:sp macro="" textlink="">
      <xdr:nvSpPr>
        <xdr:cNvPr id="139" name="楕円 138">
          <a:extLst>
            <a:ext uri="{FF2B5EF4-FFF2-40B4-BE49-F238E27FC236}">
              <a16:creationId xmlns:a16="http://schemas.microsoft.com/office/drawing/2014/main" xmlns="" id="{00000000-0008-0000-0700-00008B000000}"/>
            </a:ext>
          </a:extLst>
        </xdr:cNvPr>
        <xdr:cNvSpPr/>
      </xdr:nvSpPr>
      <xdr:spPr>
        <a:xfrm>
          <a:off x="3746500" y="9880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29273</xdr:rowOff>
    </xdr:from>
    <xdr:ext cx="534377" cy="259045"/>
    <xdr:sp macro="" textlink="">
      <xdr:nvSpPr>
        <xdr:cNvPr id="140" name="テキスト ボックス 139">
          <a:extLst>
            <a:ext uri="{FF2B5EF4-FFF2-40B4-BE49-F238E27FC236}">
              <a16:creationId xmlns:a16="http://schemas.microsoft.com/office/drawing/2014/main" xmlns="" id="{00000000-0008-0000-0700-00008C000000}"/>
            </a:ext>
          </a:extLst>
        </xdr:cNvPr>
        <xdr:cNvSpPr txBox="1"/>
      </xdr:nvSpPr>
      <xdr:spPr>
        <a:xfrm>
          <a:off x="3530111" y="9973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134163</xdr:rowOff>
    </xdr:from>
    <xdr:to>
      <xdr:col>15</xdr:col>
      <xdr:colOff>101600</xdr:colOff>
      <xdr:row>56</xdr:row>
      <xdr:rowOff>64313</xdr:rowOff>
    </xdr:to>
    <xdr:sp macro="" textlink="">
      <xdr:nvSpPr>
        <xdr:cNvPr id="141" name="楕円 140">
          <a:extLst>
            <a:ext uri="{FF2B5EF4-FFF2-40B4-BE49-F238E27FC236}">
              <a16:creationId xmlns:a16="http://schemas.microsoft.com/office/drawing/2014/main" xmlns="" id="{00000000-0008-0000-0700-00008D000000}"/>
            </a:ext>
          </a:extLst>
        </xdr:cNvPr>
        <xdr:cNvSpPr/>
      </xdr:nvSpPr>
      <xdr:spPr>
        <a:xfrm>
          <a:off x="2857500" y="956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55440</xdr:rowOff>
    </xdr:from>
    <xdr:ext cx="599010" cy="259045"/>
    <xdr:sp macro="" textlink="">
      <xdr:nvSpPr>
        <xdr:cNvPr id="142" name="テキスト ボックス 141">
          <a:extLst>
            <a:ext uri="{FF2B5EF4-FFF2-40B4-BE49-F238E27FC236}">
              <a16:creationId xmlns:a16="http://schemas.microsoft.com/office/drawing/2014/main" xmlns="" id="{00000000-0008-0000-0700-00008E000000}"/>
            </a:ext>
          </a:extLst>
        </xdr:cNvPr>
        <xdr:cNvSpPr txBox="1"/>
      </xdr:nvSpPr>
      <xdr:spPr>
        <a:xfrm>
          <a:off x="2608795" y="9656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16887</xdr:rowOff>
    </xdr:from>
    <xdr:to>
      <xdr:col>10</xdr:col>
      <xdr:colOff>165100</xdr:colOff>
      <xdr:row>58</xdr:row>
      <xdr:rowOff>118487</xdr:rowOff>
    </xdr:to>
    <xdr:sp macro="" textlink="">
      <xdr:nvSpPr>
        <xdr:cNvPr id="143" name="楕円 142">
          <a:extLst>
            <a:ext uri="{FF2B5EF4-FFF2-40B4-BE49-F238E27FC236}">
              <a16:creationId xmlns:a16="http://schemas.microsoft.com/office/drawing/2014/main" xmlns="" id="{00000000-0008-0000-0700-00008F000000}"/>
            </a:ext>
          </a:extLst>
        </xdr:cNvPr>
        <xdr:cNvSpPr/>
      </xdr:nvSpPr>
      <xdr:spPr>
        <a:xfrm>
          <a:off x="1968500" y="9960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109614</xdr:rowOff>
    </xdr:from>
    <xdr:ext cx="534377" cy="259045"/>
    <xdr:sp macro="" textlink="">
      <xdr:nvSpPr>
        <xdr:cNvPr id="144" name="テキスト ボックス 143">
          <a:extLst>
            <a:ext uri="{FF2B5EF4-FFF2-40B4-BE49-F238E27FC236}">
              <a16:creationId xmlns:a16="http://schemas.microsoft.com/office/drawing/2014/main" xmlns="" id="{00000000-0008-0000-0700-000090000000}"/>
            </a:ext>
          </a:extLst>
        </xdr:cNvPr>
        <xdr:cNvSpPr txBox="1"/>
      </xdr:nvSpPr>
      <xdr:spPr>
        <a:xfrm>
          <a:off x="1752111" y="10053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22088</xdr:rowOff>
    </xdr:from>
    <xdr:to>
      <xdr:col>6</xdr:col>
      <xdr:colOff>38100</xdr:colOff>
      <xdr:row>58</xdr:row>
      <xdr:rowOff>123688</xdr:rowOff>
    </xdr:to>
    <xdr:sp macro="" textlink="">
      <xdr:nvSpPr>
        <xdr:cNvPr id="145" name="楕円 144">
          <a:extLst>
            <a:ext uri="{FF2B5EF4-FFF2-40B4-BE49-F238E27FC236}">
              <a16:creationId xmlns:a16="http://schemas.microsoft.com/office/drawing/2014/main" xmlns="" id="{00000000-0008-0000-0700-000091000000}"/>
            </a:ext>
          </a:extLst>
        </xdr:cNvPr>
        <xdr:cNvSpPr/>
      </xdr:nvSpPr>
      <xdr:spPr>
        <a:xfrm>
          <a:off x="1079500" y="996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114815</xdr:rowOff>
    </xdr:from>
    <xdr:ext cx="534377" cy="259045"/>
    <xdr:sp macro="" textlink="">
      <xdr:nvSpPr>
        <xdr:cNvPr id="146" name="テキスト ボックス 145">
          <a:extLst>
            <a:ext uri="{FF2B5EF4-FFF2-40B4-BE49-F238E27FC236}">
              <a16:creationId xmlns:a16="http://schemas.microsoft.com/office/drawing/2014/main" xmlns="" id="{00000000-0008-0000-0700-000092000000}"/>
            </a:ext>
          </a:extLst>
        </xdr:cNvPr>
        <xdr:cNvSpPr txBox="1"/>
      </xdr:nvSpPr>
      <xdr:spPr>
        <a:xfrm>
          <a:off x="863111" y="10058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xmlns=""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xmlns=""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xmlns=""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xmlns=""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xmlns=""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xmlns=""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xmlns=""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xmlns=""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xmlns=""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xmlns=""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xmlns=""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155153</xdr:rowOff>
    </xdr:from>
    <xdr:to>
      <xdr:col>24</xdr:col>
      <xdr:colOff>62865</xdr:colOff>
      <xdr:row>78</xdr:row>
      <xdr:rowOff>99741</xdr:rowOff>
    </xdr:to>
    <xdr:cxnSp macro="">
      <xdr:nvCxnSpPr>
        <xdr:cNvPr id="171" name="直線コネクタ 170">
          <a:extLst>
            <a:ext uri="{FF2B5EF4-FFF2-40B4-BE49-F238E27FC236}">
              <a16:creationId xmlns:a16="http://schemas.microsoft.com/office/drawing/2014/main" xmlns="" id="{00000000-0008-0000-0700-0000AB000000}"/>
            </a:ext>
          </a:extLst>
        </xdr:cNvPr>
        <xdr:cNvCxnSpPr/>
      </xdr:nvCxnSpPr>
      <xdr:spPr>
        <a:xfrm flipV="1">
          <a:off x="4633595" y="12328103"/>
          <a:ext cx="1270" cy="114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103568</xdr:rowOff>
    </xdr:from>
    <xdr:ext cx="599010" cy="259045"/>
    <xdr:sp macro="" textlink="">
      <xdr:nvSpPr>
        <xdr:cNvPr id="172" name="民生費最小値テキスト">
          <a:extLst>
            <a:ext uri="{FF2B5EF4-FFF2-40B4-BE49-F238E27FC236}">
              <a16:creationId xmlns:a16="http://schemas.microsoft.com/office/drawing/2014/main" xmlns="" id="{00000000-0008-0000-0700-0000AC000000}"/>
            </a:ext>
          </a:extLst>
        </xdr:cNvPr>
        <xdr:cNvSpPr txBox="1"/>
      </xdr:nvSpPr>
      <xdr:spPr>
        <a:xfrm>
          <a:off x="4686300" y="13476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99741</xdr:rowOff>
    </xdr:from>
    <xdr:to>
      <xdr:col>24</xdr:col>
      <xdr:colOff>152400</xdr:colOff>
      <xdr:row>78</xdr:row>
      <xdr:rowOff>99741</xdr:rowOff>
    </xdr:to>
    <xdr:cxnSp macro="">
      <xdr:nvCxnSpPr>
        <xdr:cNvPr id="173" name="直線コネクタ 172">
          <a:extLst>
            <a:ext uri="{FF2B5EF4-FFF2-40B4-BE49-F238E27FC236}">
              <a16:creationId xmlns:a16="http://schemas.microsoft.com/office/drawing/2014/main" xmlns="" id="{00000000-0008-0000-0700-0000AD000000}"/>
            </a:ext>
          </a:extLst>
        </xdr:cNvPr>
        <xdr:cNvCxnSpPr/>
      </xdr:nvCxnSpPr>
      <xdr:spPr>
        <a:xfrm>
          <a:off x="4546600" y="13472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101830</xdr:rowOff>
    </xdr:from>
    <xdr:ext cx="599010" cy="259045"/>
    <xdr:sp macro="" textlink="">
      <xdr:nvSpPr>
        <xdr:cNvPr id="174" name="民生費最大値テキスト">
          <a:extLst>
            <a:ext uri="{FF2B5EF4-FFF2-40B4-BE49-F238E27FC236}">
              <a16:creationId xmlns:a16="http://schemas.microsoft.com/office/drawing/2014/main" xmlns="" id="{00000000-0008-0000-0700-0000AE000000}"/>
            </a:ext>
          </a:extLst>
        </xdr:cNvPr>
        <xdr:cNvSpPr txBox="1"/>
      </xdr:nvSpPr>
      <xdr:spPr>
        <a:xfrm>
          <a:off x="4686300" y="1210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155153</xdr:rowOff>
    </xdr:from>
    <xdr:to>
      <xdr:col>24</xdr:col>
      <xdr:colOff>152400</xdr:colOff>
      <xdr:row>71</xdr:row>
      <xdr:rowOff>155153</xdr:rowOff>
    </xdr:to>
    <xdr:cxnSp macro="">
      <xdr:nvCxnSpPr>
        <xdr:cNvPr id="175" name="直線コネクタ 174">
          <a:extLst>
            <a:ext uri="{FF2B5EF4-FFF2-40B4-BE49-F238E27FC236}">
              <a16:creationId xmlns:a16="http://schemas.microsoft.com/office/drawing/2014/main" xmlns="" id="{00000000-0008-0000-0700-0000AF000000}"/>
            </a:ext>
          </a:extLst>
        </xdr:cNvPr>
        <xdr:cNvCxnSpPr/>
      </xdr:nvCxnSpPr>
      <xdr:spPr>
        <a:xfrm>
          <a:off x="4546600" y="12328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168983</xdr:rowOff>
    </xdr:from>
    <xdr:to>
      <xdr:col>24</xdr:col>
      <xdr:colOff>63500</xdr:colOff>
      <xdr:row>75</xdr:row>
      <xdr:rowOff>43231</xdr:rowOff>
    </xdr:to>
    <xdr:cxnSp macro="">
      <xdr:nvCxnSpPr>
        <xdr:cNvPr id="176" name="直線コネクタ 175">
          <a:extLst>
            <a:ext uri="{FF2B5EF4-FFF2-40B4-BE49-F238E27FC236}">
              <a16:creationId xmlns:a16="http://schemas.microsoft.com/office/drawing/2014/main" xmlns="" id="{00000000-0008-0000-0700-0000B0000000}"/>
            </a:ext>
          </a:extLst>
        </xdr:cNvPr>
        <xdr:cNvCxnSpPr/>
      </xdr:nvCxnSpPr>
      <xdr:spPr>
        <a:xfrm flipV="1">
          <a:off x="3797300" y="12856283"/>
          <a:ext cx="838200" cy="45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83314</xdr:rowOff>
    </xdr:from>
    <xdr:ext cx="599010" cy="259045"/>
    <xdr:sp macro="" textlink="">
      <xdr:nvSpPr>
        <xdr:cNvPr id="177" name="民生費平均値テキスト">
          <a:extLst>
            <a:ext uri="{FF2B5EF4-FFF2-40B4-BE49-F238E27FC236}">
              <a16:creationId xmlns:a16="http://schemas.microsoft.com/office/drawing/2014/main" xmlns="" id="{00000000-0008-0000-0700-0000B1000000}"/>
            </a:ext>
          </a:extLst>
        </xdr:cNvPr>
        <xdr:cNvSpPr txBox="1"/>
      </xdr:nvSpPr>
      <xdr:spPr>
        <a:xfrm>
          <a:off x="4686300" y="131135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104887</xdr:rowOff>
    </xdr:from>
    <xdr:to>
      <xdr:col>24</xdr:col>
      <xdr:colOff>114300</xdr:colOff>
      <xdr:row>77</xdr:row>
      <xdr:rowOff>35037</xdr:rowOff>
    </xdr:to>
    <xdr:sp macro="" textlink="">
      <xdr:nvSpPr>
        <xdr:cNvPr id="178" name="フローチャート: 判断 177">
          <a:extLst>
            <a:ext uri="{FF2B5EF4-FFF2-40B4-BE49-F238E27FC236}">
              <a16:creationId xmlns:a16="http://schemas.microsoft.com/office/drawing/2014/main" xmlns="" id="{00000000-0008-0000-0700-0000B2000000}"/>
            </a:ext>
          </a:extLst>
        </xdr:cNvPr>
        <xdr:cNvSpPr/>
      </xdr:nvSpPr>
      <xdr:spPr>
        <a:xfrm>
          <a:off x="4584700" y="13135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43231</xdr:rowOff>
    </xdr:from>
    <xdr:to>
      <xdr:col>19</xdr:col>
      <xdr:colOff>177800</xdr:colOff>
      <xdr:row>76</xdr:row>
      <xdr:rowOff>136728</xdr:rowOff>
    </xdr:to>
    <xdr:cxnSp macro="">
      <xdr:nvCxnSpPr>
        <xdr:cNvPr id="179" name="直線コネクタ 178">
          <a:extLst>
            <a:ext uri="{FF2B5EF4-FFF2-40B4-BE49-F238E27FC236}">
              <a16:creationId xmlns:a16="http://schemas.microsoft.com/office/drawing/2014/main" xmlns="" id="{00000000-0008-0000-0700-0000B3000000}"/>
            </a:ext>
          </a:extLst>
        </xdr:cNvPr>
        <xdr:cNvCxnSpPr/>
      </xdr:nvCxnSpPr>
      <xdr:spPr>
        <a:xfrm flipV="1">
          <a:off x="2908300" y="12901981"/>
          <a:ext cx="889000" cy="264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26896</xdr:rowOff>
    </xdr:from>
    <xdr:to>
      <xdr:col>20</xdr:col>
      <xdr:colOff>38100</xdr:colOff>
      <xdr:row>76</xdr:row>
      <xdr:rowOff>128496</xdr:rowOff>
    </xdr:to>
    <xdr:sp macro="" textlink="">
      <xdr:nvSpPr>
        <xdr:cNvPr id="180" name="フローチャート: 判断 179">
          <a:extLst>
            <a:ext uri="{FF2B5EF4-FFF2-40B4-BE49-F238E27FC236}">
              <a16:creationId xmlns:a16="http://schemas.microsoft.com/office/drawing/2014/main" xmlns="" id="{00000000-0008-0000-0700-0000B4000000}"/>
            </a:ext>
          </a:extLst>
        </xdr:cNvPr>
        <xdr:cNvSpPr/>
      </xdr:nvSpPr>
      <xdr:spPr>
        <a:xfrm>
          <a:off x="3746500" y="130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119623</xdr:rowOff>
    </xdr:from>
    <xdr:ext cx="599010" cy="259045"/>
    <xdr:sp macro="" textlink="">
      <xdr:nvSpPr>
        <xdr:cNvPr id="181" name="テキスト ボックス 180">
          <a:extLst>
            <a:ext uri="{FF2B5EF4-FFF2-40B4-BE49-F238E27FC236}">
              <a16:creationId xmlns:a16="http://schemas.microsoft.com/office/drawing/2014/main" xmlns="" id="{00000000-0008-0000-0700-0000B5000000}"/>
            </a:ext>
          </a:extLst>
        </xdr:cNvPr>
        <xdr:cNvSpPr txBox="1"/>
      </xdr:nvSpPr>
      <xdr:spPr>
        <a:xfrm>
          <a:off x="3497795" y="13149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136728</xdr:rowOff>
    </xdr:from>
    <xdr:to>
      <xdr:col>15</xdr:col>
      <xdr:colOff>50800</xdr:colOff>
      <xdr:row>77</xdr:row>
      <xdr:rowOff>26406</xdr:rowOff>
    </xdr:to>
    <xdr:cxnSp macro="">
      <xdr:nvCxnSpPr>
        <xdr:cNvPr id="182" name="直線コネクタ 181">
          <a:extLst>
            <a:ext uri="{FF2B5EF4-FFF2-40B4-BE49-F238E27FC236}">
              <a16:creationId xmlns:a16="http://schemas.microsoft.com/office/drawing/2014/main" xmlns="" id="{00000000-0008-0000-0700-0000B6000000}"/>
            </a:ext>
          </a:extLst>
        </xdr:cNvPr>
        <xdr:cNvCxnSpPr/>
      </xdr:nvCxnSpPr>
      <xdr:spPr>
        <a:xfrm flipV="1">
          <a:off x="2019300" y="13166928"/>
          <a:ext cx="889000" cy="61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66193</xdr:rowOff>
    </xdr:from>
    <xdr:to>
      <xdr:col>15</xdr:col>
      <xdr:colOff>101600</xdr:colOff>
      <xdr:row>77</xdr:row>
      <xdr:rowOff>167793</xdr:rowOff>
    </xdr:to>
    <xdr:sp macro="" textlink="">
      <xdr:nvSpPr>
        <xdr:cNvPr id="183" name="フローチャート: 判断 182">
          <a:extLst>
            <a:ext uri="{FF2B5EF4-FFF2-40B4-BE49-F238E27FC236}">
              <a16:creationId xmlns:a16="http://schemas.microsoft.com/office/drawing/2014/main" xmlns="" id="{00000000-0008-0000-0700-0000B7000000}"/>
            </a:ext>
          </a:extLst>
        </xdr:cNvPr>
        <xdr:cNvSpPr/>
      </xdr:nvSpPr>
      <xdr:spPr>
        <a:xfrm>
          <a:off x="2857500" y="1326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158920</xdr:rowOff>
    </xdr:from>
    <xdr:ext cx="599010" cy="259045"/>
    <xdr:sp macro="" textlink="">
      <xdr:nvSpPr>
        <xdr:cNvPr id="184" name="テキスト ボックス 183">
          <a:extLst>
            <a:ext uri="{FF2B5EF4-FFF2-40B4-BE49-F238E27FC236}">
              <a16:creationId xmlns:a16="http://schemas.microsoft.com/office/drawing/2014/main" xmlns="" id="{00000000-0008-0000-0700-0000B8000000}"/>
            </a:ext>
          </a:extLst>
        </xdr:cNvPr>
        <xdr:cNvSpPr txBox="1"/>
      </xdr:nvSpPr>
      <xdr:spPr>
        <a:xfrm>
          <a:off x="2608795" y="13360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26406</xdr:rowOff>
    </xdr:from>
    <xdr:to>
      <xdr:col>10</xdr:col>
      <xdr:colOff>114300</xdr:colOff>
      <xdr:row>77</xdr:row>
      <xdr:rowOff>102095</xdr:rowOff>
    </xdr:to>
    <xdr:cxnSp macro="">
      <xdr:nvCxnSpPr>
        <xdr:cNvPr id="185" name="直線コネクタ 184">
          <a:extLst>
            <a:ext uri="{FF2B5EF4-FFF2-40B4-BE49-F238E27FC236}">
              <a16:creationId xmlns:a16="http://schemas.microsoft.com/office/drawing/2014/main" xmlns="" id="{00000000-0008-0000-0700-0000B9000000}"/>
            </a:ext>
          </a:extLst>
        </xdr:cNvPr>
        <xdr:cNvCxnSpPr/>
      </xdr:nvCxnSpPr>
      <xdr:spPr>
        <a:xfrm flipV="1">
          <a:off x="1130300" y="13228056"/>
          <a:ext cx="889000" cy="75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110548</xdr:rowOff>
    </xdr:from>
    <xdr:to>
      <xdr:col>10</xdr:col>
      <xdr:colOff>165100</xdr:colOff>
      <xdr:row>78</xdr:row>
      <xdr:rowOff>40698</xdr:rowOff>
    </xdr:to>
    <xdr:sp macro="" textlink="">
      <xdr:nvSpPr>
        <xdr:cNvPr id="186" name="フローチャート: 判断 185">
          <a:extLst>
            <a:ext uri="{FF2B5EF4-FFF2-40B4-BE49-F238E27FC236}">
              <a16:creationId xmlns:a16="http://schemas.microsoft.com/office/drawing/2014/main" xmlns="" id="{00000000-0008-0000-0700-0000BA000000}"/>
            </a:ext>
          </a:extLst>
        </xdr:cNvPr>
        <xdr:cNvSpPr/>
      </xdr:nvSpPr>
      <xdr:spPr>
        <a:xfrm>
          <a:off x="1968500" y="1331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31825</xdr:rowOff>
    </xdr:from>
    <xdr:ext cx="599010" cy="259045"/>
    <xdr:sp macro="" textlink="">
      <xdr:nvSpPr>
        <xdr:cNvPr id="187" name="テキスト ボックス 186">
          <a:extLst>
            <a:ext uri="{FF2B5EF4-FFF2-40B4-BE49-F238E27FC236}">
              <a16:creationId xmlns:a16="http://schemas.microsoft.com/office/drawing/2014/main" xmlns="" id="{00000000-0008-0000-0700-0000BB000000}"/>
            </a:ext>
          </a:extLst>
        </xdr:cNvPr>
        <xdr:cNvSpPr txBox="1"/>
      </xdr:nvSpPr>
      <xdr:spPr>
        <a:xfrm>
          <a:off x="1719795" y="13404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155301</xdr:rowOff>
    </xdr:from>
    <xdr:to>
      <xdr:col>6</xdr:col>
      <xdr:colOff>38100</xdr:colOff>
      <xdr:row>78</xdr:row>
      <xdr:rowOff>85451</xdr:rowOff>
    </xdr:to>
    <xdr:sp macro="" textlink="">
      <xdr:nvSpPr>
        <xdr:cNvPr id="188" name="フローチャート: 判断 187">
          <a:extLst>
            <a:ext uri="{FF2B5EF4-FFF2-40B4-BE49-F238E27FC236}">
              <a16:creationId xmlns:a16="http://schemas.microsoft.com/office/drawing/2014/main" xmlns="" id="{00000000-0008-0000-0700-0000BC000000}"/>
            </a:ext>
          </a:extLst>
        </xdr:cNvPr>
        <xdr:cNvSpPr/>
      </xdr:nvSpPr>
      <xdr:spPr>
        <a:xfrm>
          <a:off x="1079500" y="1335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76578</xdr:rowOff>
    </xdr:from>
    <xdr:ext cx="59901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830795" y="13449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118183</xdr:rowOff>
    </xdr:from>
    <xdr:to>
      <xdr:col>24</xdr:col>
      <xdr:colOff>114300</xdr:colOff>
      <xdr:row>75</xdr:row>
      <xdr:rowOff>48333</xdr:rowOff>
    </xdr:to>
    <xdr:sp macro="" textlink="">
      <xdr:nvSpPr>
        <xdr:cNvPr id="195" name="楕円 194">
          <a:extLst>
            <a:ext uri="{FF2B5EF4-FFF2-40B4-BE49-F238E27FC236}">
              <a16:creationId xmlns:a16="http://schemas.microsoft.com/office/drawing/2014/main" xmlns="" id="{00000000-0008-0000-0700-0000C3000000}"/>
            </a:ext>
          </a:extLst>
        </xdr:cNvPr>
        <xdr:cNvSpPr/>
      </xdr:nvSpPr>
      <xdr:spPr>
        <a:xfrm>
          <a:off x="4584700" y="12805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141060</xdr:rowOff>
    </xdr:from>
    <xdr:ext cx="599010" cy="259045"/>
    <xdr:sp macro="" textlink="">
      <xdr:nvSpPr>
        <xdr:cNvPr id="196" name="民生費該当値テキスト">
          <a:extLst>
            <a:ext uri="{FF2B5EF4-FFF2-40B4-BE49-F238E27FC236}">
              <a16:creationId xmlns:a16="http://schemas.microsoft.com/office/drawing/2014/main" xmlns="" id="{00000000-0008-0000-0700-0000C4000000}"/>
            </a:ext>
          </a:extLst>
        </xdr:cNvPr>
        <xdr:cNvSpPr txBox="1"/>
      </xdr:nvSpPr>
      <xdr:spPr>
        <a:xfrm>
          <a:off x="4686300" y="12656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163881</xdr:rowOff>
    </xdr:from>
    <xdr:to>
      <xdr:col>20</xdr:col>
      <xdr:colOff>38100</xdr:colOff>
      <xdr:row>75</xdr:row>
      <xdr:rowOff>94031</xdr:rowOff>
    </xdr:to>
    <xdr:sp macro="" textlink="">
      <xdr:nvSpPr>
        <xdr:cNvPr id="197" name="楕円 196">
          <a:extLst>
            <a:ext uri="{FF2B5EF4-FFF2-40B4-BE49-F238E27FC236}">
              <a16:creationId xmlns:a16="http://schemas.microsoft.com/office/drawing/2014/main" xmlns="" id="{00000000-0008-0000-0700-0000C5000000}"/>
            </a:ext>
          </a:extLst>
        </xdr:cNvPr>
        <xdr:cNvSpPr/>
      </xdr:nvSpPr>
      <xdr:spPr>
        <a:xfrm>
          <a:off x="3746500" y="12851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110558</xdr:rowOff>
    </xdr:from>
    <xdr:ext cx="599010" cy="259045"/>
    <xdr:sp macro="" textlink="">
      <xdr:nvSpPr>
        <xdr:cNvPr id="198" name="テキスト ボックス 197">
          <a:extLst>
            <a:ext uri="{FF2B5EF4-FFF2-40B4-BE49-F238E27FC236}">
              <a16:creationId xmlns:a16="http://schemas.microsoft.com/office/drawing/2014/main" xmlns="" id="{00000000-0008-0000-0700-0000C6000000}"/>
            </a:ext>
          </a:extLst>
        </xdr:cNvPr>
        <xdr:cNvSpPr txBox="1"/>
      </xdr:nvSpPr>
      <xdr:spPr>
        <a:xfrm>
          <a:off x="3497795" y="12626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85928</xdr:rowOff>
    </xdr:from>
    <xdr:to>
      <xdr:col>15</xdr:col>
      <xdr:colOff>101600</xdr:colOff>
      <xdr:row>77</xdr:row>
      <xdr:rowOff>16078</xdr:rowOff>
    </xdr:to>
    <xdr:sp macro="" textlink="">
      <xdr:nvSpPr>
        <xdr:cNvPr id="199" name="楕円 198">
          <a:extLst>
            <a:ext uri="{FF2B5EF4-FFF2-40B4-BE49-F238E27FC236}">
              <a16:creationId xmlns:a16="http://schemas.microsoft.com/office/drawing/2014/main" xmlns="" id="{00000000-0008-0000-0700-0000C7000000}"/>
            </a:ext>
          </a:extLst>
        </xdr:cNvPr>
        <xdr:cNvSpPr/>
      </xdr:nvSpPr>
      <xdr:spPr>
        <a:xfrm>
          <a:off x="2857500" y="131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32605</xdr:rowOff>
    </xdr:from>
    <xdr:ext cx="599010" cy="259045"/>
    <xdr:sp macro="" textlink="">
      <xdr:nvSpPr>
        <xdr:cNvPr id="200" name="テキスト ボックス 199">
          <a:extLst>
            <a:ext uri="{FF2B5EF4-FFF2-40B4-BE49-F238E27FC236}">
              <a16:creationId xmlns:a16="http://schemas.microsoft.com/office/drawing/2014/main" xmlns="" id="{00000000-0008-0000-0700-0000C8000000}"/>
            </a:ext>
          </a:extLst>
        </xdr:cNvPr>
        <xdr:cNvSpPr txBox="1"/>
      </xdr:nvSpPr>
      <xdr:spPr>
        <a:xfrm>
          <a:off x="2608795" y="12891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147056</xdr:rowOff>
    </xdr:from>
    <xdr:to>
      <xdr:col>10</xdr:col>
      <xdr:colOff>165100</xdr:colOff>
      <xdr:row>77</xdr:row>
      <xdr:rowOff>77206</xdr:rowOff>
    </xdr:to>
    <xdr:sp macro="" textlink="">
      <xdr:nvSpPr>
        <xdr:cNvPr id="201" name="楕円 200">
          <a:extLst>
            <a:ext uri="{FF2B5EF4-FFF2-40B4-BE49-F238E27FC236}">
              <a16:creationId xmlns:a16="http://schemas.microsoft.com/office/drawing/2014/main" xmlns="" id="{00000000-0008-0000-0700-0000C9000000}"/>
            </a:ext>
          </a:extLst>
        </xdr:cNvPr>
        <xdr:cNvSpPr/>
      </xdr:nvSpPr>
      <xdr:spPr>
        <a:xfrm>
          <a:off x="1968500" y="1317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93733</xdr:rowOff>
    </xdr:from>
    <xdr:ext cx="599010" cy="259045"/>
    <xdr:sp macro="" textlink="">
      <xdr:nvSpPr>
        <xdr:cNvPr id="202" name="テキスト ボックス 201">
          <a:extLst>
            <a:ext uri="{FF2B5EF4-FFF2-40B4-BE49-F238E27FC236}">
              <a16:creationId xmlns:a16="http://schemas.microsoft.com/office/drawing/2014/main" xmlns="" id="{00000000-0008-0000-0700-0000CA000000}"/>
            </a:ext>
          </a:extLst>
        </xdr:cNvPr>
        <xdr:cNvSpPr txBox="1"/>
      </xdr:nvSpPr>
      <xdr:spPr>
        <a:xfrm>
          <a:off x="1719795" y="12952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51295</xdr:rowOff>
    </xdr:from>
    <xdr:to>
      <xdr:col>6</xdr:col>
      <xdr:colOff>38100</xdr:colOff>
      <xdr:row>77</xdr:row>
      <xdr:rowOff>152895</xdr:rowOff>
    </xdr:to>
    <xdr:sp macro="" textlink="">
      <xdr:nvSpPr>
        <xdr:cNvPr id="203" name="楕円 202">
          <a:extLst>
            <a:ext uri="{FF2B5EF4-FFF2-40B4-BE49-F238E27FC236}">
              <a16:creationId xmlns:a16="http://schemas.microsoft.com/office/drawing/2014/main" xmlns="" id="{00000000-0008-0000-0700-0000CB000000}"/>
            </a:ext>
          </a:extLst>
        </xdr:cNvPr>
        <xdr:cNvSpPr/>
      </xdr:nvSpPr>
      <xdr:spPr>
        <a:xfrm>
          <a:off x="1079500" y="1325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169422</xdr:rowOff>
    </xdr:from>
    <xdr:ext cx="599010" cy="259045"/>
    <xdr:sp macro="" textlink="">
      <xdr:nvSpPr>
        <xdr:cNvPr id="204" name="テキスト ボックス 203">
          <a:extLst>
            <a:ext uri="{FF2B5EF4-FFF2-40B4-BE49-F238E27FC236}">
              <a16:creationId xmlns:a16="http://schemas.microsoft.com/office/drawing/2014/main" xmlns="" id="{00000000-0008-0000-0700-0000CC000000}"/>
            </a:ext>
          </a:extLst>
        </xdr:cNvPr>
        <xdr:cNvSpPr txBox="1"/>
      </xdr:nvSpPr>
      <xdr:spPr>
        <a:xfrm>
          <a:off x="830795" y="13028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xmlns=""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xmlns=""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xmlns=""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xmlns=""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xmlns=""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xmlns=""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xmlns=""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xmlns=""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xmlns=""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xmlns=""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xmlns=""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xmlns=""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xmlns=""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xmlns=""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xmlns=""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xmlns=""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xmlns=""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xmlns=""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xmlns=""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xmlns=""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xmlns=""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xmlns=""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142802</xdr:rowOff>
    </xdr:from>
    <xdr:to>
      <xdr:col>24</xdr:col>
      <xdr:colOff>62865</xdr:colOff>
      <xdr:row>98</xdr:row>
      <xdr:rowOff>150313</xdr:rowOff>
    </xdr:to>
    <xdr:cxnSp macro="">
      <xdr:nvCxnSpPr>
        <xdr:cNvPr id="231" name="直線コネクタ 230">
          <a:extLst>
            <a:ext uri="{FF2B5EF4-FFF2-40B4-BE49-F238E27FC236}">
              <a16:creationId xmlns:a16="http://schemas.microsoft.com/office/drawing/2014/main" xmlns="" id="{00000000-0008-0000-0700-0000E7000000}"/>
            </a:ext>
          </a:extLst>
        </xdr:cNvPr>
        <xdr:cNvCxnSpPr/>
      </xdr:nvCxnSpPr>
      <xdr:spPr>
        <a:xfrm flipV="1">
          <a:off x="4633595" y="15573302"/>
          <a:ext cx="1270" cy="1379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154140</xdr:rowOff>
    </xdr:from>
    <xdr:ext cx="534377" cy="259045"/>
    <xdr:sp macro="" textlink="">
      <xdr:nvSpPr>
        <xdr:cNvPr id="232" name="衛生費最小値テキスト">
          <a:extLst>
            <a:ext uri="{FF2B5EF4-FFF2-40B4-BE49-F238E27FC236}">
              <a16:creationId xmlns:a16="http://schemas.microsoft.com/office/drawing/2014/main" xmlns="" id="{00000000-0008-0000-0700-0000E8000000}"/>
            </a:ext>
          </a:extLst>
        </xdr:cNvPr>
        <xdr:cNvSpPr txBox="1"/>
      </xdr:nvSpPr>
      <xdr:spPr>
        <a:xfrm>
          <a:off x="4686300" y="1695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150313</xdr:rowOff>
    </xdr:from>
    <xdr:to>
      <xdr:col>24</xdr:col>
      <xdr:colOff>152400</xdr:colOff>
      <xdr:row>98</xdr:row>
      <xdr:rowOff>150313</xdr:rowOff>
    </xdr:to>
    <xdr:cxnSp macro="">
      <xdr:nvCxnSpPr>
        <xdr:cNvPr id="233" name="直線コネクタ 232">
          <a:extLst>
            <a:ext uri="{FF2B5EF4-FFF2-40B4-BE49-F238E27FC236}">
              <a16:creationId xmlns:a16="http://schemas.microsoft.com/office/drawing/2014/main" xmlns="" id="{00000000-0008-0000-0700-0000E9000000}"/>
            </a:ext>
          </a:extLst>
        </xdr:cNvPr>
        <xdr:cNvCxnSpPr/>
      </xdr:nvCxnSpPr>
      <xdr:spPr>
        <a:xfrm>
          <a:off x="4546600" y="16952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89479</xdr:rowOff>
    </xdr:from>
    <xdr:ext cx="599010" cy="259045"/>
    <xdr:sp macro="" textlink="">
      <xdr:nvSpPr>
        <xdr:cNvPr id="234" name="衛生費最大値テキスト">
          <a:extLst>
            <a:ext uri="{FF2B5EF4-FFF2-40B4-BE49-F238E27FC236}">
              <a16:creationId xmlns:a16="http://schemas.microsoft.com/office/drawing/2014/main" xmlns="" id="{00000000-0008-0000-0700-0000EA000000}"/>
            </a:ext>
          </a:extLst>
        </xdr:cNvPr>
        <xdr:cNvSpPr txBox="1"/>
      </xdr:nvSpPr>
      <xdr:spPr>
        <a:xfrm>
          <a:off x="4686300" y="15348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111,810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142802</xdr:rowOff>
    </xdr:from>
    <xdr:to>
      <xdr:col>24</xdr:col>
      <xdr:colOff>152400</xdr:colOff>
      <xdr:row>90</xdr:row>
      <xdr:rowOff>142802</xdr:rowOff>
    </xdr:to>
    <xdr:cxnSp macro="">
      <xdr:nvCxnSpPr>
        <xdr:cNvPr id="235" name="直線コネクタ 234">
          <a:extLst>
            <a:ext uri="{FF2B5EF4-FFF2-40B4-BE49-F238E27FC236}">
              <a16:creationId xmlns:a16="http://schemas.microsoft.com/office/drawing/2014/main" xmlns="" id="{00000000-0008-0000-0700-0000EB000000}"/>
            </a:ext>
          </a:extLst>
        </xdr:cNvPr>
        <xdr:cNvCxnSpPr/>
      </xdr:nvCxnSpPr>
      <xdr:spPr>
        <a:xfrm>
          <a:off x="4546600" y="1557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78973</xdr:rowOff>
    </xdr:from>
    <xdr:to>
      <xdr:col>24</xdr:col>
      <xdr:colOff>63500</xdr:colOff>
      <xdr:row>98</xdr:row>
      <xdr:rowOff>119959</xdr:rowOff>
    </xdr:to>
    <xdr:cxnSp macro="">
      <xdr:nvCxnSpPr>
        <xdr:cNvPr id="236" name="直線コネクタ 235">
          <a:extLst>
            <a:ext uri="{FF2B5EF4-FFF2-40B4-BE49-F238E27FC236}">
              <a16:creationId xmlns:a16="http://schemas.microsoft.com/office/drawing/2014/main" xmlns="" id="{00000000-0008-0000-0700-0000EC000000}"/>
            </a:ext>
          </a:extLst>
        </xdr:cNvPr>
        <xdr:cNvCxnSpPr/>
      </xdr:nvCxnSpPr>
      <xdr:spPr>
        <a:xfrm>
          <a:off x="3797300" y="16881073"/>
          <a:ext cx="838200" cy="40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36535</xdr:rowOff>
    </xdr:from>
    <xdr:ext cx="534377" cy="259045"/>
    <xdr:sp macro="" textlink="">
      <xdr:nvSpPr>
        <xdr:cNvPr id="237" name="衛生費平均値テキスト">
          <a:extLst>
            <a:ext uri="{FF2B5EF4-FFF2-40B4-BE49-F238E27FC236}">
              <a16:creationId xmlns:a16="http://schemas.microsoft.com/office/drawing/2014/main" xmlns="" id="{00000000-0008-0000-0700-0000ED000000}"/>
            </a:ext>
          </a:extLst>
        </xdr:cNvPr>
        <xdr:cNvSpPr txBox="1"/>
      </xdr:nvSpPr>
      <xdr:spPr>
        <a:xfrm>
          <a:off x="4686300" y="16495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13658</xdr:rowOff>
    </xdr:from>
    <xdr:to>
      <xdr:col>24</xdr:col>
      <xdr:colOff>114300</xdr:colOff>
      <xdr:row>97</xdr:row>
      <xdr:rowOff>115258</xdr:rowOff>
    </xdr:to>
    <xdr:sp macro="" textlink="">
      <xdr:nvSpPr>
        <xdr:cNvPr id="238" name="フローチャート: 判断 237">
          <a:extLst>
            <a:ext uri="{FF2B5EF4-FFF2-40B4-BE49-F238E27FC236}">
              <a16:creationId xmlns:a16="http://schemas.microsoft.com/office/drawing/2014/main" xmlns="" id="{00000000-0008-0000-0700-0000EE000000}"/>
            </a:ext>
          </a:extLst>
        </xdr:cNvPr>
        <xdr:cNvSpPr/>
      </xdr:nvSpPr>
      <xdr:spPr>
        <a:xfrm>
          <a:off x="4584700" y="1664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78973</xdr:rowOff>
    </xdr:from>
    <xdr:to>
      <xdr:col>19</xdr:col>
      <xdr:colOff>177800</xdr:colOff>
      <xdr:row>99</xdr:row>
      <xdr:rowOff>6491</xdr:rowOff>
    </xdr:to>
    <xdr:cxnSp macro="">
      <xdr:nvCxnSpPr>
        <xdr:cNvPr id="239" name="直線コネクタ 238">
          <a:extLst>
            <a:ext uri="{FF2B5EF4-FFF2-40B4-BE49-F238E27FC236}">
              <a16:creationId xmlns:a16="http://schemas.microsoft.com/office/drawing/2014/main" xmlns="" id="{00000000-0008-0000-0700-0000EF000000}"/>
            </a:ext>
          </a:extLst>
        </xdr:cNvPr>
        <xdr:cNvCxnSpPr/>
      </xdr:nvCxnSpPr>
      <xdr:spPr>
        <a:xfrm flipV="1">
          <a:off x="2908300" y="16881073"/>
          <a:ext cx="889000" cy="98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25856</xdr:rowOff>
    </xdr:from>
    <xdr:to>
      <xdr:col>20</xdr:col>
      <xdr:colOff>38100</xdr:colOff>
      <xdr:row>97</xdr:row>
      <xdr:rowOff>127456</xdr:rowOff>
    </xdr:to>
    <xdr:sp macro="" textlink="">
      <xdr:nvSpPr>
        <xdr:cNvPr id="240" name="フローチャート: 判断 239">
          <a:extLst>
            <a:ext uri="{FF2B5EF4-FFF2-40B4-BE49-F238E27FC236}">
              <a16:creationId xmlns:a16="http://schemas.microsoft.com/office/drawing/2014/main" xmlns="" id="{00000000-0008-0000-0700-0000F0000000}"/>
            </a:ext>
          </a:extLst>
        </xdr:cNvPr>
        <xdr:cNvSpPr/>
      </xdr:nvSpPr>
      <xdr:spPr>
        <a:xfrm>
          <a:off x="3746500" y="1665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143983</xdr:rowOff>
    </xdr:from>
    <xdr:ext cx="534377" cy="259045"/>
    <xdr:sp macro="" textlink="">
      <xdr:nvSpPr>
        <xdr:cNvPr id="241" name="テキスト ボックス 240">
          <a:extLst>
            <a:ext uri="{FF2B5EF4-FFF2-40B4-BE49-F238E27FC236}">
              <a16:creationId xmlns:a16="http://schemas.microsoft.com/office/drawing/2014/main" xmlns="" id="{00000000-0008-0000-0700-0000F1000000}"/>
            </a:ext>
          </a:extLst>
        </xdr:cNvPr>
        <xdr:cNvSpPr txBox="1"/>
      </xdr:nvSpPr>
      <xdr:spPr>
        <a:xfrm>
          <a:off x="3530111" y="16431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6491</xdr:rowOff>
    </xdr:from>
    <xdr:to>
      <xdr:col>15</xdr:col>
      <xdr:colOff>50800</xdr:colOff>
      <xdr:row>99</xdr:row>
      <xdr:rowOff>23963</xdr:rowOff>
    </xdr:to>
    <xdr:cxnSp macro="">
      <xdr:nvCxnSpPr>
        <xdr:cNvPr id="242" name="直線コネクタ 241">
          <a:extLst>
            <a:ext uri="{FF2B5EF4-FFF2-40B4-BE49-F238E27FC236}">
              <a16:creationId xmlns:a16="http://schemas.microsoft.com/office/drawing/2014/main" xmlns="" id="{00000000-0008-0000-0700-0000F2000000}"/>
            </a:ext>
          </a:extLst>
        </xdr:cNvPr>
        <xdr:cNvCxnSpPr/>
      </xdr:nvCxnSpPr>
      <xdr:spPr>
        <a:xfrm flipV="1">
          <a:off x="2019300" y="16980041"/>
          <a:ext cx="889000" cy="1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156206</xdr:rowOff>
    </xdr:from>
    <xdr:to>
      <xdr:col>15</xdr:col>
      <xdr:colOff>101600</xdr:colOff>
      <xdr:row>98</xdr:row>
      <xdr:rowOff>86356</xdr:rowOff>
    </xdr:to>
    <xdr:sp macro="" textlink="">
      <xdr:nvSpPr>
        <xdr:cNvPr id="243" name="フローチャート: 判断 242">
          <a:extLst>
            <a:ext uri="{FF2B5EF4-FFF2-40B4-BE49-F238E27FC236}">
              <a16:creationId xmlns:a16="http://schemas.microsoft.com/office/drawing/2014/main" xmlns="" id="{00000000-0008-0000-0700-0000F3000000}"/>
            </a:ext>
          </a:extLst>
        </xdr:cNvPr>
        <xdr:cNvSpPr/>
      </xdr:nvSpPr>
      <xdr:spPr>
        <a:xfrm>
          <a:off x="2857500" y="1678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102883</xdr:rowOff>
    </xdr:from>
    <xdr:ext cx="534377" cy="259045"/>
    <xdr:sp macro="" textlink="">
      <xdr:nvSpPr>
        <xdr:cNvPr id="244" name="テキスト ボックス 243">
          <a:extLst>
            <a:ext uri="{FF2B5EF4-FFF2-40B4-BE49-F238E27FC236}">
              <a16:creationId xmlns:a16="http://schemas.microsoft.com/office/drawing/2014/main" xmlns="" id="{00000000-0008-0000-0700-0000F4000000}"/>
            </a:ext>
          </a:extLst>
        </xdr:cNvPr>
        <xdr:cNvSpPr txBox="1"/>
      </xdr:nvSpPr>
      <xdr:spPr>
        <a:xfrm>
          <a:off x="2641111" y="1656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143994</xdr:rowOff>
    </xdr:from>
    <xdr:to>
      <xdr:col>10</xdr:col>
      <xdr:colOff>114300</xdr:colOff>
      <xdr:row>99</xdr:row>
      <xdr:rowOff>23963</xdr:rowOff>
    </xdr:to>
    <xdr:cxnSp macro="">
      <xdr:nvCxnSpPr>
        <xdr:cNvPr id="245" name="直線コネクタ 244">
          <a:extLst>
            <a:ext uri="{FF2B5EF4-FFF2-40B4-BE49-F238E27FC236}">
              <a16:creationId xmlns:a16="http://schemas.microsoft.com/office/drawing/2014/main" xmlns="" id="{00000000-0008-0000-0700-0000F5000000}"/>
            </a:ext>
          </a:extLst>
        </xdr:cNvPr>
        <xdr:cNvCxnSpPr/>
      </xdr:nvCxnSpPr>
      <xdr:spPr>
        <a:xfrm>
          <a:off x="1130300" y="16946094"/>
          <a:ext cx="889000" cy="51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24354</xdr:rowOff>
    </xdr:from>
    <xdr:to>
      <xdr:col>10</xdr:col>
      <xdr:colOff>165100</xdr:colOff>
      <xdr:row>98</xdr:row>
      <xdr:rowOff>125954</xdr:rowOff>
    </xdr:to>
    <xdr:sp macro="" textlink="">
      <xdr:nvSpPr>
        <xdr:cNvPr id="246" name="フローチャート: 判断 245">
          <a:extLst>
            <a:ext uri="{FF2B5EF4-FFF2-40B4-BE49-F238E27FC236}">
              <a16:creationId xmlns:a16="http://schemas.microsoft.com/office/drawing/2014/main" xmlns="" id="{00000000-0008-0000-0700-0000F6000000}"/>
            </a:ext>
          </a:extLst>
        </xdr:cNvPr>
        <xdr:cNvSpPr/>
      </xdr:nvSpPr>
      <xdr:spPr>
        <a:xfrm>
          <a:off x="19685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142481</xdr:rowOff>
    </xdr:from>
    <xdr:ext cx="534377" cy="259045"/>
    <xdr:sp macro="" textlink="">
      <xdr:nvSpPr>
        <xdr:cNvPr id="247" name="テキスト ボックス 246">
          <a:extLst>
            <a:ext uri="{FF2B5EF4-FFF2-40B4-BE49-F238E27FC236}">
              <a16:creationId xmlns:a16="http://schemas.microsoft.com/office/drawing/2014/main" xmlns="" id="{00000000-0008-0000-0700-0000F7000000}"/>
            </a:ext>
          </a:extLst>
        </xdr:cNvPr>
        <xdr:cNvSpPr txBox="1"/>
      </xdr:nvSpPr>
      <xdr:spPr>
        <a:xfrm>
          <a:off x="1752111" y="1660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36339</xdr:rowOff>
    </xdr:from>
    <xdr:to>
      <xdr:col>6</xdr:col>
      <xdr:colOff>38100</xdr:colOff>
      <xdr:row>98</xdr:row>
      <xdr:rowOff>137939</xdr:rowOff>
    </xdr:to>
    <xdr:sp macro="" textlink="">
      <xdr:nvSpPr>
        <xdr:cNvPr id="248" name="フローチャート: 判断 247">
          <a:extLst>
            <a:ext uri="{FF2B5EF4-FFF2-40B4-BE49-F238E27FC236}">
              <a16:creationId xmlns:a16="http://schemas.microsoft.com/office/drawing/2014/main" xmlns="" id="{00000000-0008-0000-0700-0000F8000000}"/>
            </a:ext>
          </a:extLst>
        </xdr:cNvPr>
        <xdr:cNvSpPr/>
      </xdr:nvSpPr>
      <xdr:spPr>
        <a:xfrm>
          <a:off x="1079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154466</xdr:rowOff>
    </xdr:from>
    <xdr:ext cx="534377"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863111" y="1661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xmlns=""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69159</xdr:rowOff>
    </xdr:from>
    <xdr:to>
      <xdr:col>24</xdr:col>
      <xdr:colOff>114300</xdr:colOff>
      <xdr:row>98</xdr:row>
      <xdr:rowOff>170759</xdr:rowOff>
    </xdr:to>
    <xdr:sp macro="" textlink="">
      <xdr:nvSpPr>
        <xdr:cNvPr id="255" name="楕円 254">
          <a:extLst>
            <a:ext uri="{FF2B5EF4-FFF2-40B4-BE49-F238E27FC236}">
              <a16:creationId xmlns:a16="http://schemas.microsoft.com/office/drawing/2014/main" xmlns="" id="{00000000-0008-0000-0700-0000FF000000}"/>
            </a:ext>
          </a:extLst>
        </xdr:cNvPr>
        <xdr:cNvSpPr/>
      </xdr:nvSpPr>
      <xdr:spPr>
        <a:xfrm>
          <a:off x="4584700" y="1687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155536</xdr:rowOff>
    </xdr:from>
    <xdr:ext cx="534377" cy="259045"/>
    <xdr:sp macro="" textlink="">
      <xdr:nvSpPr>
        <xdr:cNvPr id="256" name="衛生費該当値テキスト">
          <a:extLst>
            <a:ext uri="{FF2B5EF4-FFF2-40B4-BE49-F238E27FC236}">
              <a16:creationId xmlns:a16="http://schemas.microsoft.com/office/drawing/2014/main" xmlns="" id="{00000000-0008-0000-0700-000000010000}"/>
            </a:ext>
          </a:extLst>
        </xdr:cNvPr>
        <xdr:cNvSpPr txBox="1"/>
      </xdr:nvSpPr>
      <xdr:spPr>
        <a:xfrm>
          <a:off x="4686300" y="1678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28173</xdr:rowOff>
    </xdr:from>
    <xdr:to>
      <xdr:col>20</xdr:col>
      <xdr:colOff>38100</xdr:colOff>
      <xdr:row>98</xdr:row>
      <xdr:rowOff>129773</xdr:rowOff>
    </xdr:to>
    <xdr:sp macro="" textlink="">
      <xdr:nvSpPr>
        <xdr:cNvPr id="257" name="楕円 256">
          <a:extLst>
            <a:ext uri="{FF2B5EF4-FFF2-40B4-BE49-F238E27FC236}">
              <a16:creationId xmlns:a16="http://schemas.microsoft.com/office/drawing/2014/main" xmlns="" id="{00000000-0008-0000-0700-000001010000}"/>
            </a:ext>
          </a:extLst>
        </xdr:cNvPr>
        <xdr:cNvSpPr/>
      </xdr:nvSpPr>
      <xdr:spPr>
        <a:xfrm>
          <a:off x="3746500" y="1683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120900</xdr:rowOff>
    </xdr:from>
    <xdr:ext cx="534377" cy="259045"/>
    <xdr:sp macro="" textlink="">
      <xdr:nvSpPr>
        <xdr:cNvPr id="258" name="テキスト ボックス 257">
          <a:extLst>
            <a:ext uri="{FF2B5EF4-FFF2-40B4-BE49-F238E27FC236}">
              <a16:creationId xmlns:a16="http://schemas.microsoft.com/office/drawing/2014/main" xmlns="" id="{00000000-0008-0000-0700-000002010000}"/>
            </a:ext>
          </a:extLst>
        </xdr:cNvPr>
        <xdr:cNvSpPr txBox="1"/>
      </xdr:nvSpPr>
      <xdr:spPr>
        <a:xfrm>
          <a:off x="3530111" y="1692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127141</xdr:rowOff>
    </xdr:from>
    <xdr:to>
      <xdr:col>15</xdr:col>
      <xdr:colOff>101600</xdr:colOff>
      <xdr:row>99</xdr:row>
      <xdr:rowOff>57291</xdr:rowOff>
    </xdr:to>
    <xdr:sp macro="" textlink="">
      <xdr:nvSpPr>
        <xdr:cNvPr id="259" name="楕円 258">
          <a:extLst>
            <a:ext uri="{FF2B5EF4-FFF2-40B4-BE49-F238E27FC236}">
              <a16:creationId xmlns:a16="http://schemas.microsoft.com/office/drawing/2014/main" xmlns="" id="{00000000-0008-0000-0700-000003010000}"/>
            </a:ext>
          </a:extLst>
        </xdr:cNvPr>
        <xdr:cNvSpPr/>
      </xdr:nvSpPr>
      <xdr:spPr>
        <a:xfrm>
          <a:off x="2857500" y="16929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48418</xdr:rowOff>
    </xdr:from>
    <xdr:ext cx="534377" cy="259045"/>
    <xdr:sp macro="" textlink="">
      <xdr:nvSpPr>
        <xdr:cNvPr id="260" name="テキスト ボックス 259">
          <a:extLst>
            <a:ext uri="{FF2B5EF4-FFF2-40B4-BE49-F238E27FC236}">
              <a16:creationId xmlns:a16="http://schemas.microsoft.com/office/drawing/2014/main" xmlns="" id="{00000000-0008-0000-0700-000004010000}"/>
            </a:ext>
          </a:extLst>
        </xdr:cNvPr>
        <xdr:cNvSpPr txBox="1"/>
      </xdr:nvSpPr>
      <xdr:spPr>
        <a:xfrm>
          <a:off x="2641111" y="1702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144613</xdr:rowOff>
    </xdr:from>
    <xdr:to>
      <xdr:col>10</xdr:col>
      <xdr:colOff>165100</xdr:colOff>
      <xdr:row>99</xdr:row>
      <xdr:rowOff>74763</xdr:rowOff>
    </xdr:to>
    <xdr:sp macro="" textlink="">
      <xdr:nvSpPr>
        <xdr:cNvPr id="261" name="楕円 260">
          <a:extLst>
            <a:ext uri="{FF2B5EF4-FFF2-40B4-BE49-F238E27FC236}">
              <a16:creationId xmlns:a16="http://schemas.microsoft.com/office/drawing/2014/main" xmlns="" id="{00000000-0008-0000-0700-000005010000}"/>
            </a:ext>
          </a:extLst>
        </xdr:cNvPr>
        <xdr:cNvSpPr/>
      </xdr:nvSpPr>
      <xdr:spPr>
        <a:xfrm>
          <a:off x="1968500" y="1694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65890</xdr:rowOff>
    </xdr:from>
    <xdr:ext cx="534377" cy="259045"/>
    <xdr:sp macro="" textlink="">
      <xdr:nvSpPr>
        <xdr:cNvPr id="262" name="テキスト ボックス 261">
          <a:extLst>
            <a:ext uri="{FF2B5EF4-FFF2-40B4-BE49-F238E27FC236}">
              <a16:creationId xmlns:a16="http://schemas.microsoft.com/office/drawing/2014/main" xmlns="" id="{00000000-0008-0000-0700-000006010000}"/>
            </a:ext>
          </a:extLst>
        </xdr:cNvPr>
        <xdr:cNvSpPr txBox="1"/>
      </xdr:nvSpPr>
      <xdr:spPr>
        <a:xfrm>
          <a:off x="1752111" y="1703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93194</xdr:rowOff>
    </xdr:from>
    <xdr:to>
      <xdr:col>6</xdr:col>
      <xdr:colOff>38100</xdr:colOff>
      <xdr:row>99</xdr:row>
      <xdr:rowOff>23344</xdr:rowOff>
    </xdr:to>
    <xdr:sp macro="" textlink="">
      <xdr:nvSpPr>
        <xdr:cNvPr id="263" name="楕円 262">
          <a:extLst>
            <a:ext uri="{FF2B5EF4-FFF2-40B4-BE49-F238E27FC236}">
              <a16:creationId xmlns:a16="http://schemas.microsoft.com/office/drawing/2014/main" xmlns="" id="{00000000-0008-0000-0700-000007010000}"/>
            </a:ext>
          </a:extLst>
        </xdr:cNvPr>
        <xdr:cNvSpPr/>
      </xdr:nvSpPr>
      <xdr:spPr>
        <a:xfrm>
          <a:off x="1079500" y="1689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14471</xdr:rowOff>
    </xdr:from>
    <xdr:ext cx="534377" cy="259045"/>
    <xdr:sp macro="" textlink="">
      <xdr:nvSpPr>
        <xdr:cNvPr id="264" name="テキスト ボックス 263">
          <a:extLst>
            <a:ext uri="{FF2B5EF4-FFF2-40B4-BE49-F238E27FC236}">
              <a16:creationId xmlns:a16="http://schemas.microsoft.com/office/drawing/2014/main" xmlns="" id="{00000000-0008-0000-0700-000008010000}"/>
            </a:ext>
          </a:extLst>
        </xdr:cNvPr>
        <xdr:cNvSpPr txBox="1"/>
      </xdr:nvSpPr>
      <xdr:spPr>
        <a:xfrm>
          <a:off x="863111" y="16988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xmlns=""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xmlns=""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xmlns=""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xmlns=""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xmlns=""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xmlns=""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xmlns=""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xmlns=""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xmlns=""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xmlns="" id="{00000000-0008-0000-07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xmlns="" id="{00000000-0008-0000-07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xmlns="" id="{00000000-0008-0000-07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a:extLst>
            <a:ext uri="{FF2B5EF4-FFF2-40B4-BE49-F238E27FC236}">
              <a16:creationId xmlns:a16="http://schemas.microsoft.com/office/drawing/2014/main" xmlns="" id="{00000000-0008-0000-0700-000016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xmlns="" id="{00000000-0008-0000-07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a:extLst>
            <a:ext uri="{FF2B5EF4-FFF2-40B4-BE49-F238E27FC236}">
              <a16:creationId xmlns:a16="http://schemas.microsoft.com/office/drawing/2014/main" xmlns="" id="{00000000-0008-0000-0700-000018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xmlns="" id="{00000000-0008-0000-07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a:extLst>
            <a:ext uri="{FF2B5EF4-FFF2-40B4-BE49-F238E27FC236}">
              <a16:creationId xmlns:a16="http://schemas.microsoft.com/office/drawing/2014/main" xmlns="" id="{00000000-0008-0000-0700-00001A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xmlns="" id="{00000000-0008-0000-07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a:extLst>
            <a:ext uri="{FF2B5EF4-FFF2-40B4-BE49-F238E27FC236}">
              <a16:creationId xmlns:a16="http://schemas.microsoft.com/office/drawing/2014/main" xmlns="" id="{00000000-0008-0000-0700-00001C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xmlns="" id="{00000000-0008-0000-07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a:extLst>
            <a:ext uri="{FF2B5EF4-FFF2-40B4-BE49-F238E27FC236}">
              <a16:creationId xmlns:a16="http://schemas.microsoft.com/office/drawing/2014/main" xmlns="" id="{00000000-0008-0000-0700-00001E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xmlns=""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xmlns=""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xmlns=""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48260</xdr:rowOff>
    </xdr:from>
    <xdr:to>
      <xdr:col>54</xdr:col>
      <xdr:colOff>189865</xdr:colOff>
      <xdr:row>39</xdr:row>
      <xdr:rowOff>98878</xdr:rowOff>
    </xdr:to>
    <xdr:cxnSp macro="">
      <xdr:nvCxnSpPr>
        <xdr:cNvPr id="290" name="直線コネクタ 289">
          <a:extLst>
            <a:ext uri="{FF2B5EF4-FFF2-40B4-BE49-F238E27FC236}">
              <a16:creationId xmlns:a16="http://schemas.microsoft.com/office/drawing/2014/main" xmlns="" id="{00000000-0008-0000-0700-000022010000}"/>
            </a:ext>
          </a:extLst>
        </xdr:cNvPr>
        <xdr:cNvCxnSpPr/>
      </xdr:nvCxnSpPr>
      <xdr:spPr>
        <a:xfrm flipV="1">
          <a:off x="10475595" y="5363210"/>
          <a:ext cx="1270" cy="142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a:extLst>
            <a:ext uri="{FF2B5EF4-FFF2-40B4-BE49-F238E27FC236}">
              <a16:creationId xmlns:a16="http://schemas.microsoft.com/office/drawing/2014/main" xmlns="" id="{00000000-0008-0000-0700-000023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a:extLst>
            <a:ext uri="{FF2B5EF4-FFF2-40B4-BE49-F238E27FC236}">
              <a16:creationId xmlns:a16="http://schemas.microsoft.com/office/drawing/2014/main" xmlns="" id="{00000000-0008-0000-0700-000024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166387</xdr:rowOff>
    </xdr:from>
    <xdr:ext cx="469744" cy="259045"/>
    <xdr:sp macro="" textlink="">
      <xdr:nvSpPr>
        <xdr:cNvPr id="293" name="労働費最大値テキスト">
          <a:extLst>
            <a:ext uri="{FF2B5EF4-FFF2-40B4-BE49-F238E27FC236}">
              <a16:creationId xmlns:a16="http://schemas.microsoft.com/office/drawing/2014/main" xmlns="" id="{00000000-0008-0000-0700-000025010000}"/>
            </a:ext>
          </a:extLst>
        </xdr:cNvPr>
        <xdr:cNvSpPr txBox="1"/>
      </xdr:nvSpPr>
      <xdr:spPr>
        <a:xfrm>
          <a:off x="10528300" y="5138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48260</xdr:rowOff>
    </xdr:from>
    <xdr:to>
      <xdr:col>55</xdr:col>
      <xdr:colOff>88900</xdr:colOff>
      <xdr:row>31</xdr:row>
      <xdr:rowOff>48260</xdr:rowOff>
    </xdr:to>
    <xdr:cxnSp macro="">
      <xdr:nvCxnSpPr>
        <xdr:cNvPr id="294" name="直線コネクタ 293">
          <a:extLst>
            <a:ext uri="{FF2B5EF4-FFF2-40B4-BE49-F238E27FC236}">
              <a16:creationId xmlns:a16="http://schemas.microsoft.com/office/drawing/2014/main" xmlns="" id="{00000000-0008-0000-0700-000026010000}"/>
            </a:ext>
          </a:extLst>
        </xdr:cNvPr>
        <xdr:cNvCxnSpPr/>
      </xdr:nvCxnSpPr>
      <xdr:spPr>
        <a:xfrm>
          <a:off x="10388600" y="5363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5" name="直線コネクタ 294">
          <a:extLst>
            <a:ext uri="{FF2B5EF4-FFF2-40B4-BE49-F238E27FC236}">
              <a16:creationId xmlns:a16="http://schemas.microsoft.com/office/drawing/2014/main" xmlns="" id="{00000000-0008-0000-0700-000027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115043</xdr:rowOff>
    </xdr:from>
    <xdr:ext cx="378565" cy="259045"/>
    <xdr:sp macro="" textlink="">
      <xdr:nvSpPr>
        <xdr:cNvPr id="296" name="労働費平均値テキスト">
          <a:extLst>
            <a:ext uri="{FF2B5EF4-FFF2-40B4-BE49-F238E27FC236}">
              <a16:creationId xmlns:a16="http://schemas.microsoft.com/office/drawing/2014/main" xmlns="" id="{00000000-0008-0000-0700-000028010000}"/>
            </a:ext>
          </a:extLst>
        </xdr:cNvPr>
        <xdr:cNvSpPr txBox="1"/>
      </xdr:nvSpPr>
      <xdr:spPr>
        <a:xfrm>
          <a:off x="10528300" y="645869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92166</xdr:rowOff>
    </xdr:from>
    <xdr:to>
      <xdr:col>55</xdr:col>
      <xdr:colOff>50800</xdr:colOff>
      <xdr:row>39</xdr:row>
      <xdr:rowOff>22316</xdr:rowOff>
    </xdr:to>
    <xdr:sp macro="" textlink="">
      <xdr:nvSpPr>
        <xdr:cNvPr id="297" name="フローチャート: 判断 296">
          <a:extLst>
            <a:ext uri="{FF2B5EF4-FFF2-40B4-BE49-F238E27FC236}">
              <a16:creationId xmlns:a16="http://schemas.microsoft.com/office/drawing/2014/main" xmlns="" id="{00000000-0008-0000-0700-000029010000}"/>
            </a:ext>
          </a:extLst>
        </xdr:cNvPr>
        <xdr:cNvSpPr/>
      </xdr:nvSpPr>
      <xdr:spPr>
        <a:xfrm>
          <a:off x="10426700" y="6607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75365</xdr:rowOff>
    </xdr:from>
    <xdr:to>
      <xdr:col>50</xdr:col>
      <xdr:colOff>114300</xdr:colOff>
      <xdr:row>39</xdr:row>
      <xdr:rowOff>98878</xdr:rowOff>
    </xdr:to>
    <xdr:cxnSp macro="">
      <xdr:nvCxnSpPr>
        <xdr:cNvPr id="298" name="直線コネクタ 297">
          <a:extLst>
            <a:ext uri="{FF2B5EF4-FFF2-40B4-BE49-F238E27FC236}">
              <a16:creationId xmlns:a16="http://schemas.microsoft.com/office/drawing/2014/main" xmlns="" id="{00000000-0008-0000-0700-00002A010000}"/>
            </a:ext>
          </a:extLst>
        </xdr:cNvPr>
        <xdr:cNvCxnSpPr/>
      </xdr:nvCxnSpPr>
      <xdr:spPr>
        <a:xfrm>
          <a:off x="8750300" y="6761915"/>
          <a:ext cx="889000" cy="2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91186</xdr:rowOff>
    </xdr:from>
    <xdr:to>
      <xdr:col>50</xdr:col>
      <xdr:colOff>165100</xdr:colOff>
      <xdr:row>39</xdr:row>
      <xdr:rowOff>21336</xdr:rowOff>
    </xdr:to>
    <xdr:sp macro="" textlink="">
      <xdr:nvSpPr>
        <xdr:cNvPr id="299" name="フローチャート: 判断 298">
          <a:extLst>
            <a:ext uri="{FF2B5EF4-FFF2-40B4-BE49-F238E27FC236}">
              <a16:creationId xmlns:a16="http://schemas.microsoft.com/office/drawing/2014/main" xmlns="" id="{00000000-0008-0000-0700-00002B010000}"/>
            </a:ext>
          </a:extLst>
        </xdr:cNvPr>
        <xdr:cNvSpPr/>
      </xdr:nvSpPr>
      <xdr:spPr>
        <a:xfrm>
          <a:off x="95885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37863</xdr:rowOff>
    </xdr:from>
    <xdr:ext cx="378565" cy="259045"/>
    <xdr:sp macro="" textlink="">
      <xdr:nvSpPr>
        <xdr:cNvPr id="300" name="テキスト ボックス 299">
          <a:extLst>
            <a:ext uri="{FF2B5EF4-FFF2-40B4-BE49-F238E27FC236}">
              <a16:creationId xmlns:a16="http://schemas.microsoft.com/office/drawing/2014/main" xmlns="" id="{00000000-0008-0000-0700-00002C010000}"/>
            </a:ext>
          </a:extLst>
        </xdr:cNvPr>
        <xdr:cNvSpPr txBox="1"/>
      </xdr:nvSpPr>
      <xdr:spPr>
        <a:xfrm>
          <a:off x="9450017" y="63815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75365</xdr:rowOff>
    </xdr:from>
    <xdr:to>
      <xdr:col>45</xdr:col>
      <xdr:colOff>177800</xdr:colOff>
      <xdr:row>39</xdr:row>
      <xdr:rowOff>98878</xdr:rowOff>
    </xdr:to>
    <xdr:cxnSp macro="">
      <xdr:nvCxnSpPr>
        <xdr:cNvPr id="301" name="直線コネクタ 300">
          <a:extLst>
            <a:ext uri="{FF2B5EF4-FFF2-40B4-BE49-F238E27FC236}">
              <a16:creationId xmlns:a16="http://schemas.microsoft.com/office/drawing/2014/main" xmlns="" id="{00000000-0008-0000-0700-00002D010000}"/>
            </a:ext>
          </a:extLst>
        </xdr:cNvPr>
        <xdr:cNvCxnSpPr/>
      </xdr:nvCxnSpPr>
      <xdr:spPr>
        <a:xfrm flipV="1">
          <a:off x="7861300" y="6761915"/>
          <a:ext cx="889000" cy="2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88574</xdr:rowOff>
    </xdr:from>
    <xdr:to>
      <xdr:col>46</xdr:col>
      <xdr:colOff>38100</xdr:colOff>
      <xdr:row>39</xdr:row>
      <xdr:rowOff>18724</xdr:rowOff>
    </xdr:to>
    <xdr:sp macro="" textlink="">
      <xdr:nvSpPr>
        <xdr:cNvPr id="302" name="フローチャート: 判断 301">
          <a:extLst>
            <a:ext uri="{FF2B5EF4-FFF2-40B4-BE49-F238E27FC236}">
              <a16:creationId xmlns:a16="http://schemas.microsoft.com/office/drawing/2014/main" xmlns="" id="{00000000-0008-0000-0700-00002E010000}"/>
            </a:ext>
          </a:extLst>
        </xdr:cNvPr>
        <xdr:cNvSpPr/>
      </xdr:nvSpPr>
      <xdr:spPr>
        <a:xfrm>
          <a:off x="86995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35250</xdr:rowOff>
    </xdr:from>
    <xdr:ext cx="378565" cy="259045"/>
    <xdr:sp macro="" textlink="">
      <xdr:nvSpPr>
        <xdr:cNvPr id="303" name="テキスト ボックス 302">
          <a:extLst>
            <a:ext uri="{FF2B5EF4-FFF2-40B4-BE49-F238E27FC236}">
              <a16:creationId xmlns:a16="http://schemas.microsoft.com/office/drawing/2014/main" xmlns="" id="{00000000-0008-0000-0700-00002F010000}"/>
            </a:ext>
          </a:extLst>
        </xdr:cNvPr>
        <xdr:cNvSpPr txBox="1"/>
      </xdr:nvSpPr>
      <xdr:spPr>
        <a:xfrm>
          <a:off x="8561017" y="6378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4" name="直線コネクタ 303">
          <a:extLst>
            <a:ext uri="{FF2B5EF4-FFF2-40B4-BE49-F238E27FC236}">
              <a16:creationId xmlns:a16="http://schemas.microsoft.com/office/drawing/2014/main" xmlns="" id="{00000000-0008-0000-0700-000030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75837</xdr:rowOff>
    </xdr:from>
    <xdr:to>
      <xdr:col>41</xdr:col>
      <xdr:colOff>101600</xdr:colOff>
      <xdr:row>39</xdr:row>
      <xdr:rowOff>5987</xdr:rowOff>
    </xdr:to>
    <xdr:sp macro="" textlink="">
      <xdr:nvSpPr>
        <xdr:cNvPr id="305" name="フローチャート: 判断 304">
          <a:extLst>
            <a:ext uri="{FF2B5EF4-FFF2-40B4-BE49-F238E27FC236}">
              <a16:creationId xmlns:a16="http://schemas.microsoft.com/office/drawing/2014/main" xmlns="" id="{00000000-0008-0000-0700-000031010000}"/>
            </a:ext>
          </a:extLst>
        </xdr:cNvPr>
        <xdr:cNvSpPr/>
      </xdr:nvSpPr>
      <xdr:spPr>
        <a:xfrm>
          <a:off x="78105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22514</xdr:rowOff>
    </xdr:from>
    <xdr:ext cx="378565" cy="259045"/>
    <xdr:sp macro="" textlink="">
      <xdr:nvSpPr>
        <xdr:cNvPr id="306" name="テキスト ボックス 305">
          <a:extLst>
            <a:ext uri="{FF2B5EF4-FFF2-40B4-BE49-F238E27FC236}">
              <a16:creationId xmlns:a16="http://schemas.microsoft.com/office/drawing/2014/main" xmlns="" id="{00000000-0008-0000-0700-000032010000}"/>
            </a:ext>
          </a:extLst>
        </xdr:cNvPr>
        <xdr:cNvSpPr txBox="1"/>
      </xdr:nvSpPr>
      <xdr:spPr>
        <a:xfrm>
          <a:off x="7672017" y="6366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84001</xdr:rowOff>
    </xdr:from>
    <xdr:to>
      <xdr:col>36</xdr:col>
      <xdr:colOff>165100</xdr:colOff>
      <xdr:row>39</xdr:row>
      <xdr:rowOff>14151</xdr:rowOff>
    </xdr:to>
    <xdr:sp macro="" textlink="">
      <xdr:nvSpPr>
        <xdr:cNvPr id="307" name="フローチャート: 判断 306">
          <a:extLst>
            <a:ext uri="{FF2B5EF4-FFF2-40B4-BE49-F238E27FC236}">
              <a16:creationId xmlns:a16="http://schemas.microsoft.com/office/drawing/2014/main" xmlns="" id="{00000000-0008-0000-0700-000033010000}"/>
            </a:ext>
          </a:extLst>
        </xdr:cNvPr>
        <xdr:cNvSpPr/>
      </xdr:nvSpPr>
      <xdr:spPr>
        <a:xfrm>
          <a:off x="6921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30678</xdr:rowOff>
    </xdr:from>
    <xdr:ext cx="378565" cy="259045"/>
    <xdr:sp macro="" textlink="">
      <xdr:nvSpPr>
        <xdr:cNvPr id="308" name="テキスト ボックス 307">
          <a:extLst>
            <a:ext uri="{FF2B5EF4-FFF2-40B4-BE49-F238E27FC236}">
              <a16:creationId xmlns:a16="http://schemas.microsoft.com/office/drawing/2014/main" xmlns="" id="{00000000-0008-0000-0700-000034010000}"/>
            </a:ext>
          </a:extLst>
        </xdr:cNvPr>
        <xdr:cNvSpPr txBox="1"/>
      </xdr:nvSpPr>
      <xdr:spPr>
        <a:xfrm>
          <a:off x="6783017" y="637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xmlns=""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xmlns=""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xmlns=""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4" name="楕円 313">
          <a:extLst>
            <a:ext uri="{FF2B5EF4-FFF2-40B4-BE49-F238E27FC236}">
              <a16:creationId xmlns:a16="http://schemas.microsoft.com/office/drawing/2014/main" xmlns="" id="{00000000-0008-0000-0700-00003A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5" name="労働費該当値テキスト">
          <a:extLst>
            <a:ext uri="{FF2B5EF4-FFF2-40B4-BE49-F238E27FC236}">
              <a16:creationId xmlns:a16="http://schemas.microsoft.com/office/drawing/2014/main" xmlns="" id="{00000000-0008-0000-0700-00003B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6" name="楕円 315">
          <a:extLst>
            <a:ext uri="{FF2B5EF4-FFF2-40B4-BE49-F238E27FC236}">
              <a16:creationId xmlns:a16="http://schemas.microsoft.com/office/drawing/2014/main" xmlns="" id="{00000000-0008-0000-0700-00003C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7" name="テキスト ボックス 316">
          <a:extLst>
            <a:ext uri="{FF2B5EF4-FFF2-40B4-BE49-F238E27FC236}">
              <a16:creationId xmlns:a16="http://schemas.microsoft.com/office/drawing/2014/main" xmlns="" id="{00000000-0008-0000-0700-00003D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24565</xdr:rowOff>
    </xdr:from>
    <xdr:to>
      <xdr:col>46</xdr:col>
      <xdr:colOff>38100</xdr:colOff>
      <xdr:row>39</xdr:row>
      <xdr:rowOff>126165</xdr:rowOff>
    </xdr:to>
    <xdr:sp macro="" textlink="">
      <xdr:nvSpPr>
        <xdr:cNvPr id="318" name="楕円 317">
          <a:extLst>
            <a:ext uri="{FF2B5EF4-FFF2-40B4-BE49-F238E27FC236}">
              <a16:creationId xmlns:a16="http://schemas.microsoft.com/office/drawing/2014/main" xmlns="" id="{00000000-0008-0000-0700-00003E010000}"/>
            </a:ext>
          </a:extLst>
        </xdr:cNvPr>
        <xdr:cNvSpPr/>
      </xdr:nvSpPr>
      <xdr:spPr>
        <a:xfrm>
          <a:off x="8699500" y="671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117292</xdr:rowOff>
    </xdr:from>
    <xdr:ext cx="313932" cy="259045"/>
    <xdr:sp macro="" textlink="">
      <xdr:nvSpPr>
        <xdr:cNvPr id="319" name="テキスト ボックス 318">
          <a:extLst>
            <a:ext uri="{FF2B5EF4-FFF2-40B4-BE49-F238E27FC236}">
              <a16:creationId xmlns:a16="http://schemas.microsoft.com/office/drawing/2014/main" xmlns="" id="{00000000-0008-0000-0700-00003F010000}"/>
            </a:ext>
          </a:extLst>
        </xdr:cNvPr>
        <xdr:cNvSpPr txBox="1"/>
      </xdr:nvSpPr>
      <xdr:spPr>
        <a:xfrm>
          <a:off x="8593333" y="68038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20" name="楕円 319">
          <a:extLst>
            <a:ext uri="{FF2B5EF4-FFF2-40B4-BE49-F238E27FC236}">
              <a16:creationId xmlns:a16="http://schemas.microsoft.com/office/drawing/2014/main" xmlns="" id="{00000000-0008-0000-0700-000040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1" name="テキスト ボックス 320">
          <a:extLst>
            <a:ext uri="{FF2B5EF4-FFF2-40B4-BE49-F238E27FC236}">
              <a16:creationId xmlns:a16="http://schemas.microsoft.com/office/drawing/2014/main" xmlns="" id="{00000000-0008-0000-0700-000041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2" name="楕円 321">
          <a:extLst>
            <a:ext uri="{FF2B5EF4-FFF2-40B4-BE49-F238E27FC236}">
              <a16:creationId xmlns:a16="http://schemas.microsoft.com/office/drawing/2014/main" xmlns="" id="{00000000-0008-0000-0700-000042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3" name="テキスト ボックス 322">
          <a:extLst>
            <a:ext uri="{FF2B5EF4-FFF2-40B4-BE49-F238E27FC236}">
              <a16:creationId xmlns:a16="http://schemas.microsoft.com/office/drawing/2014/main" xmlns="" id="{00000000-0008-0000-0700-000043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xmlns=""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xmlns=""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xmlns=""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xmlns=""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xmlns=""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xmlns=""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xmlns=""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xmlns=""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xmlns=""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xmlns=""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xmlns="" id="{00000000-0008-0000-07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xmlns="" id="{00000000-0008-0000-07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xmlns="" id="{00000000-0008-0000-07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xmlns="" id="{00000000-0008-0000-07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xmlns="" id="{00000000-0008-0000-07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xmlns="" id="{00000000-0008-0000-07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xmlns="" id="{00000000-0008-0000-07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xmlns="" id="{00000000-0008-0000-07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xmlns="" id="{00000000-0008-0000-07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a:extLst>
            <a:ext uri="{FF2B5EF4-FFF2-40B4-BE49-F238E27FC236}">
              <a16:creationId xmlns:a16="http://schemas.microsoft.com/office/drawing/2014/main" xmlns="" id="{00000000-0008-0000-0700-000057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xmlns="" id="{00000000-0008-0000-07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xmlns="" id="{00000000-0008-0000-07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xmlns="" id="{00000000-0008-0000-07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xmlns="" id="{00000000-0008-0000-07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a:extLst>
            <a:ext uri="{FF2B5EF4-FFF2-40B4-BE49-F238E27FC236}">
              <a16:creationId xmlns:a16="http://schemas.microsoft.com/office/drawing/2014/main" xmlns="" id="{00000000-0008-0000-07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64638</xdr:rowOff>
    </xdr:from>
    <xdr:to>
      <xdr:col>54</xdr:col>
      <xdr:colOff>189865</xdr:colOff>
      <xdr:row>59</xdr:row>
      <xdr:rowOff>88363</xdr:rowOff>
    </xdr:to>
    <xdr:cxnSp macro="">
      <xdr:nvCxnSpPr>
        <xdr:cNvPr id="349" name="直線コネクタ 348">
          <a:extLst>
            <a:ext uri="{FF2B5EF4-FFF2-40B4-BE49-F238E27FC236}">
              <a16:creationId xmlns:a16="http://schemas.microsoft.com/office/drawing/2014/main" xmlns="" id="{00000000-0008-0000-0700-00005D010000}"/>
            </a:ext>
          </a:extLst>
        </xdr:cNvPr>
        <xdr:cNvCxnSpPr/>
      </xdr:nvCxnSpPr>
      <xdr:spPr>
        <a:xfrm flipV="1">
          <a:off x="10475595" y="8637138"/>
          <a:ext cx="1270" cy="1566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92190</xdr:rowOff>
    </xdr:from>
    <xdr:ext cx="378565" cy="259045"/>
    <xdr:sp macro="" textlink="">
      <xdr:nvSpPr>
        <xdr:cNvPr id="350" name="農林水産業費最小値テキスト">
          <a:extLst>
            <a:ext uri="{FF2B5EF4-FFF2-40B4-BE49-F238E27FC236}">
              <a16:creationId xmlns:a16="http://schemas.microsoft.com/office/drawing/2014/main" xmlns="" id="{00000000-0008-0000-0700-00005E010000}"/>
            </a:ext>
          </a:extLst>
        </xdr:cNvPr>
        <xdr:cNvSpPr txBox="1"/>
      </xdr:nvSpPr>
      <xdr:spPr>
        <a:xfrm>
          <a:off x="10528300" y="10207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88363</xdr:rowOff>
    </xdr:from>
    <xdr:to>
      <xdr:col>55</xdr:col>
      <xdr:colOff>88900</xdr:colOff>
      <xdr:row>59</xdr:row>
      <xdr:rowOff>88363</xdr:rowOff>
    </xdr:to>
    <xdr:cxnSp macro="">
      <xdr:nvCxnSpPr>
        <xdr:cNvPr id="351" name="直線コネクタ 350">
          <a:extLst>
            <a:ext uri="{FF2B5EF4-FFF2-40B4-BE49-F238E27FC236}">
              <a16:creationId xmlns:a16="http://schemas.microsoft.com/office/drawing/2014/main" xmlns="" id="{00000000-0008-0000-0700-00005F010000}"/>
            </a:ext>
          </a:extLst>
        </xdr:cNvPr>
        <xdr:cNvCxnSpPr/>
      </xdr:nvCxnSpPr>
      <xdr:spPr>
        <a:xfrm>
          <a:off x="10388600" y="1020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11315</xdr:rowOff>
    </xdr:from>
    <xdr:ext cx="534377" cy="259045"/>
    <xdr:sp macro="" textlink="">
      <xdr:nvSpPr>
        <xdr:cNvPr id="352" name="農林水産業費最大値テキスト">
          <a:extLst>
            <a:ext uri="{FF2B5EF4-FFF2-40B4-BE49-F238E27FC236}">
              <a16:creationId xmlns:a16="http://schemas.microsoft.com/office/drawing/2014/main" xmlns="" id="{00000000-0008-0000-0700-000060010000}"/>
            </a:ext>
          </a:extLst>
        </xdr:cNvPr>
        <xdr:cNvSpPr txBox="1"/>
      </xdr:nvSpPr>
      <xdr:spPr>
        <a:xfrm>
          <a:off x="10528300" y="841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64638</xdr:rowOff>
    </xdr:from>
    <xdr:to>
      <xdr:col>55</xdr:col>
      <xdr:colOff>88900</xdr:colOff>
      <xdr:row>50</xdr:row>
      <xdr:rowOff>64638</xdr:rowOff>
    </xdr:to>
    <xdr:cxnSp macro="">
      <xdr:nvCxnSpPr>
        <xdr:cNvPr id="353" name="直線コネクタ 352">
          <a:extLst>
            <a:ext uri="{FF2B5EF4-FFF2-40B4-BE49-F238E27FC236}">
              <a16:creationId xmlns:a16="http://schemas.microsoft.com/office/drawing/2014/main" xmlns="" id="{00000000-0008-0000-0700-000061010000}"/>
            </a:ext>
          </a:extLst>
        </xdr:cNvPr>
        <xdr:cNvCxnSpPr/>
      </xdr:nvCxnSpPr>
      <xdr:spPr>
        <a:xfrm>
          <a:off x="10388600" y="8637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70026</xdr:rowOff>
    </xdr:from>
    <xdr:to>
      <xdr:col>55</xdr:col>
      <xdr:colOff>0</xdr:colOff>
      <xdr:row>59</xdr:row>
      <xdr:rowOff>70255</xdr:rowOff>
    </xdr:to>
    <xdr:cxnSp macro="">
      <xdr:nvCxnSpPr>
        <xdr:cNvPr id="354" name="直線コネクタ 353">
          <a:extLst>
            <a:ext uri="{FF2B5EF4-FFF2-40B4-BE49-F238E27FC236}">
              <a16:creationId xmlns:a16="http://schemas.microsoft.com/office/drawing/2014/main" xmlns="" id="{00000000-0008-0000-0700-000062010000}"/>
            </a:ext>
          </a:extLst>
        </xdr:cNvPr>
        <xdr:cNvCxnSpPr/>
      </xdr:nvCxnSpPr>
      <xdr:spPr>
        <a:xfrm flipV="1">
          <a:off x="9639300" y="10185576"/>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84427</xdr:rowOff>
    </xdr:from>
    <xdr:ext cx="469744" cy="259045"/>
    <xdr:sp macro="" textlink="">
      <xdr:nvSpPr>
        <xdr:cNvPr id="355" name="農林水産業費平均値テキスト">
          <a:extLst>
            <a:ext uri="{FF2B5EF4-FFF2-40B4-BE49-F238E27FC236}">
              <a16:creationId xmlns:a16="http://schemas.microsoft.com/office/drawing/2014/main" xmlns="" id="{00000000-0008-0000-0700-000063010000}"/>
            </a:ext>
          </a:extLst>
        </xdr:cNvPr>
        <xdr:cNvSpPr txBox="1"/>
      </xdr:nvSpPr>
      <xdr:spPr>
        <a:xfrm>
          <a:off x="10528300" y="9857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61550</xdr:rowOff>
    </xdr:from>
    <xdr:to>
      <xdr:col>55</xdr:col>
      <xdr:colOff>50800</xdr:colOff>
      <xdr:row>58</xdr:row>
      <xdr:rowOff>163150</xdr:rowOff>
    </xdr:to>
    <xdr:sp macro="" textlink="">
      <xdr:nvSpPr>
        <xdr:cNvPr id="356" name="フローチャート: 判断 355">
          <a:extLst>
            <a:ext uri="{FF2B5EF4-FFF2-40B4-BE49-F238E27FC236}">
              <a16:creationId xmlns:a16="http://schemas.microsoft.com/office/drawing/2014/main" xmlns="" id="{00000000-0008-0000-0700-000064010000}"/>
            </a:ext>
          </a:extLst>
        </xdr:cNvPr>
        <xdr:cNvSpPr/>
      </xdr:nvSpPr>
      <xdr:spPr>
        <a:xfrm>
          <a:off x="10426700" y="1000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66825</xdr:rowOff>
    </xdr:from>
    <xdr:to>
      <xdr:col>50</xdr:col>
      <xdr:colOff>114300</xdr:colOff>
      <xdr:row>59</xdr:row>
      <xdr:rowOff>70255</xdr:rowOff>
    </xdr:to>
    <xdr:cxnSp macro="">
      <xdr:nvCxnSpPr>
        <xdr:cNvPr id="357" name="直線コネクタ 356">
          <a:extLst>
            <a:ext uri="{FF2B5EF4-FFF2-40B4-BE49-F238E27FC236}">
              <a16:creationId xmlns:a16="http://schemas.microsoft.com/office/drawing/2014/main" xmlns="" id="{00000000-0008-0000-0700-000065010000}"/>
            </a:ext>
          </a:extLst>
        </xdr:cNvPr>
        <xdr:cNvCxnSpPr/>
      </xdr:nvCxnSpPr>
      <xdr:spPr>
        <a:xfrm>
          <a:off x="8750300" y="10182375"/>
          <a:ext cx="88900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63623</xdr:rowOff>
    </xdr:from>
    <xdr:to>
      <xdr:col>50</xdr:col>
      <xdr:colOff>165100</xdr:colOff>
      <xdr:row>58</xdr:row>
      <xdr:rowOff>165223</xdr:rowOff>
    </xdr:to>
    <xdr:sp macro="" textlink="">
      <xdr:nvSpPr>
        <xdr:cNvPr id="358" name="フローチャート: 判断 357">
          <a:extLst>
            <a:ext uri="{FF2B5EF4-FFF2-40B4-BE49-F238E27FC236}">
              <a16:creationId xmlns:a16="http://schemas.microsoft.com/office/drawing/2014/main" xmlns="" id="{00000000-0008-0000-0700-000066010000}"/>
            </a:ext>
          </a:extLst>
        </xdr:cNvPr>
        <xdr:cNvSpPr/>
      </xdr:nvSpPr>
      <xdr:spPr>
        <a:xfrm>
          <a:off x="9588500" y="1000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10300</xdr:rowOff>
    </xdr:from>
    <xdr:ext cx="469744" cy="259045"/>
    <xdr:sp macro="" textlink="">
      <xdr:nvSpPr>
        <xdr:cNvPr id="359" name="テキスト ボックス 358">
          <a:extLst>
            <a:ext uri="{FF2B5EF4-FFF2-40B4-BE49-F238E27FC236}">
              <a16:creationId xmlns:a16="http://schemas.microsoft.com/office/drawing/2014/main" xmlns="" id="{00000000-0008-0000-0700-000067010000}"/>
            </a:ext>
          </a:extLst>
        </xdr:cNvPr>
        <xdr:cNvSpPr txBox="1"/>
      </xdr:nvSpPr>
      <xdr:spPr>
        <a:xfrm>
          <a:off x="9404428" y="9782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66825</xdr:rowOff>
    </xdr:from>
    <xdr:to>
      <xdr:col>45</xdr:col>
      <xdr:colOff>177800</xdr:colOff>
      <xdr:row>59</xdr:row>
      <xdr:rowOff>69062</xdr:rowOff>
    </xdr:to>
    <xdr:cxnSp macro="">
      <xdr:nvCxnSpPr>
        <xdr:cNvPr id="360" name="直線コネクタ 359">
          <a:extLst>
            <a:ext uri="{FF2B5EF4-FFF2-40B4-BE49-F238E27FC236}">
              <a16:creationId xmlns:a16="http://schemas.microsoft.com/office/drawing/2014/main" xmlns="" id="{00000000-0008-0000-0700-000068010000}"/>
            </a:ext>
          </a:extLst>
        </xdr:cNvPr>
        <xdr:cNvCxnSpPr/>
      </xdr:nvCxnSpPr>
      <xdr:spPr>
        <a:xfrm flipV="1">
          <a:off x="7861300" y="10182375"/>
          <a:ext cx="889000" cy="2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46234</xdr:rowOff>
    </xdr:from>
    <xdr:to>
      <xdr:col>46</xdr:col>
      <xdr:colOff>38100</xdr:colOff>
      <xdr:row>58</xdr:row>
      <xdr:rowOff>147834</xdr:rowOff>
    </xdr:to>
    <xdr:sp macro="" textlink="">
      <xdr:nvSpPr>
        <xdr:cNvPr id="361" name="フローチャート: 判断 360">
          <a:extLst>
            <a:ext uri="{FF2B5EF4-FFF2-40B4-BE49-F238E27FC236}">
              <a16:creationId xmlns:a16="http://schemas.microsoft.com/office/drawing/2014/main" xmlns="" id="{00000000-0008-0000-0700-000069010000}"/>
            </a:ext>
          </a:extLst>
        </xdr:cNvPr>
        <xdr:cNvSpPr/>
      </xdr:nvSpPr>
      <xdr:spPr>
        <a:xfrm>
          <a:off x="8699500" y="9990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164361</xdr:rowOff>
    </xdr:from>
    <xdr:ext cx="534377" cy="259045"/>
    <xdr:sp macro="" textlink="">
      <xdr:nvSpPr>
        <xdr:cNvPr id="362" name="テキスト ボックス 361">
          <a:extLst>
            <a:ext uri="{FF2B5EF4-FFF2-40B4-BE49-F238E27FC236}">
              <a16:creationId xmlns:a16="http://schemas.microsoft.com/office/drawing/2014/main" xmlns="" id="{00000000-0008-0000-0700-00006A010000}"/>
            </a:ext>
          </a:extLst>
        </xdr:cNvPr>
        <xdr:cNvSpPr txBox="1"/>
      </xdr:nvSpPr>
      <xdr:spPr>
        <a:xfrm>
          <a:off x="8483111" y="976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68295</xdr:rowOff>
    </xdr:from>
    <xdr:to>
      <xdr:col>41</xdr:col>
      <xdr:colOff>50800</xdr:colOff>
      <xdr:row>59</xdr:row>
      <xdr:rowOff>69062</xdr:rowOff>
    </xdr:to>
    <xdr:cxnSp macro="">
      <xdr:nvCxnSpPr>
        <xdr:cNvPr id="363" name="直線コネクタ 362">
          <a:extLst>
            <a:ext uri="{FF2B5EF4-FFF2-40B4-BE49-F238E27FC236}">
              <a16:creationId xmlns:a16="http://schemas.microsoft.com/office/drawing/2014/main" xmlns="" id="{00000000-0008-0000-0700-00006B010000}"/>
            </a:ext>
          </a:extLst>
        </xdr:cNvPr>
        <xdr:cNvCxnSpPr/>
      </xdr:nvCxnSpPr>
      <xdr:spPr>
        <a:xfrm>
          <a:off x="6972300" y="10183845"/>
          <a:ext cx="889000" cy="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53239</xdr:rowOff>
    </xdr:from>
    <xdr:to>
      <xdr:col>41</xdr:col>
      <xdr:colOff>101600</xdr:colOff>
      <xdr:row>58</xdr:row>
      <xdr:rowOff>154839</xdr:rowOff>
    </xdr:to>
    <xdr:sp macro="" textlink="">
      <xdr:nvSpPr>
        <xdr:cNvPr id="364" name="フローチャート: 判断 363">
          <a:extLst>
            <a:ext uri="{FF2B5EF4-FFF2-40B4-BE49-F238E27FC236}">
              <a16:creationId xmlns:a16="http://schemas.microsoft.com/office/drawing/2014/main" xmlns="" id="{00000000-0008-0000-0700-00006C010000}"/>
            </a:ext>
          </a:extLst>
        </xdr:cNvPr>
        <xdr:cNvSpPr/>
      </xdr:nvSpPr>
      <xdr:spPr>
        <a:xfrm>
          <a:off x="78105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171366</xdr:rowOff>
    </xdr:from>
    <xdr:ext cx="534377" cy="259045"/>
    <xdr:sp macro="" textlink="">
      <xdr:nvSpPr>
        <xdr:cNvPr id="365" name="テキスト ボックス 364">
          <a:extLst>
            <a:ext uri="{FF2B5EF4-FFF2-40B4-BE49-F238E27FC236}">
              <a16:creationId xmlns:a16="http://schemas.microsoft.com/office/drawing/2014/main" xmlns="" id="{00000000-0008-0000-0700-00006D010000}"/>
            </a:ext>
          </a:extLst>
        </xdr:cNvPr>
        <xdr:cNvSpPr txBox="1"/>
      </xdr:nvSpPr>
      <xdr:spPr>
        <a:xfrm>
          <a:off x="7594111" y="977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32534</xdr:rowOff>
    </xdr:from>
    <xdr:to>
      <xdr:col>36</xdr:col>
      <xdr:colOff>165100</xdr:colOff>
      <xdr:row>58</xdr:row>
      <xdr:rowOff>134134</xdr:rowOff>
    </xdr:to>
    <xdr:sp macro="" textlink="">
      <xdr:nvSpPr>
        <xdr:cNvPr id="366" name="フローチャート: 判断 365">
          <a:extLst>
            <a:ext uri="{FF2B5EF4-FFF2-40B4-BE49-F238E27FC236}">
              <a16:creationId xmlns:a16="http://schemas.microsoft.com/office/drawing/2014/main" xmlns="" id="{00000000-0008-0000-0700-00006E010000}"/>
            </a:ext>
          </a:extLst>
        </xdr:cNvPr>
        <xdr:cNvSpPr/>
      </xdr:nvSpPr>
      <xdr:spPr>
        <a:xfrm>
          <a:off x="6921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150661</xdr:rowOff>
    </xdr:from>
    <xdr:ext cx="534377" cy="259045"/>
    <xdr:sp macro="" textlink="">
      <xdr:nvSpPr>
        <xdr:cNvPr id="367" name="テキスト ボックス 366">
          <a:extLst>
            <a:ext uri="{FF2B5EF4-FFF2-40B4-BE49-F238E27FC236}">
              <a16:creationId xmlns:a16="http://schemas.microsoft.com/office/drawing/2014/main" xmlns="" id="{00000000-0008-0000-0700-00006F010000}"/>
            </a:ext>
          </a:extLst>
        </xdr:cNvPr>
        <xdr:cNvSpPr txBox="1"/>
      </xdr:nvSpPr>
      <xdr:spPr>
        <a:xfrm>
          <a:off x="6705111" y="97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xmlns="" id="{00000000-0008-0000-07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xmlns="" id="{00000000-0008-0000-07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xmlns="" id="{00000000-0008-0000-07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xmlns="" id="{00000000-0008-0000-07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xmlns="" id="{00000000-0008-0000-07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19226</xdr:rowOff>
    </xdr:from>
    <xdr:to>
      <xdr:col>55</xdr:col>
      <xdr:colOff>50800</xdr:colOff>
      <xdr:row>59</xdr:row>
      <xdr:rowOff>120826</xdr:rowOff>
    </xdr:to>
    <xdr:sp macro="" textlink="">
      <xdr:nvSpPr>
        <xdr:cNvPr id="373" name="楕円 372">
          <a:extLst>
            <a:ext uri="{FF2B5EF4-FFF2-40B4-BE49-F238E27FC236}">
              <a16:creationId xmlns:a16="http://schemas.microsoft.com/office/drawing/2014/main" xmlns="" id="{00000000-0008-0000-0700-000075010000}"/>
            </a:ext>
          </a:extLst>
        </xdr:cNvPr>
        <xdr:cNvSpPr/>
      </xdr:nvSpPr>
      <xdr:spPr>
        <a:xfrm>
          <a:off x="10426700" y="10134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105603</xdr:rowOff>
    </xdr:from>
    <xdr:ext cx="469744" cy="259045"/>
    <xdr:sp macro="" textlink="">
      <xdr:nvSpPr>
        <xdr:cNvPr id="374" name="農林水産業費該当値テキスト">
          <a:extLst>
            <a:ext uri="{FF2B5EF4-FFF2-40B4-BE49-F238E27FC236}">
              <a16:creationId xmlns:a16="http://schemas.microsoft.com/office/drawing/2014/main" xmlns="" id="{00000000-0008-0000-0700-000076010000}"/>
            </a:ext>
          </a:extLst>
        </xdr:cNvPr>
        <xdr:cNvSpPr txBox="1"/>
      </xdr:nvSpPr>
      <xdr:spPr>
        <a:xfrm>
          <a:off x="10528300" y="10049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19455</xdr:rowOff>
    </xdr:from>
    <xdr:to>
      <xdr:col>50</xdr:col>
      <xdr:colOff>165100</xdr:colOff>
      <xdr:row>59</xdr:row>
      <xdr:rowOff>121055</xdr:rowOff>
    </xdr:to>
    <xdr:sp macro="" textlink="">
      <xdr:nvSpPr>
        <xdr:cNvPr id="375" name="楕円 374">
          <a:extLst>
            <a:ext uri="{FF2B5EF4-FFF2-40B4-BE49-F238E27FC236}">
              <a16:creationId xmlns:a16="http://schemas.microsoft.com/office/drawing/2014/main" xmlns="" id="{00000000-0008-0000-0700-000077010000}"/>
            </a:ext>
          </a:extLst>
        </xdr:cNvPr>
        <xdr:cNvSpPr/>
      </xdr:nvSpPr>
      <xdr:spPr>
        <a:xfrm>
          <a:off x="9588500" y="1013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112182</xdr:rowOff>
    </xdr:from>
    <xdr:ext cx="469744" cy="259045"/>
    <xdr:sp macro="" textlink="">
      <xdr:nvSpPr>
        <xdr:cNvPr id="376" name="テキスト ボックス 375">
          <a:extLst>
            <a:ext uri="{FF2B5EF4-FFF2-40B4-BE49-F238E27FC236}">
              <a16:creationId xmlns:a16="http://schemas.microsoft.com/office/drawing/2014/main" xmlns="" id="{00000000-0008-0000-0700-000078010000}"/>
            </a:ext>
          </a:extLst>
        </xdr:cNvPr>
        <xdr:cNvSpPr txBox="1"/>
      </xdr:nvSpPr>
      <xdr:spPr>
        <a:xfrm>
          <a:off x="9404428" y="10227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16025</xdr:rowOff>
    </xdr:from>
    <xdr:to>
      <xdr:col>46</xdr:col>
      <xdr:colOff>38100</xdr:colOff>
      <xdr:row>59</xdr:row>
      <xdr:rowOff>117625</xdr:rowOff>
    </xdr:to>
    <xdr:sp macro="" textlink="">
      <xdr:nvSpPr>
        <xdr:cNvPr id="377" name="楕円 376">
          <a:extLst>
            <a:ext uri="{FF2B5EF4-FFF2-40B4-BE49-F238E27FC236}">
              <a16:creationId xmlns:a16="http://schemas.microsoft.com/office/drawing/2014/main" xmlns="" id="{00000000-0008-0000-0700-000079010000}"/>
            </a:ext>
          </a:extLst>
        </xdr:cNvPr>
        <xdr:cNvSpPr/>
      </xdr:nvSpPr>
      <xdr:spPr>
        <a:xfrm>
          <a:off x="8699500" y="1013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108752</xdr:rowOff>
    </xdr:from>
    <xdr:ext cx="469744" cy="259045"/>
    <xdr:sp macro="" textlink="">
      <xdr:nvSpPr>
        <xdr:cNvPr id="378" name="テキスト ボックス 377">
          <a:extLst>
            <a:ext uri="{FF2B5EF4-FFF2-40B4-BE49-F238E27FC236}">
              <a16:creationId xmlns:a16="http://schemas.microsoft.com/office/drawing/2014/main" xmlns="" id="{00000000-0008-0000-0700-00007A010000}"/>
            </a:ext>
          </a:extLst>
        </xdr:cNvPr>
        <xdr:cNvSpPr txBox="1"/>
      </xdr:nvSpPr>
      <xdr:spPr>
        <a:xfrm>
          <a:off x="8515428" y="10224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18262</xdr:rowOff>
    </xdr:from>
    <xdr:to>
      <xdr:col>41</xdr:col>
      <xdr:colOff>101600</xdr:colOff>
      <xdr:row>59</xdr:row>
      <xdr:rowOff>119862</xdr:rowOff>
    </xdr:to>
    <xdr:sp macro="" textlink="">
      <xdr:nvSpPr>
        <xdr:cNvPr id="379" name="楕円 378">
          <a:extLst>
            <a:ext uri="{FF2B5EF4-FFF2-40B4-BE49-F238E27FC236}">
              <a16:creationId xmlns:a16="http://schemas.microsoft.com/office/drawing/2014/main" xmlns="" id="{00000000-0008-0000-0700-00007B010000}"/>
            </a:ext>
          </a:extLst>
        </xdr:cNvPr>
        <xdr:cNvSpPr/>
      </xdr:nvSpPr>
      <xdr:spPr>
        <a:xfrm>
          <a:off x="7810500" y="1013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110989</xdr:rowOff>
    </xdr:from>
    <xdr:ext cx="469744" cy="259045"/>
    <xdr:sp macro="" textlink="">
      <xdr:nvSpPr>
        <xdr:cNvPr id="380" name="テキスト ボックス 379">
          <a:extLst>
            <a:ext uri="{FF2B5EF4-FFF2-40B4-BE49-F238E27FC236}">
              <a16:creationId xmlns:a16="http://schemas.microsoft.com/office/drawing/2014/main" xmlns="" id="{00000000-0008-0000-0700-00007C010000}"/>
            </a:ext>
          </a:extLst>
        </xdr:cNvPr>
        <xdr:cNvSpPr txBox="1"/>
      </xdr:nvSpPr>
      <xdr:spPr>
        <a:xfrm>
          <a:off x="7626428" y="10226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17495</xdr:rowOff>
    </xdr:from>
    <xdr:to>
      <xdr:col>36</xdr:col>
      <xdr:colOff>165100</xdr:colOff>
      <xdr:row>59</xdr:row>
      <xdr:rowOff>119095</xdr:rowOff>
    </xdr:to>
    <xdr:sp macro="" textlink="">
      <xdr:nvSpPr>
        <xdr:cNvPr id="381" name="楕円 380">
          <a:extLst>
            <a:ext uri="{FF2B5EF4-FFF2-40B4-BE49-F238E27FC236}">
              <a16:creationId xmlns:a16="http://schemas.microsoft.com/office/drawing/2014/main" xmlns="" id="{00000000-0008-0000-0700-00007D010000}"/>
            </a:ext>
          </a:extLst>
        </xdr:cNvPr>
        <xdr:cNvSpPr/>
      </xdr:nvSpPr>
      <xdr:spPr>
        <a:xfrm>
          <a:off x="6921500" y="1013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110222</xdr:rowOff>
    </xdr:from>
    <xdr:ext cx="469744" cy="259045"/>
    <xdr:sp macro="" textlink="">
      <xdr:nvSpPr>
        <xdr:cNvPr id="382" name="テキスト ボックス 381">
          <a:extLst>
            <a:ext uri="{FF2B5EF4-FFF2-40B4-BE49-F238E27FC236}">
              <a16:creationId xmlns:a16="http://schemas.microsoft.com/office/drawing/2014/main" xmlns="" id="{00000000-0008-0000-0700-00007E010000}"/>
            </a:ext>
          </a:extLst>
        </xdr:cNvPr>
        <xdr:cNvSpPr txBox="1"/>
      </xdr:nvSpPr>
      <xdr:spPr>
        <a:xfrm>
          <a:off x="6737428" y="10225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xmlns="" id="{00000000-0008-0000-07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xmlns="" id="{00000000-0008-0000-07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xmlns="" id="{00000000-0008-0000-07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xmlns="" id="{00000000-0008-0000-07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xmlns="" id="{00000000-0008-0000-07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xmlns="" id="{00000000-0008-0000-07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xmlns="" id="{00000000-0008-0000-07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xmlns="" id="{00000000-0008-0000-07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xmlns="" id="{00000000-0008-0000-07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xmlns="" id="{00000000-0008-0000-07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xmlns="" id="{00000000-0008-0000-07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xmlns="" id="{00000000-0008-0000-07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xmlns="" id="{00000000-0008-0000-07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a:extLst>
            <a:ext uri="{FF2B5EF4-FFF2-40B4-BE49-F238E27FC236}">
              <a16:creationId xmlns:a16="http://schemas.microsoft.com/office/drawing/2014/main" xmlns="" id="{00000000-0008-0000-0700-00008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xmlns="" id="{00000000-0008-0000-07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a:extLst>
            <a:ext uri="{FF2B5EF4-FFF2-40B4-BE49-F238E27FC236}">
              <a16:creationId xmlns:a16="http://schemas.microsoft.com/office/drawing/2014/main" xmlns="" id="{00000000-0008-0000-0700-00008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xmlns="" id="{00000000-0008-0000-07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a:extLst>
            <a:ext uri="{FF2B5EF4-FFF2-40B4-BE49-F238E27FC236}">
              <a16:creationId xmlns:a16="http://schemas.microsoft.com/office/drawing/2014/main" xmlns="" id="{00000000-0008-0000-0700-00009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xmlns="" id="{00000000-0008-0000-07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2" name="テキスト ボックス 401">
          <a:extLst>
            <a:ext uri="{FF2B5EF4-FFF2-40B4-BE49-F238E27FC236}">
              <a16:creationId xmlns:a16="http://schemas.microsoft.com/office/drawing/2014/main" xmlns="" id="{00000000-0008-0000-0700-000092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xmlns="" id="{00000000-0008-0000-07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4" name="テキスト ボックス 403">
          <a:extLst>
            <a:ext uri="{FF2B5EF4-FFF2-40B4-BE49-F238E27FC236}">
              <a16:creationId xmlns:a16="http://schemas.microsoft.com/office/drawing/2014/main" xmlns="" id="{00000000-0008-0000-0700-000094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a:extLst>
            <a:ext uri="{FF2B5EF4-FFF2-40B4-BE49-F238E27FC236}">
              <a16:creationId xmlns:a16="http://schemas.microsoft.com/office/drawing/2014/main" xmlns="" id="{00000000-0008-0000-07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155969</xdr:rowOff>
    </xdr:from>
    <xdr:to>
      <xdr:col>54</xdr:col>
      <xdr:colOff>189865</xdr:colOff>
      <xdr:row>79</xdr:row>
      <xdr:rowOff>8826</xdr:rowOff>
    </xdr:to>
    <xdr:cxnSp macro="">
      <xdr:nvCxnSpPr>
        <xdr:cNvPr id="406" name="直線コネクタ 405">
          <a:extLst>
            <a:ext uri="{FF2B5EF4-FFF2-40B4-BE49-F238E27FC236}">
              <a16:creationId xmlns:a16="http://schemas.microsoft.com/office/drawing/2014/main" xmlns="" id="{00000000-0008-0000-0700-000096010000}"/>
            </a:ext>
          </a:extLst>
        </xdr:cNvPr>
        <xdr:cNvCxnSpPr/>
      </xdr:nvCxnSpPr>
      <xdr:spPr>
        <a:xfrm flipV="1">
          <a:off x="10475595" y="11986019"/>
          <a:ext cx="1270" cy="15673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12653</xdr:rowOff>
    </xdr:from>
    <xdr:ext cx="378565" cy="259045"/>
    <xdr:sp macro="" textlink="">
      <xdr:nvSpPr>
        <xdr:cNvPr id="407" name="商工費最小値テキスト">
          <a:extLst>
            <a:ext uri="{FF2B5EF4-FFF2-40B4-BE49-F238E27FC236}">
              <a16:creationId xmlns:a16="http://schemas.microsoft.com/office/drawing/2014/main" xmlns="" id="{00000000-0008-0000-0700-000097010000}"/>
            </a:ext>
          </a:extLst>
        </xdr:cNvPr>
        <xdr:cNvSpPr txBox="1"/>
      </xdr:nvSpPr>
      <xdr:spPr>
        <a:xfrm>
          <a:off x="10528300" y="1355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8826</xdr:rowOff>
    </xdr:from>
    <xdr:to>
      <xdr:col>55</xdr:col>
      <xdr:colOff>88900</xdr:colOff>
      <xdr:row>79</xdr:row>
      <xdr:rowOff>8826</xdr:rowOff>
    </xdr:to>
    <xdr:cxnSp macro="">
      <xdr:nvCxnSpPr>
        <xdr:cNvPr id="408" name="直線コネクタ 407">
          <a:extLst>
            <a:ext uri="{FF2B5EF4-FFF2-40B4-BE49-F238E27FC236}">
              <a16:creationId xmlns:a16="http://schemas.microsoft.com/office/drawing/2014/main" xmlns="" id="{00000000-0008-0000-0700-000098010000}"/>
            </a:ext>
          </a:extLst>
        </xdr:cNvPr>
        <xdr:cNvCxnSpPr/>
      </xdr:nvCxnSpPr>
      <xdr:spPr>
        <a:xfrm>
          <a:off x="10388600" y="1355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102646</xdr:rowOff>
    </xdr:from>
    <xdr:ext cx="534377" cy="259045"/>
    <xdr:sp macro="" textlink="">
      <xdr:nvSpPr>
        <xdr:cNvPr id="409" name="商工費最大値テキスト">
          <a:extLst>
            <a:ext uri="{FF2B5EF4-FFF2-40B4-BE49-F238E27FC236}">
              <a16:creationId xmlns:a16="http://schemas.microsoft.com/office/drawing/2014/main" xmlns="" id="{00000000-0008-0000-0700-000099010000}"/>
            </a:ext>
          </a:extLst>
        </xdr:cNvPr>
        <xdr:cNvSpPr txBox="1"/>
      </xdr:nvSpPr>
      <xdr:spPr>
        <a:xfrm>
          <a:off x="10528300" y="1176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42,073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155969</xdr:rowOff>
    </xdr:from>
    <xdr:to>
      <xdr:col>55</xdr:col>
      <xdr:colOff>88900</xdr:colOff>
      <xdr:row>69</xdr:row>
      <xdr:rowOff>155969</xdr:rowOff>
    </xdr:to>
    <xdr:cxnSp macro="">
      <xdr:nvCxnSpPr>
        <xdr:cNvPr id="410" name="直線コネクタ 409">
          <a:extLst>
            <a:ext uri="{FF2B5EF4-FFF2-40B4-BE49-F238E27FC236}">
              <a16:creationId xmlns:a16="http://schemas.microsoft.com/office/drawing/2014/main" xmlns="" id="{00000000-0008-0000-0700-00009A010000}"/>
            </a:ext>
          </a:extLst>
        </xdr:cNvPr>
        <xdr:cNvCxnSpPr/>
      </xdr:nvCxnSpPr>
      <xdr:spPr>
        <a:xfrm>
          <a:off x="10388600" y="11986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32982</xdr:rowOff>
    </xdr:from>
    <xdr:to>
      <xdr:col>55</xdr:col>
      <xdr:colOff>0</xdr:colOff>
      <xdr:row>77</xdr:row>
      <xdr:rowOff>56223</xdr:rowOff>
    </xdr:to>
    <xdr:cxnSp macro="">
      <xdr:nvCxnSpPr>
        <xdr:cNvPr id="411" name="直線コネクタ 410">
          <a:extLst>
            <a:ext uri="{FF2B5EF4-FFF2-40B4-BE49-F238E27FC236}">
              <a16:creationId xmlns:a16="http://schemas.microsoft.com/office/drawing/2014/main" xmlns="" id="{00000000-0008-0000-0700-00009B010000}"/>
            </a:ext>
          </a:extLst>
        </xdr:cNvPr>
        <xdr:cNvCxnSpPr/>
      </xdr:nvCxnSpPr>
      <xdr:spPr>
        <a:xfrm>
          <a:off x="9639300" y="13234632"/>
          <a:ext cx="838200" cy="2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3421</xdr:rowOff>
    </xdr:from>
    <xdr:ext cx="469744" cy="259045"/>
    <xdr:sp macro="" textlink="">
      <xdr:nvSpPr>
        <xdr:cNvPr id="412" name="商工費平均値テキスト">
          <a:extLst>
            <a:ext uri="{FF2B5EF4-FFF2-40B4-BE49-F238E27FC236}">
              <a16:creationId xmlns:a16="http://schemas.microsoft.com/office/drawing/2014/main" xmlns="" id="{00000000-0008-0000-0700-00009C010000}"/>
            </a:ext>
          </a:extLst>
        </xdr:cNvPr>
        <xdr:cNvSpPr txBox="1"/>
      </xdr:nvSpPr>
      <xdr:spPr>
        <a:xfrm>
          <a:off x="10528300" y="13033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151994</xdr:rowOff>
    </xdr:from>
    <xdr:to>
      <xdr:col>55</xdr:col>
      <xdr:colOff>50800</xdr:colOff>
      <xdr:row>77</xdr:row>
      <xdr:rowOff>82144</xdr:rowOff>
    </xdr:to>
    <xdr:sp macro="" textlink="">
      <xdr:nvSpPr>
        <xdr:cNvPr id="413" name="フローチャート: 判断 412">
          <a:extLst>
            <a:ext uri="{FF2B5EF4-FFF2-40B4-BE49-F238E27FC236}">
              <a16:creationId xmlns:a16="http://schemas.microsoft.com/office/drawing/2014/main" xmlns="" id="{00000000-0008-0000-0700-00009D010000}"/>
            </a:ext>
          </a:extLst>
        </xdr:cNvPr>
        <xdr:cNvSpPr/>
      </xdr:nvSpPr>
      <xdr:spPr>
        <a:xfrm>
          <a:off x="10426700" y="1318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38850</xdr:rowOff>
    </xdr:from>
    <xdr:to>
      <xdr:col>50</xdr:col>
      <xdr:colOff>114300</xdr:colOff>
      <xdr:row>77</xdr:row>
      <xdr:rowOff>32982</xdr:rowOff>
    </xdr:to>
    <xdr:cxnSp macro="">
      <xdr:nvCxnSpPr>
        <xdr:cNvPr id="414" name="直線コネクタ 413">
          <a:extLst>
            <a:ext uri="{FF2B5EF4-FFF2-40B4-BE49-F238E27FC236}">
              <a16:creationId xmlns:a16="http://schemas.microsoft.com/office/drawing/2014/main" xmlns="" id="{00000000-0008-0000-0700-00009E010000}"/>
            </a:ext>
          </a:extLst>
        </xdr:cNvPr>
        <xdr:cNvCxnSpPr/>
      </xdr:nvCxnSpPr>
      <xdr:spPr>
        <a:xfrm>
          <a:off x="8750300" y="12897600"/>
          <a:ext cx="889000" cy="337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470</xdr:rowOff>
    </xdr:from>
    <xdr:to>
      <xdr:col>50</xdr:col>
      <xdr:colOff>165100</xdr:colOff>
      <xdr:row>77</xdr:row>
      <xdr:rowOff>102070</xdr:rowOff>
    </xdr:to>
    <xdr:sp macro="" textlink="">
      <xdr:nvSpPr>
        <xdr:cNvPr id="415" name="フローチャート: 判断 414">
          <a:extLst>
            <a:ext uri="{FF2B5EF4-FFF2-40B4-BE49-F238E27FC236}">
              <a16:creationId xmlns:a16="http://schemas.microsoft.com/office/drawing/2014/main" xmlns="" id="{00000000-0008-0000-0700-00009F010000}"/>
            </a:ext>
          </a:extLst>
        </xdr:cNvPr>
        <xdr:cNvSpPr/>
      </xdr:nvSpPr>
      <xdr:spPr>
        <a:xfrm>
          <a:off x="9588500" y="1320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93197</xdr:rowOff>
    </xdr:from>
    <xdr:ext cx="469744" cy="259045"/>
    <xdr:sp macro="" textlink="">
      <xdr:nvSpPr>
        <xdr:cNvPr id="416" name="テキスト ボックス 415">
          <a:extLst>
            <a:ext uri="{FF2B5EF4-FFF2-40B4-BE49-F238E27FC236}">
              <a16:creationId xmlns:a16="http://schemas.microsoft.com/office/drawing/2014/main" xmlns="" id="{00000000-0008-0000-0700-0000A0010000}"/>
            </a:ext>
          </a:extLst>
        </xdr:cNvPr>
        <xdr:cNvSpPr txBox="1"/>
      </xdr:nvSpPr>
      <xdr:spPr>
        <a:xfrm>
          <a:off x="9404428" y="13294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38850</xdr:rowOff>
    </xdr:from>
    <xdr:to>
      <xdr:col>45</xdr:col>
      <xdr:colOff>177800</xdr:colOff>
      <xdr:row>78</xdr:row>
      <xdr:rowOff>100724</xdr:rowOff>
    </xdr:to>
    <xdr:cxnSp macro="">
      <xdr:nvCxnSpPr>
        <xdr:cNvPr id="417" name="直線コネクタ 416">
          <a:extLst>
            <a:ext uri="{FF2B5EF4-FFF2-40B4-BE49-F238E27FC236}">
              <a16:creationId xmlns:a16="http://schemas.microsoft.com/office/drawing/2014/main" xmlns="" id="{00000000-0008-0000-0700-0000A1010000}"/>
            </a:ext>
          </a:extLst>
        </xdr:cNvPr>
        <xdr:cNvCxnSpPr/>
      </xdr:nvCxnSpPr>
      <xdr:spPr>
        <a:xfrm flipV="1">
          <a:off x="7861300" y="12897600"/>
          <a:ext cx="889000" cy="576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82462</xdr:rowOff>
    </xdr:from>
    <xdr:to>
      <xdr:col>46</xdr:col>
      <xdr:colOff>38100</xdr:colOff>
      <xdr:row>77</xdr:row>
      <xdr:rowOff>12612</xdr:rowOff>
    </xdr:to>
    <xdr:sp macro="" textlink="">
      <xdr:nvSpPr>
        <xdr:cNvPr id="418" name="フローチャート: 判断 417">
          <a:extLst>
            <a:ext uri="{FF2B5EF4-FFF2-40B4-BE49-F238E27FC236}">
              <a16:creationId xmlns:a16="http://schemas.microsoft.com/office/drawing/2014/main" xmlns="" id="{00000000-0008-0000-0700-0000A2010000}"/>
            </a:ext>
          </a:extLst>
        </xdr:cNvPr>
        <xdr:cNvSpPr/>
      </xdr:nvSpPr>
      <xdr:spPr>
        <a:xfrm>
          <a:off x="8699500" y="13112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3739</xdr:rowOff>
    </xdr:from>
    <xdr:ext cx="534377" cy="259045"/>
    <xdr:sp macro="" textlink="">
      <xdr:nvSpPr>
        <xdr:cNvPr id="419" name="テキスト ボックス 418">
          <a:extLst>
            <a:ext uri="{FF2B5EF4-FFF2-40B4-BE49-F238E27FC236}">
              <a16:creationId xmlns:a16="http://schemas.microsoft.com/office/drawing/2014/main" xmlns="" id="{00000000-0008-0000-0700-0000A3010000}"/>
            </a:ext>
          </a:extLst>
        </xdr:cNvPr>
        <xdr:cNvSpPr txBox="1"/>
      </xdr:nvSpPr>
      <xdr:spPr>
        <a:xfrm>
          <a:off x="8483111" y="1320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100724</xdr:rowOff>
    </xdr:from>
    <xdr:to>
      <xdr:col>41</xdr:col>
      <xdr:colOff>50800</xdr:colOff>
      <xdr:row>78</xdr:row>
      <xdr:rowOff>109144</xdr:rowOff>
    </xdr:to>
    <xdr:cxnSp macro="">
      <xdr:nvCxnSpPr>
        <xdr:cNvPr id="420" name="直線コネクタ 419">
          <a:extLst>
            <a:ext uri="{FF2B5EF4-FFF2-40B4-BE49-F238E27FC236}">
              <a16:creationId xmlns:a16="http://schemas.microsoft.com/office/drawing/2014/main" xmlns="" id="{00000000-0008-0000-0700-0000A4010000}"/>
            </a:ext>
          </a:extLst>
        </xdr:cNvPr>
        <xdr:cNvCxnSpPr/>
      </xdr:nvCxnSpPr>
      <xdr:spPr>
        <a:xfrm flipV="1">
          <a:off x="6972300" y="13473824"/>
          <a:ext cx="889000" cy="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75031</xdr:rowOff>
    </xdr:from>
    <xdr:to>
      <xdr:col>41</xdr:col>
      <xdr:colOff>101600</xdr:colOff>
      <xdr:row>78</xdr:row>
      <xdr:rowOff>5181</xdr:rowOff>
    </xdr:to>
    <xdr:sp macro="" textlink="">
      <xdr:nvSpPr>
        <xdr:cNvPr id="421" name="フローチャート: 判断 420">
          <a:extLst>
            <a:ext uri="{FF2B5EF4-FFF2-40B4-BE49-F238E27FC236}">
              <a16:creationId xmlns:a16="http://schemas.microsoft.com/office/drawing/2014/main" xmlns="" id="{00000000-0008-0000-0700-0000A5010000}"/>
            </a:ext>
          </a:extLst>
        </xdr:cNvPr>
        <xdr:cNvSpPr/>
      </xdr:nvSpPr>
      <xdr:spPr>
        <a:xfrm>
          <a:off x="7810500" y="1327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21708</xdr:rowOff>
    </xdr:from>
    <xdr:ext cx="469744" cy="259045"/>
    <xdr:sp macro="" textlink="">
      <xdr:nvSpPr>
        <xdr:cNvPr id="422" name="テキスト ボックス 421">
          <a:extLst>
            <a:ext uri="{FF2B5EF4-FFF2-40B4-BE49-F238E27FC236}">
              <a16:creationId xmlns:a16="http://schemas.microsoft.com/office/drawing/2014/main" xmlns="" id="{00000000-0008-0000-0700-0000A6010000}"/>
            </a:ext>
          </a:extLst>
        </xdr:cNvPr>
        <xdr:cNvSpPr txBox="1"/>
      </xdr:nvSpPr>
      <xdr:spPr>
        <a:xfrm>
          <a:off x="7626428" y="13051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79375</xdr:rowOff>
    </xdr:from>
    <xdr:to>
      <xdr:col>36</xdr:col>
      <xdr:colOff>165100</xdr:colOff>
      <xdr:row>78</xdr:row>
      <xdr:rowOff>9525</xdr:rowOff>
    </xdr:to>
    <xdr:sp macro="" textlink="">
      <xdr:nvSpPr>
        <xdr:cNvPr id="423" name="フローチャート: 判断 422">
          <a:extLst>
            <a:ext uri="{FF2B5EF4-FFF2-40B4-BE49-F238E27FC236}">
              <a16:creationId xmlns:a16="http://schemas.microsoft.com/office/drawing/2014/main" xmlns="" id="{00000000-0008-0000-0700-0000A7010000}"/>
            </a:ext>
          </a:extLst>
        </xdr:cNvPr>
        <xdr:cNvSpPr/>
      </xdr:nvSpPr>
      <xdr:spPr>
        <a:xfrm>
          <a:off x="6921500" y="1328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26052</xdr:rowOff>
    </xdr:from>
    <xdr:ext cx="469744" cy="259045"/>
    <xdr:sp macro="" textlink="">
      <xdr:nvSpPr>
        <xdr:cNvPr id="424" name="テキスト ボックス 423">
          <a:extLst>
            <a:ext uri="{FF2B5EF4-FFF2-40B4-BE49-F238E27FC236}">
              <a16:creationId xmlns:a16="http://schemas.microsoft.com/office/drawing/2014/main" xmlns="" id="{00000000-0008-0000-0700-0000A8010000}"/>
            </a:ext>
          </a:extLst>
        </xdr:cNvPr>
        <xdr:cNvSpPr txBox="1"/>
      </xdr:nvSpPr>
      <xdr:spPr>
        <a:xfrm>
          <a:off x="6737428" y="1305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xmlns="" id="{00000000-0008-0000-07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xmlns="" id="{00000000-0008-0000-07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xmlns="" id="{00000000-0008-0000-07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xmlns="" id="{00000000-0008-0000-07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xmlns="" id="{00000000-0008-0000-07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5423</xdr:rowOff>
    </xdr:from>
    <xdr:to>
      <xdr:col>55</xdr:col>
      <xdr:colOff>50800</xdr:colOff>
      <xdr:row>77</xdr:row>
      <xdr:rowOff>107023</xdr:rowOff>
    </xdr:to>
    <xdr:sp macro="" textlink="">
      <xdr:nvSpPr>
        <xdr:cNvPr id="430" name="楕円 429">
          <a:extLst>
            <a:ext uri="{FF2B5EF4-FFF2-40B4-BE49-F238E27FC236}">
              <a16:creationId xmlns:a16="http://schemas.microsoft.com/office/drawing/2014/main" xmlns="" id="{00000000-0008-0000-0700-0000AE010000}"/>
            </a:ext>
          </a:extLst>
        </xdr:cNvPr>
        <xdr:cNvSpPr/>
      </xdr:nvSpPr>
      <xdr:spPr>
        <a:xfrm>
          <a:off x="10426700" y="1320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155300</xdr:rowOff>
    </xdr:from>
    <xdr:ext cx="469744" cy="259045"/>
    <xdr:sp macro="" textlink="">
      <xdr:nvSpPr>
        <xdr:cNvPr id="431" name="商工費該当値テキスト">
          <a:extLst>
            <a:ext uri="{FF2B5EF4-FFF2-40B4-BE49-F238E27FC236}">
              <a16:creationId xmlns:a16="http://schemas.microsoft.com/office/drawing/2014/main" xmlns="" id="{00000000-0008-0000-0700-0000AF010000}"/>
            </a:ext>
          </a:extLst>
        </xdr:cNvPr>
        <xdr:cNvSpPr txBox="1"/>
      </xdr:nvSpPr>
      <xdr:spPr>
        <a:xfrm>
          <a:off x="10528300" y="13185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153632</xdr:rowOff>
    </xdr:from>
    <xdr:to>
      <xdr:col>50</xdr:col>
      <xdr:colOff>165100</xdr:colOff>
      <xdr:row>77</xdr:row>
      <xdr:rowOff>83782</xdr:rowOff>
    </xdr:to>
    <xdr:sp macro="" textlink="">
      <xdr:nvSpPr>
        <xdr:cNvPr id="432" name="楕円 431">
          <a:extLst>
            <a:ext uri="{FF2B5EF4-FFF2-40B4-BE49-F238E27FC236}">
              <a16:creationId xmlns:a16="http://schemas.microsoft.com/office/drawing/2014/main" xmlns="" id="{00000000-0008-0000-0700-0000B0010000}"/>
            </a:ext>
          </a:extLst>
        </xdr:cNvPr>
        <xdr:cNvSpPr/>
      </xdr:nvSpPr>
      <xdr:spPr>
        <a:xfrm>
          <a:off x="9588500" y="1318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100309</xdr:rowOff>
    </xdr:from>
    <xdr:ext cx="469744" cy="259045"/>
    <xdr:sp macro="" textlink="">
      <xdr:nvSpPr>
        <xdr:cNvPr id="433" name="テキスト ボックス 432">
          <a:extLst>
            <a:ext uri="{FF2B5EF4-FFF2-40B4-BE49-F238E27FC236}">
              <a16:creationId xmlns:a16="http://schemas.microsoft.com/office/drawing/2014/main" xmlns="" id="{00000000-0008-0000-0700-0000B1010000}"/>
            </a:ext>
          </a:extLst>
        </xdr:cNvPr>
        <xdr:cNvSpPr txBox="1"/>
      </xdr:nvSpPr>
      <xdr:spPr>
        <a:xfrm>
          <a:off x="9404428" y="12959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159500</xdr:rowOff>
    </xdr:from>
    <xdr:to>
      <xdr:col>46</xdr:col>
      <xdr:colOff>38100</xdr:colOff>
      <xdr:row>75</xdr:row>
      <xdr:rowOff>89650</xdr:rowOff>
    </xdr:to>
    <xdr:sp macro="" textlink="">
      <xdr:nvSpPr>
        <xdr:cNvPr id="434" name="楕円 433">
          <a:extLst>
            <a:ext uri="{FF2B5EF4-FFF2-40B4-BE49-F238E27FC236}">
              <a16:creationId xmlns:a16="http://schemas.microsoft.com/office/drawing/2014/main" xmlns="" id="{00000000-0008-0000-0700-0000B2010000}"/>
            </a:ext>
          </a:extLst>
        </xdr:cNvPr>
        <xdr:cNvSpPr/>
      </xdr:nvSpPr>
      <xdr:spPr>
        <a:xfrm>
          <a:off x="8699500" y="1284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106177</xdr:rowOff>
    </xdr:from>
    <xdr:ext cx="534377" cy="259045"/>
    <xdr:sp macro="" textlink="">
      <xdr:nvSpPr>
        <xdr:cNvPr id="435" name="テキスト ボックス 434">
          <a:extLst>
            <a:ext uri="{FF2B5EF4-FFF2-40B4-BE49-F238E27FC236}">
              <a16:creationId xmlns:a16="http://schemas.microsoft.com/office/drawing/2014/main" xmlns="" id="{00000000-0008-0000-0700-0000B3010000}"/>
            </a:ext>
          </a:extLst>
        </xdr:cNvPr>
        <xdr:cNvSpPr txBox="1"/>
      </xdr:nvSpPr>
      <xdr:spPr>
        <a:xfrm>
          <a:off x="8483111" y="1262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49924</xdr:rowOff>
    </xdr:from>
    <xdr:to>
      <xdr:col>41</xdr:col>
      <xdr:colOff>101600</xdr:colOff>
      <xdr:row>78</xdr:row>
      <xdr:rowOff>151524</xdr:rowOff>
    </xdr:to>
    <xdr:sp macro="" textlink="">
      <xdr:nvSpPr>
        <xdr:cNvPr id="436" name="楕円 435">
          <a:extLst>
            <a:ext uri="{FF2B5EF4-FFF2-40B4-BE49-F238E27FC236}">
              <a16:creationId xmlns:a16="http://schemas.microsoft.com/office/drawing/2014/main" xmlns="" id="{00000000-0008-0000-0700-0000B4010000}"/>
            </a:ext>
          </a:extLst>
        </xdr:cNvPr>
        <xdr:cNvSpPr/>
      </xdr:nvSpPr>
      <xdr:spPr>
        <a:xfrm>
          <a:off x="7810500" y="1342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142651</xdr:rowOff>
    </xdr:from>
    <xdr:ext cx="469744" cy="259045"/>
    <xdr:sp macro="" textlink="">
      <xdr:nvSpPr>
        <xdr:cNvPr id="437" name="テキスト ボックス 436">
          <a:extLst>
            <a:ext uri="{FF2B5EF4-FFF2-40B4-BE49-F238E27FC236}">
              <a16:creationId xmlns:a16="http://schemas.microsoft.com/office/drawing/2014/main" xmlns="" id="{00000000-0008-0000-0700-0000B5010000}"/>
            </a:ext>
          </a:extLst>
        </xdr:cNvPr>
        <xdr:cNvSpPr txBox="1"/>
      </xdr:nvSpPr>
      <xdr:spPr>
        <a:xfrm>
          <a:off x="7626428" y="1351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58344</xdr:rowOff>
    </xdr:from>
    <xdr:to>
      <xdr:col>36</xdr:col>
      <xdr:colOff>165100</xdr:colOff>
      <xdr:row>78</xdr:row>
      <xdr:rowOff>159944</xdr:rowOff>
    </xdr:to>
    <xdr:sp macro="" textlink="">
      <xdr:nvSpPr>
        <xdr:cNvPr id="438" name="楕円 437">
          <a:extLst>
            <a:ext uri="{FF2B5EF4-FFF2-40B4-BE49-F238E27FC236}">
              <a16:creationId xmlns:a16="http://schemas.microsoft.com/office/drawing/2014/main" xmlns="" id="{00000000-0008-0000-0700-0000B6010000}"/>
            </a:ext>
          </a:extLst>
        </xdr:cNvPr>
        <xdr:cNvSpPr/>
      </xdr:nvSpPr>
      <xdr:spPr>
        <a:xfrm>
          <a:off x="6921500" y="1343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151071</xdr:rowOff>
    </xdr:from>
    <xdr:ext cx="469744" cy="259045"/>
    <xdr:sp macro="" textlink="">
      <xdr:nvSpPr>
        <xdr:cNvPr id="439" name="テキスト ボックス 438">
          <a:extLst>
            <a:ext uri="{FF2B5EF4-FFF2-40B4-BE49-F238E27FC236}">
              <a16:creationId xmlns:a16="http://schemas.microsoft.com/office/drawing/2014/main" xmlns="" id="{00000000-0008-0000-0700-0000B7010000}"/>
            </a:ext>
          </a:extLst>
        </xdr:cNvPr>
        <xdr:cNvSpPr txBox="1"/>
      </xdr:nvSpPr>
      <xdr:spPr>
        <a:xfrm>
          <a:off x="6737428" y="13524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xmlns="" id="{00000000-0008-0000-07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xmlns="" id="{00000000-0008-0000-07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xmlns="" id="{00000000-0008-0000-07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xmlns="" id="{00000000-0008-0000-07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xmlns="" id="{00000000-0008-0000-07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xmlns="" id="{00000000-0008-0000-07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xmlns="" id="{00000000-0008-0000-07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xmlns="" id="{00000000-0008-0000-07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xmlns="" id="{00000000-0008-0000-07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xmlns="" id="{00000000-0008-0000-07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a:extLst>
            <a:ext uri="{FF2B5EF4-FFF2-40B4-BE49-F238E27FC236}">
              <a16:creationId xmlns:a16="http://schemas.microsoft.com/office/drawing/2014/main" xmlns="" id="{00000000-0008-0000-0700-0000C2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a:extLst>
            <a:ext uri="{FF2B5EF4-FFF2-40B4-BE49-F238E27FC236}">
              <a16:creationId xmlns:a16="http://schemas.microsoft.com/office/drawing/2014/main" xmlns="" id="{00000000-0008-0000-0700-0000C3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a:extLst>
            <a:ext uri="{FF2B5EF4-FFF2-40B4-BE49-F238E27FC236}">
              <a16:creationId xmlns:a16="http://schemas.microsoft.com/office/drawing/2014/main" xmlns="" id="{00000000-0008-0000-0700-0000C4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a:extLst>
            <a:ext uri="{FF2B5EF4-FFF2-40B4-BE49-F238E27FC236}">
              <a16:creationId xmlns:a16="http://schemas.microsoft.com/office/drawing/2014/main" xmlns="" id="{00000000-0008-0000-0700-0000C5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a:extLst>
            <a:ext uri="{FF2B5EF4-FFF2-40B4-BE49-F238E27FC236}">
              <a16:creationId xmlns:a16="http://schemas.microsoft.com/office/drawing/2014/main" xmlns="" id="{00000000-0008-0000-0700-0000C6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a:extLst>
            <a:ext uri="{FF2B5EF4-FFF2-40B4-BE49-F238E27FC236}">
              <a16:creationId xmlns:a16="http://schemas.microsoft.com/office/drawing/2014/main" xmlns="" id="{00000000-0008-0000-0700-0000C7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a:extLst>
            <a:ext uri="{FF2B5EF4-FFF2-40B4-BE49-F238E27FC236}">
              <a16:creationId xmlns:a16="http://schemas.microsoft.com/office/drawing/2014/main" xmlns="" id="{00000000-0008-0000-0700-0000C8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a:extLst>
            <a:ext uri="{FF2B5EF4-FFF2-40B4-BE49-F238E27FC236}">
              <a16:creationId xmlns:a16="http://schemas.microsoft.com/office/drawing/2014/main" xmlns="" id="{00000000-0008-0000-0700-0000C9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a:extLst>
            <a:ext uri="{FF2B5EF4-FFF2-40B4-BE49-F238E27FC236}">
              <a16:creationId xmlns:a16="http://schemas.microsoft.com/office/drawing/2014/main" xmlns="" id="{00000000-0008-0000-0700-0000CA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9" name="テキスト ボックス 458">
          <a:extLst>
            <a:ext uri="{FF2B5EF4-FFF2-40B4-BE49-F238E27FC236}">
              <a16:creationId xmlns:a16="http://schemas.microsoft.com/office/drawing/2014/main" xmlns="" id="{00000000-0008-0000-0700-0000CB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a:extLst>
            <a:ext uri="{FF2B5EF4-FFF2-40B4-BE49-F238E27FC236}">
              <a16:creationId xmlns:a16="http://schemas.microsoft.com/office/drawing/2014/main" xmlns="" id="{00000000-0008-0000-0700-0000CC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a:extLst>
            <a:ext uri="{FF2B5EF4-FFF2-40B4-BE49-F238E27FC236}">
              <a16:creationId xmlns:a16="http://schemas.microsoft.com/office/drawing/2014/main" xmlns="" id="{00000000-0008-0000-0700-0000CD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xmlns="" id="{00000000-0008-0000-07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xmlns="" id="{00000000-0008-0000-07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a:extLst>
            <a:ext uri="{FF2B5EF4-FFF2-40B4-BE49-F238E27FC236}">
              <a16:creationId xmlns:a16="http://schemas.microsoft.com/office/drawing/2014/main" xmlns="" id="{00000000-0008-0000-07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50012</xdr:rowOff>
    </xdr:from>
    <xdr:to>
      <xdr:col>54</xdr:col>
      <xdr:colOff>189865</xdr:colOff>
      <xdr:row>98</xdr:row>
      <xdr:rowOff>92380</xdr:rowOff>
    </xdr:to>
    <xdr:cxnSp macro="">
      <xdr:nvCxnSpPr>
        <xdr:cNvPr id="465" name="直線コネクタ 464">
          <a:extLst>
            <a:ext uri="{FF2B5EF4-FFF2-40B4-BE49-F238E27FC236}">
              <a16:creationId xmlns:a16="http://schemas.microsoft.com/office/drawing/2014/main" xmlns="" id="{00000000-0008-0000-0700-0000D1010000}"/>
            </a:ext>
          </a:extLst>
        </xdr:cNvPr>
        <xdr:cNvCxnSpPr/>
      </xdr:nvCxnSpPr>
      <xdr:spPr>
        <a:xfrm flipV="1">
          <a:off x="10475595" y="15651962"/>
          <a:ext cx="1270" cy="1242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96207</xdr:rowOff>
    </xdr:from>
    <xdr:ext cx="534377" cy="259045"/>
    <xdr:sp macro="" textlink="">
      <xdr:nvSpPr>
        <xdr:cNvPr id="466" name="土木費最小値テキスト">
          <a:extLst>
            <a:ext uri="{FF2B5EF4-FFF2-40B4-BE49-F238E27FC236}">
              <a16:creationId xmlns:a16="http://schemas.microsoft.com/office/drawing/2014/main" xmlns="" id="{00000000-0008-0000-0700-0000D2010000}"/>
            </a:ext>
          </a:extLst>
        </xdr:cNvPr>
        <xdr:cNvSpPr txBox="1"/>
      </xdr:nvSpPr>
      <xdr:spPr>
        <a:xfrm>
          <a:off x="10528300" y="16898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92380</xdr:rowOff>
    </xdr:from>
    <xdr:to>
      <xdr:col>55</xdr:col>
      <xdr:colOff>88900</xdr:colOff>
      <xdr:row>98</xdr:row>
      <xdr:rowOff>92380</xdr:rowOff>
    </xdr:to>
    <xdr:cxnSp macro="">
      <xdr:nvCxnSpPr>
        <xdr:cNvPr id="467" name="直線コネクタ 466">
          <a:extLst>
            <a:ext uri="{FF2B5EF4-FFF2-40B4-BE49-F238E27FC236}">
              <a16:creationId xmlns:a16="http://schemas.microsoft.com/office/drawing/2014/main" xmlns="" id="{00000000-0008-0000-0700-0000D3010000}"/>
            </a:ext>
          </a:extLst>
        </xdr:cNvPr>
        <xdr:cNvCxnSpPr/>
      </xdr:nvCxnSpPr>
      <xdr:spPr>
        <a:xfrm>
          <a:off x="10388600" y="1689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168139</xdr:rowOff>
    </xdr:from>
    <xdr:ext cx="599010" cy="259045"/>
    <xdr:sp macro="" textlink="">
      <xdr:nvSpPr>
        <xdr:cNvPr id="468" name="土木費最大値テキスト">
          <a:extLst>
            <a:ext uri="{FF2B5EF4-FFF2-40B4-BE49-F238E27FC236}">
              <a16:creationId xmlns:a16="http://schemas.microsoft.com/office/drawing/2014/main" xmlns="" id="{00000000-0008-0000-0700-0000D4010000}"/>
            </a:ext>
          </a:extLst>
        </xdr:cNvPr>
        <xdr:cNvSpPr txBox="1"/>
      </xdr:nvSpPr>
      <xdr:spPr>
        <a:xfrm>
          <a:off x="10528300" y="15427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130,489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50012</xdr:rowOff>
    </xdr:from>
    <xdr:to>
      <xdr:col>55</xdr:col>
      <xdr:colOff>88900</xdr:colOff>
      <xdr:row>91</xdr:row>
      <xdr:rowOff>50012</xdr:rowOff>
    </xdr:to>
    <xdr:cxnSp macro="">
      <xdr:nvCxnSpPr>
        <xdr:cNvPr id="469" name="直線コネクタ 468">
          <a:extLst>
            <a:ext uri="{FF2B5EF4-FFF2-40B4-BE49-F238E27FC236}">
              <a16:creationId xmlns:a16="http://schemas.microsoft.com/office/drawing/2014/main" xmlns="" id="{00000000-0008-0000-0700-0000D5010000}"/>
            </a:ext>
          </a:extLst>
        </xdr:cNvPr>
        <xdr:cNvCxnSpPr/>
      </xdr:nvCxnSpPr>
      <xdr:spPr>
        <a:xfrm>
          <a:off x="10388600" y="15651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145338</xdr:rowOff>
    </xdr:from>
    <xdr:to>
      <xdr:col>55</xdr:col>
      <xdr:colOff>0</xdr:colOff>
      <xdr:row>96</xdr:row>
      <xdr:rowOff>44875</xdr:rowOff>
    </xdr:to>
    <xdr:cxnSp macro="">
      <xdr:nvCxnSpPr>
        <xdr:cNvPr id="470" name="直線コネクタ 469">
          <a:extLst>
            <a:ext uri="{FF2B5EF4-FFF2-40B4-BE49-F238E27FC236}">
              <a16:creationId xmlns:a16="http://schemas.microsoft.com/office/drawing/2014/main" xmlns="" id="{00000000-0008-0000-0700-0000D6010000}"/>
            </a:ext>
          </a:extLst>
        </xdr:cNvPr>
        <xdr:cNvCxnSpPr/>
      </xdr:nvCxnSpPr>
      <xdr:spPr>
        <a:xfrm>
          <a:off x="9639300" y="16433088"/>
          <a:ext cx="838200" cy="70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78757</xdr:rowOff>
    </xdr:from>
    <xdr:ext cx="534377" cy="259045"/>
    <xdr:sp macro="" textlink="">
      <xdr:nvSpPr>
        <xdr:cNvPr id="471" name="土木費平均値テキスト">
          <a:extLst>
            <a:ext uri="{FF2B5EF4-FFF2-40B4-BE49-F238E27FC236}">
              <a16:creationId xmlns:a16="http://schemas.microsoft.com/office/drawing/2014/main" xmlns="" id="{00000000-0008-0000-0700-0000D7010000}"/>
            </a:ext>
          </a:extLst>
        </xdr:cNvPr>
        <xdr:cNvSpPr txBox="1"/>
      </xdr:nvSpPr>
      <xdr:spPr>
        <a:xfrm>
          <a:off x="10528300" y="16537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100330</xdr:rowOff>
    </xdr:from>
    <xdr:to>
      <xdr:col>55</xdr:col>
      <xdr:colOff>50800</xdr:colOff>
      <xdr:row>97</xdr:row>
      <xdr:rowOff>30480</xdr:rowOff>
    </xdr:to>
    <xdr:sp macro="" textlink="">
      <xdr:nvSpPr>
        <xdr:cNvPr id="472" name="フローチャート: 判断 471">
          <a:extLst>
            <a:ext uri="{FF2B5EF4-FFF2-40B4-BE49-F238E27FC236}">
              <a16:creationId xmlns:a16="http://schemas.microsoft.com/office/drawing/2014/main" xmlns="" id="{00000000-0008-0000-0700-0000D8010000}"/>
            </a:ext>
          </a:extLst>
        </xdr:cNvPr>
        <xdr:cNvSpPr/>
      </xdr:nvSpPr>
      <xdr:spPr>
        <a:xfrm>
          <a:off x="10426700" y="1655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145338</xdr:rowOff>
    </xdr:from>
    <xdr:to>
      <xdr:col>50</xdr:col>
      <xdr:colOff>114300</xdr:colOff>
      <xdr:row>96</xdr:row>
      <xdr:rowOff>31409</xdr:rowOff>
    </xdr:to>
    <xdr:cxnSp macro="">
      <xdr:nvCxnSpPr>
        <xdr:cNvPr id="473" name="直線コネクタ 472">
          <a:extLst>
            <a:ext uri="{FF2B5EF4-FFF2-40B4-BE49-F238E27FC236}">
              <a16:creationId xmlns:a16="http://schemas.microsoft.com/office/drawing/2014/main" xmlns="" id="{00000000-0008-0000-0700-0000D9010000}"/>
            </a:ext>
          </a:extLst>
        </xdr:cNvPr>
        <xdr:cNvCxnSpPr/>
      </xdr:nvCxnSpPr>
      <xdr:spPr>
        <a:xfrm flipV="1">
          <a:off x="8750300" y="16433088"/>
          <a:ext cx="889000" cy="57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121427</xdr:rowOff>
    </xdr:from>
    <xdr:to>
      <xdr:col>50</xdr:col>
      <xdr:colOff>165100</xdr:colOff>
      <xdr:row>97</xdr:row>
      <xdr:rowOff>51577</xdr:rowOff>
    </xdr:to>
    <xdr:sp macro="" textlink="">
      <xdr:nvSpPr>
        <xdr:cNvPr id="474" name="フローチャート: 判断 473">
          <a:extLst>
            <a:ext uri="{FF2B5EF4-FFF2-40B4-BE49-F238E27FC236}">
              <a16:creationId xmlns:a16="http://schemas.microsoft.com/office/drawing/2014/main" xmlns="" id="{00000000-0008-0000-0700-0000DA010000}"/>
            </a:ext>
          </a:extLst>
        </xdr:cNvPr>
        <xdr:cNvSpPr/>
      </xdr:nvSpPr>
      <xdr:spPr>
        <a:xfrm>
          <a:off x="9588500" y="1658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42704</xdr:rowOff>
    </xdr:from>
    <xdr:ext cx="534377" cy="259045"/>
    <xdr:sp macro="" textlink="">
      <xdr:nvSpPr>
        <xdr:cNvPr id="475" name="テキスト ボックス 474">
          <a:extLst>
            <a:ext uri="{FF2B5EF4-FFF2-40B4-BE49-F238E27FC236}">
              <a16:creationId xmlns:a16="http://schemas.microsoft.com/office/drawing/2014/main" xmlns="" id="{00000000-0008-0000-0700-0000DB010000}"/>
            </a:ext>
          </a:extLst>
        </xdr:cNvPr>
        <xdr:cNvSpPr txBox="1"/>
      </xdr:nvSpPr>
      <xdr:spPr>
        <a:xfrm>
          <a:off x="9372111" y="16673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31409</xdr:rowOff>
    </xdr:from>
    <xdr:to>
      <xdr:col>45</xdr:col>
      <xdr:colOff>177800</xdr:colOff>
      <xdr:row>96</xdr:row>
      <xdr:rowOff>56620</xdr:rowOff>
    </xdr:to>
    <xdr:cxnSp macro="">
      <xdr:nvCxnSpPr>
        <xdr:cNvPr id="476" name="直線コネクタ 475">
          <a:extLst>
            <a:ext uri="{FF2B5EF4-FFF2-40B4-BE49-F238E27FC236}">
              <a16:creationId xmlns:a16="http://schemas.microsoft.com/office/drawing/2014/main" xmlns="" id="{00000000-0008-0000-0700-0000DC010000}"/>
            </a:ext>
          </a:extLst>
        </xdr:cNvPr>
        <xdr:cNvCxnSpPr/>
      </xdr:nvCxnSpPr>
      <xdr:spPr>
        <a:xfrm flipV="1">
          <a:off x="7861300" y="16490609"/>
          <a:ext cx="889000" cy="25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127795</xdr:rowOff>
    </xdr:from>
    <xdr:to>
      <xdr:col>46</xdr:col>
      <xdr:colOff>38100</xdr:colOff>
      <xdr:row>97</xdr:row>
      <xdr:rowOff>57945</xdr:rowOff>
    </xdr:to>
    <xdr:sp macro="" textlink="">
      <xdr:nvSpPr>
        <xdr:cNvPr id="477" name="フローチャート: 判断 476">
          <a:extLst>
            <a:ext uri="{FF2B5EF4-FFF2-40B4-BE49-F238E27FC236}">
              <a16:creationId xmlns:a16="http://schemas.microsoft.com/office/drawing/2014/main" xmlns="" id="{00000000-0008-0000-0700-0000DD010000}"/>
            </a:ext>
          </a:extLst>
        </xdr:cNvPr>
        <xdr:cNvSpPr/>
      </xdr:nvSpPr>
      <xdr:spPr>
        <a:xfrm>
          <a:off x="8699500" y="1658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49072</xdr:rowOff>
    </xdr:from>
    <xdr:ext cx="534377" cy="259045"/>
    <xdr:sp macro="" textlink="">
      <xdr:nvSpPr>
        <xdr:cNvPr id="478" name="テキスト ボックス 477">
          <a:extLst>
            <a:ext uri="{FF2B5EF4-FFF2-40B4-BE49-F238E27FC236}">
              <a16:creationId xmlns:a16="http://schemas.microsoft.com/office/drawing/2014/main" xmlns="" id="{00000000-0008-0000-0700-0000DE010000}"/>
            </a:ext>
          </a:extLst>
        </xdr:cNvPr>
        <xdr:cNvSpPr txBox="1"/>
      </xdr:nvSpPr>
      <xdr:spPr>
        <a:xfrm>
          <a:off x="8483111" y="16679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56620</xdr:rowOff>
    </xdr:from>
    <xdr:to>
      <xdr:col>41</xdr:col>
      <xdr:colOff>50800</xdr:colOff>
      <xdr:row>97</xdr:row>
      <xdr:rowOff>43286</xdr:rowOff>
    </xdr:to>
    <xdr:cxnSp macro="">
      <xdr:nvCxnSpPr>
        <xdr:cNvPr id="479" name="直線コネクタ 478">
          <a:extLst>
            <a:ext uri="{FF2B5EF4-FFF2-40B4-BE49-F238E27FC236}">
              <a16:creationId xmlns:a16="http://schemas.microsoft.com/office/drawing/2014/main" xmlns="" id="{00000000-0008-0000-0700-0000DF010000}"/>
            </a:ext>
          </a:extLst>
        </xdr:cNvPr>
        <xdr:cNvCxnSpPr/>
      </xdr:nvCxnSpPr>
      <xdr:spPr>
        <a:xfrm flipV="1">
          <a:off x="6972300" y="16515820"/>
          <a:ext cx="889000" cy="158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137843</xdr:rowOff>
    </xdr:from>
    <xdr:to>
      <xdr:col>41</xdr:col>
      <xdr:colOff>101600</xdr:colOff>
      <xdr:row>97</xdr:row>
      <xdr:rowOff>67993</xdr:rowOff>
    </xdr:to>
    <xdr:sp macro="" textlink="">
      <xdr:nvSpPr>
        <xdr:cNvPr id="480" name="フローチャート: 判断 479">
          <a:extLst>
            <a:ext uri="{FF2B5EF4-FFF2-40B4-BE49-F238E27FC236}">
              <a16:creationId xmlns:a16="http://schemas.microsoft.com/office/drawing/2014/main" xmlns="" id="{00000000-0008-0000-0700-0000E0010000}"/>
            </a:ext>
          </a:extLst>
        </xdr:cNvPr>
        <xdr:cNvSpPr/>
      </xdr:nvSpPr>
      <xdr:spPr>
        <a:xfrm>
          <a:off x="7810500" y="1659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59120</xdr:rowOff>
    </xdr:from>
    <xdr:ext cx="534377" cy="259045"/>
    <xdr:sp macro="" textlink="">
      <xdr:nvSpPr>
        <xdr:cNvPr id="481" name="テキスト ボックス 480">
          <a:extLst>
            <a:ext uri="{FF2B5EF4-FFF2-40B4-BE49-F238E27FC236}">
              <a16:creationId xmlns:a16="http://schemas.microsoft.com/office/drawing/2014/main" xmlns="" id="{00000000-0008-0000-0700-0000E1010000}"/>
            </a:ext>
          </a:extLst>
        </xdr:cNvPr>
        <xdr:cNvSpPr txBox="1"/>
      </xdr:nvSpPr>
      <xdr:spPr>
        <a:xfrm>
          <a:off x="7594111" y="1668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129656</xdr:rowOff>
    </xdr:from>
    <xdr:to>
      <xdr:col>36</xdr:col>
      <xdr:colOff>165100</xdr:colOff>
      <xdr:row>97</xdr:row>
      <xdr:rowOff>59806</xdr:rowOff>
    </xdr:to>
    <xdr:sp macro="" textlink="">
      <xdr:nvSpPr>
        <xdr:cNvPr id="482" name="フローチャート: 判断 481">
          <a:extLst>
            <a:ext uri="{FF2B5EF4-FFF2-40B4-BE49-F238E27FC236}">
              <a16:creationId xmlns:a16="http://schemas.microsoft.com/office/drawing/2014/main" xmlns="" id="{00000000-0008-0000-0700-0000E2010000}"/>
            </a:ext>
          </a:extLst>
        </xdr:cNvPr>
        <xdr:cNvSpPr/>
      </xdr:nvSpPr>
      <xdr:spPr>
        <a:xfrm>
          <a:off x="69215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76333</xdr:rowOff>
    </xdr:from>
    <xdr:ext cx="534377" cy="259045"/>
    <xdr:sp macro="" textlink="">
      <xdr:nvSpPr>
        <xdr:cNvPr id="483" name="テキスト ボックス 482">
          <a:extLst>
            <a:ext uri="{FF2B5EF4-FFF2-40B4-BE49-F238E27FC236}">
              <a16:creationId xmlns:a16="http://schemas.microsoft.com/office/drawing/2014/main" xmlns="" id="{00000000-0008-0000-0700-0000E3010000}"/>
            </a:ext>
          </a:extLst>
        </xdr:cNvPr>
        <xdr:cNvSpPr txBox="1"/>
      </xdr:nvSpPr>
      <xdr:spPr>
        <a:xfrm>
          <a:off x="6705111" y="1636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xmlns="" id="{00000000-0008-0000-07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xmlns="" id="{00000000-0008-0000-07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xmlns="" id="{00000000-0008-0000-07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xmlns="" id="{00000000-0008-0000-07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xmlns="" id="{00000000-0008-0000-07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165525</xdr:rowOff>
    </xdr:from>
    <xdr:to>
      <xdr:col>55</xdr:col>
      <xdr:colOff>50800</xdr:colOff>
      <xdr:row>96</xdr:row>
      <xdr:rowOff>95675</xdr:rowOff>
    </xdr:to>
    <xdr:sp macro="" textlink="">
      <xdr:nvSpPr>
        <xdr:cNvPr id="489" name="楕円 488">
          <a:extLst>
            <a:ext uri="{FF2B5EF4-FFF2-40B4-BE49-F238E27FC236}">
              <a16:creationId xmlns:a16="http://schemas.microsoft.com/office/drawing/2014/main" xmlns="" id="{00000000-0008-0000-0700-0000E9010000}"/>
            </a:ext>
          </a:extLst>
        </xdr:cNvPr>
        <xdr:cNvSpPr/>
      </xdr:nvSpPr>
      <xdr:spPr>
        <a:xfrm>
          <a:off x="10426700" y="1645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16952</xdr:rowOff>
    </xdr:from>
    <xdr:ext cx="534377" cy="259045"/>
    <xdr:sp macro="" textlink="">
      <xdr:nvSpPr>
        <xdr:cNvPr id="490" name="土木費該当値テキスト">
          <a:extLst>
            <a:ext uri="{FF2B5EF4-FFF2-40B4-BE49-F238E27FC236}">
              <a16:creationId xmlns:a16="http://schemas.microsoft.com/office/drawing/2014/main" xmlns="" id="{00000000-0008-0000-0700-0000EA010000}"/>
            </a:ext>
          </a:extLst>
        </xdr:cNvPr>
        <xdr:cNvSpPr txBox="1"/>
      </xdr:nvSpPr>
      <xdr:spPr>
        <a:xfrm>
          <a:off x="10528300" y="1630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94538</xdr:rowOff>
    </xdr:from>
    <xdr:to>
      <xdr:col>50</xdr:col>
      <xdr:colOff>165100</xdr:colOff>
      <xdr:row>96</xdr:row>
      <xdr:rowOff>24688</xdr:rowOff>
    </xdr:to>
    <xdr:sp macro="" textlink="">
      <xdr:nvSpPr>
        <xdr:cNvPr id="491" name="楕円 490">
          <a:extLst>
            <a:ext uri="{FF2B5EF4-FFF2-40B4-BE49-F238E27FC236}">
              <a16:creationId xmlns:a16="http://schemas.microsoft.com/office/drawing/2014/main" xmlns="" id="{00000000-0008-0000-0700-0000EB010000}"/>
            </a:ext>
          </a:extLst>
        </xdr:cNvPr>
        <xdr:cNvSpPr/>
      </xdr:nvSpPr>
      <xdr:spPr>
        <a:xfrm>
          <a:off x="9588500" y="1638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41215</xdr:rowOff>
    </xdr:from>
    <xdr:ext cx="534377" cy="259045"/>
    <xdr:sp macro="" textlink="">
      <xdr:nvSpPr>
        <xdr:cNvPr id="492" name="テキスト ボックス 491">
          <a:extLst>
            <a:ext uri="{FF2B5EF4-FFF2-40B4-BE49-F238E27FC236}">
              <a16:creationId xmlns:a16="http://schemas.microsoft.com/office/drawing/2014/main" xmlns="" id="{00000000-0008-0000-0700-0000EC010000}"/>
            </a:ext>
          </a:extLst>
        </xdr:cNvPr>
        <xdr:cNvSpPr txBox="1"/>
      </xdr:nvSpPr>
      <xdr:spPr>
        <a:xfrm>
          <a:off x="9372111" y="16157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152059</xdr:rowOff>
    </xdr:from>
    <xdr:to>
      <xdr:col>46</xdr:col>
      <xdr:colOff>38100</xdr:colOff>
      <xdr:row>96</xdr:row>
      <xdr:rowOff>82209</xdr:rowOff>
    </xdr:to>
    <xdr:sp macro="" textlink="">
      <xdr:nvSpPr>
        <xdr:cNvPr id="493" name="楕円 492">
          <a:extLst>
            <a:ext uri="{FF2B5EF4-FFF2-40B4-BE49-F238E27FC236}">
              <a16:creationId xmlns:a16="http://schemas.microsoft.com/office/drawing/2014/main" xmlns="" id="{00000000-0008-0000-0700-0000ED010000}"/>
            </a:ext>
          </a:extLst>
        </xdr:cNvPr>
        <xdr:cNvSpPr/>
      </xdr:nvSpPr>
      <xdr:spPr>
        <a:xfrm>
          <a:off x="8699500" y="1643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98736</xdr:rowOff>
    </xdr:from>
    <xdr:ext cx="534377" cy="259045"/>
    <xdr:sp macro="" textlink="">
      <xdr:nvSpPr>
        <xdr:cNvPr id="494" name="テキスト ボックス 493">
          <a:extLst>
            <a:ext uri="{FF2B5EF4-FFF2-40B4-BE49-F238E27FC236}">
              <a16:creationId xmlns:a16="http://schemas.microsoft.com/office/drawing/2014/main" xmlns="" id="{00000000-0008-0000-0700-0000EE010000}"/>
            </a:ext>
          </a:extLst>
        </xdr:cNvPr>
        <xdr:cNvSpPr txBox="1"/>
      </xdr:nvSpPr>
      <xdr:spPr>
        <a:xfrm>
          <a:off x="8483111" y="16215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5820</xdr:rowOff>
    </xdr:from>
    <xdr:to>
      <xdr:col>41</xdr:col>
      <xdr:colOff>101600</xdr:colOff>
      <xdr:row>96</xdr:row>
      <xdr:rowOff>107420</xdr:rowOff>
    </xdr:to>
    <xdr:sp macro="" textlink="">
      <xdr:nvSpPr>
        <xdr:cNvPr id="495" name="楕円 494">
          <a:extLst>
            <a:ext uri="{FF2B5EF4-FFF2-40B4-BE49-F238E27FC236}">
              <a16:creationId xmlns:a16="http://schemas.microsoft.com/office/drawing/2014/main" xmlns="" id="{00000000-0008-0000-0700-0000EF010000}"/>
            </a:ext>
          </a:extLst>
        </xdr:cNvPr>
        <xdr:cNvSpPr/>
      </xdr:nvSpPr>
      <xdr:spPr>
        <a:xfrm>
          <a:off x="7810500" y="1646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123947</xdr:rowOff>
    </xdr:from>
    <xdr:ext cx="534377" cy="259045"/>
    <xdr:sp macro="" textlink="">
      <xdr:nvSpPr>
        <xdr:cNvPr id="496" name="テキスト ボックス 495">
          <a:extLst>
            <a:ext uri="{FF2B5EF4-FFF2-40B4-BE49-F238E27FC236}">
              <a16:creationId xmlns:a16="http://schemas.microsoft.com/office/drawing/2014/main" xmlns="" id="{00000000-0008-0000-0700-0000F0010000}"/>
            </a:ext>
          </a:extLst>
        </xdr:cNvPr>
        <xdr:cNvSpPr txBox="1"/>
      </xdr:nvSpPr>
      <xdr:spPr>
        <a:xfrm>
          <a:off x="7594111" y="16240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163936</xdr:rowOff>
    </xdr:from>
    <xdr:to>
      <xdr:col>36</xdr:col>
      <xdr:colOff>165100</xdr:colOff>
      <xdr:row>97</xdr:row>
      <xdr:rowOff>94086</xdr:rowOff>
    </xdr:to>
    <xdr:sp macro="" textlink="">
      <xdr:nvSpPr>
        <xdr:cNvPr id="497" name="楕円 496">
          <a:extLst>
            <a:ext uri="{FF2B5EF4-FFF2-40B4-BE49-F238E27FC236}">
              <a16:creationId xmlns:a16="http://schemas.microsoft.com/office/drawing/2014/main" xmlns="" id="{00000000-0008-0000-0700-0000F1010000}"/>
            </a:ext>
          </a:extLst>
        </xdr:cNvPr>
        <xdr:cNvSpPr/>
      </xdr:nvSpPr>
      <xdr:spPr>
        <a:xfrm>
          <a:off x="6921500" y="1662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85213</xdr:rowOff>
    </xdr:from>
    <xdr:ext cx="534377" cy="259045"/>
    <xdr:sp macro="" textlink="">
      <xdr:nvSpPr>
        <xdr:cNvPr id="498" name="テキスト ボックス 497">
          <a:extLst>
            <a:ext uri="{FF2B5EF4-FFF2-40B4-BE49-F238E27FC236}">
              <a16:creationId xmlns:a16="http://schemas.microsoft.com/office/drawing/2014/main" xmlns="" id="{00000000-0008-0000-0700-0000F2010000}"/>
            </a:ext>
          </a:extLst>
        </xdr:cNvPr>
        <xdr:cNvSpPr txBox="1"/>
      </xdr:nvSpPr>
      <xdr:spPr>
        <a:xfrm>
          <a:off x="6705111" y="16715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xmlns="" id="{00000000-0008-0000-07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xmlns="" id="{00000000-0008-0000-07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xmlns="" id="{00000000-0008-0000-07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xmlns="" id="{00000000-0008-0000-07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xmlns="" id="{00000000-0008-0000-07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xmlns="" id="{00000000-0008-0000-07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xmlns="" id="{00000000-0008-0000-07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xmlns="" id="{00000000-0008-0000-07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xmlns="" id="{00000000-0008-0000-07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xmlns="" id="{00000000-0008-0000-07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9" name="テキスト ボックス 508">
          <a:extLst>
            <a:ext uri="{FF2B5EF4-FFF2-40B4-BE49-F238E27FC236}">
              <a16:creationId xmlns:a16="http://schemas.microsoft.com/office/drawing/2014/main" xmlns="" id="{00000000-0008-0000-0700-0000FD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0" name="直線コネクタ 509">
          <a:extLst>
            <a:ext uri="{FF2B5EF4-FFF2-40B4-BE49-F238E27FC236}">
              <a16:creationId xmlns:a16="http://schemas.microsoft.com/office/drawing/2014/main" xmlns="" id="{00000000-0008-0000-0700-0000FE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1" name="テキスト ボックス 510">
          <a:extLst>
            <a:ext uri="{FF2B5EF4-FFF2-40B4-BE49-F238E27FC236}">
              <a16:creationId xmlns:a16="http://schemas.microsoft.com/office/drawing/2014/main" xmlns="" id="{00000000-0008-0000-0700-0000FF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2" name="直線コネクタ 511">
          <a:extLst>
            <a:ext uri="{FF2B5EF4-FFF2-40B4-BE49-F238E27FC236}">
              <a16:creationId xmlns:a16="http://schemas.microsoft.com/office/drawing/2014/main" xmlns="" id="{00000000-0008-0000-0700-000000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3" name="テキスト ボックス 512">
          <a:extLst>
            <a:ext uri="{FF2B5EF4-FFF2-40B4-BE49-F238E27FC236}">
              <a16:creationId xmlns:a16="http://schemas.microsoft.com/office/drawing/2014/main" xmlns="" id="{00000000-0008-0000-0700-000001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4" name="直線コネクタ 513">
          <a:extLst>
            <a:ext uri="{FF2B5EF4-FFF2-40B4-BE49-F238E27FC236}">
              <a16:creationId xmlns:a16="http://schemas.microsoft.com/office/drawing/2014/main" xmlns="" id="{00000000-0008-0000-0700-000002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5" name="テキスト ボックス 514">
          <a:extLst>
            <a:ext uri="{FF2B5EF4-FFF2-40B4-BE49-F238E27FC236}">
              <a16:creationId xmlns:a16="http://schemas.microsoft.com/office/drawing/2014/main" xmlns="" id="{00000000-0008-0000-0700-000003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6" name="直線コネクタ 515">
          <a:extLst>
            <a:ext uri="{FF2B5EF4-FFF2-40B4-BE49-F238E27FC236}">
              <a16:creationId xmlns:a16="http://schemas.microsoft.com/office/drawing/2014/main" xmlns="" id="{00000000-0008-0000-0700-000004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7" name="テキスト ボックス 516">
          <a:extLst>
            <a:ext uri="{FF2B5EF4-FFF2-40B4-BE49-F238E27FC236}">
              <a16:creationId xmlns:a16="http://schemas.microsoft.com/office/drawing/2014/main" xmlns="" id="{00000000-0008-0000-0700-000005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8" name="直線コネクタ 517">
          <a:extLst>
            <a:ext uri="{FF2B5EF4-FFF2-40B4-BE49-F238E27FC236}">
              <a16:creationId xmlns:a16="http://schemas.microsoft.com/office/drawing/2014/main" xmlns="" id="{00000000-0008-0000-0700-000006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9" name="テキスト ボックス 518">
          <a:extLst>
            <a:ext uri="{FF2B5EF4-FFF2-40B4-BE49-F238E27FC236}">
              <a16:creationId xmlns:a16="http://schemas.microsoft.com/office/drawing/2014/main" xmlns="" id="{00000000-0008-0000-0700-000007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a:extLst>
            <a:ext uri="{FF2B5EF4-FFF2-40B4-BE49-F238E27FC236}">
              <a16:creationId xmlns:a16="http://schemas.microsoft.com/office/drawing/2014/main" xmlns="" id="{00000000-0008-0000-0700-000008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a:extLst>
            <a:ext uri="{FF2B5EF4-FFF2-40B4-BE49-F238E27FC236}">
              <a16:creationId xmlns:a16="http://schemas.microsoft.com/office/drawing/2014/main" xmlns="" id="{00000000-0008-0000-0700-000009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消防費グラフ枠">
          <a:extLst>
            <a:ext uri="{FF2B5EF4-FFF2-40B4-BE49-F238E27FC236}">
              <a16:creationId xmlns:a16="http://schemas.microsoft.com/office/drawing/2014/main" xmlns="" id="{00000000-0008-0000-0700-00000A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49441</xdr:rowOff>
    </xdr:from>
    <xdr:to>
      <xdr:col>85</xdr:col>
      <xdr:colOff>126364</xdr:colOff>
      <xdr:row>39</xdr:row>
      <xdr:rowOff>37440</xdr:rowOff>
    </xdr:to>
    <xdr:cxnSp macro="">
      <xdr:nvCxnSpPr>
        <xdr:cNvPr id="523" name="直線コネクタ 522">
          <a:extLst>
            <a:ext uri="{FF2B5EF4-FFF2-40B4-BE49-F238E27FC236}">
              <a16:creationId xmlns:a16="http://schemas.microsoft.com/office/drawing/2014/main" xmlns="" id="{00000000-0008-0000-0700-00000B020000}"/>
            </a:ext>
          </a:extLst>
        </xdr:cNvPr>
        <xdr:cNvCxnSpPr/>
      </xdr:nvCxnSpPr>
      <xdr:spPr>
        <a:xfrm flipV="1">
          <a:off x="16317595" y="5364391"/>
          <a:ext cx="1269" cy="1359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41267</xdr:rowOff>
    </xdr:from>
    <xdr:ext cx="534377" cy="259045"/>
    <xdr:sp macro="" textlink="">
      <xdr:nvSpPr>
        <xdr:cNvPr id="524" name="消防費最小値テキスト">
          <a:extLst>
            <a:ext uri="{FF2B5EF4-FFF2-40B4-BE49-F238E27FC236}">
              <a16:creationId xmlns:a16="http://schemas.microsoft.com/office/drawing/2014/main" xmlns="" id="{00000000-0008-0000-0700-00000C020000}"/>
            </a:ext>
          </a:extLst>
        </xdr:cNvPr>
        <xdr:cNvSpPr txBox="1"/>
      </xdr:nvSpPr>
      <xdr:spPr>
        <a:xfrm>
          <a:off x="16370300" y="672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37440</xdr:rowOff>
    </xdr:from>
    <xdr:to>
      <xdr:col>86</xdr:col>
      <xdr:colOff>25400</xdr:colOff>
      <xdr:row>39</xdr:row>
      <xdr:rowOff>37440</xdr:rowOff>
    </xdr:to>
    <xdr:cxnSp macro="">
      <xdr:nvCxnSpPr>
        <xdr:cNvPr id="525" name="直線コネクタ 524">
          <a:extLst>
            <a:ext uri="{FF2B5EF4-FFF2-40B4-BE49-F238E27FC236}">
              <a16:creationId xmlns:a16="http://schemas.microsoft.com/office/drawing/2014/main" xmlns="" id="{00000000-0008-0000-0700-00000D020000}"/>
            </a:ext>
          </a:extLst>
        </xdr:cNvPr>
        <xdr:cNvCxnSpPr/>
      </xdr:nvCxnSpPr>
      <xdr:spPr>
        <a:xfrm>
          <a:off x="16230600" y="6723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167568</xdr:rowOff>
    </xdr:from>
    <xdr:ext cx="534377" cy="259045"/>
    <xdr:sp macro="" textlink="">
      <xdr:nvSpPr>
        <xdr:cNvPr id="526" name="消防費最大値テキスト">
          <a:extLst>
            <a:ext uri="{FF2B5EF4-FFF2-40B4-BE49-F238E27FC236}">
              <a16:creationId xmlns:a16="http://schemas.microsoft.com/office/drawing/2014/main" xmlns="" id="{00000000-0008-0000-0700-00000E020000}"/>
            </a:ext>
          </a:extLst>
        </xdr:cNvPr>
        <xdr:cNvSpPr txBox="1"/>
      </xdr:nvSpPr>
      <xdr:spPr>
        <a:xfrm>
          <a:off x="16370300" y="513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45,869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49441</xdr:rowOff>
    </xdr:from>
    <xdr:to>
      <xdr:col>86</xdr:col>
      <xdr:colOff>25400</xdr:colOff>
      <xdr:row>31</xdr:row>
      <xdr:rowOff>49441</xdr:rowOff>
    </xdr:to>
    <xdr:cxnSp macro="">
      <xdr:nvCxnSpPr>
        <xdr:cNvPr id="527" name="直線コネクタ 526">
          <a:extLst>
            <a:ext uri="{FF2B5EF4-FFF2-40B4-BE49-F238E27FC236}">
              <a16:creationId xmlns:a16="http://schemas.microsoft.com/office/drawing/2014/main" xmlns="" id="{00000000-0008-0000-0700-00000F020000}"/>
            </a:ext>
          </a:extLst>
        </xdr:cNvPr>
        <xdr:cNvCxnSpPr/>
      </xdr:nvCxnSpPr>
      <xdr:spPr>
        <a:xfrm>
          <a:off x="16230600" y="5364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85103</xdr:rowOff>
    </xdr:from>
    <xdr:to>
      <xdr:col>85</xdr:col>
      <xdr:colOff>127000</xdr:colOff>
      <xdr:row>38</xdr:row>
      <xdr:rowOff>105067</xdr:rowOff>
    </xdr:to>
    <xdr:cxnSp macro="">
      <xdr:nvCxnSpPr>
        <xdr:cNvPr id="528" name="直線コネクタ 527">
          <a:extLst>
            <a:ext uri="{FF2B5EF4-FFF2-40B4-BE49-F238E27FC236}">
              <a16:creationId xmlns:a16="http://schemas.microsoft.com/office/drawing/2014/main" xmlns="" id="{00000000-0008-0000-0700-000010020000}"/>
            </a:ext>
          </a:extLst>
        </xdr:cNvPr>
        <xdr:cNvCxnSpPr/>
      </xdr:nvCxnSpPr>
      <xdr:spPr>
        <a:xfrm flipV="1">
          <a:off x="15481300" y="6600203"/>
          <a:ext cx="838200" cy="19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108767</xdr:rowOff>
    </xdr:from>
    <xdr:ext cx="534377" cy="259045"/>
    <xdr:sp macro="" textlink="">
      <xdr:nvSpPr>
        <xdr:cNvPr id="529" name="消防費平均値テキスト">
          <a:extLst>
            <a:ext uri="{FF2B5EF4-FFF2-40B4-BE49-F238E27FC236}">
              <a16:creationId xmlns:a16="http://schemas.microsoft.com/office/drawing/2014/main" xmlns="" id="{00000000-0008-0000-0700-000011020000}"/>
            </a:ext>
          </a:extLst>
        </xdr:cNvPr>
        <xdr:cNvSpPr txBox="1"/>
      </xdr:nvSpPr>
      <xdr:spPr>
        <a:xfrm>
          <a:off x="16370300" y="62809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85890</xdr:rowOff>
    </xdr:from>
    <xdr:to>
      <xdr:col>85</xdr:col>
      <xdr:colOff>177800</xdr:colOff>
      <xdr:row>38</xdr:row>
      <xdr:rowOff>16040</xdr:rowOff>
    </xdr:to>
    <xdr:sp macro="" textlink="">
      <xdr:nvSpPr>
        <xdr:cNvPr id="530" name="フローチャート: 判断 529">
          <a:extLst>
            <a:ext uri="{FF2B5EF4-FFF2-40B4-BE49-F238E27FC236}">
              <a16:creationId xmlns:a16="http://schemas.microsoft.com/office/drawing/2014/main" xmlns="" id="{00000000-0008-0000-0700-000012020000}"/>
            </a:ext>
          </a:extLst>
        </xdr:cNvPr>
        <xdr:cNvSpPr/>
      </xdr:nvSpPr>
      <xdr:spPr>
        <a:xfrm>
          <a:off x="16268700" y="642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47917</xdr:rowOff>
    </xdr:from>
    <xdr:to>
      <xdr:col>81</xdr:col>
      <xdr:colOff>50800</xdr:colOff>
      <xdr:row>38</xdr:row>
      <xdr:rowOff>105067</xdr:rowOff>
    </xdr:to>
    <xdr:cxnSp macro="">
      <xdr:nvCxnSpPr>
        <xdr:cNvPr id="531" name="直線コネクタ 530">
          <a:extLst>
            <a:ext uri="{FF2B5EF4-FFF2-40B4-BE49-F238E27FC236}">
              <a16:creationId xmlns:a16="http://schemas.microsoft.com/office/drawing/2014/main" xmlns="" id="{00000000-0008-0000-0700-000013020000}"/>
            </a:ext>
          </a:extLst>
        </xdr:cNvPr>
        <xdr:cNvCxnSpPr/>
      </xdr:nvCxnSpPr>
      <xdr:spPr>
        <a:xfrm>
          <a:off x="14592300" y="6563017"/>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69469</xdr:rowOff>
    </xdr:from>
    <xdr:to>
      <xdr:col>81</xdr:col>
      <xdr:colOff>101600</xdr:colOff>
      <xdr:row>37</xdr:row>
      <xdr:rowOff>171069</xdr:rowOff>
    </xdr:to>
    <xdr:sp macro="" textlink="">
      <xdr:nvSpPr>
        <xdr:cNvPr id="532" name="フローチャート: 判断 531">
          <a:extLst>
            <a:ext uri="{FF2B5EF4-FFF2-40B4-BE49-F238E27FC236}">
              <a16:creationId xmlns:a16="http://schemas.microsoft.com/office/drawing/2014/main" xmlns="" id="{00000000-0008-0000-0700-000014020000}"/>
            </a:ext>
          </a:extLst>
        </xdr:cNvPr>
        <xdr:cNvSpPr/>
      </xdr:nvSpPr>
      <xdr:spPr>
        <a:xfrm>
          <a:off x="15430500" y="6413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16146</xdr:rowOff>
    </xdr:from>
    <xdr:ext cx="534377" cy="259045"/>
    <xdr:sp macro="" textlink="">
      <xdr:nvSpPr>
        <xdr:cNvPr id="533" name="テキスト ボックス 532">
          <a:extLst>
            <a:ext uri="{FF2B5EF4-FFF2-40B4-BE49-F238E27FC236}">
              <a16:creationId xmlns:a16="http://schemas.microsoft.com/office/drawing/2014/main" xmlns="" id="{00000000-0008-0000-0700-000015020000}"/>
            </a:ext>
          </a:extLst>
        </xdr:cNvPr>
        <xdr:cNvSpPr txBox="1"/>
      </xdr:nvSpPr>
      <xdr:spPr>
        <a:xfrm>
          <a:off x="15214111" y="618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47917</xdr:rowOff>
    </xdr:from>
    <xdr:to>
      <xdr:col>76</xdr:col>
      <xdr:colOff>114300</xdr:colOff>
      <xdr:row>38</xdr:row>
      <xdr:rowOff>92494</xdr:rowOff>
    </xdr:to>
    <xdr:cxnSp macro="">
      <xdr:nvCxnSpPr>
        <xdr:cNvPr id="534" name="直線コネクタ 533">
          <a:extLst>
            <a:ext uri="{FF2B5EF4-FFF2-40B4-BE49-F238E27FC236}">
              <a16:creationId xmlns:a16="http://schemas.microsoft.com/office/drawing/2014/main" xmlns="" id="{00000000-0008-0000-0700-000016020000}"/>
            </a:ext>
          </a:extLst>
        </xdr:cNvPr>
        <xdr:cNvCxnSpPr/>
      </xdr:nvCxnSpPr>
      <xdr:spPr>
        <a:xfrm flipV="1">
          <a:off x="13703300" y="6563017"/>
          <a:ext cx="889000" cy="4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37046</xdr:rowOff>
    </xdr:from>
    <xdr:to>
      <xdr:col>76</xdr:col>
      <xdr:colOff>165100</xdr:colOff>
      <xdr:row>37</xdr:row>
      <xdr:rowOff>138646</xdr:rowOff>
    </xdr:to>
    <xdr:sp macro="" textlink="">
      <xdr:nvSpPr>
        <xdr:cNvPr id="535" name="フローチャート: 判断 534">
          <a:extLst>
            <a:ext uri="{FF2B5EF4-FFF2-40B4-BE49-F238E27FC236}">
              <a16:creationId xmlns:a16="http://schemas.microsoft.com/office/drawing/2014/main" xmlns="" id="{00000000-0008-0000-0700-000017020000}"/>
            </a:ext>
          </a:extLst>
        </xdr:cNvPr>
        <xdr:cNvSpPr/>
      </xdr:nvSpPr>
      <xdr:spPr>
        <a:xfrm>
          <a:off x="14541500" y="638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155173</xdr:rowOff>
    </xdr:from>
    <xdr:ext cx="534377" cy="259045"/>
    <xdr:sp macro="" textlink="">
      <xdr:nvSpPr>
        <xdr:cNvPr id="536" name="テキスト ボックス 535">
          <a:extLst>
            <a:ext uri="{FF2B5EF4-FFF2-40B4-BE49-F238E27FC236}">
              <a16:creationId xmlns:a16="http://schemas.microsoft.com/office/drawing/2014/main" xmlns="" id="{00000000-0008-0000-0700-000018020000}"/>
            </a:ext>
          </a:extLst>
        </xdr:cNvPr>
        <xdr:cNvSpPr txBox="1"/>
      </xdr:nvSpPr>
      <xdr:spPr>
        <a:xfrm>
          <a:off x="14325111" y="6155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92494</xdr:rowOff>
    </xdr:from>
    <xdr:to>
      <xdr:col>71</xdr:col>
      <xdr:colOff>177800</xdr:colOff>
      <xdr:row>38</xdr:row>
      <xdr:rowOff>95390</xdr:rowOff>
    </xdr:to>
    <xdr:cxnSp macro="">
      <xdr:nvCxnSpPr>
        <xdr:cNvPr id="537" name="直線コネクタ 536">
          <a:extLst>
            <a:ext uri="{FF2B5EF4-FFF2-40B4-BE49-F238E27FC236}">
              <a16:creationId xmlns:a16="http://schemas.microsoft.com/office/drawing/2014/main" xmlns="" id="{00000000-0008-0000-0700-000019020000}"/>
            </a:ext>
          </a:extLst>
        </xdr:cNvPr>
        <xdr:cNvCxnSpPr/>
      </xdr:nvCxnSpPr>
      <xdr:spPr>
        <a:xfrm flipV="1">
          <a:off x="12814300" y="6607594"/>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54686</xdr:rowOff>
    </xdr:from>
    <xdr:to>
      <xdr:col>72</xdr:col>
      <xdr:colOff>38100</xdr:colOff>
      <xdr:row>37</xdr:row>
      <xdr:rowOff>156286</xdr:rowOff>
    </xdr:to>
    <xdr:sp macro="" textlink="">
      <xdr:nvSpPr>
        <xdr:cNvPr id="538" name="フローチャート: 判断 537">
          <a:extLst>
            <a:ext uri="{FF2B5EF4-FFF2-40B4-BE49-F238E27FC236}">
              <a16:creationId xmlns:a16="http://schemas.microsoft.com/office/drawing/2014/main" xmlns="" id="{00000000-0008-0000-0700-00001A020000}"/>
            </a:ext>
          </a:extLst>
        </xdr:cNvPr>
        <xdr:cNvSpPr/>
      </xdr:nvSpPr>
      <xdr:spPr>
        <a:xfrm>
          <a:off x="13652500" y="639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1363</xdr:rowOff>
    </xdr:from>
    <xdr:ext cx="534377" cy="259045"/>
    <xdr:sp macro="" textlink="">
      <xdr:nvSpPr>
        <xdr:cNvPr id="539" name="テキスト ボックス 538">
          <a:extLst>
            <a:ext uri="{FF2B5EF4-FFF2-40B4-BE49-F238E27FC236}">
              <a16:creationId xmlns:a16="http://schemas.microsoft.com/office/drawing/2014/main" xmlns="" id="{00000000-0008-0000-0700-00001B020000}"/>
            </a:ext>
          </a:extLst>
        </xdr:cNvPr>
        <xdr:cNvSpPr txBox="1"/>
      </xdr:nvSpPr>
      <xdr:spPr>
        <a:xfrm>
          <a:off x="13436111" y="6173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77432</xdr:rowOff>
    </xdr:from>
    <xdr:to>
      <xdr:col>67</xdr:col>
      <xdr:colOff>101600</xdr:colOff>
      <xdr:row>38</xdr:row>
      <xdr:rowOff>7582</xdr:rowOff>
    </xdr:to>
    <xdr:sp macro="" textlink="">
      <xdr:nvSpPr>
        <xdr:cNvPr id="540" name="フローチャート: 判断 539">
          <a:extLst>
            <a:ext uri="{FF2B5EF4-FFF2-40B4-BE49-F238E27FC236}">
              <a16:creationId xmlns:a16="http://schemas.microsoft.com/office/drawing/2014/main" xmlns="" id="{00000000-0008-0000-0700-00001C020000}"/>
            </a:ext>
          </a:extLst>
        </xdr:cNvPr>
        <xdr:cNvSpPr/>
      </xdr:nvSpPr>
      <xdr:spPr>
        <a:xfrm>
          <a:off x="12763500" y="642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24109</xdr:rowOff>
    </xdr:from>
    <xdr:ext cx="534377" cy="259045"/>
    <xdr:sp macro="" textlink="">
      <xdr:nvSpPr>
        <xdr:cNvPr id="541" name="テキスト ボックス 540">
          <a:extLst>
            <a:ext uri="{FF2B5EF4-FFF2-40B4-BE49-F238E27FC236}">
              <a16:creationId xmlns:a16="http://schemas.microsoft.com/office/drawing/2014/main" xmlns="" id="{00000000-0008-0000-0700-00001D020000}"/>
            </a:ext>
          </a:extLst>
        </xdr:cNvPr>
        <xdr:cNvSpPr txBox="1"/>
      </xdr:nvSpPr>
      <xdr:spPr>
        <a:xfrm>
          <a:off x="12547111" y="619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xmlns="" id="{00000000-0008-0000-0700-00001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xmlns="" id="{00000000-0008-0000-0700-00001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xmlns="" id="{00000000-0008-0000-0700-00002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xmlns="" id="{00000000-0008-0000-0700-00002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xmlns="" id="{00000000-0008-0000-0700-00002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34303</xdr:rowOff>
    </xdr:from>
    <xdr:to>
      <xdr:col>85</xdr:col>
      <xdr:colOff>177800</xdr:colOff>
      <xdr:row>38</xdr:row>
      <xdr:rowOff>135903</xdr:rowOff>
    </xdr:to>
    <xdr:sp macro="" textlink="">
      <xdr:nvSpPr>
        <xdr:cNvPr id="547" name="楕円 546">
          <a:extLst>
            <a:ext uri="{FF2B5EF4-FFF2-40B4-BE49-F238E27FC236}">
              <a16:creationId xmlns:a16="http://schemas.microsoft.com/office/drawing/2014/main" xmlns="" id="{00000000-0008-0000-0700-000023020000}"/>
            </a:ext>
          </a:extLst>
        </xdr:cNvPr>
        <xdr:cNvSpPr/>
      </xdr:nvSpPr>
      <xdr:spPr>
        <a:xfrm>
          <a:off x="16268700" y="654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120680</xdr:rowOff>
    </xdr:from>
    <xdr:ext cx="534377" cy="259045"/>
    <xdr:sp macro="" textlink="">
      <xdr:nvSpPr>
        <xdr:cNvPr id="548" name="消防費該当値テキスト">
          <a:extLst>
            <a:ext uri="{FF2B5EF4-FFF2-40B4-BE49-F238E27FC236}">
              <a16:creationId xmlns:a16="http://schemas.microsoft.com/office/drawing/2014/main" xmlns="" id="{00000000-0008-0000-0700-000024020000}"/>
            </a:ext>
          </a:extLst>
        </xdr:cNvPr>
        <xdr:cNvSpPr txBox="1"/>
      </xdr:nvSpPr>
      <xdr:spPr>
        <a:xfrm>
          <a:off x="16370300" y="646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54267</xdr:rowOff>
    </xdr:from>
    <xdr:to>
      <xdr:col>81</xdr:col>
      <xdr:colOff>101600</xdr:colOff>
      <xdr:row>38</xdr:row>
      <xdr:rowOff>155867</xdr:rowOff>
    </xdr:to>
    <xdr:sp macro="" textlink="">
      <xdr:nvSpPr>
        <xdr:cNvPr id="549" name="楕円 548">
          <a:extLst>
            <a:ext uri="{FF2B5EF4-FFF2-40B4-BE49-F238E27FC236}">
              <a16:creationId xmlns:a16="http://schemas.microsoft.com/office/drawing/2014/main" xmlns="" id="{00000000-0008-0000-0700-000025020000}"/>
            </a:ext>
          </a:extLst>
        </xdr:cNvPr>
        <xdr:cNvSpPr/>
      </xdr:nvSpPr>
      <xdr:spPr>
        <a:xfrm>
          <a:off x="15430500" y="6569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146994</xdr:rowOff>
    </xdr:from>
    <xdr:ext cx="534377" cy="259045"/>
    <xdr:sp macro="" textlink="">
      <xdr:nvSpPr>
        <xdr:cNvPr id="550" name="テキスト ボックス 549">
          <a:extLst>
            <a:ext uri="{FF2B5EF4-FFF2-40B4-BE49-F238E27FC236}">
              <a16:creationId xmlns:a16="http://schemas.microsoft.com/office/drawing/2014/main" xmlns="" id="{00000000-0008-0000-0700-000026020000}"/>
            </a:ext>
          </a:extLst>
        </xdr:cNvPr>
        <xdr:cNvSpPr txBox="1"/>
      </xdr:nvSpPr>
      <xdr:spPr>
        <a:xfrm>
          <a:off x="15214111" y="6662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168567</xdr:rowOff>
    </xdr:from>
    <xdr:to>
      <xdr:col>76</xdr:col>
      <xdr:colOff>165100</xdr:colOff>
      <xdr:row>38</xdr:row>
      <xdr:rowOff>98717</xdr:rowOff>
    </xdr:to>
    <xdr:sp macro="" textlink="">
      <xdr:nvSpPr>
        <xdr:cNvPr id="551" name="楕円 550">
          <a:extLst>
            <a:ext uri="{FF2B5EF4-FFF2-40B4-BE49-F238E27FC236}">
              <a16:creationId xmlns:a16="http://schemas.microsoft.com/office/drawing/2014/main" xmlns="" id="{00000000-0008-0000-0700-000027020000}"/>
            </a:ext>
          </a:extLst>
        </xdr:cNvPr>
        <xdr:cNvSpPr/>
      </xdr:nvSpPr>
      <xdr:spPr>
        <a:xfrm>
          <a:off x="14541500" y="651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89844</xdr:rowOff>
    </xdr:from>
    <xdr:ext cx="534377" cy="259045"/>
    <xdr:sp macro="" textlink="">
      <xdr:nvSpPr>
        <xdr:cNvPr id="552" name="テキスト ボックス 551">
          <a:extLst>
            <a:ext uri="{FF2B5EF4-FFF2-40B4-BE49-F238E27FC236}">
              <a16:creationId xmlns:a16="http://schemas.microsoft.com/office/drawing/2014/main" xmlns="" id="{00000000-0008-0000-0700-000028020000}"/>
            </a:ext>
          </a:extLst>
        </xdr:cNvPr>
        <xdr:cNvSpPr txBox="1"/>
      </xdr:nvSpPr>
      <xdr:spPr>
        <a:xfrm>
          <a:off x="14325111" y="660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41694</xdr:rowOff>
    </xdr:from>
    <xdr:to>
      <xdr:col>72</xdr:col>
      <xdr:colOff>38100</xdr:colOff>
      <xdr:row>38</xdr:row>
      <xdr:rowOff>143294</xdr:rowOff>
    </xdr:to>
    <xdr:sp macro="" textlink="">
      <xdr:nvSpPr>
        <xdr:cNvPr id="553" name="楕円 552">
          <a:extLst>
            <a:ext uri="{FF2B5EF4-FFF2-40B4-BE49-F238E27FC236}">
              <a16:creationId xmlns:a16="http://schemas.microsoft.com/office/drawing/2014/main" xmlns="" id="{00000000-0008-0000-0700-000029020000}"/>
            </a:ext>
          </a:extLst>
        </xdr:cNvPr>
        <xdr:cNvSpPr/>
      </xdr:nvSpPr>
      <xdr:spPr>
        <a:xfrm>
          <a:off x="13652500" y="655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134421</xdr:rowOff>
    </xdr:from>
    <xdr:ext cx="534377" cy="259045"/>
    <xdr:sp macro="" textlink="">
      <xdr:nvSpPr>
        <xdr:cNvPr id="554" name="テキスト ボックス 553">
          <a:extLst>
            <a:ext uri="{FF2B5EF4-FFF2-40B4-BE49-F238E27FC236}">
              <a16:creationId xmlns:a16="http://schemas.microsoft.com/office/drawing/2014/main" xmlns="" id="{00000000-0008-0000-0700-00002A020000}"/>
            </a:ext>
          </a:extLst>
        </xdr:cNvPr>
        <xdr:cNvSpPr txBox="1"/>
      </xdr:nvSpPr>
      <xdr:spPr>
        <a:xfrm>
          <a:off x="13436111" y="664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44590</xdr:rowOff>
    </xdr:from>
    <xdr:to>
      <xdr:col>67</xdr:col>
      <xdr:colOff>101600</xdr:colOff>
      <xdr:row>38</xdr:row>
      <xdr:rowOff>146190</xdr:rowOff>
    </xdr:to>
    <xdr:sp macro="" textlink="">
      <xdr:nvSpPr>
        <xdr:cNvPr id="555" name="楕円 554">
          <a:extLst>
            <a:ext uri="{FF2B5EF4-FFF2-40B4-BE49-F238E27FC236}">
              <a16:creationId xmlns:a16="http://schemas.microsoft.com/office/drawing/2014/main" xmlns="" id="{00000000-0008-0000-0700-00002B020000}"/>
            </a:ext>
          </a:extLst>
        </xdr:cNvPr>
        <xdr:cNvSpPr/>
      </xdr:nvSpPr>
      <xdr:spPr>
        <a:xfrm>
          <a:off x="12763500" y="655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137317</xdr:rowOff>
    </xdr:from>
    <xdr:ext cx="534377" cy="259045"/>
    <xdr:sp macro="" textlink="">
      <xdr:nvSpPr>
        <xdr:cNvPr id="556" name="テキスト ボックス 555">
          <a:extLst>
            <a:ext uri="{FF2B5EF4-FFF2-40B4-BE49-F238E27FC236}">
              <a16:creationId xmlns:a16="http://schemas.microsoft.com/office/drawing/2014/main" xmlns="" id="{00000000-0008-0000-0700-00002C020000}"/>
            </a:ext>
          </a:extLst>
        </xdr:cNvPr>
        <xdr:cNvSpPr txBox="1"/>
      </xdr:nvSpPr>
      <xdr:spPr>
        <a:xfrm>
          <a:off x="12547111" y="6652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a:extLst>
            <a:ext uri="{FF2B5EF4-FFF2-40B4-BE49-F238E27FC236}">
              <a16:creationId xmlns:a16="http://schemas.microsoft.com/office/drawing/2014/main" xmlns="" id="{00000000-0008-0000-0700-00002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a:extLst>
            <a:ext uri="{FF2B5EF4-FFF2-40B4-BE49-F238E27FC236}">
              <a16:creationId xmlns:a16="http://schemas.microsoft.com/office/drawing/2014/main" xmlns="" id="{00000000-0008-0000-0700-00002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a:extLst>
            <a:ext uri="{FF2B5EF4-FFF2-40B4-BE49-F238E27FC236}">
              <a16:creationId xmlns:a16="http://schemas.microsoft.com/office/drawing/2014/main" xmlns="" id="{00000000-0008-0000-0700-00002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a:extLst>
            <a:ext uri="{FF2B5EF4-FFF2-40B4-BE49-F238E27FC236}">
              <a16:creationId xmlns:a16="http://schemas.microsoft.com/office/drawing/2014/main" xmlns="" id="{00000000-0008-0000-0700-00003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a:extLst>
            <a:ext uri="{FF2B5EF4-FFF2-40B4-BE49-F238E27FC236}">
              <a16:creationId xmlns:a16="http://schemas.microsoft.com/office/drawing/2014/main" xmlns="" id="{00000000-0008-0000-0700-00003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a:extLst>
            <a:ext uri="{FF2B5EF4-FFF2-40B4-BE49-F238E27FC236}">
              <a16:creationId xmlns:a16="http://schemas.microsoft.com/office/drawing/2014/main" xmlns="" id="{00000000-0008-0000-0700-00003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a:extLst>
            <a:ext uri="{FF2B5EF4-FFF2-40B4-BE49-F238E27FC236}">
              <a16:creationId xmlns:a16="http://schemas.microsoft.com/office/drawing/2014/main" xmlns="" id="{00000000-0008-0000-0700-00003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a:extLst>
            <a:ext uri="{FF2B5EF4-FFF2-40B4-BE49-F238E27FC236}">
              <a16:creationId xmlns:a16="http://schemas.microsoft.com/office/drawing/2014/main" xmlns="" id="{00000000-0008-0000-0700-00003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a:extLst>
            <a:ext uri="{FF2B5EF4-FFF2-40B4-BE49-F238E27FC236}">
              <a16:creationId xmlns:a16="http://schemas.microsoft.com/office/drawing/2014/main" xmlns="" id="{00000000-0008-0000-0700-00003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a:extLst>
            <a:ext uri="{FF2B5EF4-FFF2-40B4-BE49-F238E27FC236}">
              <a16:creationId xmlns:a16="http://schemas.microsoft.com/office/drawing/2014/main" xmlns="" id="{00000000-0008-0000-0700-00003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7" name="テキスト ボックス 566">
          <a:extLst>
            <a:ext uri="{FF2B5EF4-FFF2-40B4-BE49-F238E27FC236}">
              <a16:creationId xmlns:a16="http://schemas.microsoft.com/office/drawing/2014/main" xmlns="" id="{00000000-0008-0000-0700-000037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8" name="直線コネクタ 567">
          <a:extLst>
            <a:ext uri="{FF2B5EF4-FFF2-40B4-BE49-F238E27FC236}">
              <a16:creationId xmlns:a16="http://schemas.microsoft.com/office/drawing/2014/main" xmlns="" id="{00000000-0008-0000-0700-000038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9" name="テキスト ボックス 568">
          <a:extLst>
            <a:ext uri="{FF2B5EF4-FFF2-40B4-BE49-F238E27FC236}">
              <a16:creationId xmlns:a16="http://schemas.microsoft.com/office/drawing/2014/main" xmlns="" id="{00000000-0008-0000-0700-000039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0" name="直線コネクタ 569">
          <a:extLst>
            <a:ext uri="{FF2B5EF4-FFF2-40B4-BE49-F238E27FC236}">
              <a16:creationId xmlns:a16="http://schemas.microsoft.com/office/drawing/2014/main" xmlns="" id="{00000000-0008-0000-0700-00003A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1" name="テキスト ボックス 570">
          <a:extLst>
            <a:ext uri="{FF2B5EF4-FFF2-40B4-BE49-F238E27FC236}">
              <a16:creationId xmlns:a16="http://schemas.microsoft.com/office/drawing/2014/main" xmlns="" id="{00000000-0008-0000-0700-00003B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2" name="直線コネクタ 571">
          <a:extLst>
            <a:ext uri="{FF2B5EF4-FFF2-40B4-BE49-F238E27FC236}">
              <a16:creationId xmlns:a16="http://schemas.microsoft.com/office/drawing/2014/main" xmlns="" id="{00000000-0008-0000-0700-00003C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3" name="テキスト ボックス 572">
          <a:extLst>
            <a:ext uri="{FF2B5EF4-FFF2-40B4-BE49-F238E27FC236}">
              <a16:creationId xmlns:a16="http://schemas.microsoft.com/office/drawing/2014/main" xmlns="" id="{00000000-0008-0000-0700-00003D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4" name="直線コネクタ 573">
          <a:extLst>
            <a:ext uri="{FF2B5EF4-FFF2-40B4-BE49-F238E27FC236}">
              <a16:creationId xmlns:a16="http://schemas.microsoft.com/office/drawing/2014/main" xmlns="" id="{00000000-0008-0000-0700-00003E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5" name="テキスト ボックス 574">
          <a:extLst>
            <a:ext uri="{FF2B5EF4-FFF2-40B4-BE49-F238E27FC236}">
              <a16:creationId xmlns:a16="http://schemas.microsoft.com/office/drawing/2014/main" xmlns="" id="{00000000-0008-0000-0700-00003F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6" name="直線コネクタ 575">
          <a:extLst>
            <a:ext uri="{FF2B5EF4-FFF2-40B4-BE49-F238E27FC236}">
              <a16:creationId xmlns:a16="http://schemas.microsoft.com/office/drawing/2014/main" xmlns="" id="{00000000-0008-0000-0700-000040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7" name="テキスト ボックス 576">
          <a:extLst>
            <a:ext uri="{FF2B5EF4-FFF2-40B4-BE49-F238E27FC236}">
              <a16:creationId xmlns:a16="http://schemas.microsoft.com/office/drawing/2014/main" xmlns="" id="{00000000-0008-0000-0700-000041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8" name="直線コネクタ 577">
          <a:extLst>
            <a:ext uri="{FF2B5EF4-FFF2-40B4-BE49-F238E27FC236}">
              <a16:creationId xmlns:a16="http://schemas.microsoft.com/office/drawing/2014/main" xmlns="" id="{00000000-0008-0000-0700-000042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9" name="テキスト ボックス 578">
          <a:extLst>
            <a:ext uri="{FF2B5EF4-FFF2-40B4-BE49-F238E27FC236}">
              <a16:creationId xmlns:a16="http://schemas.microsoft.com/office/drawing/2014/main" xmlns="" id="{00000000-0008-0000-0700-000043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0" name="直線コネクタ 579">
          <a:extLst>
            <a:ext uri="{FF2B5EF4-FFF2-40B4-BE49-F238E27FC236}">
              <a16:creationId xmlns:a16="http://schemas.microsoft.com/office/drawing/2014/main" xmlns="" id="{00000000-0008-0000-0700-00004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1" name="テキスト ボックス 580">
          <a:extLst>
            <a:ext uri="{FF2B5EF4-FFF2-40B4-BE49-F238E27FC236}">
              <a16:creationId xmlns:a16="http://schemas.microsoft.com/office/drawing/2014/main" xmlns="" id="{00000000-0008-0000-0700-00004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2" name="教育費グラフ枠">
          <a:extLst>
            <a:ext uri="{FF2B5EF4-FFF2-40B4-BE49-F238E27FC236}">
              <a16:creationId xmlns:a16="http://schemas.microsoft.com/office/drawing/2014/main" xmlns="" id="{00000000-0008-0000-0700-00004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137969</xdr:rowOff>
    </xdr:from>
    <xdr:to>
      <xdr:col>85</xdr:col>
      <xdr:colOff>126364</xdr:colOff>
      <xdr:row>59</xdr:row>
      <xdr:rowOff>9610</xdr:rowOff>
    </xdr:to>
    <xdr:cxnSp macro="">
      <xdr:nvCxnSpPr>
        <xdr:cNvPr id="583" name="直線コネクタ 582">
          <a:extLst>
            <a:ext uri="{FF2B5EF4-FFF2-40B4-BE49-F238E27FC236}">
              <a16:creationId xmlns:a16="http://schemas.microsoft.com/office/drawing/2014/main" xmlns="" id="{00000000-0008-0000-0700-000047020000}"/>
            </a:ext>
          </a:extLst>
        </xdr:cNvPr>
        <xdr:cNvCxnSpPr/>
      </xdr:nvCxnSpPr>
      <xdr:spPr>
        <a:xfrm flipV="1">
          <a:off x="16317595" y="8710469"/>
          <a:ext cx="1269" cy="1414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13437</xdr:rowOff>
    </xdr:from>
    <xdr:ext cx="534377" cy="259045"/>
    <xdr:sp macro="" textlink="">
      <xdr:nvSpPr>
        <xdr:cNvPr id="584" name="教育費最小値テキスト">
          <a:extLst>
            <a:ext uri="{FF2B5EF4-FFF2-40B4-BE49-F238E27FC236}">
              <a16:creationId xmlns:a16="http://schemas.microsoft.com/office/drawing/2014/main" xmlns="" id="{00000000-0008-0000-0700-000048020000}"/>
            </a:ext>
          </a:extLst>
        </xdr:cNvPr>
        <xdr:cNvSpPr txBox="1"/>
      </xdr:nvSpPr>
      <xdr:spPr>
        <a:xfrm>
          <a:off x="16370300" y="1012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9610</xdr:rowOff>
    </xdr:from>
    <xdr:to>
      <xdr:col>86</xdr:col>
      <xdr:colOff>25400</xdr:colOff>
      <xdr:row>59</xdr:row>
      <xdr:rowOff>9610</xdr:rowOff>
    </xdr:to>
    <xdr:cxnSp macro="">
      <xdr:nvCxnSpPr>
        <xdr:cNvPr id="585" name="直線コネクタ 584">
          <a:extLst>
            <a:ext uri="{FF2B5EF4-FFF2-40B4-BE49-F238E27FC236}">
              <a16:creationId xmlns:a16="http://schemas.microsoft.com/office/drawing/2014/main" xmlns="" id="{00000000-0008-0000-0700-000049020000}"/>
            </a:ext>
          </a:extLst>
        </xdr:cNvPr>
        <xdr:cNvCxnSpPr/>
      </xdr:nvCxnSpPr>
      <xdr:spPr>
        <a:xfrm>
          <a:off x="16230600" y="10125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84646</xdr:rowOff>
    </xdr:from>
    <xdr:ext cx="599010" cy="259045"/>
    <xdr:sp macro="" textlink="">
      <xdr:nvSpPr>
        <xdr:cNvPr id="586" name="教育費最大値テキスト">
          <a:extLst>
            <a:ext uri="{FF2B5EF4-FFF2-40B4-BE49-F238E27FC236}">
              <a16:creationId xmlns:a16="http://schemas.microsoft.com/office/drawing/2014/main" xmlns="" id="{00000000-0008-0000-0700-00004A020000}"/>
            </a:ext>
          </a:extLst>
        </xdr:cNvPr>
        <xdr:cNvSpPr txBox="1"/>
      </xdr:nvSpPr>
      <xdr:spPr>
        <a:xfrm>
          <a:off x="16370300" y="8485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112,106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137969</xdr:rowOff>
    </xdr:from>
    <xdr:to>
      <xdr:col>86</xdr:col>
      <xdr:colOff>25400</xdr:colOff>
      <xdr:row>50</xdr:row>
      <xdr:rowOff>137969</xdr:rowOff>
    </xdr:to>
    <xdr:cxnSp macro="">
      <xdr:nvCxnSpPr>
        <xdr:cNvPr id="587" name="直線コネクタ 586">
          <a:extLst>
            <a:ext uri="{FF2B5EF4-FFF2-40B4-BE49-F238E27FC236}">
              <a16:creationId xmlns:a16="http://schemas.microsoft.com/office/drawing/2014/main" xmlns="" id="{00000000-0008-0000-0700-00004B020000}"/>
            </a:ext>
          </a:extLst>
        </xdr:cNvPr>
        <xdr:cNvCxnSpPr/>
      </xdr:nvCxnSpPr>
      <xdr:spPr>
        <a:xfrm>
          <a:off x="16230600" y="8710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129756</xdr:rowOff>
    </xdr:from>
    <xdr:to>
      <xdr:col>85</xdr:col>
      <xdr:colOff>127000</xdr:colOff>
      <xdr:row>58</xdr:row>
      <xdr:rowOff>3046</xdr:rowOff>
    </xdr:to>
    <xdr:cxnSp macro="">
      <xdr:nvCxnSpPr>
        <xdr:cNvPr id="588" name="直線コネクタ 587">
          <a:extLst>
            <a:ext uri="{FF2B5EF4-FFF2-40B4-BE49-F238E27FC236}">
              <a16:creationId xmlns:a16="http://schemas.microsoft.com/office/drawing/2014/main" xmlns="" id="{00000000-0008-0000-0700-00004C020000}"/>
            </a:ext>
          </a:extLst>
        </xdr:cNvPr>
        <xdr:cNvCxnSpPr/>
      </xdr:nvCxnSpPr>
      <xdr:spPr>
        <a:xfrm flipV="1">
          <a:off x="15481300" y="9902406"/>
          <a:ext cx="838200" cy="44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89603</xdr:rowOff>
    </xdr:from>
    <xdr:ext cx="534377" cy="259045"/>
    <xdr:sp macro="" textlink="">
      <xdr:nvSpPr>
        <xdr:cNvPr id="589" name="教育費平均値テキスト">
          <a:extLst>
            <a:ext uri="{FF2B5EF4-FFF2-40B4-BE49-F238E27FC236}">
              <a16:creationId xmlns:a16="http://schemas.microsoft.com/office/drawing/2014/main" xmlns="" id="{00000000-0008-0000-0700-00004D020000}"/>
            </a:ext>
          </a:extLst>
        </xdr:cNvPr>
        <xdr:cNvSpPr txBox="1"/>
      </xdr:nvSpPr>
      <xdr:spPr>
        <a:xfrm>
          <a:off x="16370300" y="95193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66726</xdr:rowOff>
    </xdr:from>
    <xdr:to>
      <xdr:col>85</xdr:col>
      <xdr:colOff>177800</xdr:colOff>
      <xdr:row>56</xdr:row>
      <xdr:rowOff>168326</xdr:rowOff>
    </xdr:to>
    <xdr:sp macro="" textlink="">
      <xdr:nvSpPr>
        <xdr:cNvPr id="590" name="フローチャート: 判断 589">
          <a:extLst>
            <a:ext uri="{FF2B5EF4-FFF2-40B4-BE49-F238E27FC236}">
              <a16:creationId xmlns:a16="http://schemas.microsoft.com/office/drawing/2014/main" xmlns="" id="{00000000-0008-0000-0700-00004E020000}"/>
            </a:ext>
          </a:extLst>
        </xdr:cNvPr>
        <xdr:cNvSpPr/>
      </xdr:nvSpPr>
      <xdr:spPr>
        <a:xfrm>
          <a:off x="16268700" y="966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73700</xdr:rowOff>
    </xdr:from>
    <xdr:to>
      <xdr:col>81</xdr:col>
      <xdr:colOff>50800</xdr:colOff>
      <xdr:row>58</xdr:row>
      <xdr:rowOff>3046</xdr:rowOff>
    </xdr:to>
    <xdr:cxnSp macro="">
      <xdr:nvCxnSpPr>
        <xdr:cNvPr id="591" name="直線コネクタ 590">
          <a:extLst>
            <a:ext uri="{FF2B5EF4-FFF2-40B4-BE49-F238E27FC236}">
              <a16:creationId xmlns:a16="http://schemas.microsoft.com/office/drawing/2014/main" xmlns="" id="{00000000-0008-0000-0700-00004F020000}"/>
            </a:ext>
          </a:extLst>
        </xdr:cNvPr>
        <xdr:cNvCxnSpPr/>
      </xdr:nvCxnSpPr>
      <xdr:spPr>
        <a:xfrm>
          <a:off x="14592300" y="9846350"/>
          <a:ext cx="889000" cy="100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78384</xdr:rowOff>
    </xdr:from>
    <xdr:to>
      <xdr:col>81</xdr:col>
      <xdr:colOff>101600</xdr:colOff>
      <xdr:row>57</xdr:row>
      <xdr:rowOff>8534</xdr:rowOff>
    </xdr:to>
    <xdr:sp macro="" textlink="">
      <xdr:nvSpPr>
        <xdr:cNvPr id="592" name="フローチャート: 判断 591">
          <a:extLst>
            <a:ext uri="{FF2B5EF4-FFF2-40B4-BE49-F238E27FC236}">
              <a16:creationId xmlns:a16="http://schemas.microsoft.com/office/drawing/2014/main" xmlns="" id="{00000000-0008-0000-0700-000050020000}"/>
            </a:ext>
          </a:extLst>
        </xdr:cNvPr>
        <xdr:cNvSpPr/>
      </xdr:nvSpPr>
      <xdr:spPr>
        <a:xfrm>
          <a:off x="15430500" y="967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25061</xdr:rowOff>
    </xdr:from>
    <xdr:ext cx="534377" cy="259045"/>
    <xdr:sp macro="" textlink="">
      <xdr:nvSpPr>
        <xdr:cNvPr id="593" name="テキスト ボックス 592">
          <a:extLst>
            <a:ext uri="{FF2B5EF4-FFF2-40B4-BE49-F238E27FC236}">
              <a16:creationId xmlns:a16="http://schemas.microsoft.com/office/drawing/2014/main" xmlns="" id="{00000000-0008-0000-0700-000051020000}"/>
            </a:ext>
          </a:extLst>
        </xdr:cNvPr>
        <xdr:cNvSpPr txBox="1"/>
      </xdr:nvSpPr>
      <xdr:spPr>
        <a:xfrm>
          <a:off x="15214111" y="9454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59004</xdr:rowOff>
    </xdr:from>
    <xdr:to>
      <xdr:col>76</xdr:col>
      <xdr:colOff>114300</xdr:colOff>
      <xdr:row>57</xdr:row>
      <xdr:rowOff>73700</xdr:rowOff>
    </xdr:to>
    <xdr:cxnSp macro="">
      <xdr:nvCxnSpPr>
        <xdr:cNvPr id="594" name="直線コネクタ 593">
          <a:extLst>
            <a:ext uri="{FF2B5EF4-FFF2-40B4-BE49-F238E27FC236}">
              <a16:creationId xmlns:a16="http://schemas.microsoft.com/office/drawing/2014/main" xmlns="" id="{00000000-0008-0000-0700-000052020000}"/>
            </a:ext>
          </a:extLst>
        </xdr:cNvPr>
        <xdr:cNvCxnSpPr/>
      </xdr:nvCxnSpPr>
      <xdr:spPr>
        <a:xfrm>
          <a:off x="13703300" y="9831654"/>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135208</xdr:rowOff>
    </xdr:from>
    <xdr:to>
      <xdr:col>76</xdr:col>
      <xdr:colOff>165100</xdr:colOff>
      <xdr:row>56</xdr:row>
      <xdr:rowOff>65358</xdr:rowOff>
    </xdr:to>
    <xdr:sp macro="" textlink="">
      <xdr:nvSpPr>
        <xdr:cNvPr id="595" name="フローチャート: 判断 594">
          <a:extLst>
            <a:ext uri="{FF2B5EF4-FFF2-40B4-BE49-F238E27FC236}">
              <a16:creationId xmlns:a16="http://schemas.microsoft.com/office/drawing/2014/main" xmlns="" id="{00000000-0008-0000-0700-000053020000}"/>
            </a:ext>
          </a:extLst>
        </xdr:cNvPr>
        <xdr:cNvSpPr/>
      </xdr:nvSpPr>
      <xdr:spPr>
        <a:xfrm>
          <a:off x="14541500" y="956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81885</xdr:rowOff>
    </xdr:from>
    <xdr:ext cx="534377" cy="259045"/>
    <xdr:sp macro="" textlink="">
      <xdr:nvSpPr>
        <xdr:cNvPr id="596" name="テキスト ボックス 595">
          <a:extLst>
            <a:ext uri="{FF2B5EF4-FFF2-40B4-BE49-F238E27FC236}">
              <a16:creationId xmlns:a16="http://schemas.microsoft.com/office/drawing/2014/main" xmlns="" id="{00000000-0008-0000-0700-000054020000}"/>
            </a:ext>
          </a:extLst>
        </xdr:cNvPr>
        <xdr:cNvSpPr txBox="1"/>
      </xdr:nvSpPr>
      <xdr:spPr>
        <a:xfrm>
          <a:off x="14325111" y="934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58514</xdr:rowOff>
    </xdr:from>
    <xdr:to>
      <xdr:col>71</xdr:col>
      <xdr:colOff>177800</xdr:colOff>
      <xdr:row>57</xdr:row>
      <xdr:rowOff>59004</xdr:rowOff>
    </xdr:to>
    <xdr:cxnSp macro="">
      <xdr:nvCxnSpPr>
        <xdr:cNvPr id="597" name="直線コネクタ 596">
          <a:extLst>
            <a:ext uri="{FF2B5EF4-FFF2-40B4-BE49-F238E27FC236}">
              <a16:creationId xmlns:a16="http://schemas.microsoft.com/office/drawing/2014/main" xmlns="" id="{00000000-0008-0000-0700-000055020000}"/>
            </a:ext>
          </a:extLst>
        </xdr:cNvPr>
        <xdr:cNvCxnSpPr/>
      </xdr:nvCxnSpPr>
      <xdr:spPr>
        <a:xfrm>
          <a:off x="12814300" y="9831164"/>
          <a:ext cx="8890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63836</xdr:rowOff>
    </xdr:from>
    <xdr:to>
      <xdr:col>72</xdr:col>
      <xdr:colOff>38100</xdr:colOff>
      <xdr:row>56</xdr:row>
      <xdr:rowOff>165436</xdr:rowOff>
    </xdr:to>
    <xdr:sp macro="" textlink="">
      <xdr:nvSpPr>
        <xdr:cNvPr id="598" name="フローチャート: 判断 597">
          <a:extLst>
            <a:ext uri="{FF2B5EF4-FFF2-40B4-BE49-F238E27FC236}">
              <a16:creationId xmlns:a16="http://schemas.microsoft.com/office/drawing/2014/main" xmlns="" id="{00000000-0008-0000-0700-000056020000}"/>
            </a:ext>
          </a:extLst>
        </xdr:cNvPr>
        <xdr:cNvSpPr/>
      </xdr:nvSpPr>
      <xdr:spPr>
        <a:xfrm>
          <a:off x="13652500" y="966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10513</xdr:rowOff>
    </xdr:from>
    <xdr:ext cx="534377" cy="259045"/>
    <xdr:sp macro="" textlink="">
      <xdr:nvSpPr>
        <xdr:cNvPr id="599" name="テキスト ボックス 598">
          <a:extLst>
            <a:ext uri="{FF2B5EF4-FFF2-40B4-BE49-F238E27FC236}">
              <a16:creationId xmlns:a16="http://schemas.microsoft.com/office/drawing/2014/main" xmlns="" id="{00000000-0008-0000-0700-000057020000}"/>
            </a:ext>
          </a:extLst>
        </xdr:cNvPr>
        <xdr:cNvSpPr txBox="1"/>
      </xdr:nvSpPr>
      <xdr:spPr>
        <a:xfrm>
          <a:off x="13436111" y="9440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138425</xdr:rowOff>
    </xdr:from>
    <xdr:to>
      <xdr:col>67</xdr:col>
      <xdr:colOff>101600</xdr:colOff>
      <xdr:row>57</xdr:row>
      <xdr:rowOff>68575</xdr:rowOff>
    </xdr:to>
    <xdr:sp macro="" textlink="">
      <xdr:nvSpPr>
        <xdr:cNvPr id="600" name="フローチャート: 判断 599">
          <a:extLst>
            <a:ext uri="{FF2B5EF4-FFF2-40B4-BE49-F238E27FC236}">
              <a16:creationId xmlns:a16="http://schemas.microsoft.com/office/drawing/2014/main" xmlns="" id="{00000000-0008-0000-0700-000058020000}"/>
            </a:ext>
          </a:extLst>
        </xdr:cNvPr>
        <xdr:cNvSpPr/>
      </xdr:nvSpPr>
      <xdr:spPr>
        <a:xfrm>
          <a:off x="12763500" y="973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85102</xdr:rowOff>
    </xdr:from>
    <xdr:ext cx="534377" cy="259045"/>
    <xdr:sp macro="" textlink="">
      <xdr:nvSpPr>
        <xdr:cNvPr id="601" name="テキスト ボックス 600">
          <a:extLst>
            <a:ext uri="{FF2B5EF4-FFF2-40B4-BE49-F238E27FC236}">
              <a16:creationId xmlns:a16="http://schemas.microsoft.com/office/drawing/2014/main" xmlns="" id="{00000000-0008-0000-0700-000059020000}"/>
            </a:ext>
          </a:extLst>
        </xdr:cNvPr>
        <xdr:cNvSpPr txBox="1"/>
      </xdr:nvSpPr>
      <xdr:spPr>
        <a:xfrm>
          <a:off x="12547111" y="9514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xmlns="" id="{00000000-0008-0000-0700-00005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xmlns="" id="{00000000-0008-0000-0700-00005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xmlns="" id="{00000000-0008-0000-0700-00005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xmlns="" id="{00000000-0008-0000-0700-00005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xmlns="" id="{00000000-0008-0000-0700-00005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78956</xdr:rowOff>
    </xdr:from>
    <xdr:to>
      <xdr:col>85</xdr:col>
      <xdr:colOff>177800</xdr:colOff>
      <xdr:row>58</xdr:row>
      <xdr:rowOff>9106</xdr:rowOff>
    </xdr:to>
    <xdr:sp macro="" textlink="">
      <xdr:nvSpPr>
        <xdr:cNvPr id="607" name="楕円 606">
          <a:extLst>
            <a:ext uri="{FF2B5EF4-FFF2-40B4-BE49-F238E27FC236}">
              <a16:creationId xmlns:a16="http://schemas.microsoft.com/office/drawing/2014/main" xmlns="" id="{00000000-0008-0000-0700-00005F020000}"/>
            </a:ext>
          </a:extLst>
        </xdr:cNvPr>
        <xdr:cNvSpPr/>
      </xdr:nvSpPr>
      <xdr:spPr>
        <a:xfrm>
          <a:off x="16268700" y="985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57383</xdr:rowOff>
    </xdr:from>
    <xdr:ext cx="534377" cy="259045"/>
    <xdr:sp macro="" textlink="">
      <xdr:nvSpPr>
        <xdr:cNvPr id="608" name="教育費該当値テキスト">
          <a:extLst>
            <a:ext uri="{FF2B5EF4-FFF2-40B4-BE49-F238E27FC236}">
              <a16:creationId xmlns:a16="http://schemas.microsoft.com/office/drawing/2014/main" xmlns="" id="{00000000-0008-0000-0700-000060020000}"/>
            </a:ext>
          </a:extLst>
        </xdr:cNvPr>
        <xdr:cNvSpPr txBox="1"/>
      </xdr:nvSpPr>
      <xdr:spPr>
        <a:xfrm>
          <a:off x="16370300" y="983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123696</xdr:rowOff>
    </xdr:from>
    <xdr:to>
      <xdr:col>81</xdr:col>
      <xdr:colOff>101600</xdr:colOff>
      <xdr:row>58</xdr:row>
      <xdr:rowOff>53846</xdr:rowOff>
    </xdr:to>
    <xdr:sp macro="" textlink="">
      <xdr:nvSpPr>
        <xdr:cNvPr id="609" name="楕円 608">
          <a:extLst>
            <a:ext uri="{FF2B5EF4-FFF2-40B4-BE49-F238E27FC236}">
              <a16:creationId xmlns:a16="http://schemas.microsoft.com/office/drawing/2014/main" xmlns="" id="{00000000-0008-0000-0700-000061020000}"/>
            </a:ext>
          </a:extLst>
        </xdr:cNvPr>
        <xdr:cNvSpPr/>
      </xdr:nvSpPr>
      <xdr:spPr>
        <a:xfrm>
          <a:off x="15430500" y="989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44973</xdr:rowOff>
    </xdr:from>
    <xdr:ext cx="534377" cy="259045"/>
    <xdr:sp macro="" textlink="">
      <xdr:nvSpPr>
        <xdr:cNvPr id="610" name="テキスト ボックス 609">
          <a:extLst>
            <a:ext uri="{FF2B5EF4-FFF2-40B4-BE49-F238E27FC236}">
              <a16:creationId xmlns:a16="http://schemas.microsoft.com/office/drawing/2014/main" xmlns="" id="{00000000-0008-0000-0700-000062020000}"/>
            </a:ext>
          </a:extLst>
        </xdr:cNvPr>
        <xdr:cNvSpPr txBox="1"/>
      </xdr:nvSpPr>
      <xdr:spPr>
        <a:xfrm>
          <a:off x="15214111" y="9989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22900</xdr:rowOff>
    </xdr:from>
    <xdr:to>
      <xdr:col>76</xdr:col>
      <xdr:colOff>165100</xdr:colOff>
      <xdr:row>57</xdr:row>
      <xdr:rowOff>124500</xdr:rowOff>
    </xdr:to>
    <xdr:sp macro="" textlink="">
      <xdr:nvSpPr>
        <xdr:cNvPr id="611" name="楕円 610">
          <a:extLst>
            <a:ext uri="{FF2B5EF4-FFF2-40B4-BE49-F238E27FC236}">
              <a16:creationId xmlns:a16="http://schemas.microsoft.com/office/drawing/2014/main" xmlns="" id="{00000000-0008-0000-0700-000063020000}"/>
            </a:ext>
          </a:extLst>
        </xdr:cNvPr>
        <xdr:cNvSpPr/>
      </xdr:nvSpPr>
      <xdr:spPr>
        <a:xfrm>
          <a:off x="14541500" y="979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115627</xdr:rowOff>
    </xdr:from>
    <xdr:ext cx="534377" cy="259045"/>
    <xdr:sp macro="" textlink="">
      <xdr:nvSpPr>
        <xdr:cNvPr id="612" name="テキスト ボックス 611">
          <a:extLst>
            <a:ext uri="{FF2B5EF4-FFF2-40B4-BE49-F238E27FC236}">
              <a16:creationId xmlns:a16="http://schemas.microsoft.com/office/drawing/2014/main" xmlns="" id="{00000000-0008-0000-0700-000064020000}"/>
            </a:ext>
          </a:extLst>
        </xdr:cNvPr>
        <xdr:cNvSpPr txBox="1"/>
      </xdr:nvSpPr>
      <xdr:spPr>
        <a:xfrm>
          <a:off x="14325111" y="988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8204</xdr:rowOff>
    </xdr:from>
    <xdr:to>
      <xdr:col>72</xdr:col>
      <xdr:colOff>38100</xdr:colOff>
      <xdr:row>57</xdr:row>
      <xdr:rowOff>109804</xdr:rowOff>
    </xdr:to>
    <xdr:sp macro="" textlink="">
      <xdr:nvSpPr>
        <xdr:cNvPr id="613" name="楕円 612">
          <a:extLst>
            <a:ext uri="{FF2B5EF4-FFF2-40B4-BE49-F238E27FC236}">
              <a16:creationId xmlns:a16="http://schemas.microsoft.com/office/drawing/2014/main" xmlns="" id="{00000000-0008-0000-0700-000065020000}"/>
            </a:ext>
          </a:extLst>
        </xdr:cNvPr>
        <xdr:cNvSpPr/>
      </xdr:nvSpPr>
      <xdr:spPr>
        <a:xfrm>
          <a:off x="13652500" y="9780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100931</xdr:rowOff>
    </xdr:from>
    <xdr:ext cx="534377" cy="259045"/>
    <xdr:sp macro="" textlink="">
      <xdr:nvSpPr>
        <xdr:cNvPr id="614" name="テキスト ボックス 613">
          <a:extLst>
            <a:ext uri="{FF2B5EF4-FFF2-40B4-BE49-F238E27FC236}">
              <a16:creationId xmlns:a16="http://schemas.microsoft.com/office/drawing/2014/main" xmlns="" id="{00000000-0008-0000-0700-000066020000}"/>
            </a:ext>
          </a:extLst>
        </xdr:cNvPr>
        <xdr:cNvSpPr txBox="1"/>
      </xdr:nvSpPr>
      <xdr:spPr>
        <a:xfrm>
          <a:off x="13436111" y="9873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7714</xdr:rowOff>
    </xdr:from>
    <xdr:to>
      <xdr:col>67</xdr:col>
      <xdr:colOff>101600</xdr:colOff>
      <xdr:row>57</xdr:row>
      <xdr:rowOff>109314</xdr:rowOff>
    </xdr:to>
    <xdr:sp macro="" textlink="">
      <xdr:nvSpPr>
        <xdr:cNvPr id="615" name="楕円 614">
          <a:extLst>
            <a:ext uri="{FF2B5EF4-FFF2-40B4-BE49-F238E27FC236}">
              <a16:creationId xmlns:a16="http://schemas.microsoft.com/office/drawing/2014/main" xmlns="" id="{00000000-0008-0000-0700-000067020000}"/>
            </a:ext>
          </a:extLst>
        </xdr:cNvPr>
        <xdr:cNvSpPr/>
      </xdr:nvSpPr>
      <xdr:spPr>
        <a:xfrm>
          <a:off x="12763500" y="978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100441</xdr:rowOff>
    </xdr:from>
    <xdr:ext cx="534377" cy="259045"/>
    <xdr:sp macro="" textlink="">
      <xdr:nvSpPr>
        <xdr:cNvPr id="616" name="テキスト ボックス 615">
          <a:extLst>
            <a:ext uri="{FF2B5EF4-FFF2-40B4-BE49-F238E27FC236}">
              <a16:creationId xmlns:a16="http://schemas.microsoft.com/office/drawing/2014/main" xmlns="" id="{00000000-0008-0000-0700-000068020000}"/>
            </a:ext>
          </a:extLst>
        </xdr:cNvPr>
        <xdr:cNvSpPr txBox="1"/>
      </xdr:nvSpPr>
      <xdr:spPr>
        <a:xfrm>
          <a:off x="12547111" y="9873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7" name="正方形/長方形 616">
          <a:extLst>
            <a:ext uri="{FF2B5EF4-FFF2-40B4-BE49-F238E27FC236}">
              <a16:creationId xmlns:a16="http://schemas.microsoft.com/office/drawing/2014/main" xmlns="" id="{00000000-0008-0000-0700-00006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8" name="正方形/長方形 617">
          <a:extLst>
            <a:ext uri="{FF2B5EF4-FFF2-40B4-BE49-F238E27FC236}">
              <a16:creationId xmlns:a16="http://schemas.microsoft.com/office/drawing/2014/main" xmlns="" id="{00000000-0008-0000-0700-00006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9" name="正方形/長方形 618">
          <a:extLst>
            <a:ext uri="{FF2B5EF4-FFF2-40B4-BE49-F238E27FC236}">
              <a16:creationId xmlns:a16="http://schemas.microsoft.com/office/drawing/2014/main" xmlns="" id="{00000000-0008-0000-0700-00006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0" name="正方形/長方形 619">
          <a:extLst>
            <a:ext uri="{FF2B5EF4-FFF2-40B4-BE49-F238E27FC236}">
              <a16:creationId xmlns:a16="http://schemas.microsoft.com/office/drawing/2014/main" xmlns="" id="{00000000-0008-0000-0700-00006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1" name="正方形/長方形 620">
          <a:extLst>
            <a:ext uri="{FF2B5EF4-FFF2-40B4-BE49-F238E27FC236}">
              <a16:creationId xmlns:a16="http://schemas.microsoft.com/office/drawing/2014/main" xmlns="" id="{00000000-0008-0000-0700-00006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2" name="正方形/長方形 621">
          <a:extLst>
            <a:ext uri="{FF2B5EF4-FFF2-40B4-BE49-F238E27FC236}">
              <a16:creationId xmlns:a16="http://schemas.microsoft.com/office/drawing/2014/main" xmlns="" id="{00000000-0008-0000-0700-00006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3" name="正方形/長方形 622">
          <a:extLst>
            <a:ext uri="{FF2B5EF4-FFF2-40B4-BE49-F238E27FC236}">
              <a16:creationId xmlns:a16="http://schemas.microsoft.com/office/drawing/2014/main" xmlns="" id="{00000000-0008-0000-0700-00006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4" name="正方形/長方形 623">
          <a:extLst>
            <a:ext uri="{FF2B5EF4-FFF2-40B4-BE49-F238E27FC236}">
              <a16:creationId xmlns:a16="http://schemas.microsoft.com/office/drawing/2014/main" xmlns="" id="{00000000-0008-0000-0700-00007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5" name="テキスト ボックス 624">
          <a:extLst>
            <a:ext uri="{FF2B5EF4-FFF2-40B4-BE49-F238E27FC236}">
              <a16:creationId xmlns:a16="http://schemas.microsoft.com/office/drawing/2014/main" xmlns="" id="{00000000-0008-0000-0700-00007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6" name="直線コネクタ 625">
          <a:extLst>
            <a:ext uri="{FF2B5EF4-FFF2-40B4-BE49-F238E27FC236}">
              <a16:creationId xmlns:a16="http://schemas.microsoft.com/office/drawing/2014/main" xmlns="" id="{00000000-0008-0000-0700-00007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7" name="直線コネクタ 626">
          <a:extLst>
            <a:ext uri="{FF2B5EF4-FFF2-40B4-BE49-F238E27FC236}">
              <a16:creationId xmlns:a16="http://schemas.microsoft.com/office/drawing/2014/main" xmlns="" id="{00000000-0008-0000-0700-000073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8" name="テキスト ボックス 627">
          <a:extLst>
            <a:ext uri="{FF2B5EF4-FFF2-40B4-BE49-F238E27FC236}">
              <a16:creationId xmlns:a16="http://schemas.microsoft.com/office/drawing/2014/main" xmlns="" id="{00000000-0008-0000-0700-000074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9" name="直線コネクタ 628">
          <a:extLst>
            <a:ext uri="{FF2B5EF4-FFF2-40B4-BE49-F238E27FC236}">
              <a16:creationId xmlns:a16="http://schemas.microsoft.com/office/drawing/2014/main" xmlns="" id="{00000000-0008-0000-0700-000075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30" name="テキスト ボックス 629">
          <a:extLst>
            <a:ext uri="{FF2B5EF4-FFF2-40B4-BE49-F238E27FC236}">
              <a16:creationId xmlns:a16="http://schemas.microsoft.com/office/drawing/2014/main" xmlns="" id="{00000000-0008-0000-0700-000076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31" name="直線コネクタ 630">
          <a:extLst>
            <a:ext uri="{FF2B5EF4-FFF2-40B4-BE49-F238E27FC236}">
              <a16:creationId xmlns:a16="http://schemas.microsoft.com/office/drawing/2014/main" xmlns="" id="{00000000-0008-0000-0700-000077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32" name="テキスト ボックス 631">
          <a:extLst>
            <a:ext uri="{FF2B5EF4-FFF2-40B4-BE49-F238E27FC236}">
              <a16:creationId xmlns:a16="http://schemas.microsoft.com/office/drawing/2014/main" xmlns="" id="{00000000-0008-0000-0700-000078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3" name="直線コネクタ 632">
          <a:extLst>
            <a:ext uri="{FF2B5EF4-FFF2-40B4-BE49-F238E27FC236}">
              <a16:creationId xmlns:a16="http://schemas.microsoft.com/office/drawing/2014/main" xmlns="" id="{00000000-0008-0000-0700-000079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4" name="テキスト ボックス 633">
          <a:extLst>
            <a:ext uri="{FF2B5EF4-FFF2-40B4-BE49-F238E27FC236}">
              <a16:creationId xmlns:a16="http://schemas.microsoft.com/office/drawing/2014/main" xmlns="" id="{00000000-0008-0000-0700-00007A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5" name="直線コネクタ 634">
          <a:extLst>
            <a:ext uri="{FF2B5EF4-FFF2-40B4-BE49-F238E27FC236}">
              <a16:creationId xmlns:a16="http://schemas.microsoft.com/office/drawing/2014/main" xmlns="" id="{00000000-0008-0000-0700-00007B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6" name="テキスト ボックス 635">
          <a:extLst>
            <a:ext uri="{FF2B5EF4-FFF2-40B4-BE49-F238E27FC236}">
              <a16:creationId xmlns:a16="http://schemas.microsoft.com/office/drawing/2014/main" xmlns="" id="{00000000-0008-0000-0700-00007C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7" name="直線コネクタ 636">
          <a:extLst>
            <a:ext uri="{FF2B5EF4-FFF2-40B4-BE49-F238E27FC236}">
              <a16:creationId xmlns:a16="http://schemas.microsoft.com/office/drawing/2014/main" xmlns="" id="{00000000-0008-0000-0700-00007D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8" name="テキスト ボックス 637">
          <a:extLst>
            <a:ext uri="{FF2B5EF4-FFF2-40B4-BE49-F238E27FC236}">
              <a16:creationId xmlns:a16="http://schemas.microsoft.com/office/drawing/2014/main" xmlns="" id="{00000000-0008-0000-0700-00007E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9" name="直線コネクタ 638">
          <a:extLst>
            <a:ext uri="{FF2B5EF4-FFF2-40B4-BE49-F238E27FC236}">
              <a16:creationId xmlns:a16="http://schemas.microsoft.com/office/drawing/2014/main" xmlns="" id="{00000000-0008-0000-0700-00007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0" name="テキスト ボックス 639">
          <a:extLst>
            <a:ext uri="{FF2B5EF4-FFF2-40B4-BE49-F238E27FC236}">
              <a16:creationId xmlns:a16="http://schemas.microsoft.com/office/drawing/2014/main" xmlns="" id="{00000000-0008-0000-0700-00008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1" name="災害復旧費グラフ枠">
          <a:extLst>
            <a:ext uri="{FF2B5EF4-FFF2-40B4-BE49-F238E27FC236}">
              <a16:creationId xmlns:a16="http://schemas.microsoft.com/office/drawing/2014/main" xmlns="" id="{00000000-0008-0000-0700-00008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9839</xdr:rowOff>
    </xdr:from>
    <xdr:to>
      <xdr:col>85</xdr:col>
      <xdr:colOff>126364</xdr:colOff>
      <xdr:row>79</xdr:row>
      <xdr:rowOff>98879</xdr:rowOff>
    </xdr:to>
    <xdr:cxnSp macro="">
      <xdr:nvCxnSpPr>
        <xdr:cNvPr id="642" name="直線コネクタ 641">
          <a:extLst>
            <a:ext uri="{FF2B5EF4-FFF2-40B4-BE49-F238E27FC236}">
              <a16:creationId xmlns:a16="http://schemas.microsoft.com/office/drawing/2014/main" xmlns="" id="{00000000-0008-0000-0700-000082020000}"/>
            </a:ext>
          </a:extLst>
        </xdr:cNvPr>
        <xdr:cNvCxnSpPr/>
      </xdr:nvCxnSpPr>
      <xdr:spPr>
        <a:xfrm flipV="1">
          <a:off x="16317595" y="12182789"/>
          <a:ext cx="1269" cy="146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124996</xdr:rowOff>
    </xdr:from>
    <xdr:ext cx="249299" cy="259045"/>
    <xdr:sp macro="" textlink="">
      <xdr:nvSpPr>
        <xdr:cNvPr id="643" name="災害復旧費最小値テキスト">
          <a:extLst>
            <a:ext uri="{FF2B5EF4-FFF2-40B4-BE49-F238E27FC236}">
              <a16:creationId xmlns:a16="http://schemas.microsoft.com/office/drawing/2014/main" xmlns="" id="{00000000-0008-0000-0700-000083020000}"/>
            </a:ext>
          </a:extLst>
        </xdr:cNvPr>
        <xdr:cNvSpPr txBox="1"/>
      </xdr:nvSpPr>
      <xdr:spPr>
        <a:xfrm>
          <a:off x="16370300" y="13669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4" name="直線コネクタ 643">
          <a:extLst>
            <a:ext uri="{FF2B5EF4-FFF2-40B4-BE49-F238E27FC236}">
              <a16:creationId xmlns:a16="http://schemas.microsoft.com/office/drawing/2014/main" xmlns="" id="{00000000-0008-0000-0700-000084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127966</xdr:rowOff>
    </xdr:from>
    <xdr:ext cx="534377" cy="259045"/>
    <xdr:sp macro="" textlink="">
      <xdr:nvSpPr>
        <xdr:cNvPr id="645" name="災害復旧費最大値テキスト">
          <a:extLst>
            <a:ext uri="{FF2B5EF4-FFF2-40B4-BE49-F238E27FC236}">
              <a16:creationId xmlns:a16="http://schemas.microsoft.com/office/drawing/2014/main" xmlns="" id="{00000000-0008-0000-0700-000085020000}"/>
            </a:ext>
          </a:extLst>
        </xdr:cNvPr>
        <xdr:cNvSpPr txBox="1"/>
      </xdr:nvSpPr>
      <xdr:spPr>
        <a:xfrm>
          <a:off x="16370300" y="11958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89,453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9839</xdr:rowOff>
    </xdr:from>
    <xdr:to>
      <xdr:col>86</xdr:col>
      <xdr:colOff>25400</xdr:colOff>
      <xdr:row>71</xdr:row>
      <xdr:rowOff>9839</xdr:rowOff>
    </xdr:to>
    <xdr:cxnSp macro="">
      <xdr:nvCxnSpPr>
        <xdr:cNvPr id="646" name="直線コネクタ 645">
          <a:extLst>
            <a:ext uri="{FF2B5EF4-FFF2-40B4-BE49-F238E27FC236}">
              <a16:creationId xmlns:a16="http://schemas.microsoft.com/office/drawing/2014/main" xmlns="" id="{00000000-0008-0000-0700-000086020000}"/>
            </a:ext>
          </a:extLst>
        </xdr:cNvPr>
        <xdr:cNvCxnSpPr/>
      </xdr:nvCxnSpPr>
      <xdr:spPr>
        <a:xfrm>
          <a:off x="16230600" y="1218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47" name="直線コネクタ 646">
          <a:extLst>
            <a:ext uri="{FF2B5EF4-FFF2-40B4-BE49-F238E27FC236}">
              <a16:creationId xmlns:a16="http://schemas.microsoft.com/office/drawing/2014/main" xmlns="" id="{00000000-0008-0000-0700-000087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42446</xdr:rowOff>
    </xdr:from>
    <xdr:ext cx="469744" cy="259045"/>
    <xdr:sp macro="" textlink="">
      <xdr:nvSpPr>
        <xdr:cNvPr id="648" name="災害復旧費平均値テキスト">
          <a:extLst>
            <a:ext uri="{FF2B5EF4-FFF2-40B4-BE49-F238E27FC236}">
              <a16:creationId xmlns:a16="http://schemas.microsoft.com/office/drawing/2014/main" xmlns="" id="{00000000-0008-0000-0700-000088020000}"/>
            </a:ext>
          </a:extLst>
        </xdr:cNvPr>
        <xdr:cNvSpPr txBox="1"/>
      </xdr:nvSpPr>
      <xdr:spPr>
        <a:xfrm>
          <a:off x="16370300" y="13415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19569</xdr:rowOff>
    </xdr:from>
    <xdr:to>
      <xdr:col>85</xdr:col>
      <xdr:colOff>177800</xdr:colOff>
      <xdr:row>79</xdr:row>
      <xdr:rowOff>121169</xdr:rowOff>
    </xdr:to>
    <xdr:sp macro="" textlink="">
      <xdr:nvSpPr>
        <xdr:cNvPr id="649" name="フローチャート: 判断 648">
          <a:extLst>
            <a:ext uri="{FF2B5EF4-FFF2-40B4-BE49-F238E27FC236}">
              <a16:creationId xmlns:a16="http://schemas.microsoft.com/office/drawing/2014/main" xmlns="" id="{00000000-0008-0000-0700-000089020000}"/>
            </a:ext>
          </a:extLst>
        </xdr:cNvPr>
        <xdr:cNvSpPr/>
      </xdr:nvSpPr>
      <xdr:spPr>
        <a:xfrm>
          <a:off x="16268700" y="1356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50" name="直線コネクタ 649">
          <a:extLst>
            <a:ext uri="{FF2B5EF4-FFF2-40B4-BE49-F238E27FC236}">
              <a16:creationId xmlns:a16="http://schemas.microsoft.com/office/drawing/2014/main" xmlns="" id="{00000000-0008-0000-0700-00008A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11813</xdr:rowOff>
    </xdr:from>
    <xdr:to>
      <xdr:col>81</xdr:col>
      <xdr:colOff>101600</xdr:colOff>
      <xdr:row>79</xdr:row>
      <xdr:rowOff>113413</xdr:rowOff>
    </xdr:to>
    <xdr:sp macro="" textlink="">
      <xdr:nvSpPr>
        <xdr:cNvPr id="651" name="フローチャート: 判断 650">
          <a:extLst>
            <a:ext uri="{FF2B5EF4-FFF2-40B4-BE49-F238E27FC236}">
              <a16:creationId xmlns:a16="http://schemas.microsoft.com/office/drawing/2014/main" xmlns="" id="{00000000-0008-0000-0700-00008B020000}"/>
            </a:ext>
          </a:extLst>
        </xdr:cNvPr>
        <xdr:cNvSpPr/>
      </xdr:nvSpPr>
      <xdr:spPr>
        <a:xfrm>
          <a:off x="15430500" y="1355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129940</xdr:rowOff>
    </xdr:from>
    <xdr:ext cx="469744" cy="259045"/>
    <xdr:sp macro="" textlink="">
      <xdr:nvSpPr>
        <xdr:cNvPr id="652" name="テキスト ボックス 651">
          <a:extLst>
            <a:ext uri="{FF2B5EF4-FFF2-40B4-BE49-F238E27FC236}">
              <a16:creationId xmlns:a16="http://schemas.microsoft.com/office/drawing/2014/main" xmlns="" id="{00000000-0008-0000-0700-00008C020000}"/>
            </a:ext>
          </a:extLst>
        </xdr:cNvPr>
        <xdr:cNvSpPr txBox="1"/>
      </xdr:nvSpPr>
      <xdr:spPr>
        <a:xfrm>
          <a:off x="15246428" y="1333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53" name="直線コネクタ 652">
          <a:extLst>
            <a:ext uri="{FF2B5EF4-FFF2-40B4-BE49-F238E27FC236}">
              <a16:creationId xmlns:a16="http://schemas.microsoft.com/office/drawing/2014/main" xmlns="" id="{00000000-0008-0000-0700-00008D020000}"/>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21072</xdr:rowOff>
    </xdr:from>
    <xdr:to>
      <xdr:col>76</xdr:col>
      <xdr:colOff>165100</xdr:colOff>
      <xdr:row>79</xdr:row>
      <xdr:rowOff>122672</xdr:rowOff>
    </xdr:to>
    <xdr:sp macro="" textlink="">
      <xdr:nvSpPr>
        <xdr:cNvPr id="654" name="フローチャート: 判断 653">
          <a:extLst>
            <a:ext uri="{FF2B5EF4-FFF2-40B4-BE49-F238E27FC236}">
              <a16:creationId xmlns:a16="http://schemas.microsoft.com/office/drawing/2014/main" xmlns="" id="{00000000-0008-0000-0700-00008E020000}"/>
            </a:ext>
          </a:extLst>
        </xdr:cNvPr>
        <xdr:cNvSpPr/>
      </xdr:nvSpPr>
      <xdr:spPr>
        <a:xfrm>
          <a:off x="14541500" y="1356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139199</xdr:rowOff>
    </xdr:from>
    <xdr:ext cx="469744" cy="259045"/>
    <xdr:sp macro="" textlink="">
      <xdr:nvSpPr>
        <xdr:cNvPr id="655" name="テキスト ボックス 654">
          <a:extLst>
            <a:ext uri="{FF2B5EF4-FFF2-40B4-BE49-F238E27FC236}">
              <a16:creationId xmlns:a16="http://schemas.microsoft.com/office/drawing/2014/main" xmlns="" id="{00000000-0008-0000-0700-00008F020000}"/>
            </a:ext>
          </a:extLst>
        </xdr:cNvPr>
        <xdr:cNvSpPr txBox="1"/>
      </xdr:nvSpPr>
      <xdr:spPr>
        <a:xfrm>
          <a:off x="14357428" y="13340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56" name="直線コネクタ 655">
          <a:extLst>
            <a:ext uri="{FF2B5EF4-FFF2-40B4-BE49-F238E27FC236}">
              <a16:creationId xmlns:a16="http://schemas.microsoft.com/office/drawing/2014/main" xmlns="" id="{00000000-0008-0000-0700-000090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15013</xdr:rowOff>
    </xdr:from>
    <xdr:to>
      <xdr:col>72</xdr:col>
      <xdr:colOff>38100</xdr:colOff>
      <xdr:row>79</xdr:row>
      <xdr:rowOff>116613</xdr:rowOff>
    </xdr:to>
    <xdr:sp macro="" textlink="">
      <xdr:nvSpPr>
        <xdr:cNvPr id="657" name="フローチャート: 判断 656">
          <a:extLst>
            <a:ext uri="{FF2B5EF4-FFF2-40B4-BE49-F238E27FC236}">
              <a16:creationId xmlns:a16="http://schemas.microsoft.com/office/drawing/2014/main" xmlns="" id="{00000000-0008-0000-0700-000091020000}"/>
            </a:ext>
          </a:extLst>
        </xdr:cNvPr>
        <xdr:cNvSpPr/>
      </xdr:nvSpPr>
      <xdr:spPr>
        <a:xfrm>
          <a:off x="13652500" y="13559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133140</xdr:rowOff>
    </xdr:from>
    <xdr:ext cx="469744" cy="259045"/>
    <xdr:sp macro="" textlink="">
      <xdr:nvSpPr>
        <xdr:cNvPr id="658" name="テキスト ボックス 657">
          <a:extLst>
            <a:ext uri="{FF2B5EF4-FFF2-40B4-BE49-F238E27FC236}">
              <a16:creationId xmlns:a16="http://schemas.microsoft.com/office/drawing/2014/main" xmlns="" id="{00000000-0008-0000-0700-000092020000}"/>
            </a:ext>
          </a:extLst>
        </xdr:cNvPr>
        <xdr:cNvSpPr txBox="1"/>
      </xdr:nvSpPr>
      <xdr:spPr>
        <a:xfrm>
          <a:off x="13468428" y="13334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23684</xdr:rowOff>
    </xdr:from>
    <xdr:to>
      <xdr:col>67</xdr:col>
      <xdr:colOff>101600</xdr:colOff>
      <xdr:row>79</xdr:row>
      <xdr:rowOff>125284</xdr:rowOff>
    </xdr:to>
    <xdr:sp macro="" textlink="">
      <xdr:nvSpPr>
        <xdr:cNvPr id="659" name="フローチャート: 判断 658">
          <a:extLst>
            <a:ext uri="{FF2B5EF4-FFF2-40B4-BE49-F238E27FC236}">
              <a16:creationId xmlns:a16="http://schemas.microsoft.com/office/drawing/2014/main" xmlns="" id="{00000000-0008-0000-0700-000093020000}"/>
            </a:ext>
          </a:extLst>
        </xdr:cNvPr>
        <xdr:cNvSpPr/>
      </xdr:nvSpPr>
      <xdr:spPr>
        <a:xfrm>
          <a:off x="12763500" y="1356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141811</xdr:rowOff>
    </xdr:from>
    <xdr:ext cx="469744" cy="259045"/>
    <xdr:sp macro="" textlink="">
      <xdr:nvSpPr>
        <xdr:cNvPr id="660" name="テキスト ボックス 659">
          <a:extLst>
            <a:ext uri="{FF2B5EF4-FFF2-40B4-BE49-F238E27FC236}">
              <a16:creationId xmlns:a16="http://schemas.microsoft.com/office/drawing/2014/main" xmlns="" id="{00000000-0008-0000-0700-000094020000}"/>
            </a:ext>
          </a:extLst>
        </xdr:cNvPr>
        <xdr:cNvSpPr txBox="1"/>
      </xdr:nvSpPr>
      <xdr:spPr>
        <a:xfrm>
          <a:off x="12579428" y="1334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xmlns="" id="{00000000-0008-0000-0700-00009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xmlns="" id="{00000000-0008-0000-0700-00009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xmlns="" id="{00000000-0008-0000-0700-00009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xmlns="" id="{00000000-0008-0000-0700-00009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5" name="テキスト ボックス 664">
          <a:extLst>
            <a:ext uri="{FF2B5EF4-FFF2-40B4-BE49-F238E27FC236}">
              <a16:creationId xmlns:a16="http://schemas.microsoft.com/office/drawing/2014/main" xmlns="" id="{00000000-0008-0000-0700-00009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66" name="楕円 665">
          <a:extLst>
            <a:ext uri="{FF2B5EF4-FFF2-40B4-BE49-F238E27FC236}">
              <a16:creationId xmlns:a16="http://schemas.microsoft.com/office/drawing/2014/main" xmlns="" id="{00000000-0008-0000-0700-00009A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169446</xdr:rowOff>
    </xdr:from>
    <xdr:ext cx="249299" cy="259045"/>
    <xdr:sp macro="" textlink="">
      <xdr:nvSpPr>
        <xdr:cNvPr id="667" name="災害復旧費該当値テキスト">
          <a:extLst>
            <a:ext uri="{FF2B5EF4-FFF2-40B4-BE49-F238E27FC236}">
              <a16:creationId xmlns:a16="http://schemas.microsoft.com/office/drawing/2014/main" xmlns="" id="{00000000-0008-0000-0700-00009B020000}"/>
            </a:ext>
          </a:extLst>
        </xdr:cNvPr>
        <xdr:cNvSpPr txBox="1"/>
      </xdr:nvSpPr>
      <xdr:spPr>
        <a:xfrm>
          <a:off x="16370300" y="1354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68" name="楕円 667">
          <a:extLst>
            <a:ext uri="{FF2B5EF4-FFF2-40B4-BE49-F238E27FC236}">
              <a16:creationId xmlns:a16="http://schemas.microsoft.com/office/drawing/2014/main" xmlns="" id="{00000000-0008-0000-0700-00009C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69" name="テキスト ボックス 668">
          <a:extLst>
            <a:ext uri="{FF2B5EF4-FFF2-40B4-BE49-F238E27FC236}">
              <a16:creationId xmlns:a16="http://schemas.microsoft.com/office/drawing/2014/main" xmlns="" id="{00000000-0008-0000-0700-00009D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70" name="楕円 669">
          <a:extLst>
            <a:ext uri="{FF2B5EF4-FFF2-40B4-BE49-F238E27FC236}">
              <a16:creationId xmlns:a16="http://schemas.microsoft.com/office/drawing/2014/main" xmlns="" id="{00000000-0008-0000-0700-00009E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71" name="テキスト ボックス 670">
          <a:extLst>
            <a:ext uri="{FF2B5EF4-FFF2-40B4-BE49-F238E27FC236}">
              <a16:creationId xmlns:a16="http://schemas.microsoft.com/office/drawing/2014/main" xmlns="" id="{00000000-0008-0000-0700-00009F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72" name="楕円 671">
          <a:extLst>
            <a:ext uri="{FF2B5EF4-FFF2-40B4-BE49-F238E27FC236}">
              <a16:creationId xmlns:a16="http://schemas.microsoft.com/office/drawing/2014/main" xmlns="" id="{00000000-0008-0000-0700-0000A0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73" name="テキスト ボックス 672">
          <a:extLst>
            <a:ext uri="{FF2B5EF4-FFF2-40B4-BE49-F238E27FC236}">
              <a16:creationId xmlns:a16="http://schemas.microsoft.com/office/drawing/2014/main" xmlns="" id="{00000000-0008-0000-0700-0000A1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74" name="楕円 673">
          <a:extLst>
            <a:ext uri="{FF2B5EF4-FFF2-40B4-BE49-F238E27FC236}">
              <a16:creationId xmlns:a16="http://schemas.microsoft.com/office/drawing/2014/main" xmlns="" id="{00000000-0008-0000-0700-0000A2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75" name="テキスト ボックス 674">
          <a:extLst>
            <a:ext uri="{FF2B5EF4-FFF2-40B4-BE49-F238E27FC236}">
              <a16:creationId xmlns:a16="http://schemas.microsoft.com/office/drawing/2014/main" xmlns="" id="{00000000-0008-0000-0700-0000A3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6" name="正方形/長方形 675">
          <a:extLst>
            <a:ext uri="{FF2B5EF4-FFF2-40B4-BE49-F238E27FC236}">
              <a16:creationId xmlns:a16="http://schemas.microsoft.com/office/drawing/2014/main" xmlns="" id="{00000000-0008-0000-0700-0000A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7" name="正方形/長方形 676">
          <a:extLst>
            <a:ext uri="{FF2B5EF4-FFF2-40B4-BE49-F238E27FC236}">
              <a16:creationId xmlns:a16="http://schemas.microsoft.com/office/drawing/2014/main" xmlns="" id="{00000000-0008-0000-0700-0000A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8" name="正方形/長方形 677">
          <a:extLst>
            <a:ext uri="{FF2B5EF4-FFF2-40B4-BE49-F238E27FC236}">
              <a16:creationId xmlns:a16="http://schemas.microsoft.com/office/drawing/2014/main" xmlns="" id="{00000000-0008-0000-0700-0000A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9" name="正方形/長方形 678">
          <a:extLst>
            <a:ext uri="{FF2B5EF4-FFF2-40B4-BE49-F238E27FC236}">
              <a16:creationId xmlns:a16="http://schemas.microsoft.com/office/drawing/2014/main" xmlns="" id="{00000000-0008-0000-0700-0000A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0" name="正方形/長方形 679">
          <a:extLst>
            <a:ext uri="{FF2B5EF4-FFF2-40B4-BE49-F238E27FC236}">
              <a16:creationId xmlns:a16="http://schemas.microsoft.com/office/drawing/2014/main" xmlns="" id="{00000000-0008-0000-0700-0000A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1" name="正方形/長方形 680">
          <a:extLst>
            <a:ext uri="{FF2B5EF4-FFF2-40B4-BE49-F238E27FC236}">
              <a16:creationId xmlns:a16="http://schemas.microsoft.com/office/drawing/2014/main" xmlns="" id="{00000000-0008-0000-0700-0000A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2" name="正方形/長方形 681">
          <a:extLst>
            <a:ext uri="{FF2B5EF4-FFF2-40B4-BE49-F238E27FC236}">
              <a16:creationId xmlns:a16="http://schemas.microsoft.com/office/drawing/2014/main" xmlns="" id="{00000000-0008-0000-0700-0000A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3" name="正方形/長方形 682">
          <a:extLst>
            <a:ext uri="{FF2B5EF4-FFF2-40B4-BE49-F238E27FC236}">
              <a16:creationId xmlns:a16="http://schemas.microsoft.com/office/drawing/2014/main" xmlns="" id="{00000000-0008-0000-0700-0000A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4" name="テキスト ボックス 683">
          <a:extLst>
            <a:ext uri="{FF2B5EF4-FFF2-40B4-BE49-F238E27FC236}">
              <a16:creationId xmlns:a16="http://schemas.microsoft.com/office/drawing/2014/main" xmlns="" id="{00000000-0008-0000-0700-0000A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5" name="直線コネクタ 684">
          <a:extLst>
            <a:ext uri="{FF2B5EF4-FFF2-40B4-BE49-F238E27FC236}">
              <a16:creationId xmlns:a16="http://schemas.microsoft.com/office/drawing/2014/main" xmlns="" id="{00000000-0008-0000-0700-0000A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6" name="直線コネクタ 685">
          <a:extLst>
            <a:ext uri="{FF2B5EF4-FFF2-40B4-BE49-F238E27FC236}">
              <a16:creationId xmlns:a16="http://schemas.microsoft.com/office/drawing/2014/main" xmlns="" id="{00000000-0008-0000-0700-0000AE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7" name="テキスト ボックス 686">
          <a:extLst>
            <a:ext uri="{FF2B5EF4-FFF2-40B4-BE49-F238E27FC236}">
              <a16:creationId xmlns:a16="http://schemas.microsoft.com/office/drawing/2014/main" xmlns="" id="{00000000-0008-0000-0700-0000AF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8" name="直線コネクタ 687">
          <a:extLst>
            <a:ext uri="{FF2B5EF4-FFF2-40B4-BE49-F238E27FC236}">
              <a16:creationId xmlns:a16="http://schemas.microsoft.com/office/drawing/2014/main" xmlns="" id="{00000000-0008-0000-0700-0000B0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9" name="テキスト ボックス 688">
          <a:extLst>
            <a:ext uri="{FF2B5EF4-FFF2-40B4-BE49-F238E27FC236}">
              <a16:creationId xmlns:a16="http://schemas.microsoft.com/office/drawing/2014/main" xmlns="" id="{00000000-0008-0000-0700-0000B1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90" name="直線コネクタ 689">
          <a:extLst>
            <a:ext uri="{FF2B5EF4-FFF2-40B4-BE49-F238E27FC236}">
              <a16:creationId xmlns:a16="http://schemas.microsoft.com/office/drawing/2014/main" xmlns="" id="{00000000-0008-0000-0700-0000B2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91" name="テキスト ボックス 690">
          <a:extLst>
            <a:ext uri="{FF2B5EF4-FFF2-40B4-BE49-F238E27FC236}">
              <a16:creationId xmlns:a16="http://schemas.microsoft.com/office/drawing/2014/main" xmlns="" id="{00000000-0008-0000-0700-0000B3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2" name="直線コネクタ 691">
          <a:extLst>
            <a:ext uri="{FF2B5EF4-FFF2-40B4-BE49-F238E27FC236}">
              <a16:creationId xmlns:a16="http://schemas.microsoft.com/office/drawing/2014/main" xmlns="" id="{00000000-0008-0000-0700-0000B4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93" name="テキスト ボックス 692">
          <a:extLst>
            <a:ext uri="{FF2B5EF4-FFF2-40B4-BE49-F238E27FC236}">
              <a16:creationId xmlns:a16="http://schemas.microsoft.com/office/drawing/2014/main" xmlns="" id="{00000000-0008-0000-0700-0000B5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4" name="直線コネクタ 693">
          <a:extLst>
            <a:ext uri="{FF2B5EF4-FFF2-40B4-BE49-F238E27FC236}">
              <a16:creationId xmlns:a16="http://schemas.microsoft.com/office/drawing/2014/main" xmlns="" id="{00000000-0008-0000-0700-0000B6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95" name="テキスト ボックス 694">
          <a:extLst>
            <a:ext uri="{FF2B5EF4-FFF2-40B4-BE49-F238E27FC236}">
              <a16:creationId xmlns:a16="http://schemas.microsoft.com/office/drawing/2014/main" xmlns="" id="{00000000-0008-0000-0700-0000B7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6" name="直線コネクタ 695">
          <a:extLst>
            <a:ext uri="{FF2B5EF4-FFF2-40B4-BE49-F238E27FC236}">
              <a16:creationId xmlns:a16="http://schemas.microsoft.com/office/drawing/2014/main" xmlns="" id="{00000000-0008-0000-0700-0000B8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7" name="テキスト ボックス 696">
          <a:extLst>
            <a:ext uri="{FF2B5EF4-FFF2-40B4-BE49-F238E27FC236}">
              <a16:creationId xmlns:a16="http://schemas.microsoft.com/office/drawing/2014/main" xmlns="" id="{00000000-0008-0000-0700-0000B9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8" name="直線コネクタ 697">
          <a:extLst>
            <a:ext uri="{FF2B5EF4-FFF2-40B4-BE49-F238E27FC236}">
              <a16:creationId xmlns:a16="http://schemas.microsoft.com/office/drawing/2014/main" xmlns="" id="{00000000-0008-0000-0700-0000B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9" name="テキスト ボックス 698">
          <a:extLst>
            <a:ext uri="{FF2B5EF4-FFF2-40B4-BE49-F238E27FC236}">
              <a16:creationId xmlns:a16="http://schemas.microsoft.com/office/drawing/2014/main" xmlns="" id="{00000000-0008-0000-0700-0000B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700" name="公債費グラフ枠">
          <a:extLst>
            <a:ext uri="{FF2B5EF4-FFF2-40B4-BE49-F238E27FC236}">
              <a16:creationId xmlns:a16="http://schemas.microsoft.com/office/drawing/2014/main" xmlns="" id="{00000000-0008-0000-0700-0000B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109165</xdr:rowOff>
    </xdr:from>
    <xdr:to>
      <xdr:col>85</xdr:col>
      <xdr:colOff>126364</xdr:colOff>
      <xdr:row>98</xdr:row>
      <xdr:rowOff>133038</xdr:rowOff>
    </xdr:to>
    <xdr:cxnSp macro="">
      <xdr:nvCxnSpPr>
        <xdr:cNvPr id="701" name="直線コネクタ 700">
          <a:extLst>
            <a:ext uri="{FF2B5EF4-FFF2-40B4-BE49-F238E27FC236}">
              <a16:creationId xmlns:a16="http://schemas.microsoft.com/office/drawing/2014/main" xmlns="" id="{00000000-0008-0000-0700-0000BD020000}"/>
            </a:ext>
          </a:extLst>
        </xdr:cNvPr>
        <xdr:cNvCxnSpPr/>
      </xdr:nvCxnSpPr>
      <xdr:spPr>
        <a:xfrm flipV="1">
          <a:off x="16317595" y="15368215"/>
          <a:ext cx="1269" cy="1566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136865</xdr:rowOff>
    </xdr:from>
    <xdr:ext cx="469744" cy="259045"/>
    <xdr:sp macro="" textlink="">
      <xdr:nvSpPr>
        <xdr:cNvPr id="702" name="公債費最小値テキスト">
          <a:extLst>
            <a:ext uri="{FF2B5EF4-FFF2-40B4-BE49-F238E27FC236}">
              <a16:creationId xmlns:a16="http://schemas.microsoft.com/office/drawing/2014/main" xmlns="" id="{00000000-0008-0000-0700-0000BE020000}"/>
            </a:ext>
          </a:extLst>
        </xdr:cNvPr>
        <xdr:cNvSpPr txBox="1"/>
      </xdr:nvSpPr>
      <xdr:spPr>
        <a:xfrm>
          <a:off x="16370300" y="16938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133038</xdr:rowOff>
    </xdr:from>
    <xdr:to>
      <xdr:col>86</xdr:col>
      <xdr:colOff>25400</xdr:colOff>
      <xdr:row>98</xdr:row>
      <xdr:rowOff>133038</xdr:rowOff>
    </xdr:to>
    <xdr:cxnSp macro="">
      <xdr:nvCxnSpPr>
        <xdr:cNvPr id="703" name="直線コネクタ 702">
          <a:extLst>
            <a:ext uri="{FF2B5EF4-FFF2-40B4-BE49-F238E27FC236}">
              <a16:creationId xmlns:a16="http://schemas.microsoft.com/office/drawing/2014/main" xmlns="" id="{00000000-0008-0000-0700-0000BF020000}"/>
            </a:ext>
          </a:extLst>
        </xdr:cNvPr>
        <xdr:cNvCxnSpPr/>
      </xdr:nvCxnSpPr>
      <xdr:spPr>
        <a:xfrm>
          <a:off x="16230600" y="1693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55842</xdr:rowOff>
    </xdr:from>
    <xdr:ext cx="599010" cy="259045"/>
    <xdr:sp macro="" textlink="">
      <xdr:nvSpPr>
        <xdr:cNvPr id="704" name="公債費最大値テキスト">
          <a:extLst>
            <a:ext uri="{FF2B5EF4-FFF2-40B4-BE49-F238E27FC236}">
              <a16:creationId xmlns:a16="http://schemas.microsoft.com/office/drawing/2014/main" xmlns="" id="{00000000-0008-0000-0700-0000C0020000}"/>
            </a:ext>
          </a:extLst>
        </xdr:cNvPr>
        <xdr:cNvSpPr txBox="1"/>
      </xdr:nvSpPr>
      <xdr:spPr>
        <a:xfrm>
          <a:off x="16370300" y="15143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109165</xdr:rowOff>
    </xdr:from>
    <xdr:to>
      <xdr:col>86</xdr:col>
      <xdr:colOff>25400</xdr:colOff>
      <xdr:row>89</xdr:row>
      <xdr:rowOff>109165</xdr:rowOff>
    </xdr:to>
    <xdr:cxnSp macro="">
      <xdr:nvCxnSpPr>
        <xdr:cNvPr id="705" name="直線コネクタ 704">
          <a:extLst>
            <a:ext uri="{FF2B5EF4-FFF2-40B4-BE49-F238E27FC236}">
              <a16:creationId xmlns:a16="http://schemas.microsoft.com/office/drawing/2014/main" xmlns="" id="{00000000-0008-0000-0700-0000C1020000}"/>
            </a:ext>
          </a:extLst>
        </xdr:cNvPr>
        <xdr:cNvCxnSpPr/>
      </xdr:nvCxnSpPr>
      <xdr:spPr>
        <a:xfrm>
          <a:off x="16230600" y="15368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4239</xdr:rowOff>
    </xdr:from>
    <xdr:to>
      <xdr:col>85</xdr:col>
      <xdr:colOff>127000</xdr:colOff>
      <xdr:row>97</xdr:row>
      <xdr:rowOff>30789</xdr:rowOff>
    </xdr:to>
    <xdr:cxnSp macro="">
      <xdr:nvCxnSpPr>
        <xdr:cNvPr id="706" name="直線コネクタ 705">
          <a:extLst>
            <a:ext uri="{FF2B5EF4-FFF2-40B4-BE49-F238E27FC236}">
              <a16:creationId xmlns:a16="http://schemas.microsoft.com/office/drawing/2014/main" xmlns="" id="{00000000-0008-0000-0700-0000C2020000}"/>
            </a:ext>
          </a:extLst>
        </xdr:cNvPr>
        <xdr:cNvCxnSpPr/>
      </xdr:nvCxnSpPr>
      <xdr:spPr>
        <a:xfrm flipV="1">
          <a:off x="15481300" y="16634889"/>
          <a:ext cx="838200" cy="26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38005</xdr:rowOff>
    </xdr:from>
    <xdr:ext cx="534377" cy="259045"/>
    <xdr:sp macro="" textlink="">
      <xdr:nvSpPr>
        <xdr:cNvPr id="707" name="公債費平均値テキスト">
          <a:extLst>
            <a:ext uri="{FF2B5EF4-FFF2-40B4-BE49-F238E27FC236}">
              <a16:creationId xmlns:a16="http://schemas.microsoft.com/office/drawing/2014/main" xmlns="" id="{00000000-0008-0000-0700-0000C3020000}"/>
            </a:ext>
          </a:extLst>
        </xdr:cNvPr>
        <xdr:cNvSpPr txBox="1"/>
      </xdr:nvSpPr>
      <xdr:spPr>
        <a:xfrm>
          <a:off x="16370300" y="163257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15128</xdr:rowOff>
    </xdr:from>
    <xdr:to>
      <xdr:col>85</xdr:col>
      <xdr:colOff>177800</xdr:colOff>
      <xdr:row>96</xdr:row>
      <xdr:rowOff>116728</xdr:rowOff>
    </xdr:to>
    <xdr:sp macro="" textlink="">
      <xdr:nvSpPr>
        <xdr:cNvPr id="708" name="フローチャート: 判断 707">
          <a:extLst>
            <a:ext uri="{FF2B5EF4-FFF2-40B4-BE49-F238E27FC236}">
              <a16:creationId xmlns:a16="http://schemas.microsoft.com/office/drawing/2014/main" xmlns="" id="{00000000-0008-0000-0700-0000C4020000}"/>
            </a:ext>
          </a:extLst>
        </xdr:cNvPr>
        <xdr:cNvSpPr/>
      </xdr:nvSpPr>
      <xdr:spPr>
        <a:xfrm>
          <a:off x="16268700" y="1647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30789</xdr:rowOff>
    </xdr:from>
    <xdr:to>
      <xdr:col>81</xdr:col>
      <xdr:colOff>50800</xdr:colOff>
      <xdr:row>97</xdr:row>
      <xdr:rowOff>49518</xdr:rowOff>
    </xdr:to>
    <xdr:cxnSp macro="">
      <xdr:nvCxnSpPr>
        <xdr:cNvPr id="709" name="直線コネクタ 708">
          <a:extLst>
            <a:ext uri="{FF2B5EF4-FFF2-40B4-BE49-F238E27FC236}">
              <a16:creationId xmlns:a16="http://schemas.microsoft.com/office/drawing/2014/main" xmlns="" id="{00000000-0008-0000-0700-0000C5020000}"/>
            </a:ext>
          </a:extLst>
        </xdr:cNvPr>
        <xdr:cNvCxnSpPr/>
      </xdr:nvCxnSpPr>
      <xdr:spPr>
        <a:xfrm flipV="1">
          <a:off x="14592300" y="16661439"/>
          <a:ext cx="889000" cy="18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31375</xdr:rowOff>
    </xdr:from>
    <xdr:to>
      <xdr:col>81</xdr:col>
      <xdr:colOff>101600</xdr:colOff>
      <xdr:row>96</xdr:row>
      <xdr:rowOff>132975</xdr:rowOff>
    </xdr:to>
    <xdr:sp macro="" textlink="">
      <xdr:nvSpPr>
        <xdr:cNvPr id="710" name="フローチャート: 判断 709">
          <a:extLst>
            <a:ext uri="{FF2B5EF4-FFF2-40B4-BE49-F238E27FC236}">
              <a16:creationId xmlns:a16="http://schemas.microsoft.com/office/drawing/2014/main" xmlns="" id="{00000000-0008-0000-0700-0000C6020000}"/>
            </a:ext>
          </a:extLst>
        </xdr:cNvPr>
        <xdr:cNvSpPr/>
      </xdr:nvSpPr>
      <xdr:spPr>
        <a:xfrm>
          <a:off x="15430500" y="1649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149502</xdr:rowOff>
    </xdr:from>
    <xdr:ext cx="534377" cy="259045"/>
    <xdr:sp macro="" textlink="">
      <xdr:nvSpPr>
        <xdr:cNvPr id="711" name="テキスト ボックス 710">
          <a:extLst>
            <a:ext uri="{FF2B5EF4-FFF2-40B4-BE49-F238E27FC236}">
              <a16:creationId xmlns:a16="http://schemas.microsoft.com/office/drawing/2014/main" xmlns="" id="{00000000-0008-0000-0700-0000C7020000}"/>
            </a:ext>
          </a:extLst>
        </xdr:cNvPr>
        <xdr:cNvSpPr txBox="1"/>
      </xdr:nvSpPr>
      <xdr:spPr>
        <a:xfrm>
          <a:off x="15214111" y="16265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49518</xdr:rowOff>
    </xdr:from>
    <xdr:to>
      <xdr:col>76</xdr:col>
      <xdr:colOff>114300</xdr:colOff>
      <xdr:row>97</xdr:row>
      <xdr:rowOff>67610</xdr:rowOff>
    </xdr:to>
    <xdr:cxnSp macro="">
      <xdr:nvCxnSpPr>
        <xdr:cNvPr id="712" name="直線コネクタ 711">
          <a:extLst>
            <a:ext uri="{FF2B5EF4-FFF2-40B4-BE49-F238E27FC236}">
              <a16:creationId xmlns:a16="http://schemas.microsoft.com/office/drawing/2014/main" xmlns="" id="{00000000-0008-0000-0700-0000C8020000}"/>
            </a:ext>
          </a:extLst>
        </xdr:cNvPr>
        <xdr:cNvCxnSpPr/>
      </xdr:nvCxnSpPr>
      <xdr:spPr>
        <a:xfrm flipV="1">
          <a:off x="13703300" y="16680168"/>
          <a:ext cx="889000" cy="1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52699</xdr:rowOff>
    </xdr:from>
    <xdr:to>
      <xdr:col>76</xdr:col>
      <xdr:colOff>165100</xdr:colOff>
      <xdr:row>96</xdr:row>
      <xdr:rowOff>154299</xdr:rowOff>
    </xdr:to>
    <xdr:sp macro="" textlink="">
      <xdr:nvSpPr>
        <xdr:cNvPr id="713" name="フローチャート: 判断 712">
          <a:extLst>
            <a:ext uri="{FF2B5EF4-FFF2-40B4-BE49-F238E27FC236}">
              <a16:creationId xmlns:a16="http://schemas.microsoft.com/office/drawing/2014/main" xmlns="" id="{00000000-0008-0000-0700-0000C9020000}"/>
            </a:ext>
          </a:extLst>
        </xdr:cNvPr>
        <xdr:cNvSpPr/>
      </xdr:nvSpPr>
      <xdr:spPr>
        <a:xfrm>
          <a:off x="145415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170826</xdr:rowOff>
    </xdr:from>
    <xdr:ext cx="534377" cy="259045"/>
    <xdr:sp macro="" textlink="">
      <xdr:nvSpPr>
        <xdr:cNvPr id="714" name="テキスト ボックス 713">
          <a:extLst>
            <a:ext uri="{FF2B5EF4-FFF2-40B4-BE49-F238E27FC236}">
              <a16:creationId xmlns:a16="http://schemas.microsoft.com/office/drawing/2014/main" xmlns="" id="{00000000-0008-0000-0700-0000CA020000}"/>
            </a:ext>
          </a:extLst>
        </xdr:cNvPr>
        <xdr:cNvSpPr txBox="1"/>
      </xdr:nvSpPr>
      <xdr:spPr>
        <a:xfrm>
          <a:off x="14325111" y="1628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67610</xdr:rowOff>
    </xdr:from>
    <xdr:to>
      <xdr:col>71</xdr:col>
      <xdr:colOff>177800</xdr:colOff>
      <xdr:row>97</xdr:row>
      <xdr:rowOff>126588</xdr:rowOff>
    </xdr:to>
    <xdr:cxnSp macro="">
      <xdr:nvCxnSpPr>
        <xdr:cNvPr id="715" name="直線コネクタ 714">
          <a:extLst>
            <a:ext uri="{FF2B5EF4-FFF2-40B4-BE49-F238E27FC236}">
              <a16:creationId xmlns:a16="http://schemas.microsoft.com/office/drawing/2014/main" xmlns="" id="{00000000-0008-0000-0700-0000CB020000}"/>
            </a:ext>
          </a:extLst>
        </xdr:cNvPr>
        <xdr:cNvCxnSpPr/>
      </xdr:nvCxnSpPr>
      <xdr:spPr>
        <a:xfrm flipV="1">
          <a:off x="12814300" y="16698260"/>
          <a:ext cx="889000" cy="58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45287</xdr:rowOff>
    </xdr:from>
    <xdr:to>
      <xdr:col>72</xdr:col>
      <xdr:colOff>38100</xdr:colOff>
      <xdr:row>96</xdr:row>
      <xdr:rowOff>146887</xdr:rowOff>
    </xdr:to>
    <xdr:sp macro="" textlink="">
      <xdr:nvSpPr>
        <xdr:cNvPr id="716" name="フローチャート: 判断 715">
          <a:extLst>
            <a:ext uri="{FF2B5EF4-FFF2-40B4-BE49-F238E27FC236}">
              <a16:creationId xmlns:a16="http://schemas.microsoft.com/office/drawing/2014/main" xmlns="" id="{00000000-0008-0000-0700-0000CC020000}"/>
            </a:ext>
          </a:extLst>
        </xdr:cNvPr>
        <xdr:cNvSpPr/>
      </xdr:nvSpPr>
      <xdr:spPr>
        <a:xfrm>
          <a:off x="13652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163414</xdr:rowOff>
    </xdr:from>
    <xdr:ext cx="534377" cy="259045"/>
    <xdr:sp macro="" textlink="">
      <xdr:nvSpPr>
        <xdr:cNvPr id="717" name="テキスト ボックス 716">
          <a:extLst>
            <a:ext uri="{FF2B5EF4-FFF2-40B4-BE49-F238E27FC236}">
              <a16:creationId xmlns:a16="http://schemas.microsoft.com/office/drawing/2014/main" xmlns="" id="{00000000-0008-0000-0700-0000CD020000}"/>
            </a:ext>
          </a:extLst>
        </xdr:cNvPr>
        <xdr:cNvSpPr txBox="1"/>
      </xdr:nvSpPr>
      <xdr:spPr>
        <a:xfrm>
          <a:off x="13436111" y="1627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37759</xdr:rowOff>
    </xdr:from>
    <xdr:to>
      <xdr:col>67</xdr:col>
      <xdr:colOff>101600</xdr:colOff>
      <xdr:row>96</xdr:row>
      <xdr:rowOff>139359</xdr:rowOff>
    </xdr:to>
    <xdr:sp macro="" textlink="">
      <xdr:nvSpPr>
        <xdr:cNvPr id="718" name="フローチャート: 判断 717">
          <a:extLst>
            <a:ext uri="{FF2B5EF4-FFF2-40B4-BE49-F238E27FC236}">
              <a16:creationId xmlns:a16="http://schemas.microsoft.com/office/drawing/2014/main" xmlns="" id="{00000000-0008-0000-0700-0000CE020000}"/>
            </a:ext>
          </a:extLst>
        </xdr:cNvPr>
        <xdr:cNvSpPr/>
      </xdr:nvSpPr>
      <xdr:spPr>
        <a:xfrm>
          <a:off x="12763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155886</xdr:rowOff>
    </xdr:from>
    <xdr:ext cx="534377" cy="259045"/>
    <xdr:sp macro="" textlink="">
      <xdr:nvSpPr>
        <xdr:cNvPr id="719" name="テキスト ボックス 718">
          <a:extLst>
            <a:ext uri="{FF2B5EF4-FFF2-40B4-BE49-F238E27FC236}">
              <a16:creationId xmlns:a16="http://schemas.microsoft.com/office/drawing/2014/main" xmlns="" id="{00000000-0008-0000-0700-0000CF020000}"/>
            </a:ext>
          </a:extLst>
        </xdr:cNvPr>
        <xdr:cNvSpPr txBox="1"/>
      </xdr:nvSpPr>
      <xdr:spPr>
        <a:xfrm>
          <a:off x="12547111" y="162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xmlns="" id="{00000000-0008-0000-0700-0000D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xmlns="" id="{00000000-0008-0000-0700-0000D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xmlns="" id="{00000000-0008-0000-0700-0000D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3" name="テキスト ボックス 722">
          <a:extLst>
            <a:ext uri="{FF2B5EF4-FFF2-40B4-BE49-F238E27FC236}">
              <a16:creationId xmlns:a16="http://schemas.microsoft.com/office/drawing/2014/main" xmlns="" id="{00000000-0008-0000-0700-0000D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4" name="テキスト ボックス 723">
          <a:extLst>
            <a:ext uri="{FF2B5EF4-FFF2-40B4-BE49-F238E27FC236}">
              <a16:creationId xmlns:a16="http://schemas.microsoft.com/office/drawing/2014/main" xmlns="" id="{00000000-0008-0000-0700-0000D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124889</xdr:rowOff>
    </xdr:from>
    <xdr:to>
      <xdr:col>85</xdr:col>
      <xdr:colOff>177800</xdr:colOff>
      <xdr:row>97</xdr:row>
      <xdr:rowOff>55039</xdr:rowOff>
    </xdr:to>
    <xdr:sp macro="" textlink="">
      <xdr:nvSpPr>
        <xdr:cNvPr id="725" name="楕円 724">
          <a:extLst>
            <a:ext uri="{FF2B5EF4-FFF2-40B4-BE49-F238E27FC236}">
              <a16:creationId xmlns:a16="http://schemas.microsoft.com/office/drawing/2014/main" xmlns="" id="{00000000-0008-0000-0700-0000D5020000}"/>
            </a:ext>
          </a:extLst>
        </xdr:cNvPr>
        <xdr:cNvSpPr/>
      </xdr:nvSpPr>
      <xdr:spPr>
        <a:xfrm>
          <a:off x="16268700" y="1658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103316</xdr:rowOff>
    </xdr:from>
    <xdr:ext cx="534377" cy="259045"/>
    <xdr:sp macro="" textlink="">
      <xdr:nvSpPr>
        <xdr:cNvPr id="726" name="公債費該当値テキスト">
          <a:extLst>
            <a:ext uri="{FF2B5EF4-FFF2-40B4-BE49-F238E27FC236}">
              <a16:creationId xmlns:a16="http://schemas.microsoft.com/office/drawing/2014/main" xmlns="" id="{00000000-0008-0000-0700-0000D6020000}"/>
            </a:ext>
          </a:extLst>
        </xdr:cNvPr>
        <xdr:cNvSpPr txBox="1"/>
      </xdr:nvSpPr>
      <xdr:spPr>
        <a:xfrm>
          <a:off x="16370300" y="1656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151439</xdr:rowOff>
    </xdr:from>
    <xdr:to>
      <xdr:col>81</xdr:col>
      <xdr:colOff>101600</xdr:colOff>
      <xdr:row>97</xdr:row>
      <xdr:rowOff>81589</xdr:rowOff>
    </xdr:to>
    <xdr:sp macro="" textlink="">
      <xdr:nvSpPr>
        <xdr:cNvPr id="727" name="楕円 726">
          <a:extLst>
            <a:ext uri="{FF2B5EF4-FFF2-40B4-BE49-F238E27FC236}">
              <a16:creationId xmlns:a16="http://schemas.microsoft.com/office/drawing/2014/main" xmlns="" id="{00000000-0008-0000-0700-0000D7020000}"/>
            </a:ext>
          </a:extLst>
        </xdr:cNvPr>
        <xdr:cNvSpPr/>
      </xdr:nvSpPr>
      <xdr:spPr>
        <a:xfrm>
          <a:off x="15430500" y="166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72716</xdr:rowOff>
    </xdr:from>
    <xdr:ext cx="534377" cy="259045"/>
    <xdr:sp macro="" textlink="">
      <xdr:nvSpPr>
        <xdr:cNvPr id="728" name="テキスト ボックス 727">
          <a:extLst>
            <a:ext uri="{FF2B5EF4-FFF2-40B4-BE49-F238E27FC236}">
              <a16:creationId xmlns:a16="http://schemas.microsoft.com/office/drawing/2014/main" xmlns="" id="{00000000-0008-0000-0700-0000D8020000}"/>
            </a:ext>
          </a:extLst>
        </xdr:cNvPr>
        <xdr:cNvSpPr txBox="1"/>
      </xdr:nvSpPr>
      <xdr:spPr>
        <a:xfrm>
          <a:off x="15214111" y="16703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170168</xdr:rowOff>
    </xdr:from>
    <xdr:to>
      <xdr:col>76</xdr:col>
      <xdr:colOff>165100</xdr:colOff>
      <xdr:row>97</xdr:row>
      <xdr:rowOff>100318</xdr:rowOff>
    </xdr:to>
    <xdr:sp macro="" textlink="">
      <xdr:nvSpPr>
        <xdr:cNvPr id="729" name="楕円 728">
          <a:extLst>
            <a:ext uri="{FF2B5EF4-FFF2-40B4-BE49-F238E27FC236}">
              <a16:creationId xmlns:a16="http://schemas.microsoft.com/office/drawing/2014/main" xmlns="" id="{00000000-0008-0000-0700-0000D9020000}"/>
            </a:ext>
          </a:extLst>
        </xdr:cNvPr>
        <xdr:cNvSpPr/>
      </xdr:nvSpPr>
      <xdr:spPr>
        <a:xfrm>
          <a:off x="14541500" y="1662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91445</xdr:rowOff>
    </xdr:from>
    <xdr:ext cx="534377" cy="259045"/>
    <xdr:sp macro="" textlink="">
      <xdr:nvSpPr>
        <xdr:cNvPr id="730" name="テキスト ボックス 729">
          <a:extLst>
            <a:ext uri="{FF2B5EF4-FFF2-40B4-BE49-F238E27FC236}">
              <a16:creationId xmlns:a16="http://schemas.microsoft.com/office/drawing/2014/main" xmlns="" id="{00000000-0008-0000-0700-0000DA020000}"/>
            </a:ext>
          </a:extLst>
        </xdr:cNvPr>
        <xdr:cNvSpPr txBox="1"/>
      </xdr:nvSpPr>
      <xdr:spPr>
        <a:xfrm>
          <a:off x="14325111" y="16722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16810</xdr:rowOff>
    </xdr:from>
    <xdr:to>
      <xdr:col>72</xdr:col>
      <xdr:colOff>38100</xdr:colOff>
      <xdr:row>97</xdr:row>
      <xdr:rowOff>118410</xdr:rowOff>
    </xdr:to>
    <xdr:sp macro="" textlink="">
      <xdr:nvSpPr>
        <xdr:cNvPr id="731" name="楕円 730">
          <a:extLst>
            <a:ext uri="{FF2B5EF4-FFF2-40B4-BE49-F238E27FC236}">
              <a16:creationId xmlns:a16="http://schemas.microsoft.com/office/drawing/2014/main" xmlns="" id="{00000000-0008-0000-0700-0000DB020000}"/>
            </a:ext>
          </a:extLst>
        </xdr:cNvPr>
        <xdr:cNvSpPr/>
      </xdr:nvSpPr>
      <xdr:spPr>
        <a:xfrm>
          <a:off x="13652500" y="166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109537</xdr:rowOff>
    </xdr:from>
    <xdr:ext cx="534377" cy="259045"/>
    <xdr:sp macro="" textlink="">
      <xdr:nvSpPr>
        <xdr:cNvPr id="732" name="テキスト ボックス 731">
          <a:extLst>
            <a:ext uri="{FF2B5EF4-FFF2-40B4-BE49-F238E27FC236}">
              <a16:creationId xmlns:a16="http://schemas.microsoft.com/office/drawing/2014/main" xmlns="" id="{00000000-0008-0000-0700-0000DC020000}"/>
            </a:ext>
          </a:extLst>
        </xdr:cNvPr>
        <xdr:cNvSpPr txBox="1"/>
      </xdr:nvSpPr>
      <xdr:spPr>
        <a:xfrm>
          <a:off x="13436111" y="16740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75788</xdr:rowOff>
    </xdr:from>
    <xdr:to>
      <xdr:col>67</xdr:col>
      <xdr:colOff>101600</xdr:colOff>
      <xdr:row>98</xdr:row>
      <xdr:rowOff>5938</xdr:rowOff>
    </xdr:to>
    <xdr:sp macro="" textlink="">
      <xdr:nvSpPr>
        <xdr:cNvPr id="733" name="楕円 732">
          <a:extLst>
            <a:ext uri="{FF2B5EF4-FFF2-40B4-BE49-F238E27FC236}">
              <a16:creationId xmlns:a16="http://schemas.microsoft.com/office/drawing/2014/main" xmlns="" id="{00000000-0008-0000-0700-0000DD020000}"/>
            </a:ext>
          </a:extLst>
        </xdr:cNvPr>
        <xdr:cNvSpPr/>
      </xdr:nvSpPr>
      <xdr:spPr>
        <a:xfrm>
          <a:off x="12763500" y="16706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168515</xdr:rowOff>
    </xdr:from>
    <xdr:ext cx="534377" cy="259045"/>
    <xdr:sp macro="" textlink="">
      <xdr:nvSpPr>
        <xdr:cNvPr id="734" name="テキスト ボックス 733">
          <a:extLst>
            <a:ext uri="{FF2B5EF4-FFF2-40B4-BE49-F238E27FC236}">
              <a16:creationId xmlns:a16="http://schemas.microsoft.com/office/drawing/2014/main" xmlns="" id="{00000000-0008-0000-0700-0000DE020000}"/>
            </a:ext>
          </a:extLst>
        </xdr:cNvPr>
        <xdr:cNvSpPr txBox="1"/>
      </xdr:nvSpPr>
      <xdr:spPr>
        <a:xfrm>
          <a:off x="12547111" y="1679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5" name="正方形/長方形 734">
          <a:extLst>
            <a:ext uri="{FF2B5EF4-FFF2-40B4-BE49-F238E27FC236}">
              <a16:creationId xmlns:a16="http://schemas.microsoft.com/office/drawing/2014/main" xmlns="" id="{00000000-0008-0000-0700-0000D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6" name="正方形/長方形 735">
          <a:extLst>
            <a:ext uri="{FF2B5EF4-FFF2-40B4-BE49-F238E27FC236}">
              <a16:creationId xmlns:a16="http://schemas.microsoft.com/office/drawing/2014/main" xmlns="" id="{00000000-0008-0000-0700-0000E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7" name="正方形/長方形 736">
          <a:extLst>
            <a:ext uri="{FF2B5EF4-FFF2-40B4-BE49-F238E27FC236}">
              <a16:creationId xmlns:a16="http://schemas.microsoft.com/office/drawing/2014/main" xmlns="" id="{00000000-0008-0000-0700-0000E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8" name="正方形/長方形 737">
          <a:extLst>
            <a:ext uri="{FF2B5EF4-FFF2-40B4-BE49-F238E27FC236}">
              <a16:creationId xmlns:a16="http://schemas.microsoft.com/office/drawing/2014/main" xmlns="" id="{00000000-0008-0000-0700-0000E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9" name="正方形/長方形 738">
          <a:extLst>
            <a:ext uri="{FF2B5EF4-FFF2-40B4-BE49-F238E27FC236}">
              <a16:creationId xmlns:a16="http://schemas.microsoft.com/office/drawing/2014/main" xmlns="" id="{00000000-0008-0000-0700-0000E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40" name="正方形/長方形 739">
          <a:extLst>
            <a:ext uri="{FF2B5EF4-FFF2-40B4-BE49-F238E27FC236}">
              <a16:creationId xmlns:a16="http://schemas.microsoft.com/office/drawing/2014/main" xmlns="" id="{00000000-0008-0000-0700-0000E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1" name="正方形/長方形 740">
          <a:extLst>
            <a:ext uri="{FF2B5EF4-FFF2-40B4-BE49-F238E27FC236}">
              <a16:creationId xmlns:a16="http://schemas.microsoft.com/office/drawing/2014/main" xmlns="" id="{00000000-0008-0000-0700-0000E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2" name="正方形/長方形 741">
          <a:extLst>
            <a:ext uri="{FF2B5EF4-FFF2-40B4-BE49-F238E27FC236}">
              <a16:creationId xmlns:a16="http://schemas.microsoft.com/office/drawing/2014/main" xmlns="" id="{00000000-0008-0000-0700-0000E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3" name="テキスト ボックス 742">
          <a:extLst>
            <a:ext uri="{FF2B5EF4-FFF2-40B4-BE49-F238E27FC236}">
              <a16:creationId xmlns:a16="http://schemas.microsoft.com/office/drawing/2014/main" xmlns="" id="{00000000-0008-0000-0700-0000E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4" name="直線コネクタ 743">
          <a:extLst>
            <a:ext uri="{FF2B5EF4-FFF2-40B4-BE49-F238E27FC236}">
              <a16:creationId xmlns:a16="http://schemas.microsoft.com/office/drawing/2014/main" xmlns="" id="{00000000-0008-0000-0700-0000E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5" name="直線コネクタ 744">
          <a:extLst>
            <a:ext uri="{FF2B5EF4-FFF2-40B4-BE49-F238E27FC236}">
              <a16:creationId xmlns:a16="http://schemas.microsoft.com/office/drawing/2014/main" xmlns="" id="{00000000-0008-0000-0700-0000E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6" name="テキスト ボックス 745">
          <a:extLst>
            <a:ext uri="{FF2B5EF4-FFF2-40B4-BE49-F238E27FC236}">
              <a16:creationId xmlns:a16="http://schemas.microsoft.com/office/drawing/2014/main" xmlns="" id="{00000000-0008-0000-0700-0000E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7" name="直線コネクタ 746">
          <a:extLst>
            <a:ext uri="{FF2B5EF4-FFF2-40B4-BE49-F238E27FC236}">
              <a16:creationId xmlns:a16="http://schemas.microsoft.com/office/drawing/2014/main" xmlns="" id="{00000000-0008-0000-0700-0000E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48" name="テキスト ボックス 747">
          <a:extLst>
            <a:ext uri="{FF2B5EF4-FFF2-40B4-BE49-F238E27FC236}">
              <a16:creationId xmlns:a16="http://schemas.microsoft.com/office/drawing/2014/main" xmlns="" id="{00000000-0008-0000-0700-0000EC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9" name="直線コネクタ 748">
          <a:extLst>
            <a:ext uri="{FF2B5EF4-FFF2-40B4-BE49-F238E27FC236}">
              <a16:creationId xmlns:a16="http://schemas.microsoft.com/office/drawing/2014/main" xmlns="" id="{00000000-0008-0000-0700-0000E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50" name="テキスト ボックス 749">
          <a:extLst>
            <a:ext uri="{FF2B5EF4-FFF2-40B4-BE49-F238E27FC236}">
              <a16:creationId xmlns:a16="http://schemas.microsoft.com/office/drawing/2014/main" xmlns="" id="{00000000-0008-0000-0700-0000EE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51" name="直線コネクタ 750">
          <a:extLst>
            <a:ext uri="{FF2B5EF4-FFF2-40B4-BE49-F238E27FC236}">
              <a16:creationId xmlns:a16="http://schemas.microsoft.com/office/drawing/2014/main" xmlns="" id="{00000000-0008-0000-0700-0000E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52" name="テキスト ボックス 751">
          <a:extLst>
            <a:ext uri="{FF2B5EF4-FFF2-40B4-BE49-F238E27FC236}">
              <a16:creationId xmlns:a16="http://schemas.microsoft.com/office/drawing/2014/main" xmlns="" id="{00000000-0008-0000-0700-0000F0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53" name="直線コネクタ 752">
          <a:extLst>
            <a:ext uri="{FF2B5EF4-FFF2-40B4-BE49-F238E27FC236}">
              <a16:creationId xmlns:a16="http://schemas.microsoft.com/office/drawing/2014/main" xmlns="" id="{00000000-0008-0000-0700-0000F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54" name="テキスト ボックス 753">
          <a:extLst>
            <a:ext uri="{FF2B5EF4-FFF2-40B4-BE49-F238E27FC236}">
              <a16:creationId xmlns:a16="http://schemas.microsoft.com/office/drawing/2014/main" xmlns="" id="{00000000-0008-0000-0700-0000F2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5" name="直線コネクタ 754">
          <a:extLst>
            <a:ext uri="{FF2B5EF4-FFF2-40B4-BE49-F238E27FC236}">
              <a16:creationId xmlns:a16="http://schemas.microsoft.com/office/drawing/2014/main" xmlns="" id="{00000000-0008-0000-0700-0000F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56" name="テキスト ボックス 755">
          <a:extLst>
            <a:ext uri="{FF2B5EF4-FFF2-40B4-BE49-F238E27FC236}">
              <a16:creationId xmlns:a16="http://schemas.microsoft.com/office/drawing/2014/main" xmlns="" id="{00000000-0008-0000-0700-0000F4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7" name="直線コネクタ 756">
          <a:extLst>
            <a:ext uri="{FF2B5EF4-FFF2-40B4-BE49-F238E27FC236}">
              <a16:creationId xmlns:a16="http://schemas.microsoft.com/office/drawing/2014/main" xmlns="" id="{00000000-0008-0000-0700-0000F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8" name="テキスト ボックス 757">
          <a:extLst>
            <a:ext uri="{FF2B5EF4-FFF2-40B4-BE49-F238E27FC236}">
              <a16:creationId xmlns:a16="http://schemas.microsoft.com/office/drawing/2014/main" xmlns="" id="{00000000-0008-0000-0700-0000F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9" name="諸支出金グラフ枠">
          <a:extLst>
            <a:ext uri="{FF2B5EF4-FFF2-40B4-BE49-F238E27FC236}">
              <a16:creationId xmlns:a16="http://schemas.microsoft.com/office/drawing/2014/main" xmlns="" id="{00000000-0008-0000-0700-0000F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44994</xdr:rowOff>
    </xdr:from>
    <xdr:to>
      <xdr:col>116</xdr:col>
      <xdr:colOff>62864</xdr:colOff>
      <xdr:row>39</xdr:row>
      <xdr:rowOff>98878</xdr:rowOff>
    </xdr:to>
    <xdr:cxnSp macro="">
      <xdr:nvCxnSpPr>
        <xdr:cNvPr id="760" name="直線コネクタ 759">
          <a:extLst>
            <a:ext uri="{FF2B5EF4-FFF2-40B4-BE49-F238E27FC236}">
              <a16:creationId xmlns:a16="http://schemas.microsoft.com/office/drawing/2014/main" xmlns="" id="{00000000-0008-0000-0700-0000F8020000}"/>
            </a:ext>
          </a:extLst>
        </xdr:cNvPr>
        <xdr:cNvCxnSpPr/>
      </xdr:nvCxnSpPr>
      <xdr:spPr>
        <a:xfrm flipV="1">
          <a:off x="22159595" y="5359944"/>
          <a:ext cx="1269"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135544</xdr:rowOff>
    </xdr:from>
    <xdr:ext cx="249299" cy="259045"/>
    <xdr:sp macro="" textlink="">
      <xdr:nvSpPr>
        <xdr:cNvPr id="761" name="諸支出金最小値テキスト">
          <a:extLst>
            <a:ext uri="{FF2B5EF4-FFF2-40B4-BE49-F238E27FC236}">
              <a16:creationId xmlns:a16="http://schemas.microsoft.com/office/drawing/2014/main" xmlns="" id="{00000000-0008-0000-0700-0000F9020000}"/>
            </a:ext>
          </a:extLst>
        </xdr:cNvPr>
        <xdr:cNvSpPr txBox="1"/>
      </xdr:nvSpPr>
      <xdr:spPr>
        <a:xfrm>
          <a:off x="22212300" y="68220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62" name="直線コネクタ 761">
          <a:extLst>
            <a:ext uri="{FF2B5EF4-FFF2-40B4-BE49-F238E27FC236}">
              <a16:creationId xmlns:a16="http://schemas.microsoft.com/office/drawing/2014/main" xmlns="" id="{00000000-0008-0000-0700-0000F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163121</xdr:rowOff>
    </xdr:from>
    <xdr:ext cx="469744" cy="259045"/>
    <xdr:sp macro="" textlink="">
      <xdr:nvSpPr>
        <xdr:cNvPr id="763" name="諸支出金最大値テキスト">
          <a:extLst>
            <a:ext uri="{FF2B5EF4-FFF2-40B4-BE49-F238E27FC236}">
              <a16:creationId xmlns:a16="http://schemas.microsoft.com/office/drawing/2014/main" xmlns="" id="{00000000-0008-0000-0700-0000FB020000}"/>
            </a:ext>
          </a:extLst>
        </xdr:cNvPr>
        <xdr:cNvSpPr txBox="1"/>
      </xdr:nvSpPr>
      <xdr:spPr>
        <a:xfrm>
          <a:off x="22212300" y="5135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8,730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44994</xdr:rowOff>
    </xdr:from>
    <xdr:to>
      <xdr:col>116</xdr:col>
      <xdr:colOff>152400</xdr:colOff>
      <xdr:row>31</xdr:row>
      <xdr:rowOff>44994</xdr:rowOff>
    </xdr:to>
    <xdr:cxnSp macro="">
      <xdr:nvCxnSpPr>
        <xdr:cNvPr id="764" name="直線コネクタ 763">
          <a:extLst>
            <a:ext uri="{FF2B5EF4-FFF2-40B4-BE49-F238E27FC236}">
              <a16:creationId xmlns:a16="http://schemas.microsoft.com/office/drawing/2014/main" xmlns="" id="{00000000-0008-0000-0700-0000FC020000}"/>
            </a:ext>
          </a:extLst>
        </xdr:cNvPr>
        <xdr:cNvCxnSpPr/>
      </xdr:nvCxnSpPr>
      <xdr:spPr>
        <a:xfrm>
          <a:off x="22072600" y="535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65" name="直線コネクタ 764">
          <a:extLst>
            <a:ext uri="{FF2B5EF4-FFF2-40B4-BE49-F238E27FC236}">
              <a16:creationId xmlns:a16="http://schemas.microsoft.com/office/drawing/2014/main" xmlns="" id="{00000000-0008-0000-0700-0000FD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52994</xdr:rowOff>
    </xdr:from>
    <xdr:ext cx="378565" cy="259045"/>
    <xdr:sp macro="" textlink="">
      <xdr:nvSpPr>
        <xdr:cNvPr id="766" name="諸支出金平均値テキスト">
          <a:extLst>
            <a:ext uri="{FF2B5EF4-FFF2-40B4-BE49-F238E27FC236}">
              <a16:creationId xmlns:a16="http://schemas.microsoft.com/office/drawing/2014/main" xmlns="" id="{00000000-0008-0000-0700-0000FE020000}"/>
            </a:ext>
          </a:extLst>
        </xdr:cNvPr>
        <xdr:cNvSpPr txBox="1"/>
      </xdr:nvSpPr>
      <xdr:spPr>
        <a:xfrm>
          <a:off x="22212300" y="65680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30117</xdr:rowOff>
    </xdr:from>
    <xdr:to>
      <xdr:col>116</xdr:col>
      <xdr:colOff>114300</xdr:colOff>
      <xdr:row>39</xdr:row>
      <xdr:rowOff>131717</xdr:rowOff>
    </xdr:to>
    <xdr:sp macro="" textlink="">
      <xdr:nvSpPr>
        <xdr:cNvPr id="767" name="フローチャート: 判断 766">
          <a:extLst>
            <a:ext uri="{FF2B5EF4-FFF2-40B4-BE49-F238E27FC236}">
              <a16:creationId xmlns:a16="http://schemas.microsoft.com/office/drawing/2014/main" xmlns="" id="{00000000-0008-0000-0700-0000FF020000}"/>
            </a:ext>
          </a:extLst>
        </xdr:cNvPr>
        <xdr:cNvSpPr/>
      </xdr:nvSpPr>
      <xdr:spPr>
        <a:xfrm>
          <a:off x="22110700" y="671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8" name="直線コネクタ 767">
          <a:extLst>
            <a:ext uri="{FF2B5EF4-FFF2-40B4-BE49-F238E27FC236}">
              <a16:creationId xmlns:a16="http://schemas.microsoft.com/office/drawing/2014/main" xmlns="" id="{00000000-0008-0000-0700-00000003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38608</xdr:rowOff>
    </xdr:from>
    <xdr:to>
      <xdr:col>112</xdr:col>
      <xdr:colOff>38100</xdr:colOff>
      <xdr:row>39</xdr:row>
      <xdr:rowOff>140208</xdr:rowOff>
    </xdr:to>
    <xdr:sp macro="" textlink="">
      <xdr:nvSpPr>
        <xdr:cNvPr id="769" name="フローチャート: 判断 768">
          <a:extLst>
            <a:ext uri="{FF2B5EF4-FFF2-40B4-BE49-F238E27FC236}">
              <a16:creationId xmlns:a16="http://schemas.microsoft.com/office/drawing/2014/main" xmlns="" id="{00000000-0008-0000-0700-000001030000}"/>
            </a:ext>
          </a:extLst>
        </xdr:cNvPr>
        <xdr:cNvSpPr/>
      </xdr:nvSpPr>
      <xdr:spPr>
        <a:xfrm>
          <a:off x="21272500" y="672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156735</xdr:rowOff>
    </xdr:from>
    <xdr:ext cx="313932" cy="259045"/>
    <xdr:sp macro="" textlink="">
      <xdr:nvSpPr>
        <xdr:cNvPr id="770" name="テキスト ボックス 769">
          <a:extLst>
            <a:ext uri="{FF2B5EF4-FFF2-40B4-BE49-F238E27FC236}">
              <a16:creationId xmlns:a16="http://schemas.microsoft.com/office/drawing/2014/main" xmlns="" id="{00000000-0008-0000-0700-000002030000}"/>
            </a:ext>
          </a:extLst>
        </xdr:cNvPr>
        <xdr:cNvSpPr txBox="1"/>
      </xdr:nvSpPr>
      <xdr:spPr>
        <a:xfrm>
          <a:off x="21166333" y="65003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71" name="直線コネクタ 770">
          <a:extLst>
            <a:ext uri="{FF2B5EF4-FFF2-40B4-BE49-F238E27FC236}">
              <a16:creationId xmlns:a16="http://schemas.microsoft.com/office/drawing/2014/main" xmlns="" id="{00000000-0008-0000-0700-00000303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42037</xdr:rowOff>
    </xdr:from>
    <xdr:to>
      <xdr:col>107</xdr:col>
      <xdr:colOff>101600</xdr:colOff>
      <xdr:row>39</xdr:row>
      <xdr:rowOff>143637</xdr:rowOff>
    </xdr:to>
    <xdr:sp macro="" textlink="">
      <xdr:nvSpPr>
        <xdr:cNvPr id="772" name="フローチャート: 判断 771">
          <a:extLst>
            <a:ext uri="{FF2B5EF4-FFF2-40B4-BE49-F238E27FC236}">
              <a16:creationId xmlns:a16="http://schemas.microsoft.com/office/drawing/2014/main" xmlns="" id="{00000000-0008-0000-0700-000004030000}"/>
            </a:ext>
          </a:extLst>
        </xdr:cNvPr>
        <xdr:cNvSpPr/>
      </xdr:nvSpPr>
      <xdr:spPr>
        <a:xfrm>
          <a:off x="20383500" y="672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160164</xdr:rowOff>
    </xdr:from>
    <xdr:ext cx="313932" cy="259045"/>
    <xdr:sp macro="" textlink="">
      <xdr:nvSpPr>
        <xdr:cNvPr id="773" name="テキスト ボックス 772">
          <a:extLst>
            <a:ext uri="{FF2B5EF4-FFF2-40B4-BE49-F238E27FC236}">
              <a16:creationId xmlns:a16="http://schemas.microsoft.com/office/drawing/2014/main" xmlns="" id="{00000000-0008-0000-0700-000005030000}"/>
            </a:ext>
          </a:extLst>
        </xdr:cNvPr>
        <xdr:cNvSpPr txBox="1"/>
      </xdr:nvSpPr>
      <xdr:spPr>
        <a:xfrm>
          <a:off x="20277333" y="65038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74" name="直線コネクタ 773">
          <a:extLst>
            <a:ext uri="{FF2B5EF4-FFF2-40B4-BE49-F238E27FC236}">
              <a16:creationId xmlns:a16="http://schemas.microsoft.com/office/drawing/2014/main" xmlns="" id="{00000000-0008-0000-0700-00000603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34852</xdr:rowOff>
    </xdr:from>
    <xdr:to>
      <xdr:col>102</xdr:col>
      <xdr:colOff>165100</xdr:colOff>
      <xdr:row>39</xdr:row>
      <xdr:rowOff>136452</xdr:rowOff>
    </xdr:to>
    <xdr:sp macro="" textlink="">
      <xdr:nvSpPr>
        <xdr:cNvPr id="775" name="フローチャート: 判断 774">
          <a:extLst>
            <a:ext uri="{FF2B5EF4-FFF2-40B4-BE49-F238E27FC236}">
              <a16:creationId xmlns:a16="http://schemas.microsoft.com/office/drawing/2014/main" xmlns="" id="{00000000-0008-0000-0700-000007030000}"/>
            </a:ext>
          </a:extLst>
        </xdr:cNvPr>
        <xdr:cNvSpPr/>
      </xdr:nvSpPr>
      <xdr:spPr>
        <a:xfrm>
          <a:off x="19494500" y="672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152979</xdr:rowOff>
    </xdr:from>
    <xdr:ext cx="313932" cy="259045"/>
    <xdr:sp macro="" textlink="">
      <xdr:nvSpPr>
        <xdr:cNvPr id="776" name="テキスト ボックス 775">
          <a:extLst>
            <a:ext uri="{FF2B5EF4-FFF2-40B4-BE49-F238E27FC236}">
              <a16:creationId xmlns:a16="http://schemas.microsoft.com/office/drawing/2014/main" xmlns="" id="{00000000-0008-0000-0700-000008030000}"/>
            </a:ext>
          </a:extLst>
        </xdr:cNvPr>
        <xdr:cNvSpPr txBox="1"/>
      </xdr:nvSpPr>
      <xdr:spPr>
        <a:xfrm>
          <a:off x="19388333" y="6496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43833</xdr:rowOff>
    </xdr:from>
    <xdr:to>
      <xdr:col>98</xdr:col>
      <xdr:colOff>38100</xdr:colOff>
      <xdr:row>39</xdr:row>
      <xdr:rowOff>145433</xdr:rowOff>
    </xdr:to>
    <xdr:sp macro="" textlink="">
      <xdr:nvSpPr>
        <xdr:cNvPr id="777" name="フローチャート: 判断 776">
          <a:extLst>
            <a:ext uri="{FF2B5EF4-FFF2-40B4-BE49-F238E27FC236}">
              <a16:creationId xmlns:a16="http://schemas.microsoft.com/office/drawing/2014/main" xmlns="" id="{00000000-0008-0000-0700-000009030000}"/>
            </a:ext>
          </a:extLst>
        </xdr:cNvPr>
        <xdr:cNvSpPr/>
      </xdr:nvSpPr>
      <xdr:spPr>
        <a:xfrm>
          <a:off x="18605500" y="6730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161960</xdr:rowOff>
    </xdr:from>
    <xdr:ext cx="313932" cy="259045"/>
    <xdr:sp macro="" textlink="">
      <xdr:nvSpPr>
        <xdr:cNvPr id="778" name="テキスト ボックス 777">
          <a:extLst>
            <a:ext uri="{FF2B5EF4-FFF2-40B4-BE49-F238E27FC236}">
              <a16:creationId xmlns:a16="http://schemas.microsoft.com/office/drawing/2014/main" xmlns="" id="{00000000-0008-0000-0700-00000A030000}"/>
            </a:ext>
          </a:extLst>
        </xdr:cNvPr>
        <xdr:cNvSpPr txBox="1"/>
      </xdr:nvSpPr>
      <xdr:spPr>
        <a:xfrm>
          <a:off x="18499333" y="6505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9" name="テキスト ボックス 778">
          <a:extLst>
            <a:ext uri="{FF2B5EF4-FFF2-40B4-BE49-F238E27FC236}">
              <a16:creationId xmlns:a16="http://schemas.microsoft.com/office/drawing/2014/main" xmlns="" id="{00000000-0008-0000-0700-00000B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80" name="テキスト ボックス 779">
          <a:extLst>
            <a:ext uri="{FF2B5EF4-FFF2-40B4-BE49-F238E27FC236}">
              <a16:creationId xmlns:a16="http://schemas.microsoft.com/office/drawing/2014/main" xmlns="" id="{00000000-0008-0000-0700-00000C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81" name="テキスト ボックス 780">
          <a:extLst>
            <a:ext uri="{FF2B5EF4-FFF2-40B4-BE49-F238E27FC236}">
              <a16:creationId xmlns:a16="http://schemas.microsoft.com/office/drawing/2014/main" xmlns="" id="{00000000-0008-0000-0700-00000D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82" name="テキスト ボックス 781">
          <a:extLst>
            <a:ext uri="{FF2B5EF4-FFF2-40B4-BE49-F238E27FC236}">
              <a16:creationId xmlns:a16="http://schemas.microsoft.com/office/drawing/2014/main" xmlns="" id="{00000000-0008-0000-0700-00000E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3" name="テキスト ボックス 782">
          <a:extLst>
            <a:ext uri="{FF2B5EF4-FFF2-40B4-BE49-F238E27FC236}">
              <a16:creationId xmlns:a16="http://schemas.microsoft.com/office/drawing/2014/main" xmlns="" id="{00000000-0008-0000-0700-00000F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84" name="楕円 783">
          <a:extLst>
            <a:ext uri="{FF2B5EF4-FFF2-40B4-BE49-F238E27FC236}">
              <a16:creationId xmlns:a16="http://schemas.microsoft.com/office/drawing/2014/main" xmlns="" id="{00000000-0008-0000-0700-000010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8544</xdr:rowOff>
    </xdr:from>
    <xdr:ext cx="249299" cy="259045"/>
    <xdr:sp macro="" textlink="">
      <xdr:nvSpPr>
        <xdr:cNvPr id="785" name="諸支出金該当値テキスト">
          <a:extLst>
            <a:ext uri="{FF2B5EF4-FFF2-40B4-BE49-F238E27FC236}">
              <a16:creationId xmlns:a16="http://schemas.microsoft.com/office/drawing/2014/main" xmlns="" id="{00000000-0008-0000-0700-000011030000}"/>
            </a:ext>
          </a:extLst>
        </xdr:cNvPr>
        <xdr:cNvSpPr txBox="1"/>
      </xdr:nvSpPr>
      <xdr:spPr>
        <a:xfrm>
          <a:off x="22212300" y="66950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6" name="楕円 785">
          <a:extLst>
            <a:ext uri="{FF2B5EF4-FFF2-40B4-BE49-F238E27FC236}">
              <a16:creationId xmlns:a16="http://schemas.microsoft.com/office/drawing/2014/main" xmlns="" id="{00000000-0008-0000-0700-000012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7" name="テキスト ボックス 786">
          <a:extLst>
            <a:ext uri="{FF2B5EF4-FFF2-40B4-BE49-F238E27FC236}">
              <a16:creationId xmlns:a16="http://schemas.microsoft.com/office/drawing/2014/main" xmlns="" id="{00000000-0008-0000-0700-000013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8" name="楕円 787">
          <a:extLst>
            <a:ext uri="{FF2B5EF4-FFF2-40B4-BE49-F238E27FC236}">
              <a16:creationId xmlns:a16="http://schemas.microsoft.com/office/drawing/2014/main" xmlns="" id="{00000000-0008-0000-0700-000014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9" name="テキスト ボックス 788">
          <a:extLst>
            <a:ext uri="{FF2B5EF4-FFF2-40B4-BE49-F238E27FC236}">
              <a16:creationId xmlns:a16="http://schemas.microsoft.com/office/drawing/2014/main" xmlns="" id="{00000000-0008-0000-0700-000015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90" name="楕円 789">
          <a:extLst>
            <a:ext uri="{FF2B5EF4-FFF2-40B4-BE49-F238E27FC236}">
              <a16:creationId xmlns:a16="http://schemas.microsoft.com/office/drawing/2014/main" xmlns="" id="{00000000-0008-0000-0700-000016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91" name="テキスト ボックス 790">
          <a:extLst>
            <a:ext uri="{FF2B5EF4-FFF2-40B4-BE49-F238E27FC236}">
              <a16:creationId xmlns:a16="http://schemas.microsoft.com/office/drawing/2014/main" xmlns="" id="{00000000-0008-0000-0700-000017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92" name="楕円 791">
          <a:extLst>
            <a:ext uri="{FF2B5EF4-FFF2-40B4-BE49-F238E27FC236}">
              <a16:creationId xmlns:a16="http://schemas.microsoft.com/office/drawing/2014/main" xmlns="" id="{00000000-0008-0000-0700-000018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93" name="テキスト ボックス 792">
          <a:extLst>
            <a:ext uri="{FF2B5EF4-FFF2-40B4-BE49-F238E27FC236}">
              <a16:creationId xmlns:a16="http://schemas.microsoft.com/office/drawing/2014/main" xmlns="" id="{00000000-0008-0000-0700-000019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4" name="正方形/長方形 793">
          <a:extLst>
            <a:ext uri="{FF2B5EF4-FFF2-40B4-BE49-F238E27FC236}">
              <a16:creationId xmlns:a16="http://schemas.microsoft.com/office/drawing/2014/main" xmlns="" id="{00000000-0008-0000-0700-00001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5" name="正方形/長方形 794">
          <a:extLst>
            <a:ext uri="{FF2B5EF4-FFF2-40B4-BE49-F238E27FC236}">
              <a16:creationId xmlns:a16="http://schemas.microsoft.com/office/drawing/2014/main" xmlns="" id="{00000000-0008-0000-0700-00001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6" name="正方形/長方形 795">
          <a:extLst>
            <a:ext uri="{FF2B5EF4-FFF2-40B4-BE49-F238E27FC236}">
              <a16:creationId xmlns:a16="http://schemas.microsoft.com/office/drawing/2014/main" xmlns="" id="{00000000-0008-0000-0700-00001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7" name="正方形/長方形 796">
          <a:extLst>
            <a:ext uri="{FF2B5EF4-FFF2-40B4-BE49-F238E27FC236}">
              <a16:creationId xmlns:a16="http://schemas.microsoft.com/office/drawing/2014/main" xmlns="" id="{00000000-0008-0000-0700-00001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8" name="正方形/長方形 797">
          <a:extLst>
            <a:ext uri="{FF2B5EF4-FFF2-40B4-BE49-F238E27FC236}">
              <a16:creationId xmlns:a16="http://schemas.microsoft.com/office/drawing/2014/main" xmlns="" id="{00000000-0008-0000-0700-00001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9" name="正方形/長方形 798">
          <a:extLst>
            <a:ext uri="{FF2B5EF4-FFF2-40B4-BE49-F238E27FC236}">
              <a16:creationId xmlns:a16="http://schemas.microsoft.com/office/drawing/2014/main" xmlns="" id="{00000000-0008-0000-0700-00001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800" name="正方形/長方形 799">
          <a:extLst>
            <a:ext uri="{FF2B5EF4-FFF2-40B4-BE49-F238E27FC236}">
              <a16:creationId xmlns:a16="http://schemas.microsoft.com/office/drawing/2014/main" xmlns="" id="{00000000-0008-0000-0700-00002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801" name="正方形/長方形 800">
          <a:extLst>
            <a:ext uri="{FF2B5EF4-FFF2-40B4-BE49-F238E27FC236}">
              <a16:creationId xmlns:a16="http://schemas.microsoft.com/office/drawing/2014/main" xmlns="" id="{00000000-0008-0000-0700-00002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802" name="テキスト ボックス 801">
          <a:extLst>
            <a:ext uri="{FF2B5EF4-FFF2-40B4-BE49-F238E27FC236}">
              <a16:creationId xmlns:a16="http://schemas.microsoft.com/office/drawing/2014/main" xmlns="" id="{00000000-0008-0000-0700-00002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3" name="直線コネクタ 802">
          <a:extLst>
            <a:ext uri="{FF2B5EF4-FFF2-40B4-BE49-F238E27FC236}">
              <a16:creationId xmlns:a16="http://schemas.microsoft.com/office/drawing/2014/main" xmlns="" id="{00000000-0008-0000-0700-00002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4" name="直線コネクタ 803">
          <a:extLst>
            <a:ext uri="{FF2B5EF4-FFF2-40B4-BE49-F238E27FC236}">
              <a16:creationId xmlns:a16="http://schemas.microsoft.com/office/drawing/2014/main" xmlns="" id="{00000000-0008-0000-0700-00002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5" name="テキスト ボックス 804">
          <a:extLst>
            <a:ext uri="{FF2B5EF4-FFF2-40B4-BE49-F238E27FC236}">
              <a16:creationId xmlns:a16="http://schemas.microsoft.com/office/drawing/2014/main" xmlns="" id="{00000000-0008-0000-0700-00002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6" name="直線コネクタ 805">
          <a:extLst>
            <a:ext uri="{FF2B5EF4-FFF2-40B4-BE49-F238E27FC236}">
              <a16:creationId xmlns:a16="http://schemas.microsoft.com/office/drawing/2014/main" xmlns="" id="{00000000-0008-0000-0700-00002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7" name="テキスト ボックス 806">
          <a:extLst>
            <a:ext uri="{FF2B5EF4-FFF2-40B4-BE49-F238E27FC236}">
              <a16:creationId xmlns:a16="http://schemas.microsoft.com/office/drawing/2014/main" xmlns="" id="{00000000-0008-0000-0700-00002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8" name="前年度繰上充用金グラフ枠">
          <a:extLst>
            <a:ext uri="{FF2B5EF4-FFF2-40B4-BE49-F238E27FC236}">
              <a16:creationId xmlns:a16="http://schemas.microsoft.com/office/drawing/2014/main" xmlns="" id="{00000000-0008-0000-0700-00002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9" name="直線コネクタ 808">
          <a:extLst>
            <a:ext uri="{FF2B5EF4-FFF2-40B4-BE49-F238E27FC236}">
              <a16:creationId xmlns:a16="http://schemas.microsoft.com/office/drawing/2014/main" xmlns="" id="{00000000-0008-0000-0700-00002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10" name="前年度繰上充用金最小値テキスト">
          <a:extLst>
            <a:ext uri="{FF2B5EF4-FFF2-40B4-BE49-F238E27FC236}">
              <a16:creationId xmlns:a16="http://schemas.microsoft.com/office/drawing/2014/main" xmlns="" id="{00000000-0008-0000-0700-00002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1" name="直線コネクタ 810">
          <a:extLst>
            <a:ext uri="{FF2B5EF4-FFF2-40B4-BE49-F238E27FC236}">
              <a16:creationId xmlns:a16="http://schemas.microsoft.com/office/drawing/2014/main" xmlns="" id="{00000000-0008-0000-0700-00002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12" name="前年度繰上充用金最大値テキスト">
          <a:extLst>
            <a:ext uri="{FF2B5EF4-FFF2-40B4-BE49-F238E27FC236}">
              <a16:creationId xmlns:a16="http://schemas.microsoft.com/office/drawing/2014/main" xmlns="" id="{00000000-0008-0000-0700-00002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3" name="直線コネクタ 812">
          <a:extLst>
            <a:ext uri="{FF2B5EF4-FFF2-40B4-BE49-F238E27FC236}">
              <a16:creationId xmlns:a16="http://schemas.microsoft.com/office/drawing/2014/main" xmlns="" id="{00000000-0008-0000-0700-00002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4" name="直線コネクタ 813">
          <a:extLst>
            <a:ext uri="{FF2B5EF4-FFF2-40B4-BE49-F238E27FC236}">
              <a16:creationId xmlns:a16="http://schemas.microsoft.com/office/drawing/2014/main" xmlns="" id="{00000000-0008-0000-0700-00002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5" name="前年度繰上充用金平均値テキスト">
          <a:extLst>
            <a:ext uri="{FF2B5EF4-FFF2-40B4-BE49-F238E27FC236}">
              <a16:creationId xmlns:a16="http://schemas.microsoft.com/office/drawing/2014/main" xmlns="" id="{00000000-0008-0000-0700-00002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フローチャート: 判断 815">
          <a:extLst>
            <a:ext uri="{FF2B5EF4-FFF2-40B4-BE49-F238E27FC236}">
              <a16:creationId xmlns:a16="http://schemas.microsoft.com/office/drawing/2014/main" xmlns="" id="{00000000-0008-0000-0700-00003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7" name="直線コネクタ 816">
          <a:extLst>
            <a:ext uri="{FF2B5EF4-FFF2-40B4-BE49-F238E27FC236}">
              <a16:creationId xmlns:a16="http://schemas.microsoft.com/office/drawing/2014/main" xmlns="" id="{00000000-0008-0000-0700-00003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8" name="フローチャート: 判断 817">
          <a:extLst>
            <a:ext uri="{FF2B5EF4-FFF2-40B4-BE49-F238E27FC236}">
              <a16:creationId xmlns:a16="http://schemas.microsoft.com/office/drawing/2014/main" xmlns="" id="{00000000-0008-0000-0700-00003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9" name="テキスト ボックス 818">
          <a:extLst>
            <a:ext uri="{FF2B5EF4-FFF2-40B4-BE49-F238E27FC236}">
              <a16:creationId xmlns:a16="http://schemas.microsoft.com/office/drawing/2014/main" xmlns="" id="{00000000-0008-0000-0700-00003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20" name="直線コネクタ 819">
          <a:extLst>
            <a:ext uri="{FF2B5EF4-FFF2-40B4-BE49-F238E27FC236}">
              <a16:creationId xmlns:a16="http://schemas.microsoft.com/office/drawing/2014/main" xmlns="" id="{00000000-0008-0000-0700-00003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21" name="フローチャート: 判断 820">
          <a:extLst>
            <a:ext uri="{FF2B5EF4-FFF2-40B4-BE49-F238E27FC236}">
              <a16:creationId xmlns:a16="http://schemas.microsoft.com/office/drawing/2014/main" xmlns="" id="{00000000-0008-0000-0700-00003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22" name="テキスト ボックス 821">
          <a:extLst>
            <a:ext uri="{FF2B5EF4-FFF2-40B4-BE49-F238E27FC236}">
              <a16:creationId xmlns:a16="http://schemas.microsoft.com/office/drawing/2014/main" xmlns="" id="{00000000-0008-0000-0700-00003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3" name="直線コネクタ 822">
          <a:extLst>
            <a:ext uri="{FF2B5EF4-FFF2-40B4-BE49-F238E27FC236}">
              <a16:creationId xmlns:a16="http://schemas.microsoft.com/office/drawing/2014/main" xmlns="" id="{00000000-0008-0000-0700-00003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4" name="フローチャート: 判断 823">
          <a:extLst>
            <a:ext uri="{FF2B5EF4-FFF2-40B4-BE49-F238E27FC236}">
              <a16:creationId xmlns:a16="http://schemas.microsoft.com/office/drawing/2014/main" xmlns="" id="{00000000-0008-0000-0700-00003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5" name="テキスト ボックス 824">
          <a:extLst>
            <a:ext uri="{FF2B5EF4-FFF2-40B4-BE49-F238E27FC236}">
              <a16:creationId xmlns:a16="http://schemas.microsoft.com/office/drawing/2014/main" xmlns="" id="{00000000-0008-0000-0700-00003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フローチャート: 判断 825">
          <a:extLst>
            <a:ext uri="{FF2B5EF4-FFF2-40B4-BE49-F238E27FC236}">
              <a16:creationId xmlns:a16="http://schemas.microsoft.com/office/drawing/2014/main" xmlns="" id="{00000000-0008-0000-0700-00003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7" name="テキスト ボックス 826">
          <a:extLst>
            <a:ext uri="{FF2B5EF4-FFF2-40B4-BE49-F238E27FC236}">
              <a16:creationId xmlns:a16="http://schemas.microsoft.com/office/drawing/2014/main" xmlns="" id="{00000000-0008-0000-0700-00003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xmlns="" id="{00000000-0008-0000-0700-00003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xmlns="" id="{00000000-0008-0000-0700-00003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xmlns="" id="{00000000-0008-0000-0700-00003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xmlns="" id="{00000000-0008-0000-0700-00003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2" name="テキスト ボックス 831">
          <a:extLst>
            <a:ext uri="{FF2B5EF4-FFF2-40B4-BE49-F238E27FC236}">
              <a16:creationId xmlns:a16="http://schemas.microsoft.com/office/drawing/2014/main" xmlns="" id="{00000000-0008-0000-0700-00004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3" name="楕円 832">
          <a:extLst>
            <a:ext uri="{FF2B5EF4-FFF2-40B4-BE49-F238E27FC236}">
              <a16:creationId xmlns:a16="http://schemas.microsoft.com/office/drawing/2014/main" xmlns="" id="{00000000-0008-0000-0700-00004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4" name="前年度繰上充用金該当値テキスト">
          <a:extLst>
            <a:ext uri="{FF2B5EF4-FFF2-40B4-BE49-F238E27FC236}">
              <a16:creationId xmlns:a16="http://schemas.microsoft.com/office/drawing/2014/main" xmlns="" id="{00000000-0008-0000-0700-00004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5" name="楕円 834">
          <a:extLst>
            <a:ext uri="{FF2B5EF4-FFF2-40B4-BE49-F238E27FC236}">
              <a16:creationId xmlns:a16="http://schemas.microsoft.com/office/drawing/2014/main" xmlns="" id="{00000000-0008-0000-0700-00004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6" name="テキスト ボックス 835">
          <a:extLst>
            <a:ext uri="{FF2B5EF4-FFF2-40B4-BE49-F238E27FC236}">
              <a16:creationId xmlns:a16="http://schemas.microsoft.com/office/drawing/2014/main" xmlns="" id="{00000000-0008-0000-0700-00004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7" name="楕円 836">
          <a:extLst>
            <a:ext uri="{FF2B5EF4-FFF2-40B4-BE49-F238E27FC236}">
              <a16:creationId xmlns:a16="http://schemas.microsoft.com/office/drawing/2014/main" xmlns="" id="{00000000-0008-0000-0700-00004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8" name="テキスト ボックス 837">
          <a:extLst>
            <a:ext uri="{FF2B5EF4-FFF2-40B4-BE49-F238E27FC236}">
              <a16:creationId xmlns:a16="http://schemas.microsoft.com/office/drawing/2014/main" xmlns="" id="{00000000-0008-0000-0700-00004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9" name="楕円 838">
          <a:extLst>
            <a:ext uri="{FF2B5EF4-FFF2-40B4-BE49-F238E27FC236}">
              <a16:creationId xmlns:a16="http://schemas.microsoft.com/office/drawing/2014/main" xmlns="" id="{00000000-0008-0000-0700-00004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40" name="テキスト ボックス 839">
          <a:extLst>
            <a:ext uri="{FF2B5EF4-FFF2-40B4-BE49-F238E27FC236}">
              <a16:creationId xmlns:a16="http://schemas.microsoft.com/office/drawing/2014/main" xmlns="" id="{00000000-0008-0000-0700-00004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41" name="楕円 840">
          <a:extLst>
            <a:ext uri="{FF2B5EF4-FFF2-40B4-BE49-F238E27FC236}">
              <a16:creationId xmlns:a16="http://schemas.microsoft.com/office/drawing/2014/main" xmlns="" id="{00000000-0008-0000-0700-00004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42" name="テキスト ボックス 841">
          <a:extLst>
            <a:ext uri="{FF2B5EF4-FFF2-40B4-BE49-F238E27FC236}">
              <a16:creationId xmlns:a16="http://schemas.microsoft.com/office/drawing/2014/main" xmlns="" id="{00000000-0008-0000-0700-00004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3" name="正方形/長方形 842">
          <a:extLst>
            <a:ext uri="{FF2B5EF4-FFF2-40B4-BE49-F238E27FC236}">
              <a16:creationId xmlns:a16="http://schemas.microsoft.com/office/drawing/2014/main" xmlns="" id="{00000000-0008-0000-0700-00004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4" name="正方形/長方形 843">
          <a:extLst>
            <a:ext uri="{FF2B5EF4-FFF2-40B4-BE49-F238E27FC236}">
              <a16:creationId xmlns:a16="http://schemas.microsoft.com/office/drawing/2014/main" xmlns="" id="{00000000-0008-0000-0700-00004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5" name="テキスト ボックス 844">
          <a:extLst>
            <a:ext uri="{FF2B5EF4-FFF2-40B4-BE49-F238E27FC236}">
              <a16:creationId xmlns:a16="http://schemas.microsoft.com/office/drawing/2014/main" xmlns="" id="{00000000-0008-0000-0700-00004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rgbClr val="FF0000"/>
              </a:solidFill>
              <a:effectLst/>
              <a:latin typeface="+mn-lt"/>
              <a:ea typeface="+mn-ea"/>
              <a:cs typeface="+mn-cs"/>
            </a:rPr>
            <a:t>　</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　消防費・衛生費は、一部事務組合で運営しているため、町単独運営より効率的に運営できている。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　農林水産業費・商工費に関しては、主要産業のないベットタウンであるため近年大幅に下回り、今後もこの状況が続くと思われる。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しかし、商工費に関して令和２、３年度は、新型コロナウイルス感染症対策として、商工業を下支えする施策を多く実施したため、数値が上昇した。</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rgbClr val="FF0000"/>
              </a:solidFill>
              <a:effectLst/>
              <a:uLnTx/>
              <a:uFillTx/>
              <a:latin typeface="+mn-lt"/>
              <a:ea typeface="+mn-ea"/>
              <a:cs typeface="+mn-cs"/>
            </a:rPr>
            <a:t>　</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民生費は、公営住宅が多いため低所得者層が多く、また、高齢化率の上昇に伴って増加が続くものと思われる。</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商工費と同様</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コロナ対策</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や物価高騰対策</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により大きく上昇。</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　土木費は、</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平均値に比べ高い水準にあるが、令和４年度に駅前再開発の事業が完成を迎えた。</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　快適なベットタウンとしての地位を確立し、生産年齢層の定住者を増やす施策を実施し続けるため、今後も教育費・土木費の施策を重点的に推進していく。</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endParaRPr lang="ja-JP" altLang="ja-JP" sz="1400">
            <a:solidFill>
              <a:srgbClr val="FF0000"/>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福岡県水巻町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　平成</a:t>
          </a:r>
          <a:r>
            <a:rPr kumimoji="1" lang="en-US" altLang="ja-JP" sz="1100">
              <a:solidFill>
                <a:sysClr val="windowText" lastClr="000000"/>
              </a:solidFill>
              <a:effectLst/>
              <a:latin typeface="+mn-lt"/>
              <a:ea typeface="+mn-ea"/>
              <a:cs typeface="+mn-cs"/>
            </a:rPr>
            <a:t>18</a:t>
          </a:r>
          <a:r>
            <a:rPr kumimoji="1" lang="ja-JP" altLang="ja-JP" sz="1100">
              <a:solidFill>
                <a:sysClr val="windowText" lastClr="000000"/>
              </a:solidFill>
              <a:effectLst/>
              <a:latin typeface="+mn-lt"/>
              <a:ea typeface="+mn-ea"/>
              <a:cs typeface="+mn-cs"/>
            </a:rPr>
            <a:t>年度から平成</a:t>
          </a:r>
          <a:r>
            <a:rPr kumimoji="1" lang="en-US" altLang="ja-JP" sz="1100">
              <a:solidFill>
                <a:sysClr val="windowText" lastClr="000000"/>
              </a:solidFill>
              <a:effectLst/>
              <a:latin typeface="+mn-lt"/>
              <a:ea typeface="+mn-ea"/>
              <a:cs typeface="+mn-cs"/>
            </a:rPr>
            <a:t>23</a:t>
          </a:r>
          <a:r>
            <a:rPr kumimoji="1" lang="ja-JP" altLang="ja-JP" sz="1100">
              <a:solidFill>
                <a:sysClr val="windowText" lastClr="000000"/>
              </a:solidFill>
              <a:effectLst/>
              <a:latin typeface="+mn-lt"/>
              <a:ea typeface="+mn-ea"/>
              <a:cs typeface="+mn-cs"/>
            </a:rPr>
            <a:t>年度までの行財政改革緊急行動計画に基づき、総人件費・定員適正化、補助金の見直しなどにより経常経費を削減し、財政調整基金へ計画的に積立してきたところである。また、実質収支についても国・県補助金を活用することで一般財源負担を減らすように努めている。</a:t>
          </a:r>
          <a:endParaRPr lang="ja-JP" altLang="ja-JP" sz="1400">
            <a:solidFill>
              <a:sysClr val="windowText" lastClr="000000"/>
            </a:solidFill>
            <a:effectLst/>
          </a:endParaRPr>
        </a:p>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令和３年度は地方交付税等の増収で、基金の取り崩しがなかったことから、実質単年度収支が黒字に改善した</a:t>
          </a:r>
          <a:r>
            <a:rPr kumimoji="1" lang="ja-JP" altLang="en-US" sz="1100">
              <a:solidFill>
                <a:sysClr val="windowText" lastClr="000000"/>
              </a:solidFill>
              <a:effectLst/>
              <a:latin typeface="+mn-lt"/>
              <a:ea typeface="+mn-ea"/>
              <a:cs typeface="+mn-cs"/>
            </a:rPr>
            <a:t>が、令和</a:t>
          </a:r>
          <a:r>
            <a:rPr kumimoji="1" lang="en-US" altLang="ja-JP" sz="1100">
              <a:solidFill>
                <a:sysClr val="windowText" lastClr="000000"/>
              </a:solidFill>
              <a:effectLst/>
              <a:latin typeface="+mn-lt"/>
              <a:ea typeface="+mn-ea"/>
              <a:cs typeface="+mn-cs"/>
            </a:rPr>
            <a:t>4</a:t>
          </a:r>
          <a:r>
            <a:rPr kumimoji="1" lang="ja-JP" altLang="en-US" sz="1100">
              <a:solidFill>
                <a:sysClr val="windowText" lastClr="000000"/>
              </a:solidFill>
              <a:effectLst/>
              <a:latin typeface="+mn-lt"/>
              <a:ea typeface="+mn-ea"/>
              <a:cs typeface="+mn-cs"/>
            </a:rPr>
            <a:t>年度は扶助費やコロナ明けで事業再開等もあり支出が増加し、令和</a:t>
          </a:r>
          <a:r>
            <a:rPr kumimoji="1" lang="en-US" altLang="ja-JP" sz="1100">
              <a:solidFill>
                <a:sysClr val="windowText" lastClr="000000"/>
              </a:solidFill>
              <a:effectLst/>
              <a:latin typeface="+mn-lt"/>
              <a:ea typeface="+mn-ea"/>
              <a:cs typeface="+mn-cs"/>
            </a:rPr>
            <a:t>2</a:t>
          </a:r>
          <a:r>
            <a:rPr kumimoji="1" lang="ja-JP" altLang="en-US" sz="1100">
              <a:solidFill>
                <a:sysClr val="windowText" lastClr="000000"/>
              </a:solidFill>
              <a:effectLst/>
              <a:latin typeface="+mn-lt"/>
              <a:ea typeface="+mn-ea"/>
              <a:cs typeface="+mn-cs"/>
            </a:rPr>
            <a:t>年以前と同等の数値に戻った。</a:t>
          </a:r>
          <a:endParaRPr lang="ja-JP" altLang="ja-JP" sz="1400">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福岡県水巻町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　普通会計及び公営企業会計等、すべての会計において財源不足等による赤字は発生していないため、連結赤字比率は引き続き発生していない。</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各会計とも歳出は削減しがたいものと思われるが、料金、保険税など歳入面での見直しを行ないつつ、町全体の黒字額の確保に努める必要がある。</a:t>
          </a:r>
          <a:endParaRPr lang="ja-JP" altLang="ja-JP" sz="1400">
            <a:solidFill>
              <a:sysClr val="windowText" lastClr="000000"/>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a:extLst>
            <a:ext uri="{FF2B5EF4-FFF2-40B4-BE49-F238E27FC236}">
              <a16:creationId xmlns:a16="http://schemas.microsoft.com/office/drawing/2014/main" xmlns="" id="{00000000-0008-0000-0900-000010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a:extLst>
            <a:ext uri="{FF2B5EF4-FFF2-40B4-BE49-F238E27FC236}">
              <a16:creationId xmlns:a16="http://schemas.microsoft.com/office/drawing/2014/main" xmlns="" id="{00000000-0008-0000-0900-000011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81</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82</v>
      </c>
      <c r="C2" s="182"/>
      <c r="D2" s="183"/>
    </row>
    <row r="3" spans="1:119" ht="18.75" customHeight="1" thickBot="1" x14ac:dyDescent="0.2">
      <c r="A3" s="181"/>
      <c r="B3" s="592" t="s">
        <v>83</v>
      </c>
      <c r="C3" s="593"/>
      <c r="D3" s="593"/>
      <c r="E3" s="594"/>
      <c r="F3" s="594"/>
      <c r="G3" s="594"/>
      <c r="H3" s="594"/>
      <c r="I3" s="594"/>
      <c r="J3" s="594"/>
      <c r="K3" s="594"/>
      <c r="L3" s="594" t="s">
        <v>84</v>
      </c>
      <c r="M3" s="594"/>
      <c r="N3" s="594"/>
      <c r="O3" s="594"/>
      <c r="P3" s="594"/>
      <c r="Q3" s="594"/>
      <c r="R3" s="597"/>
      <c r="S3" s="597"/>
      <c r="T3" s="597"/>
      <c r="U3" s="597"/>
      <c r="V3" s="598"/>
      <c r="W3" s="488" t="s">
        <v>85</v>
      </c>
      <c r="X3" s="489"/>
      <c r="Y3" s="489"/>
      <c r="Z3" s="489"/>
      <c r="AA3" s="489"/>
      <c r="AB3" s="593"/>
      <c r="AC3" s="597" t="s">
        <v>86</v>
      </c>
      <c r="AD3" s="489"/>
      <c r="AE3" s="489"/>
      <c r="AF3" s="489"/>
      <c r="AG3" s="489"/>
      <c r="AH3" s="489"/>
      <c r="AI3" s="489"/>
      <c r="AJ3" s="489"/>
      <c r="AK3" s="489"/>
      <c r="AL3" s="559"/>
      <c r="AM3" s="488" t="s">
        <v>87</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88</v>
      </c>
      <c r="BO3" s="489"/>
      <c r="BP3" s="489"/>
      <c r="BQ3" s="489"/>
      <c r="BR3" s="489"/>
      <c r="BS3" s="489"/>
      <c r="BT3" s="489"/>
      <c r="BU3" s="559"/>
      <c r="BV3" s="488" t="s">
        <v>89</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90</v>
      </c>
      <c r="CU3" s="489"/>
      <c r="CV3" s="489"/>
      <c r="CW3" s="489"/>
      <c r="CX3" s="489"/>
      <c r="CY3" s="489"/>
      <c r="CZ3" s="489"/>
      <c r="DA3" s="559"/>
      <c r="DB3" s="488" t="s">
        <v>91</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92</v>
      </c>
      <c r="AZ4" s="446"/>
      <c r="BA4" s="446"/>
      <c r="BB4" s="446"/>
      <c r="BC4" s="446"/>
      <c r="BD4" s="446"/>
      <c r="BE4" s="446"/>
      <c r="BF4" s="446"/>
      <c r="BG4" s="446"/>
      <c r="BH4" s="446"/>
      <c r="BI4" s="446"/>
      <c r="BJ4" s="446"/>
      <c r="BK4" s="446"/>
      <c r="BL4" s="446"/>
      <c r="BM4" s="447"/>
      <c r="BN4" s="448">
        <v>12429922</v>
      </c>
      <c r="BO4" s="449"/>
      <c r="BP4" s="449"/>
      <c r="BQ4" s="449"/>
      <c r="BR4" s="449"/>
      <c r="BS4" s="449"/>
      <c r="BT4" s="449"/>
      <c r="BU4" s="450"/>
      <c r="BV4" s="448">
        <v>12638020</v>
      </c>
      <c r="BW4" s="449"/>
      <c r="BX4" s="449"/>
      <c r="BY4" s="449"/>
      <c r="BZ4" s="449"/>
      <c r="CA4" s="449"/>
      <c r="CB4" s="449"/>
      <c r="CC4" s="450"/>
      <c r="CD4" s="585" t="s">
        <v>93</v>
      </c>
      <c r="CE4" s="586"/>
      <c r="CF4" s="586"/>
      <c r="CG4" s="586"/>
      <c r="CH4" s="586"/>
      <c r="CI4" s="586"/>
      <c r="CJ4" s="586"/>
      <c r="CK4" s="586"/>
      <c r="CL4" s="586"/>
      <c r="CM4" s="586"/>
      <c r="CN4" s="586"/>
      <c r="CO4" s="586"/>
      <c r="CP4" s="586"/>
      <c r="CQ4" s="586"/>
      <c r="CR4" s="586"/>
      <c r="CS4" s="587"/>
      <c r="CT4" s="588">
        <v>9.6999999999999993</v>
      </c>
      <c r="CU4" s="589"/>
      <c r="CV4" s="589"/>
      <c r="CW4" s="589"/>
      <c r="CX4" s="589"/>
      <c r="CY4" s="589"/>
      <c r="CZ4" s="589"/>
      <c r="DA4" s="590"/>
      <c r="DB4" s="588">
        <v>9.8000000000000007</v>
      </c>
      <c r="DC4" s="589"/>
      <c r="DD4" s="589"/>
      <c r="DE4" s="589"/>
      <c r="DF4" s="589"/>
      <c r="DG4" s="589"/>
      <c r="DH4" s="589"/>
      <c r="DI4" s="590"/>
    </row>
    <row r="5" spans="1:119" ht="18.75" customHeight="1" x14ac:dyDescent="0.15">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94</v>
      </c>
      <c r="AN5" s="376"/>
      <c r="AO5" s="376"/>
      <c r="AP5" s="376"/>
      <c r="AQ5" s="376"/>
      <c r="AR5" s="376"/>
      <c r="AS5" s="376"/>
      <c r="AT5" s="377"/>
      <c r="AU5" s="477" t="s">
        <v>95</v>
      </c>
      <c r="AV5" s="478"/>
      <c r="AW5" s="478"/>
      <c r="AX5" s="478"/>
      <c r="AY5" s="433" t="s">
        <v>96</v>
      </c>
      <c r="AZ5" s="434"/>
      <c r="BA5" s="434"/>
      <c r="BB5" s="434"/>
      <c r="BC5" s="434"/>
      <c r="BD5" s="434"/>
      <c r="BE5" s="434"/>
      <c r="BF5" s="434"/>
      <c r="BG5" s="434"/>
      <c r="BH5" s="434"/>
      <c r="BI5" s="434"/>
      <c r="BJ5" s="434"/>
      <c r="BK5" s="434"/>
      <c r="BL5" s="434"/>
      <c r="BM5" s="435"/>
      <c r="BN5" s="419">
        <v>11785586</v>
      </c>
      <c r="BO5" s="420"/>
      <c r="BP5" s="420"/>
      <c r="BQ5" s="420"/>
      <c r="BR5" s="420"/>
      <c r="BS5" s="420"/>
      <c r="BT5" s="420"/>
      <c r="BU5" s="421"/>
      <c r="BV5" s="419">
        <v>11993397</v>
      </c>
      <c r="BW5" s="420"/>
      <c r="BX5" s="420"/>
      <c r="BY5" s="420"/>
      <c r="BZ5" s="420"/>
      <c r="CA5" s="420"/>
      <c r="CB5" s="420"/>
      <c r="CC5" s="421"/>
      <c r="CD5" s="459" t="s">
        <v>97</v>
      </c>
      <c r="CE5" s="379"/>
      <c r="CF5" s="379"/>
      <c r="CG5" s="379"/>
      <c r="CH5" s="379"/>
      <c r="CI5" s="379"/>
      <c r="CJ5" s="379"/>
      <c r="CK5" s="379"/>
      <c r="CL5" s="379"/>
      <c r="CM5" s="379"/>
      <c r="CN5" s="379"/>
      <c r="CO5" s="379"/>
      <c r="CP5" s="379"/>
      <c r="CQ5" s="379"/>
      <c r="CR5" s="379"/>
      <c r="CS5" s="460"/>
      <c r="CT5" s="416">
        <v>87.5</v>
      </c>
      <c r="CU5" s="417"/>
      <c r="CV5" s="417"/>
      <c r="CW5" s="417"/>
      <c r="CX5" s="417"/>
      <c r="CY5" s="417"/>
      <c r="CZ5" s="417"/>
      <c r="DA5" s="418"/>
      <c r="DB5" s="416">
        <v>84.9</v>
      </c>
      <c r="DC5" s="417"/>
      <c r="DD5" s="417"/>
      <c r="DE5" s="417"/>
      <c r="DF5" s="417"/>
      <c r="DG5" s="417"/>
      <c r="DH5" s="417"/>
      <c r="DI5" s="418"/>
    </row>
    <row r="6" spans="1:119" ht="18.75" customHeight="1" x14ac:dyDescent="0.15">
      <c r="A6" s="181"/>
      <c r="B6" s="565" t="s">
        <v>98</v>
      </c>
      <c r="C6" s="406"/>
      <c r="D6" s="406"/>
      <c r="E6" s="566"/>
      <c r="F6" s="566"/>
      <c r="G6" s="566"/>
      <c r="H6" s="566"/>
      <c r="I6" s="566"/>
      <c r="J6" s="566"/>
      <c r="K6" s="566"/>
      <c r="L6" s="566" t="s">
        <v>99</v>
      </c>
      <c r="M6" s="566"/>
      <c r="N6" s="566"/>
      <c r="O6" s="566"/>
      <c r="P6" s="566"/>
      <c r="Q6" s="566"/>
      <c r="R6" s="404"/>
      <c r="S6" s="404"/>
      <c r="T6" s="404"/>
      <c r="U6" s="404"/>
      <c r="V6" s="572"/>
      <c r="W6" s="509" t="s">
        <v>100</v>
      </c>
      <c r="X6" s="405"/>
      <c r="Y6" s="405"/>
      <c r="Z6" s="405"/>
      <c r="AA6" s="405"/>
      <c r="AB6" s="406"/>
      <c r="AC6" s="577" t="s">
        <v>101</v>
      </c>
      <c r="AD6" s="578"/>
      <c r="AE6" s="578"/>
      <c r="AF6" s="578"/>
      <c r="AG6" s="578"/>
      <c r="AH6" s="578"/>
      <c r="AI6" s="578"/>
      <c r="AJ6" s="578"/>
      <c r="AK6" s="578"/>
      <c r="AL6" s="579"/>
      <c r="AM6" s="476" t="s">
        <v>102</v>
      </c>
      <c r="AN6" s="376"/>
      <c r="AO6" s="376"/>
      <c r="AP6" s="376"/>
      <c r="AQ6" s="376"/>
      <c r="AR6" s="376"/>
      <c r="AS6" s="376"/>
      <c r="AT6" s="377"/>
      <c r="AU6" s="477" t="s">
        <v>103</v>
      </c>
      <c r="AV6" s="478"/>
      <c r="AW6" s="478"/>
      <c r="AX6" s="478"/>
      <c r="AY6" s="433" t="s">
        <v>104</v>
      </c>
      <c r="AZ6" s="434"/>
      <c r="BA6" s="434"/>
      <c r="BB6" s="434"/>
      <c r="BC6" s="434"/>
      <c r="BD6" s="434"/>
      <c r="BE6" s="434"/>
      <c r="BF6" s="434"/>
      <c r="BG6" s="434"/>
      <c r="BH6" s="434"/>
      <c r="BI6" s="434"/>
      <c r="BJ6" s="434"/>
      <c r="BK6" s="434"/>
      <c r="BL6" s="434"/>
      <c r="BM6" s="435"/>
      <c r="BN6" s="419">
        <v>644336</v>
      </c>
      <c r="BO6" s="420"/>
      <c r="BP6" s="420"/>
      <c r="BQ6" s="420"/>
      <c r="BR6" s="420"/>
      <c r="BS6" s="420"/>
      <c r="BT6" s="420"/>
      <c r="BU6" s="421"/>
      <c r="BV6" s="419">
        <v>644623</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88.9</v>
      </c>
      <c r="CU6" s="563"/>
      <c r="CV6" s="563"/>
      <c r="CW6" s="563"/>
      <c r="CX6" s="563"/>
      <c r="CY6" s="563"/>
      <c r="CZ6" s="563"/>
      <c r="DA6" s="564"/>
      <c r="DB6" s="562">
        <v>88.5</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107</v>
      </c>
      <c r="AV7" s="478"/>
      <c r="AW7" s="478"/>
      <c r="AX7" s="478"/>
      <c r="AY7" s="433" t="s">
        <v>108</v>
      </c>
      <c r="AZ7" s="434"/>
      <c r="BA7" s="434"/>
      <c r="BB7" s="434"/>
      <c r="BC7" s="434"/>
      <c r="BD7" s="434"/>
      <c r="BE7" s="434"/>
      <c r="BF7" s="434"/>
      <c r="BG7" s="434"/>
      <c r="BH7" s="434"/>
      <c r="BI7" s="434"/>
      <c r="BJ7" s="434"/>
      <c r="BK7" s="434"/>
      <c r="BL7" s="434"/>
      <c r="BM7" s="435"/>
      <c r="BN7" s="419">
        <v>38858</v>
      </c>
      <c r="BO7" s="420"/>
      <c r="BP7" s="420"/>
      <c r="BQ7" s="420"/>
      <c r="BR7" s="420"/>
      <c r="BS7" s="420"/>
      <c r="BT7" s="420"/>
      <c r="BU7" s="421"/>
      <c r="BV7" s="419">
        <v>25675</v>
      </c>
      <c r="BW7" s="420"/>
      <c r="BX7" s="420"/>
      <c r="BY7" s="420"/>
      <c r="BZ7" s="420"/>
      <c r="CA7" s="420"/>
      <c r="CB7" s="420"/>
      <c r="CC7" s="421"/>
      <c r="CD7" s="459" t="s">
        <v>109</v>
      </c>
      <c r="CE7" s="379"/>
      <c r="CF7" s="379"/>
      <c r="CG7" s="379"/>
      <c r="CH7" s="379"/>
      <c r="CI7" s="379"/>
      <c r="CJ7" s="379"/>
      <c r="CK7" s="379"/>
      <c r="CL7" s="379"/>
      <c r="CM7" s="379"/>
      <c r="CN7" s="379"/>
      <c r="CO7" s="379"/>
      <c r="CP7" s="379"/>
      <c r="CQ7" s="379"/>
      <c r="CR7" s="379"/>
      <c r="CS7" s="460"/>
      <c r="CT7" s="419">
        <v>6234373</v>
      </c>
      <c r="CU7" s="420"/>
      <c r="CV7" s="420"/>
      <c r="CW7" s="420"/>
      <c r="CX7" s="420"/>
      <c r="CY7" s="420"/>
      <c r="CZ7" s="420"/>
      <c r="DA7" s="421"/>
      <c r="DB7" s="419">
        <v>6340819</v>
      </c>
      <c r="DC7" s="420"/>
      <c r="DD7" s="420"/>
      <c r="DE7" s="420"/>
      <c r="DF7" s="420"/>
      <c r="DG7" s="420"/>
      <c r="DH7" s="420"/>
      <c r="DI7" s="421"/>
    </row>
    <row r="8" spans="1:119" ht="18.75" customHeight="1" thickBot="1" x14ac:dyDescent="0.2">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110</v>
      </c>
      <c r="AN8" s="376"/>
      <c r="AO8" s="376"/>
      <c r="AP8" s="376"/>
      <c r="AQ8" s="376"/>
      <c r="AR8" s="376"/>
      <c r="AS8" s="376"/>
      <c r="AT8" s="377"/>
      <c r="AU8" s="477" t="s">
        <v>111</v>
      </c>
      <c r="AV8" s="478"/>
      <c r="AW8" s="478"/>
      <c r="AX8" s="478"/>
      <c r="AY8" s="433" t="s">
        <v>112</v>
      </c>
      <c r="AZ8" s="434"/>
      <c r="BA8" s="434"/>
      <c r="BB8" s="434"/>
      <c r="BC8" s="434"/>
      <c r="BD8" s="434"/>
      <c r="BE8" s="434"/>
      <c r="BF8" s="434"/>
      <c r="BG8" s="434"/>
      <c r="BH8" s="434"/>
      <c r="BI8" s="434"/>
      <c r="BJ8" s="434"/>
      <c r="BK8" s="434"/>
      <c r="BL8" s="434"/>
      <c r="BM8" s="435"/>
      <c r="BN8" s="419">
        <v>605478</v>
      </c>
      <c r="BO8" s="420"/>
      <c r="BP8" s="420"/>
      <c r="BQ8" s="420"/>
      <c r="BR8" s="420"/>
      <c r="BS8" s="420"/>
      <c r="BT8" s="420"/>
      <c r="BU8" s="421"/>
      <c r="BV8" s="419">
        <v>618948</v>
      </c>
      <c r="BW8" s="420"/>
      <c r="BX8" s="420"/>
      <c r="BY8" s="420"/>
      <c r="BZ8" s="420"/>
      <c r="CA8" s="420"/>
      <c r="CB8" s="420"/>
      <c r="CC8" s="421"/>
      <c r="CD8" s="459" t="s">
        <v>113</v>
      </c>
      <c r="CE8" s="379"/>
      <c r="CF8" s="379"/>
      <c r="CG8" s="379"/>
      <c r="CH8" s="379"/>
      <c r="CI8" s="379"/>
      <c r="CJ8" s="379"/>
      <c r="CK8" s="379"/>
      <c r="CL8" s="379"/>
      <c r="CM8" s="379"/>
      <c r="CN8" s="379"/>
      <c r="CO8" s="379"/>
      <c r="CP8" s="379"/>
      <c r="CQ8" s="379"/>
      <c r="CR8" s="379"/>
      <c r="CS8" s="460"/>
      <c r="CT8" s="522">
        <v>0.51</v>
      </c>
      <c r="CU8" s="523"/>
      <c r="CV8" s="523"/>
      <c r="CW8" s="523"/>
      <c r="CX8" s="523"/>
      <c r="CY8" s="523"/>
      <c r="CZ8" s="523"/>
      <c r="DA8" s="524"/>
      <c r="DB8" s="522">
        <v>0.52</v>
      </c>
      <c r="DC8" s="523"/>
      <c r="DD8" s="523"/>
      <c r="DE8" s="523"/>
      <c r="DF8" s="523"/>
      <c r="DG8" s="523"/>
      <c r="DH8" s="523"/>
      <c r="DI8" s="524"/>
    </row>
    <row r="9" spans="1:119" ht="18.75" customHeight="1" thickBot="1" x14ac:dyDescent="0.2">
      <c r="A9" s="181"/>
      <c r="B9" s="551" t="s">
        <v>114</v>
      </c>
      <c r="C9" s="552"/>
      <c r="D9" s="552"/>
      <c r="E9" s="552"/>
      <c r="F9" s="552"/>
      <c r="G9" s="552"/>
      <c r="H9" s="552"/>
      <c r="I9" s="552"/>
      <c r="J9" s="552"/>
      <c r="K9" s="470"/>
      <c r="L9" s="553" t="s">
        <v>115</v>
      </c>
      <c r="M9" s="554"/>
      <c r="N9" s="554"/>
      <c r="O9" s="554"/>
      <c r="P9" s="554"/>
      <c r="Q9" s="555"/>
      <c r="R9" s="556">
        <v>28114</v>
      </c>
      <c r="S9" s="557"/>
      <c r="T9" s="557"/>
      <c r="U9" s="557"/>
      <c r="V9" s="558"/>
      <c r="W9" s="488" t="s">
        <v>116</v>
      </c>
      <c r="X9" s="489"/>
      <c r="Y9" s="489"/>
      <c r="Z9" s="489"/>
      <c r="AA9" s="489"/>
      <c r="AB9" s="489"/>
      <c r="AC9" s="489"/>
      <c r="AD9" s="489"/>
      <c r="AE9" s="489"/>
      <c r="AF9" s="489"/>
      <c r="AG9" s="489"/>
      <c r="AH9" s="489"/>
      <c r="AI9" s="489"/>
      <c r="AJ9" s="489"/>
      <c r="AK9" s="489"/>
      <c r="AL9" s="559"/>
      <c r="AM9" s="476" t="s">
        <v>117</v>
      </c>
      <c r="AN9" s="376"/>
      <c r="AO9" s="376"/>
      <c r="AP9" s="376"/>
      <c r="AQ9" s="376"/>
      <c r="AR9" s="376"/>
      <c r="AS9" s="376"/>
      <c r="AT9" s="377"/>
      <c r="AU9" s="477" t="s">
        <v>107</v>
      </c>
      <c r="AV9" s="478"/>
      <c r="AW9" s="478"/>
      <c r="AX9" s="478"/>
      <c r="AY9" s="433" t="s">
        <v>118</v>
      </c>
      <c r="AZ9" s="434"/>
      <c r="BA9" s="434"/>
      <c r="BB9" s="434"/>
      <c r="BC9" s="434"/>
      <c r="BD9" s="434"/>
      <c r="BE9" s="434"/>
      <c r="BF9" s="434"/>
      <c r="BG9" s="434"/>
      <c r="BH9" s="434"/>
      <c r="BI9" s="434"/>
      <c r="BJ9" s="434"/>
      <c r="BK9" s="434"/>
      <c r="BL9" s="434"/>
      <c r="BM9" s="435"/>
      <c r="BN9" s="419">
        <v>-13470</v>
      </c>
      <c r="BO9" s="420"/>
      <c r="BP9" s="420"/>
      <c r="BQ9" s="420"/>
      <c r="BR9" s="420"/>
      <c r="BS9" s="420"/>
      <c r="BT9" s="420"/>
      <c r="BU9" s="421"/>
      <c r="BV9" s="419">
        <v>224866</v>
      </c>
      <c r="BW9" s="420"/>
      <c r="BX9" s="420"/>
      <c r="BY9" s="420"/>
      <c r="BZ9" s="420"/>
      <c r="CA9" s="420"/>
      <c r="CB9" s="420"/>
      <c r="CC9" s="421"/>
      <c r="CD9" s="459" t="s">
        <v>119</v>
      </c>
      <c r="CE9" s="379"/>
      <c r="CF9" s="379"/>
      <c r="CG9" s="379"/>
      <c r="CH9" s="379"/>
      <c r="CI9" s="379"/>
      <c r="CJ9" s="379"/>
      <c r="CK9" s="379"/>
      <c r="CL9" s="379"/>
      <c r="CM9" s="379"/>
      <c r="CN9" s="379"/>
      <c r="CO9" s="379"/>
      <c r="CP9" s="379"/>
      <c r="CQ9" s="379"/>
      <c r="CR9" s="379"/>
      <c r="CS9" s="460"/>
      <c r="CT9" s="416">
        <v>8.8000000000000007</v>
      </c>
      <c r="CU9" s="417"/>
      <c r="CV9" s="417"/>
      <c r="CW9" s="417"/>
      <c r="CX9" s="417"/>
      <c r="CY9" s="417"/>
      <c r="CZ9" s="417"/>
      <c r="DA9" s="418"/>
      <c r="DB9" s="416">
        <v>8.8000000000000007</v>
      </c>
      <c r="DC9" s="417"/>
      <c r="DD9" s="417"/>
      <c r="DE9" s="417"/>
      <c r="DF9" s="417"/>
      <c r="DG9" s="417"/>
      <c r="DH9" s="417"/>
      <c r="DI9" s="418"/>
    </row>
    <row r="10" spans="1:119" ht="18.75" customHeight="1" thickBot="1" x14ac:dyDescent="0.2">
      <c r="A10" s="181"/>
      <c r="B10" s="551"/>
      <c r="C10" s="552"/>
      <c r="D10" s="552"/>
      <c r="E10" s="552"/>
      <c r="F10" s="552"/>
      <c r="G10" s="552"/>
      <c r="H10" s="552"/>
      <c r="I10" s="552"/>
      <c r="J10" s="552"/>
      <c r="K10" s="470"/>
      <c r="L10" s="375" t="s">
        <v>120</v>
      </c>
      <c r="M10" s="376"/>
      <c r="N10" s="376"/>
      <c r="O10" s="376"/>
      <c r="P10" s="376"/>
      <c r="Q10" s="377"/>
      <c r="R10" s="372">
        <v>28997</v>
      </c>
      <c r="S10" s="373"/>
      <c r="T10" s="373"/>
      <c r="U10" s="373"/>
      <c r="V10" s="432"/>
      <c r="W10" s="560"/>
      <c r="X10" s="370"/>
      <c r="Y10" s="370"/>
      <c r="Z10" s="370"/>
      <c r="AA10" s="370"/>
      <c r="AB10" s="370"/>
      <c r="AC10" s="370"/>
      <c r="AD10" s="370"/>
      <c r="AE10" s="370"/>
      <c r="AF10" s="370"/>
      <c r="AG10" s="370"/>
      <c r="AH10" s="370"/>
      <c r="AI10" s="370"/>
      <c r="AJ10" s="370"/>
      <c r="AK10" s="370"/>
      <c r="AL10" s="561"/>
      <c r="AM10" s="476" t="s">
        <v>121</v>
      </c>
      <c r="AN10" s="376"/>
      <c r="AO10" s="376"/>
      <c r="AP10" s="376"/>
      <c r="AQ10" s="376"/>
      <c r="AR10" s="376"/>
      <c r="AS10" s="376"/>
      <c r="AT10" s="377"/>
      <c r="AU10" s="477" t="s">
        <v>122</v>
      </c>
      <c r="AV10" s="478"/>
      <c r="AW10" s="478"/>
      <c r="AX10" s="478"/>
      <c r="AY10" s="433" t="s">
        <v>123</v>
      </c>
      <c r="AZ10" s="434"/>
      <c r="BA10" s="434"/>
      <c r="BB10" s="434"/>
      <c r="BC10" s="434"/>
      <c r="BD10" s="434"/>
      <c r="BE10" s="434"/>
      <c r="BF10" s="434"/>
      <c r="BG10" s="434"/>
      <c r="BH10" s="434"/>
      <c r="BI10" s="434"/>
      <c r="BJ10" s="434"/>
      <c r="BK10" s="434"/>
      <c r="BL10" s="434"/>
      <c r="BM10" s="435"/>
      <c r="BN10" s="419">
        <v>745</v>
      </c>
      <c r="BO10" s="420"/>
      <c r="BP10" s="420"/>
      <c r="BQ10" s="420"/>
      <c r="BR10" s="420"/>
      <c r="BS10" s="420"/>
      <c r="BT10" s="420"/>
      <c r="BU10" s="421"/>
      <c r="BV10" s="419">
        <v>899</v>
      </c>
      <c r="BW10" s="420"/>
      <c r="BX10" s="420"/>
      <c r="BY10" s="420"/>
      <c r="BZ10" s="420"/>
      <c r="CA10" s="420"/>
      <c r="CB10" s="420"/>
      <c r="CC10" s="421"/>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0"/>
      <c r="L11" s="380" t="s">
        <v>125</v>
      </c>
      <c r="M11" s="381"/>
      <c r="N11" s="381"/>
      <c r="O11" s="381"/>
      <c r="P11" s="381"/>
      <c r="Q11" s="382"/>
      <c r="R11" s="548" t="s">
        <v>126</v>
      </c>
      <c r="S11" s="549"/>
      <c r="T11" s="549"/>
      <c r="U11" s="549"/>
      <c r="V11" s="550"/>
      <c r="W11" s="560"/>
      <c r="X11" s="370"/>
      <c r="Y11" s="370"/>
      <c r="Z11" s="370"/>
      <c r="AA11" s="370"/>
      <c r="AB11" s="370"/>
      <c r="AC11" s="370"/>
      <c r="AD11" s="370"/>
      <c r="AE11" s="370"/>
      <c r="AF11" s="370"/>
      <c r="AG11" s="370"/>
      <c r="AH11" s="370"/>
      <c r="AI11" s="370"/>
      <c r="AJ11" s="370"/>
      <c r="AK11" s="370"/>
      <c r="AL11" s="561"/>
      <c r="AM11" s="476" t="s">
        <v>127</v>
      </c>
      <c r="AN11" s="376"/>
      <c r="AO11" s="376"/>
      <c r="AP11" s="376"/>
      <c r="AQ11" s="376"/>
      <c r="AR11" s="376"/>
      <c r="AS11" s="376"/>
      <c r="AT11" s="377"/>
      <c r="AU11" s="477" t="s">
        <v>122</v>
      </c>
      <c r="AV11" s="478"/>
      <c r="AW11" s="478"/>
      <c r="AX11" s="478"/>
      <c r="AY11" s="433" t="s">
        <v>128</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129</v>
      </c>
      <c r="CE11" s="379"/>
      <c r="CF11" s="379"/>
      <c r="CG11" s="379"/>
      <c r="CH11" s="379"/>
      <c r="CI11" s="379"/>
      <c r="CJ11" s="379"/>
      <c r="CK11" s="379"/>
      <c r="CL11" s="379"/>
      <c r="CM11" s="379"/>
      <c r="CN11" s="379"/>
      <c r="CO11" s="379"/>
      <c r="CP11" s="379"/>
      <c r="CQ11" s="379"/>
      <c r="CR11" s="379"/>
      <c r="CS11" s="460"/>
      <c r="CT11" s="522" t="s">
        <v>130</v>
      </c>
      <c r="CU11" s="523"/>
      <c r="CV11" s="523"/>
      <c r="CW11" s="523"/>
      <c r="CX11" s="523"/>
      <c r="CY11" s="523"/>
      <c r="CZ11" s="523"/>
      <c r="DA11" s="524"/>
      <c r="DB11" s="522" t="s">
        <v>131</v>
      </c>
      <c r="DC11" s="523"/>
      <c r="DD11" s="523"/>
      <c r="DE11" s="523"/>
      <c r="DF11" s="523"/>
      <c r="DG11" s="523"/>
      <c r="DH11" s="523"/>
      <c r="DI11" s="524"/>
    </row>
    <row r="12" spans="1:119" ht="18.75" customHeight="1" x14ac:dyDescent="0.15">
      <c r="A12" s="181"/>
      <c r="B12" s="525" t="s">
        <v>132</v>
      </c>
      <c r="C12" s="526"/>
      <c r="D12" s="526"/>
      <c r="E12" s="526"/>
      <c r="F12" s="526"/>
      <c r="G12" s="526"/>
      <c r="H12" s="526"/>
      <c r="I12" s="526"/>
      <c r="J12" s="526"/>
      <c r="K12" s="527"/>
      <c r="L12" s="534" t="s">
        <v>133</v>
      </c>
      <c r="M12" s="535"/>
      <c r="N12" s="535"/>
      <c r="O12" s="535"/>
      <c r="P12" s="535"/>
      <c r="Q12" s="536"/>
      <c r="R12" s="537">
        <v>27810</v>
      </c>
      <c r="S12" s="538"/>
      <c r="T12" s="538"/>
      <c r="U12" s="538"/>
      <c r="V12" s="539"/>
      <c r="W12" s="540" t="s">
        <v>1</v>
      </c>
      <c r="X12" s="478"/>
      <c r="Y12" s="478"/>
      <c r="Z12" s="478"/>
      <c r="AA12" s="478"/>
      <c r="AB12" s="541"/>
      <c r="AC12" s="542" t="s">
        <v>134</v>
      </c>
      <c r="AD12" s="543"/>
      <c r="AE12" s="543"/>
      <c r="AF12" s="543"/>
      <c r="AG12" s="544"/>
      <c r="AH12" s="542" t="s">
        <v>135</v>
      </c>
      <c r="AI12" s="543"/>
      <c r="AJ12" s="543"/>
      <c r="AK12" s="543"/>
      <c r="AL12" s="545"/>
      <c r="AM12" s="476" t="s">
        <v>136</v>
      </c>
      <c r="AN12" s="376"/>
      <c r="AO12" s="376"/>
      <c r="AP12" s="376"/>
      <c r="AQ12" s="376"/>
      <c r="AR12" s="376"/>
      <c r="AS12" s="376"/>
      <c r="AT12" s="377"/>
      <c r="AU12" s="477" t="s">
        <v>95</v>
      </c>
      <c r="AV12" s="478"/>
      <c r="AW12" s="478"/>
      <c r="AX12" s="478"/>
      <c r="AY12" s="433" t="s">
        <v>137</v>
      </c>
      <c r="AZ12" s="434"/>
      <c r="BA12" s="434"/>
      <c r="BB12" s="434"/>
      <c r="BC12" s="434"/>
      <c r="BD12" s="434"/>
      <c r="BE12" s="434"/>
      <c r="BF12" s="434"/>
      <c r="BG12" s="434"/>
      <c r="BH12" s="434"/>
      <c r="BI12" s="434"/>
      <c r="BJ12" s="434"/>
      <c r="BK12" s="434"/>
      <c r="BL12" s="434"/>
      <c r="BM12" s="435"/>
      <c r="BN12" s="419">
        <v>300000</v>
      </c>
      <c r="BO12" s="420"/>
      <c r="BP12" s="420"/>
      <c r="BQ12" s="420"/>
      <c r="BR12" s="420"/>
      <c r="BS12" s="420"/>
      <c r="BT12" s="420"/>
      <c r="BU12" s="421"/>
      <c r="BV12" s="419">
        <v>0</v>
      </c>
      <c r="BW12" s="420"/>
      <c r="BX12" s="420"/>
      <c r="BY12" s="420"/>
      <c r="BZ12" s="420"/>
      <c r="CA12" s="420"/>
      <c r="CB12" s="420"/>
      <c r="CC12" s="421"/>
      <c r="CD12" s="459" t="s">
        <v>138</v>
      </c>
      <c r="CE12" s="379"/>
      <c r="CF12" s="379"/>
      <c r="CG12" s="379"/>
      <c r="CH12" s="379"/>
      <c r="CI12" s="379"/>
      <c r="CJ12" s="379"/>
      <c r="CK12" s="379"/>
      <c r="CL12" s="379"/>
      <c r="CM12" s="379"/>
      <c r="CN12" s="379"/>
      <c r="CO12" s="379"/>
      <c r="CP12" s="379"/>
      <c r="CQ12" s="379"/>
      <c r="CR12" s="379"/>
      <c r="CS12" s="460"/>
      <c r="CT12" s="522" t="s">
        <v>139</v>
      </c>
      <c r="CU12" s="523"/>
      <c r="CV12" s="523"/>
      <c r="CW12" s="523"/>
      <c r="CX12" s="523"/>
      <c r="CY12" s="523"/>
      <c r="CZ12" s="523"/>
      <c r="DA12" s="524"/>
      <c r="DB12" s="522" t="s">
        <v>140</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3" t="s">
        <v>141</v>
      </c>
      <c r="N13" s="504"/>
      <c r="O13" s="504"/>
      <c r="P13" s="504"/>
      <c r="Q13" s="505"/>
      <c r="R13" s="506">
        <v>27375</v>
      </c>
      <c r="S13" s="507"/>
      <c r="T13" s="507"/>
      <c r="U13" s="507"/>
      <c r="V13" s="508"/>
      <c r="W13" s="509" t="s">
        <v>142</v>
      </c>
      <c r="X13" s="405"/>
      <c r="Y13" s="405"/>
      <c r="Z13" s="405"/>
      <c r="AA13" s="405"/>
      <c r="AB13" s="406"/>
      <c r="AC13" s="372">
        <v>120</v>
      </c>
      <c r="AD13" s="373"/>
      <c r="AE13" s="373"/>
      <c r="AF13" s="373"/>
      <c r="AG13" s="374"/>
      <c r="AH13" s="372">
        <v>121</v>
      </c>
      <c r="AI13" s="373"/>
      <c r="AJ13" s="373"/>
      <c r="AK13" s="373"/>
      <c r="AL13" s="432"/>
      <c r="AM13" s="476" t="s">
        <v>143</v>
      </c>
      <c r="AN13" s="376"/>
      <c r="AO13" s="376"/>
      <c r="AP13" s="376"/>
      <c r="AQ13" s="376"/>
      <c r="AR13" s="376"/>
      <c r="AS13" s="376"/>
      <c r="AT13" s="377"/>
      <c r="AU13" s="477" t="s">
        <v>144</v>
      </c>
      <c r="AV13" s="478"/>
      <c r="AW13" s="478"/>
      <c r="AX13" s="478"/>
      <c r="AY13" s="433" t="s">
        <v>145</v>
      </c>
      <c r="AZ13" s="434"/>
      <c r="BA13" s="434"/>
      <c r="BB13" s="434"/>
      <c r="BC13" s="434"/>
      <c r="BD13" s="434"/>
      <c r="BE13" s="434"/>
      <c r="BF13" s="434"/>
      <c r="BG13" s="434"/>
      <c r="BH13" s="434"/>
      <c r="BI13" s="434"/>
      <c r="BJ13" s="434"/>
      <c r="BK13" s="434"/>
      <c r="BL13" s="434"/>
      <c r="BM13" s="435"/>
      <c r="BN13" s="419">
        <v>-312725</v>
      </c>
      <c r="BO13" s="420"/>
      <c r="BP13" s="420"/>
      <c r="BQ13" s="420"/>
      <c r="BR13" s="420"/>
      <c r="BS13" s="420"/>
      <c r="BT13" s="420"/>
      <c r="BU13" s="421"/>
      <c r="BV13" s="419">
        <v>225765</v>
      </c>
      <c r="BW13" s="420"/>
      <c r="BX13" s="420"/>
      <c r="BY13" s="420"/>
      <c r="BZ13" s="420"/>
      <c r="CA13" s="420"/>
      <c r="CB13" s="420"/>
      <c r="CC13" s="421"/>
      <c r="CD13" s="459" t="s">
        <v>146</v>
      </c>
      <c r="CE13" s="379"/>
      <c r="CF13" s="379"/>
      <c r="CG13" s="379"/>
      <c r="CH13" s="379"/>
      <c r="CI13" s="379"/>
      <c r="CJ13" s="379"/>
      <c r="CK13" s="379"/>
      <c r="CL13" s="379"/>
      <c r="CM13" s="379"/>
      <c r="CN13" s="379"/>
      <c r="CO13" s="379"/>
      <c r="CP13" s="379"/>
      <c r="CQ13" s="379"/>
      <c r="CR13" s="379"/>
      <c r="CS13" s="460"/>
      <c r="CT13" s="416">
        <v>4.9000000000000004</v>
      </c>
      <c r="CU13" s="417"/>
      <c r="CV13" s="417"/>
      <c r="CW13" s="417"/>
      <c r="CX13" s="417"/>
      <c r="CY13" s="417"/>
      <c r="CZ13" s="417"/>
      <c r="DA13" s="418"/>
      <c r="DB13" s="416">
        <v>5.0999999999999996</v>
      </c>
      <c r="DC13" s="417"/>
      <c r="DD13" s="417"/>
      <c r="DE13" s="417"/>
      <c r="DF13" s="417"/>
      <c r="DG13" s="417"/>
      <c r="DH13" s="417"/>
      <c r="DI13" s="418"/>
    </row>
    <row r="14" spans="1:119" ht="18.75" customHeight="1" thickBot="1" x14ac:dyDescent="0.2">
      <c r="A14" s="181"/>
      <c r="B14" s="528"/>
      <c r="C14" s="529"/>
      <c r="D14" s="529"/>
      <c r="E14" s="529"/>
      <c r="F14" s="529"/>
      <c r="G14" s="529"/>
      <c r="H14" s="529"/>
      <c r="I14" s="529"/>
      <c r="J14" s="529"/>
      <c r="K14" s="530"/>
      <c r="L14" s="493" t="s">
        <v>147</v>
      </c>
      <c r="M14" s="546"/>
      <c r="N14" s="546"/>
      <c r="O14" s="546"/>
      <c r="P14" s="546"/>
      <c r="Q14" s="547"/>
      <c r="R14" s="506">
        <v>27906</v>
      </c>
      <c r="S14" s="507"/>
      <c r="T14" s="507"/>
      <c r="U14" s="507"/>
      <c r="V14" s="508"/>
      <c r="W14" s="510"/>
      <c r="X14" s="408"/>
      <c r="Y14" s="408"/>
      <c r="Z14" s="408"/>
      <c r="AA14" s="408"/>
      <c r="AB14" s="409"/>
      <c r="AC14" s="499">
        <v>1</v>
      </c>
      <c r="AD14" s="500"/>
      <c r="AE14" s="500"/>
      <c r="AF14" s="500"/>
      <c r="AG14" s="501"/>
      <c r="AH14" s="499">
        <v>1</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148</v>
      </c>
      <c r="CE14" s="457"/>
      <c r="CF14" s="457"/>
      <c r="CG14" s="457"/>
      <c r="CH14" s="457"/>
      <c r="CI14" s="457"/>
      <c r="CJ14" s="457"/>
      <c r="CK14" s="457"/>
      <c r="CL14" s="457"/>
      <c r="CM14" s="457"/>
      <c r="CN14" s="457"/>
      <c r="CO14" s="457"/>
      <c r="CP14" s="457"/>
      <c r="CQ14" s="457"/>
      <c r="CR14" s="457"/>
      <c r="CS14" s="458"/>
      <c r="CT14" s="516">
        <v>13</v>
      </c>
      <c r="CU14" s="517"/>
      <c r="CV14" s="517"/>
      <c r="CW14" s="517"/>
      <c r="CX14" s="517"/>
      <c r="CY14" s="517"/>
      <c r="CZ14" s="517"/>
      <c r="DA14" s="518"/>
      <c r="DB14" s="516">
        <v>21.2</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3" t="s">
        <v>149</v>
      </c>
      <c r="N15" s="504"/>
      <c r="O15" s="504"/>
      <c r="P15" s="504"/>
      <c r="Q15" s="505"/>
      <c r="R15" s="506">
        <v>27499</v>
      </c>
      <c r="S15" s="507"/>
      <c r="T15" s="507"/>
      <c r="U15" s="507"/>
      <c r="V15" s="508"/>
      <c r="W15" s="509" t="s">
        <v>150</v>
      </c>
      <c r="X15" s="405"/>
      <c r="Y15" s="405"/>
      <c r="Z15" s="405"/>
      <c r="AA15" s="405"/>
      <c r="AB15" s="406"/>
      <c r="AC15" s="372">
        <v>3509</v>
      </c>
      <c r="AD15" s="373"/>
      <c r="AE15" s="373"/>
      <c r="AF15" s="373"/>
      <c r="AG15" s="374"/>
      <c r="AH15" s="372">
        <v>3472</v>
      </c>
      <c r="AI15" s="373"/>
      <c r="AJ15" s="373"/>
      <c r="AK15" s="373"/>
      <c r="AL15" s="432"/>
      <c r="AM15" s="476"/>
      <c r="AN15" s="376"/>
      <c r="AO15" s="376"/>
      <c r="AP15" s="376"/>
      <c r="AQ15" s="376"/>
      <c r="AR15" s="376"/>
      <c r="AS15" s="376"/>
      <c r="AT15" s="377"/>
      <c r="AU15" s="477"/>
      <c r="AV15" s="478"/>
      <c r="AW15" s="478"/>
      <c r="AX15" s="478"/>
      <c r="AY15" s="445" t="s">
        <v>151</v>
      </c>
      <c r="AZ15" s="446"/>
      <c r="BA15" s="446"/>
      <c r="BB15" s="446"/>
      <c r="BC15" s="446"/>
      <c r="BD15" s="446"/>
      <c r="BE15" s="446"/>
      <c r="BF15" s="446"/>
      <c r="BG15" s="446"/>
      <c r="BH15" s="446"/>
      <c r="BI15" s="446"/>
      <c r="BJ15" s="446"/>
      <c r="BK15" s="446"/>
      <c r="BL15" s="446"/>
      <c r="BM15" s="447"/>
      <c r="BN15" s="448">
        <v>2732186</v>
      </c>
      <c r="BO15" s="449"/>
      <c r="BP15" s="449"/>
      <c r="BQ15" s="449"/>
      <c r="BR15" s="449"/>
      <c r="BS15" s="449"/>
      <c r="BT15" s="449"/>
      <c r="BU15" s="450"/>
      <c r="BV15" s="448">
        <v>2644679</v>
      </c>
      <c r="BW15" s="449"/>
      <c r="BX15" s="449"/>
      <c r="BY15" s="449"/>
      <c r="BZ15" s="449"/>
      <c r="CA15" s="449"/>
      <c r="CB15" s="449"/>
      <c r="CC15" s="450"/>
      <c r="CD15" s="519" t="s">
        <v>152</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493" t="s">
        <v>153</v>
      </c>
      <c r="M16" s="494"/>
      <c r="N16" s="494"/>
      <c r="O16" s="494"/>
      <c r="P16" s="494"/>
      <c r="Q16" s="495"/>
      <c r="R16" s="496" t="s">
        <v>154</v>
      </c>
      <c r="S16" s="497"/>
      <c r="T16" s="497"/>
      <c r="U16" s="497"/>
      <c r="V16" s="498"/>
      <c r="W16" s="510"/>
      <c r="X16" s="408"/>
      <c r="Y16" s="408"/>
      <c r="Z16" s="408"/>
      <c r="AA16" s="408"/>
      <c r="AB16" s="409"/>
      <c r="AC16" s="499">
        <v>29.9</v>
      </c>
      <c r="AD16" s="500"/>
      <c r="AE16" s="500"/>
      <c r="AF16" s="500"/>
      <c r="AG16" s="501"/>
      <c r="AH16" s="499">
        <v>30.1</v>
      </c>
      <c r="AI16" s="500"/>
      <c r="AJ16" s="500"/>
      <c r="AK16" s="500"/>
      <c r="AL16" s="502"/>
      <c r="AM16" s="476"/>
      <c r="AN16" s="376"/>
      <c r="AO16" s="376"/>
      <c r="AP16" s="376"/>
      <c r="AQ16" s="376"/>
      <c r="AR16" s="376"/>
      <c r="AS16" s="376"/>
      <c r="AT16" s="377"/>
      <c r="AU16" s="477"/>
      <c r="AV16" s="478"/>
      <c r="AW16" s="478"/>
      <c r="AX16" s="478"/>
      <c r="AY16" s="433" t="s">
        <v>155</v>
      </c>
      <c r="AZ16" s="434"/>
      <c r="BA16" s="434"/>
      <c r="BB16" s="434"/>
      <c r="BC16" s="434"/>
      <c r="BD16" s="434"/>
      <c r="BE16" s="434"/>
      <c r="BF16" s="434"/>
      <c r="BG16" s="434"/>
      <c r="BH16" s="434"/>
      <c r="BI16" s="434"/>
      <c r="BJ16" s="434"/>
      <c r="BK16" s="434"/>
      <c r="BL16" s="434"/>
      <c r="BM16" s="435"/>
      <c r="BN16" s="419">
        <v>5461655</v>
      </c>
      <c r="BO16" s="420"/>
      <c r="BP16" s="420"/>
      <c r="BQ16" s="420"/>
      <c r="BR16" s="420"/>
      <c r="BS16" s="420"/>
      <c r="BT16" s="420"/>
      <c r="BU16" s="421"/>
      <c r="BV16" s="419">
        <v>5327855</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81"/>
      <c r="B17" s="531"/>
      <c r="C17" s="532"/>
      <c r="D17" s="532"/>
      <c r="E17" s="532"/>
      <c r="F17" s="532"/>
      <c r="G17" s="532"/>
      <c r="H17" s="532"/>
      <c r="I17" s="532"/>
      <c r="J17" s="532"/>
      <c r="K17" s="533"/>
      <c r="L17" s="195"/>
      <c r="M17" s="512" t="s">
        <v>156</v>
      </c>
      <c r="N17" s="513"/>
      <c r="O17" s="513"/>
      <c r="P17" s="513"/>
      <c r="Q17" s="514"/>
      <c r="R17" s="496" t="s">
        <v>157</v>
      </c>
      <c r="S17" s="497"/>
      <c r="T17" s="497"/>
      <c r="U17" s="497"/>
      <c r="V17" s="498"/>
      <c r="W17" s="509" t="s">
        <v>158</v>
      </c>
      <c r="X17" s="405"/>
      <c r="Y17" s="405"/>
      <c r="Z17" s="405"/>
      <c r="AA17" s="405"/>
      <c r="AB17" s="406"/>
      <c r="AC17" s="372">
        <v>8096</v>
      </c>
      <c r="AD17" s="373"/>
      <c r="AE17" s="373"/>
      <c r="AF17" s="373"/>
      <c r="AG17" s="374"/>
      <c r="AH17" s="372">
        <v>7948</v>
      </c>
      <c r="AI17" s="373"/>
      <c r="AJ17" s="373"/>
      <c r="AK17" s="373"/>
      <c r="AL17" s="432"/>
      <c r="AM17" s="476"/>
      <c r="AN17" s="376"/>
      <c r="AO17" s="376"/>
      <c r="AP17" s="376"/>
      <c r="AQ17" s="376"/>
      <c r="AR17" s="376"/>
      <c r="AS17" s="376"/>
      <c r="AT17" s="377"/>
      <c r="AU17" s="477"/>
      <c r="AV17" s="478"/>
      <c r="AW17" s="478"/>
      <c r="AX17" s="478"/>
      <c r="AY17" s="433" t="s">
        <v>159</v>
      </c>
      <c r="AZ17" s="434"/>
      <c r="BA17" s="434"/>
      <c r="BB17" s="434"/>
      <c r="BC17" s="434"/>
      <c r="BD17" s="434"/>
      <c r="BE17" s="434"/>
      <c r="BF17" s="434"/>
      <c r="BG17" s="434"/>
      <c r="BH17" s="434"/>
      <c r="BI17" s="434"/>
      <c r="BJ17" s="434"/>
      <c r="BK17" s="434"/>
      <c r="BL17" s="434"/>
      <c r="BM17" s="435"/>
      <c r="BN17" s="419">
        <v>3402418</v>
      </c>
      <c r="BO17" s="420"/>
      <c r="BP17" s="420"/>
      <c r="BQ17" s="420"/>
      <c r="BR17" s="420"/>
      <c r="BS17" s="420"/>
      <c r="BT17" s="420"/>
      <c r="BU17" s="421"/>
      <c r="BV17" s="419">
        <v>3292985</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81"/>
      <c r="B18" s="469" t="s">
        <v>160</v>
      </c>
      <c r="C18" s="470"/>
      <c r="D18" s="470"/>
      <c r="E18" s="471"/>
      <c r="F18" s="471"/>
      <c r="G18" s="471"/>
      <c r="H18" s="471"/>
      <c r="I18" s="471"/>
      <c r="J18" s="471"/>
      <c r="K18" s="471"/>
      <c r="L18" s="472">
        <v>11.01</v>
      </c>
      <c r="M18" s="472"/>
      <c r="N18" s="472"/>
      <c r="O18" s="472"/>
      <c r="P18" s="472"/>
      <c r="Q18" s="472"/>
      <c r="R18" s="473"/>
      <c r="S18" s="473"/>
      <c r="T18" s="473"/>
      <c r="U18" s="473"/>
      <c r="V18" s="474"/>
      <c r="W18" s="490"/>
      <c r="X18" s="491"/>
      <c r="Y18" s="491"/>
      <c r="Z18" s="491"/>
      <c r="AA18" s="491"/>
      <c r="AB18" s="515"/>
      <c r="AC18" s="389">
        <v>69</v>
      </c>
      <c r="AD18" s="390"/>
      <c r="AE18" s="390"/>
      <c r="AF18" s="390"/>
      <c r="AG18" s="475"/>
      <c r="AH18" s="389">
        <v>68.900000000000006</v>
      </c>
      <c r="AI18" s="390"/>
      <c r="AJ18" s="390"/>
      <c r="AK18" s="390"/>
      <c r="AL18" s="391"/>
      <c r="AM18" s="476"/>
      <c r="AN18" s="376"/>
      <c r="AO18" s="376"/>
      <c r="AP18" s="376"/>
      <c r="AQ18" s="376"/>
      <c r="AR18" s="376"/>
      <c r="AS18" s="376"/>
      <c r="AT18" s="377"/>
      <c r="AU18" s="477"/>
      <c r="AV18" s="478"/>
      <c r="AW18" s="478"/>
      <c r="AX18" s="478"/>
      <c r="AY18" s="433" t="s">
        <v>161</v>
      </c>
      <c r="AZ18" s="434"/>
      <c r="BA18" s="434"/>
      <c r="BB18" s="434"/>
      <c r="BC18" s="434"/>
      <c r="BD18" s="434"/>
      <c r="BE18" s="434"/>
      <c r="BF18" s="434"/>
      <c r="BG18" s="434"/>
      <c r="BH18" s="434"/>
      <c r="BI18" s="434"/>
      <c r="BJ18" s="434"/>
      <c r="BK18" s="434"/>
      <c r="BL18" s="434"/>
      <c r="BM18" s="435"/>
      <c r="BN18" s="419">
        <v>5669191</v>
      </c>
      <c r="BO18" s="420"/>
      <c r="BP18" s="420"/>
      <c r="BQ18" s="420"/>
      <c r="BR18" s="420"/>
      <c r="BS18" s="420"/>
      <c r="BT18" s="420"/>
      <c r="BU18" s="421"/>
      <c r="BV18" s="419">
        <v>5501371</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81"/>
      <c r="B19" s="469" t="s">
        <v>162</v>
      </c>
      <c r="C19" s="470"/>
      <c r="D19" s="470"/>
      <c r="E19" s="471"/>
      <c r="F19" s="471"/>
      <c r="G19" s="471"/>
      <c r="H19" s="471"/>
      <c r="I19" s="471"/>
      <c r="J19" s="471"/>
      <c r="K19" s="471"/>
      <c r="L19" s="479">
        <v>2553</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163</v>
      </c>
      <c r="AZ19" s="434"/>
      <c r="BA19" s="434"/>
      <c r="BB19" s="434"/>
      <c r="BC19" s="434"/>
      <c r="BD19" s="434"/>
      <c r="BE19" s="434"/>
      <c r="BF19" s="434"/>
      <c r="BG19" s="434"/>
      <c r="BH19" s="434"/>
      <c r="BI19" s="434"/>
      <c r="BJ19" s="434"/>
      <c r="BK19" s="434"/>
      <c r="BL19" s="434"/>
      <c r="BM19" s="435"/>
      <c r="BN19" s="419">
        <v>7925030</v>
      </c>
      <c r="BO19" s="420"/>
      <c r="BP19" s="420"/>
      <c r="BQ19" s="420"/>
      <c r="BR19" s="420"/>
      <c r="BS19" s="420"/>
      <c r="BT19" s="420"/>
      <c r="BU19" s="421"/>
      <c r="BV19" s="419">
        <v>7437019</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81"/>
      <c r="B20" s="469" t="s">
        <v>164</v>
      </c>
      <c r="C20" s="470"/>
      <c r="D20" s="470"/>
      <c r="E20" s="471"/>
      <c r="F20" s="471"/>
      <c r="G20" s="471"/>
      <c r="H20" s="471"/>
      <c r="I20" s="471"/>
      <c r="J20" s="471"/>
      <c r="K20" s="471"/>
      <c r="L20" s="479">
        <v>12315</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81"/>
      <c r="B21" s="466" t="s">
        <v>165</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81"/>
      <c r="B22" s="395" t="s">
        <v>166</v>
      </c>
      <c r="C22" s="396"/>
      <c r="D22" s="397"/>
      <c r="E22" s="404" t="s">
        <v>1</v>
      </c>
      <c r="F22" s="405"/>
      <c r="G22" s="405"/>
      <c r="H22" s="405"/>
      <c r="I22" s="405"/>
      <c r="J22" s="405"/>
      <c r="K22" s="406"/>
      <c r="L22" s="404" t="s">
        <v>167</v>
      </c>
      <c r="M22" s="405"/>
      <c r="N22" s="405"/>
      <c r="O22" s="405"/>
      <c r="P22" s="406"/>
      <c r="Q22" s="410" t="s">
        <v>168</v>
      </c>
      <c r="R22" s="411"/>
      <c r="S22" s="411"/>
      <c r="T22" s="411"/>
      <c r="U22" s="411"/>
      <c r="V22" s="412"/>
      <c r="W22" s="461" t="s">
        <v>169</v>
      </c>
      <c r="X22" s="396"/>
      <c r="Y22" s="397"/>
      <c r="Z22" s="404" t="s">
        <v>1</v>
      </c>
      <c r="AA22" s="405"/>
      <c r="AB22" s="405"/>
      <c r="AC22" s="405"/>
      <c r="AD22" s="405"/>
      <c r="AE22" s="405"/>
      <c r="AF22" s="405"/>
      <c r="AG22" s="406"/>
      <c r="AH22" s="422" t="s">
        <v>170</v>
      </c>
      <c r="AI22" s="405"/>
      <c r="AJ22" s="405"/>
      <c r="AK22" s="405"/>
      <c r="AL22" s="406"/>
      <c r="AM22" s="422" t="s">
        <v>171</v>
      </c>
      <c r="AN22" s="423"/>
      <c r="AO22" s="423"/>
      <c r="AP22" s="423"/>
      <c r="AQ22" s="423"/>
      <c r="AR22" s="424"/>
      <c r="AS22" s="410" t="s">
        <v>168</v>
      </c>
      <c r="AT22" s="411"/>
      <c r="AU22" s="411"/>
      <c r="AV22" s="411"/>
      <c r="AW22" s="411"/>
      <c r="AX22" s="428"/>
      <c r="AY22" s="445" t="s">
        <v>172</v>
      </c>
      <c r="AZ22" s="446"/>
      <c r="BA22" s="446"/>
      <c r="BB22" s="446"/>
      <c r="BC22" s="446"/>
      <c r="BD22" s="446"/>
      <c r="BE22" s="446"/>
      <c r="BF22" s="446"/>
      <c r="BG22" s="446"/>
      <c r="BH22" s="446"/>
      <c r="BI22" s="446"/>
      <c r="BJ22" s="446"/>
      <c r="BK22" s="446"/>
      <c r="BL22" s="446"/>
      <c r="BM22" s="447"/>
      <c r="BN22" s="448">
        <v>7717744</v>
      </c>
      <c r="BO22" s="449"/>
      <c r="BP22" s="449"/>
      <c r="BQ22" s="449"/>
      <c r="BR22" s="449"/>
      <c r="BS22" s="449"/>
      <c r="BT22" s="449"/>
      <c r="BU22" s="450"/>
      <c r="BV22" s="448">
        <v>7842205</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173</v>
      </c>
      <c r="AZ23" s="434"/>
      <c r="BA23" s="434"/>
      <c r="BB23" s="434"/>
      <c r="BC23" s="434"/>
      <c r="BD23" s="434"/>
      <c r="BE23" s="434"/>
      <c r="BF23" s="434"/>
      <c r="BG23" s="434"/>
      <c r="BH23" s="434"/>
      <c r="BI23" s="434"/>
      <c r="BJ23" s="434"/>
      <c r="BK23" s="434"/>
      <c r="BL23" s="434"/>
      <c r="BM23" s="435"/>
      <c r="BN23" s="419">
        <v>7291027</v>
      </c>
      <c r="BO23" s="420"/>
      <c r="BP23" s="420"/>
      <c r="BQ23" s="420"/>
      <c r="BR23" s="420"/>
      <c r="BS23" s="420"/>
      <c r="BT23" s="420"/>
      <c r="BU23" s="421"/>
      <c r="BV23" s="419">
        <v>7397328</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81"/>
      <c r="B24" s="398"/>
      <c r="C24" s="399"/>
      <c r="D24" s="400"/>
      <c r="E24" s="375" t="s">
        <v>174</v>
      </c>
      <c r="F24" s="376"/>
      <c r="G24" s="376"/>
      <c r="H24" s="376"/>
      <c r="I24" s="376"/>
      <c r="J24" s="376"/>
      <c r="K24" s="377"/>
      <c r="L24" s="372">
        <v>1</v>
      </c>
      <c r="M24" s="373"/>
      <c r="N24" s="373"/>
      <c r="O24" s="373"/>
      <c r="P24" s="374"/>
      <c r="Q24" s="372">
        <v>7660</v>
      </c>
      <c r="R24" s="373"/>
      <c r="S24" s="373"/>
      <c r="T24" s="373"/>
      <c r="U24" s="373"/>
      <c r="V24" s="374"/>
      <c r="W24" s="462"/>
      <c r="X24" s="399"/>
      <c r="Y24" s="400"/>
      <c r="Z24" s="375" t="s">
        <v>175</v>
      </c>
      <c r="AA24" s="376"/>
      <c r="AB24" s="376"/>
      <c r="AC24" s="376"/>
      <c r="AD24" s="376"/>
      <c r="AE24" s="376"/>
      <c r="AF24" s="376"/>
      <c r="AG24" s="377"/>
      <c r="AH24" s="372">
        <v>159</v>
      </c>
      <c r="AI24" s="373"/>
      <c r="AJ24" s="373"/>
      <c r="AK24" s="373"/>
      <c r="AL24" s="374"/>
      <c r="AM24" s="372">
        <v>495444</v>
      </c>
      <c r="AN24" s="373"/>
      <c r="AO24" s="373"/>
      <c r="AP24" s="373"/>
      <c r="AQ24" s="373"/>
      <c r="AR24" s="374"/>
      <c r="AS24" s="372">
        <v>3116</v>
      </c>
      <c r="AT24" s="373"/>
      <c r="AU24" s="373"/>
      <c r="AV24" s="373"/>
      <c r="AW24" s="373"/>
      <c r="AX24" s="432"/>
      <c r="AY24" s="392" t="s">
        <v>176</v>
      </c>
      <c r="AZ24" s="393"/>
      <c r="BA24" s="393"/>
      <c r="BB24" s="393"/>
      <c r="BC24" s="393"/>
      <c r="BD24" s="393"/>
      <c r="BE24" s="393"/>
      <c r="BF24" s="393"/>
      <c r="BG24" s="393"/>
      <c r="BH24" s="393"/>
      <c r="BI24" s="393"/>
      <c r="BJ24" s="393"/>
      <c r="BK24" s="393"/>
      <c r="BL24" s="393"/>
      <c r="BM24" s="394"/>
      <c r="BN24" s="419">
        <v>3731915</v>
      </c>
      <c r="BO24" s="420"/>
      <c r="BP24" s="420"/>
      <c r="BQ24" s="420"/>
      <c r="BR24" s="420"/>
      <c r="BS24" s="420"/>
      <c r="BT24" s="420"/>
      <c r="BU24" s="421"/>
      <c r="BV24" s="419">
        <v>3550191</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81"/>
      <c r="B25" s="398"/>
      <c r="C25" s="399"/>
      <c r="D25" s="400"/>
      <c r="E25" s="375" t="s">
        <v>177</v>
      </c>
      <c r="F25" s="376"/>
      <c r="G25" s="376"/>
      <c r="H25" s="376"/>
      <c r="I25" s="376"/>
      <c r="J25" s="376"/>
      <c r="K25" s="377"/>
      <c r="L25" s="372">
        <v>1</v>
      </c>
      <c r="M25" s="373"/>
      <c r="N25" s="373"/>
      <c r="O25" s="373"/>
      <c r="P25" s="374"/>
      <c r="Q25" s="372">
        <v>6220</v>
      </c>
      <c r="R25" s="373"/>
      <c r="S25" s="373"/>
      <c r="T25" s="373"/>
      <c r="U25" s="373"/>
      <c r="V25" s="374"/>
      <c r="W25" s="462"/>
      <c r="X25" s="399"/>
      <c r="Y25" s="400"/>
      <c r="Z25" s="375" t="s">
        <v>178</v>
      </c>
      <c r="AA25" s="376"/>
      <c r="AB25" s="376"/>
      <c r="AC25" s="376"/>
      <c r="AD25" s="376"/>
      <c r="AE25" s="376"/>
      <c r="AF25" s="376"/>
      <c r="AG25" s="377"/>
      <c r="AH25" s="372" t="s">
        <v>140</v>
      </c>
      <c r="AI25" s="373"/>
      <c r="AJ25" s="373"/>
      <c r="AK25" s="373"/>
      <c r="AL25" s="374"/>
      <c r="AM25" s="372" t="s">
        <v>130</v>
      </c>
      <c r="AN25" s="373"/>
      <c r="AO25" s="373"/>
      <c r="AP25" s="373"/>
      <c r="AQ25" s="373"/>
      <c r="AR25" s="374"/>
      <c r="AS25" s="372" t="s">
        <v>140</v>
      </c>
      <c r="AT25" s="373"/>
      <c r="AU25" s="373"/>
      <c r="AV25" s="373"/>
      <c r="AW25" s="373"/>
      <c r="AX25" s="432"/>
      <c r="AY25" s="445" t="s">
        <v>179</v>
      </c>
      <c r="AZ25" s="446"/>
      <c r="BA25" s="446"/>
      <c r="BB25" s="446"/>
      <c r="BC25" s="446"/>
      <c r="BD25" s="446"/>
      <c r="BE25" s="446"/>
      <c r="BF25" s="446"/>
      <c r="BG25" s="446"/>
      <c r="BH25" s="446"/>
      <c r="BI25" s="446"/>
      <c r="BJ25" s="446"/>
      <c r="BK25" s="446"/>
      <c r="BL25" s="446"/>
      <c r="BM25" s="447"/>
      <c r="BN25" s="448">
        <v>642806</v>
      </c>
      <c r="BO25" s="449"/>
      <c r="BP25" s="449"/>
      <c r="BQ25" s="449"/>
      <c r="BR25" s="449"/>
      <c r="BS25" s="449"/>
      <c r="BT25" s="449"/>
      <c r="BU25" s="450"/>
      <c r="BV25" s="448">
        <v>738421</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81"/>
      <c r="B26" s="398"/>
      <c r="C26" s="399"/>
      <c r="D26" s="400"/>
      <c r="E26" s="375" t="s">
        <v>180</v>
      </c>
      <c r="F26" s="376"/>
      <c r="G26" s="376"/>
      <c r="H26" s="376"/>
      <c r="I26" s="376"/>
      <c r="J26" s="376"/>
      <c r="K26" s="377"/>
      <c r="L26" s="372">
        <v>1</v>
      </c>
      <c r="M26" s="373"/>
      <c r="N26" s="373"/>
      <c r="O26" s="373"/>
      <c r="P26" s="374"/>
      <c r="Q26" s="372">
        <v>5800</v>
      </c>
      <c r="R26" s="373"/>
      <c r="S26" s="373"/>
      <c r="T26" s="373"/>
      <c r="U26" s="373"/>
      <c r="V26" s="374"/>
      <c r="W26" s="462"/>
      <c r="X26" s="399"/>
      <c r="Y26" s="400"/>
      <c r="Z26" s="375" t="s">
        <v>181</v>
      </c>
      <c r="AA26" s="430"/>
      <c r="AB26" s="430"/>
      <c r="AC26" s="430"/>
      <c r="AD26" s="430"/>
      <c r="AE26" s="430"/>
      <c r="AF26" s="430"/>
      <c r="AG26" s="431"/>
      <c r="AH26" s="372">
        <v>3</v>
      </c>
      <c r="AI26" s="373"/>
      <c r="AJ26" s="373"/>
      <c r="AK26" s="373"/>
      <c r="AL26" s="374"/>
      <c r="AM26" s="372">
        <v>9219</v>
      </c>
      <c r="AN26" s="373"/>
      <c r="AO26" s="373"/>
      <c r="AP26" s="373"/>
      <c r="AQ26" s="373"/>
      <c r="AR26" s="374"/>
      <c r="AS26" s="372">
        <v>3073</v>
      </c>
      <c r="AT26" s="373"/>
      <c r="AU26" s="373"/>
      <c r="AV26" s="373"/>
      <c r="AW26" s="373"/>
      <c r="AX26" s="432"/>
      <c r="AY26" s="459" t="s">
        <v>182</v>
      </c>
      <c r="AZ26" s="379"/>
      <c r="BA26" s="379"/>
      <c r="BB26" s="379"/>
      <c r="BC26" s="379"/>
      <c r="BD26" s="379"/>
      <c r="BE26" s="379"/>
      <c r="BF26" s="379"/>
      <c r="BG26" s="379"/>
      <c r="BH26" s="379"/>
      <c r="BI26" s="379"/>
      <c r="BJ26" s="379"/>
      <c r="BK26" s="379"/>
      <c r="BL26" s="379"/>
      <c r="BM26" s="460"/>
      <c r="BN26" s="419" t="s">
        <v>140</v>
      </c>
      <c r="BO26" s="420"/>
      <c r="BP26" s="420"/>
      <c r="BQ26" s="420"/>
      <c r="BR26" s="420"/>
      <c r="BS26" s="420"/>
      <c r="BT26" s="420"/>
      <c r="BU26" s="421"/>
      <c r="BV26" s="419" t="s">
        <v>140</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81"/>
      <c r="B27" s="398"/>
      <c r="C27" s="399"/>
      <c r="D27" s="400"/>
      <c r="E27" s="375" t="s">
        <v>183</v>
      </c>
      <c r="F27" s="376"/>
      <c r="G27" s="376"/>
      <c r="H27" s="376"/>
      <c r="I27" s="376"/>
      <c r="J27" s="376"/>
      <c r="K27" s="377"/>
      <c r="L27" s="372">
        <v>1</v>
      </c>
      <c r="M27" s="373"/>
      <c r="N27" s="373"/>
      <c r="O27" s="373"/>
      <c r="P27" s="374"/>
      <c r="Q27" s="372">
        <v>3360</v>
      </c>
      <c r="R27" s="373"/>
      <c r="S27" s="373"/>
      <c r="T27" s="373"/>
      <c r="U27" s="373"/>
      <c r="V27" s="374"/>
      <c r="W27" s="462"/>
      <c r="X27" s="399"/>
      <c r="Y27" s="400"/>
      <c r="Z27" s="375" t="s">
        <v>184</v>
      </c>
      <c r="AA27" s="376"/>
      <c r="AB27" s="376"/>
      <c r="AC27" s="376"/>
      <c r="AD27" s="376"/>
      <c r="AE27" s="376"/>
      <c r="AF27" s="376"/>
      <c r="AG27" s="377"/>
      <c r="AH27" s="372">
        <v>4</v>
      </c>
      <c r="AI27" s="373"/>
      <c r="AJ27" s="373"/>
      <c r="AK27" s="373"/>
      <c r="AL27" s="374"/>
      <c r="AM27" s="372">
        <v>9434</v>
      </c>
      <c r="AN27" s="373"/>
      <c r="AO27" s="373"/>
      <c r="AP27" s="373"/>
      <c r="AQ27" s="373"/>
      <c r="AR27" s="374"/>
      <c r="AS27" s="372">
        <v>2359</v>
      </c>
      <c r="AT27" s="373"/>
      <c r="AU27" s="373"/>
      <c r="AV27" s="373"/>
      <c r="AW27" s="373"/>
      <c r="AX27" s="432"/>
      <c r="AY27" s="456" t="s">
        <v>185</v>
      </c>
      <c r="AZ27" s="457"/>
      <c r="BA27" s="457"/>
      <c r="BB27" s="457"/>
      <c r="BC27" s="457"/>
      <c r="BD27" s="457"/>
      <c r="BE27" s="457"/>
      <c r="BF27" s="457"/>
      <c r="BG27" s="457"/>
      <c r="BH27" s="457"/>
      <c r="BI27" s="457"/>
      <c r="BJ27" s="457"/>
      <c r="BK27" s="457"/>
      <c r="BL27" s="457"/>
      <c r="BM27" s="458"/>
      <c r="BN27" s="453" t="s">
        <v>140</v>
      </c>
      <c r="BO27" s="454"/>
      <c r="BP27" s="454"/>
      <c r="BQ27" s="454"/>
      <c r="BR27" s="454"/>
      <c r="BS27" s="454"/>
      <c r="BT27" s="454"/>
      <c r="BU27" s="455"/>
      <c r="BV27" s="453" t="s">
        <v>140</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81"/>
      <c r="B28" s="398"/>
      <c r="C28" s="399"/>
      <c r="D28" s="400"/>
      <c r="E28" s="375" t="s">
        <v>186</v>
      </c>
      <c r="F28" s="376"/>
      <c r="G28" s="376"/>
      <c r="H28" s="376"/>
      <c r="I28" s="376"/>
      <c r="J28" s="376"/>
      <c r="K28" s="377"/>
      <c r="L28" s="372">
        <v>1</v>
      </c>
      <c r="M28" s="373"/>
      <c r="N28" s="373"/>
      <c r="O28" s="373"/>
      <c r="P28" s="374"/>
      <c r="Q28" s="372">
        <v>2980</v>
      </c>
      <c r="R28" s="373"/>
      <c r="S28" s="373"/>
      <c r="T28" s="373"/>
      <c r="U28" s="373"/>
      <c r="V28" s="374"/>
      <c r="W28" s="462"/>
      <c r="X28" s="399"/>
      <c r="Y28" s="400"/>
      <c r="Z28" s="375" t="s">
        <v>187</v>
      </c>
      <c r="AA28" s="376"/>
      <c r="AB28" s="376"/>
      <c r="AC28" s="376"/>
      <c r="AD28" s="376"/>
      <c r="AE28" s="376"/>
      <c r="AF28" s="376"/>
      <c r="AG28" s="377"/>
      <c r="AH28" s="372" t="s">
        <v>140</v>
      </c>
      <c r="AI28" s="373"/>
      <c r="AJ28" s="373"/>
      <c r="AK28" s="373"/>
      <c r="AL28" s="374"/>
      <c r="AM28" s="372" t="s">
        <v>140</v>
      </c>
      <c r="AN28" s="373"/>
      <c r="AO28" s="373"/>
      <c r="AP28" s="373"/>
      <c r="AQ28" s="373"/>
      <c r="AR28" s="374"/>
      <c r="AS28" s="372" t="s">
        <v>140</v>
      </c>
      <c r="AT28" s="373"/>
      <c r="AU28" s="373"/>
      <c r="AV28" s="373"/>
      <c r="AW28" s="373"/>
      <c r="AX28" s="432"/>
      <c r="AY28" s="436" t="s">
        <v>188</v>
      </c>
      <c r="AZ28" s="437"/>
      <c r="BA28" s="437"/>
      <c r="BB28" s="438"/>
      <c r="BC28" s="445" t="s">
        <v>50</v>
      </c>
      <c r="BD28" s="446"/>
      <c r="BE28" s="446"/>
      <c r="BF28" s="446"/>
      <c r="BG28" s="446"/>
      <c r="BH28" s="446"/>
      <c r="BI28" s="446"/>
      <c r="BJ28" s="446"/>
      <c r="BK28" s="446"/>
      <c r="BL28" s="446"/>
      <c r="BM28" s="447"/>
      <c r="BN28" s="448">
        <v>2278320</v>
      </c>
      <c r="BO28" s="449"/>
      <c r="BP28" s="449"/>
      <c r="BQ28" s="449"/>
      <c r="BR28" s="449"/>
      <c r="BS28" s="449"/>
      <c r="BT28" s="449"/>
      <c r="BU28" s="450"/>
      <c r="BV28" s="448">
        <v>2267575</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81"/>
      <c r="B29" s="398"/>
      <c r="C29" s="399"/>
      <c r="D29" s="400"/>
      <c r="E29" s="375" t="s">
        <v>189</v>
      </c>
      <c r="F29" s="376"/>
      <c r="G29" s="376"/>
      <c r="H29" s="376"/>
      <c r="I29" s="376"/>
      <c r="J29" s="376"/>
      <c r="K29" s="377"/>
      <c r="L29" s="372">
        <v>12</v>
      </c>
      <c r="M29" s="373"/>
      <c r="N29" s="373"/>
      <c r="O29" s="373"/>
      <c r="P29" s="374"/>
      <c r="Q29" s="372">
        <v>2790</v>
      </c>
      <c r="R29" s="373"/>
      <c r="S29" s="373"/>
      <c r="T29" s="373"/>
      <c r="U29" s="373"/>
      <c r="V29" s="374"/>
      <c r="W29" s="463"/>
      <c r="X29" s="464"/>
      <c r="Y29" s="465"/>
      <c r="Z29" s="375" t="s">
        <v>190</v>
      </c>
      <c r="AA29" s="376"/>
      <c r="AB29" s="376"/>
      <c r="AC29" s="376"/>
      <c r="AD29" s="376"/>
      <c r="AE29" s="376"/>
      <c r="AF29" s="376"/>
      <c r="AG29" s="377"/>
      <c r="AH29" s="372">
        <v>163</v>
      </c>
      <c r="AI29" s="373"/>
      <c r="AJ29" s="373"/>
      <c r="AK29" s="373"/>
      <c r="AL29" s="374"/>
      <c r="AM29" s="372">
        <v>504878</v>
      </c>
      <c r="AN29" s="373"/>
      <c r="AO29" s="373"/>
      <c r="AP29" s="373"/>
      <c r="AQ29" s="373"/>
      <c r="AR29" s="374"/>
      <c r="AS29" s="372">
        <v>3097</v>
      </c>
      <c r="AT29" s="373"/>
      <c r="AU29" s="373"/>
      <c r="AV29" s="373"/>
      <c r="AW29" s="373"/>
      <c r="AX29" s="432"/>
      <c r="AY29" s="439"/>
      <c r="AZ29" s="440"/>
      <c r="BA29" s="440"/>
      <c r="BB29" s="441"/>
      <c r="BC29" s="433" t="s">
        <v>191</v>
      </c>
      <c r="BD29" s="434"/>
      <c r="BE29" s="434"/>
      <c r="BF29" s="434"/>
      <c r="BG29" s="434"/>
      <c r="BH29" s="434"/>
      <c r="BI29" s="434"/>
      <c r="BJ29" s="434"/>
      <c r="BK29" s="434"/>
      <c r="BL29" s="434"/>
      <c r="BM29" s="435"/>
      <c r="BN29" s="419">
        <v>633616</v>
      </c>
      <c r="BO29" s="420"/>
      <c r="BP29" s="420"/>
      <c r="BQ29" s="420"/>
      <c r="BR29" s="420"/>
      <c r="BS29" s="420"/>
      <c r="BT29" s="420"/>
      <c r="BU29" s="421"/>
      <c r="BV29" s="419">
        <v>513267</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192</v>
      </c>
      <c r="X30" s="387"/>
      <c r="Y30" s="387"/>
      <c r="Z30" s="387"/>
      <c r="AA30" s="387"/>
      <c r="AB30" s="387"/>
      <c r="AC30" s="387"/>
      <c r="AD30" s="387"/>
      <c r="AE30" s="387"/>
      <c r="AF30" s="387"/>
      <c r="AG30" s="388"/>
      <c r="AH30" s="389">
        <v>95.2</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1966559</v>
      </c>
      <c r="BO30" s="454"/>
      <c r="BP30" s="454"/>
      <c r="BQ30" s="454"/>
      <c r="BR30" s="454"/>
      <c r="BS30" s="454"/>
      <c r="BT30" s="454"/>
      <c r="BU30" s="455"/>
      <c r="BV30" s="453">
        <v>1878492</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8" t="s">
        <v>193</v>
      </c>
      <c r="D32" s="378"/>
      <c r="E32" s="378"/>
      <c r="F32" s="378"/>
      <c r="G32" s="378"/>
      <c r="H32" s="378"/>
      <c r="I32" s="378"/>
      <c r="J32" s="378"/>
      <c r="K32" s="378"/>
      <c r="L32" s="378"/>
      <c r="M32" s="378"/>
      <c r="N32" s="378"/>
      <c r="O32" s="378"/>
      <c r="P32" s="378"/>
      <c r="Q32" s="378"/>
      <c r="R32" s="378"/>
      <c r="S32" s="378"/>
      <c r="U32" s="379" t="s">
        <v>194</v>
      </c>
      <c r="V32" s="379"/>
      <c r="W32" s="379"/>
      <c r="X32" s="379"/>
      <c r="Y32" s="379"/>
      <c r="Z32" s="379"/>
      <c r="AA32" s="379"/>
      <c r="AB32" s="379"/>
      <c r="AC32" s="379"/>
      <c r="AD32" s="379"/>
      <c r="AE32" s="379"/>
      <c r="AF32" s="379"/>
      <c r="AG32" s="379"/>
      <c r="AH32" s="379"/>
      <c r="AI32" s="379"/>
      <c r="AJ32" s="379"/>
      <c r="AK32" s="379"/>
      <c r="AM32" s="379" t="s">
        <v>195</v>
      </c>
      <c r="AN32" s="379"/>
      <c r="AO32" s="379"/>
      <c r="AP32" s="379"/>
      <c r="AQ32" s="379"/>
      <c r="AR32" s="379"/>
      <c r="AS32" s="379"/>
      <c r="AT32" s="379"/>
      <c r="AU32" s="379"/>
      <c r="AV32" s="379"/>
      <c r="AW32" s="379"/>
      <c r="AX32" s="379"/>
      <c r="AY32" s="379"/>
      <c r="AZ32" s="379"/>
      <c r="BA32" s="379"/>
      <c r="BB32" s="379"/>
      <c r="BC32" s="379"/>
      <c r="BE32" s="379" t="s">
        <v>196</v>
      </c>
      <c r="BF32" s="379"/>
      <c r="BG32" s="379"/>
      <c r="BH32" s="379"/>
      <c r="BI32" s="379"/>
      <c r="BJ32" s="379"/>
      <c r="BK32" s="379"/>
      <c r="BL32" s="379"/>
      <c r="BM32" s="379"/>
      <c r="BN32" s="379"/>
      <c r="BO32" s="379"/>
      <c r="BP32" s="379"/>
      <c r="BQ32" s="379"/>
      <c r="BR32" s="379"/>
      <c r="BS32" s="379"/>
      <c r="BT32" s="379"/>
      <c r="BU32" s="379"/>
      <c r="BW32" s="379" t="s">
        <v>197</v>
      </c>
      <c r="BX32" s="379"/>
      <c r="BY32" s="379"/>
      <c r="BZ32" s="379"/>
      <c r="CA32" s="379"/>
      <c r="CB32" s="379"/>
      <c r="CC32" s="379"/>
      <c r="CD32" s="379"/>
      <c r="CE32" s="379"/>
      <c r="CF32" s="379"/>
      <c r="CG32" s="379"/>
      <c r="CH32" s="379"/>
      <c r="CI32" s="379"/>
      <c r="CJ32" s="379"/>
      <c r="CK32" s="379"/>
      <c r="CL32" s="379"/>
      <c r="CM32" s="379"/>
      <c r="CO32" s="379" t="s">
        <v>198</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15">
      <c r="A33" s="181"/>
      <c r="B33" s="205"/>
      <c r="C33" s="371" t="s">
        <v>199</v>
      </c>
      <c r="D33" s="371"/>
      <c r="E33" s="370" t="s">
        <v>200</v>
      </c>
      <c r="F33" s="370"/>
      <c r="G33" s="370"/>
      <c r="H33" s="370"/>
      <c r="I33" s="370"/>
      <c r="J33" s="370"/>
      <c r="K33" s="370"/>
      <c r="L33" s="370"/>
      <c r="M33" s="370"/>
      <c r="N33" s="370"/>
      <c r="O33" s="370"/>
      <c r="P33" s="370"/>
      <c r="Q33" s="370"/>
      <c r="R33" s="370"/>
      <c r="S33" s="370"/>
      <c r="T33" s="206"/>
      <c r="U33" s="371" t="s">
        <v>199</v>
      </c>
      <c r="V33" s="371"/>
      <c r="W33" s="370" t="s">
        <v>200</v>
      </c>
      <c r="X33" s="370"/>
      <c r="Y33" s="370"/>
      <c r="Z33" s="370"/>
      <c r="AA33" s="370"/>
      <c r="AB33" s="370"/>
      <c r="AC33" s="370"/>
      <c r="AD33" s="370"/>
      <c r="AE33" s="370"/>
      <c r="AF33" s="370"/>
      <c r="AG33" s="370"/>
      <c r="AH33" s="370"/>
      <c r="AI33" s="370"/>
      <c r="AJ33" s="370"/>
      <c r="AK33" s="370"/>
      <c r="AL33" s="206"/>
      <c r="AM33" s="371" t="s">
        <v>201</v>
      </c>
      <c r="AN33" s="371"/>
      <c r="AO33" s="370" t="s">
        <v>200</v>
      </c>
      <c r="AP33" s="370"/>
      <c r="AQ33" s="370"/>
      <c r="AR33" s="370"/>
      <c r="AS33" s="370"/>
      <c r="AT33" s="370"/>
      <c r="AU33" s="370"/>
      <c r="AV33" s="370"/>
      <c r="AW33" s="370"/>
      <c r="AX33" s="370"/>
      <c r="AY33" s="370"/>
      <c r="AZ33" s="370"/>
      <c r="BA33" s="370"/>
      <c r="BB33" s="370"/>
      <c r="BC33" s="370"/>
      <c r="BD33" s="207"/>
      <c r="BE33" s="370" t="s">
        <v>202</v>
      </c>
      <c r="BF33" s="370"/>
      <c r="BG33" s="370" t="s">
        <v>203</v>
      </c>
      <c r="BH33" s="370"/>
      <c r="BI33" s="370"/>
      <c r="BJ33" s="370"/>
      <c r="BK33" s="370"/>
      <c r="BL33" s="370"/>
      <c r="BM33" s="370"/>
      <c r="BN33" s="370"/>
      <c r="BO33" s="370"/>
      <c r="BP33" s="370"/>
      <c r="BQ33" s="370"/>
      <c r="BR33" s="370"/>
      <c r="BS33" s="370"/>
      <c r="BT33" s="370"/>
      <c r="BU33" s="370"/>
      <c r="BV33" s="207"/>
      <c r="BW33" s="371" t="s">
        <v>202</v>
      </c>
      <c r="BX33" s="371"/>
      <c r="BY33" s="370" t="s">
        <v>204</v>
      </c>
      <c r="BZ33" s="370"/>
      <c r="CA33" s="370"/>
      <c r="CB33" s="370"/>
      <c r="CC33" s="370"/>
      <c r="CD33" s="370"/>
      <c r="CE33" s="370"/>
      <c r="CF33" s="370"/>
      <c r="CG33" s="370"/>
      <c r="CH33" s="370"/>
      <c r="CI33" s="370"/>
      <c r="CJ33" s="370"/>
      <c r="CK33" s="370"/>
      <c r="CL33" s="370"/>
      <c r="CM33" s="370"/>
      <c r="CN33" s="206"/>
      <c r="CO33" s="371" t="s">
        <v>199</v>
      </c>
      <c r="CP33" s="371"/>
      <c r="CQ33" s="370" t="s">
        <v>205</v>
      </c>
      <c r="CR33" s="370"/>
      <c r="CS33" s="370"/>
      <c r="CT33" s="370"/>
      <c r="CU33" s="370"/>
      <c r="CV33" s="370"/>
      <c r="CW33" s="370"/>
      <c r="CX33" s="370"/>
      <c r="CY33" s="370"/>
      <c r="CZ33" s="370"/>
      <c r="DA33" s="370"/>
      <c r="DB33" s="370"/>
      <c r="DC33" s="370"/>
      <c r="DD33" s="370"/>
      <c r="DE33" s="370"/>
      <c r="DF33" s="206"/>
      <c r="DG33" s="369" t="s">
        <v>206</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国民健康保険事業特別会計</v>
      </c>
      <c r="X34" s="368"/>
      <c r="Y34" s="368"/>
      <c r="Z34" s="368"/>
      <c r="AA34" s="368"/>
      <c r="AB34" s="368"/>
      <c r="AC34" s="368"/>
      <c r="AD34" s="368"/>
      <c r="AE34" s="368"/>
      <c r="AF34" s="368"/>
      <c r="AG34" s="368"/>
      <c r="AH34" s="368"/>
      <c r="AI34" s="368"/>
      <c r="AJ34" s="368"/>
      <c r="AK34" s="368"/>
      <c r="AL34" s="181"/>
      <c r="AM34" s="367">
        <f>IF(AO34="","",MAX(C34:D43,U34:V43)+1)</f>
        <v>4</v>
      </c>
      <c r="AN34" s="367"/>
      <c r="AO34" s="368" t="str">
        <f>IF('各会計、関係団体の財政状況及び健全化判断比率'!B30="","",'各会計、関係団体の財政状況及び健全化判断比率'!B30)</f>
        <v>公共下水道事業会計</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5</v>
      </c>
      <c r="BX34" s="367"/>
      <c r="BY34" s="368" t="str">
        <f>IF('各会計、関係団体の財政状況及び健全化判断比率'!B68="","",'各会計、関係団体の財政状況及び健全化判断比率'!B68)</f>
        <v>堀川水利組合</v>
      </c>
      <c r="BZ34" s="368"/>
      <c r="CA34" s="368"/>
      <c r="CB34" s="368"/>
      <c r="CC34" s="368"/>
      <c r="CD34" s="368"/>
      <c r="CE34" s="368"/>
      <c r="CF34" s="368"/>
      <c r="CG34" s="368"/>
      <c r="CH34" s="368"/>
      <c r="CI34" s="368"/>
      <c r="CJ34" s="368"/>
      <c r="CK34" s="368"/>
      <c r="CL34" s="368"/>
      <c r="CM34" s="368"/>
      <c r="CN34" s="181"/>
      <c r="CO34" s="367" t="str">
        <f>IF(CQ34="","",MAX(C34:D43,U34:V43,AM34:AN43,BE34:BF43,BW34:BX43)+1)</f>
        <v/>
      </c>
      <c r="CP34" s="367"/>
      <c r="CQ34" s="368" t="str">
        <f>IF('各会計、関係団体の財政状況及び健全化判断比率'!BS7="","",'各会計、関係団体の財政状況及び健全化判断比率'!BS7)</f>
        <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後期高齢者医療特別会計</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6</v>
      </c>
      <c r="BX35" s="367"/>
      <c r="BY35" s="368" t="str">
        <f>IF('各会計、関係団体の財政状況及び健全化判断比率'!B69="","",'各会計、関係団体の財政状況及び健全化判断比率'!B69)</f>
        <v>福岡県市町村消防団員等公務災害補償組合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t="str">
        <f t="shared" ref="U36:U43" si="4">IF(W36="","",U35+1)</f>
        <v/>
      </c>
      <c r="V36" s="367"/>
      <c r="W36" s="368"/>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7</v>
      </c>
      <c r="BX36" s="367"/>
      <c r="BY36" s="368" t="str">
        <f>IF('各会計、関係団体の財政状況及び健全化判断比率'!B70="","",'各会計、関係団体の財政状況及び健全化判断比率'!B70)</f>
        <v>福岡県自治会館管理組合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8</v>
      </c>
      <c r="BX37" s="367"/>
      <c r="BY37" s="368" t="str">
        <f>IF('各会計、関係団体の財政状況及び健全化判断比率'!B71="","",'各会計、関係団体の財政状況及び健全化判断比率'!B71)</f>
        <v>遠賀・仲間地域広域行政事務組合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9</v>
      </c>
      <c r="BX38" s="367"/>
      <c r="BY38" s="368" t="str">
        <f>IF('各会計、関係団体の財政状況及び健全化判断比率'!B72="","",'各会計、関係団体の財政状況及び健全化判断比率'!B72)</f>
        <v>福岡県自治振興組合（一般会計）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10</v>
      </c>
      <c r="BX39" s="367"/>
      <c r="BY39" s="368" t="str">
        <f>IF('各会計、関係団体の財政状況及び健全化判断比率'!B73="","",'各会計、関係団体の財政状況及び健全化判断比率'!B73)</f>
        <v>福岡県自治振興組合（公文書館事業特別会計）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11</v>
      </c>
      <c r="BX40" s="367"/>
      <c r="BY40" s="368" t="str">
        <f>IF('各会計、関係団体の財政状況及び健全化判断比率'!B74="","",'各会計、関係団体の財政状況及び健全化判断比率'!B74)</f>
        <v>福岡県介護保険広域連合（一般会計）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12</v>
      </c>
      <c r="BX41" s="367"/>
      <c r="BY41" s="368" t="str">
        <f>IF('各会計、関係団体の財政状況及び健全化判断比率'!B75="","",'各会計、関係団体の財政状況及び健全化判断比率'!B75)</f>
        <v>福岡県介護保険広域連合（介護保険事業特別会計）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13</v>
      </c>
      <c r="BX42" s="367"/>
      <c r="BY42" s="368" t="str">
        <f>IF('各会計、関係団体の財政状況及び健全化判断比率'!B76="","",'各会計、関係団体の財政状況及び健全化判断比率'!B76)</f>
        <v>福岡県後期高齢者医療広域連合（一般会計）</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f t="shared" si="2"/>
        <v>14</v>
      </c>
      <c r="BX43" s="367"/>
      <c r="BY43" s="368" t="str">
        <f>IF('各会計、関係団体の財政状況及び健全化判断比率'!B77="","",'各会計、関係団体の財政状況及び健全化判断比率'!B77)</f>
        <v>福岡県後期高齢者医療広域連合（後期高齢者医療特別会計）</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207</v>
      </c>
      <c r="E46" s="364" t="s">
        <v>208</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209</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210</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211</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212</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213</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214</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215</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3SuU45etwmw4ciFxYi0ZcCDQTJOS7XqW1nA3bBgr6BgwmbWcWJOcLc2svoimjU5nbj1rG1VZQEkP+zfDOTRBfQ==" saltValue="fFFxZHpVAWzCAVVh7Wq7+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544</v>
      </c>
      <c r="G33" s="29" t="s">
        <v>545</v>
      </c>
      <c r="H33" s="29" t="s">
        <v>546</v>
      </c>
      <c r="I33" s="29" t="s">
        <v>547</v>
      </c>
      <c r="J33" s="30" t="s">
        <v>548</v>
      </c>
      <c r="K33" s="22"/>
      <c r="L33" s="22"/>
      <c r="M33" s="22"/>
      <c r="N33" s="22"/>
      <c r="O33" s="22"/>
      <c r="P33" s="22"/>
    </row>
    <row r="34" spans="1:16" ht="39" customHeight="1" x14ac:dyDescent="0.15">
      <c r="A34" s="22"/>
      <c r="B34" s="31"/>
      <c r="C34" s="1151" t="s">
        <v>553</v>
      </c>
      <c r="D34" s="1151"/>
      <c r="E34" s="1152"/>
      <c r="F34" s="32">
        <v>6.81</v>
      </c>
      <c r="G34" s="33">
        <v>5.76</v>
      </c>
      <c r="H34" s="33">
        <v>6.61</v>
      </c>
      <c r="I34" s="33">
        <v>9.76</v>
      </c>
      <c r="J34" s="34">
        <v>9.7100000000000009</v>
      </c>
      <c r="K34" s="22"/>
      <c r="L34" s="22"/>
      <c r="M34" s="22"/>
      <c r="N34" s="22"/>
      <c r="O34" s="22"/>
      <c r="P34" s="22"/>
    </row>
    <row r="35" spans="1:16" ht="39" customHeight="1" x14ac:dyDescent="0.15">
      <c r="A35" s="22"/>
      <c r="B35" s="35"/>
      <c r="C35" s="1145" t="s">
        <v>554</v>
      </c>
      <c r="D35" s="1146"/>
      <c r="E35" s="1147"/>
      <c r="F35" s="36">
        <v>3.19</v>
      </c>
      <c r="G35" s="37">
        <v>4.43</v>
      </c>
      <c r="H35" s="37">
        <v>5.05</v>
      </c>
      <c r="I35" s="37">
        <v>4.99</v>
      </c>
      <c r="J35" s="38">
        <v>5.42</v>
      </c>
      <c r="K35" s="22"/>
      <c r="L35" s="22"/>
      <c r="M35" s="22"/>
      <c r="N35" s="22"/>
      <c r="O35" s="22"/>
      <c r="P35" s="22"/>
    </row>
    <row r="36" spans="1:16" ht="39" customHeight="1" x14ac:dyDescent="0.15">
      <c r="A36" s="22"/>
      <c r="B36" s="35"/>
      <c r="C36" s="1145" t="s">
        <v>555</v>
      </c>
      <c r="D36" s="1146"/>
      <c r="E36" s="1147"/>
      <c r="F36" s="36">
        <v>0.54</v>
      </c>
      <c r="G36" s="37">
        <v>1.34</v>
      </c>
      <c r="H36" s="37">
        <v>0.79</v>
      </c>
      <c r="I36" s="37">
        <v>1.29</v>
      </c>
      <c r="J36" s="38">
        <v>0.85</v>
      </c>
      <c r="K36" s="22"/>
      <c r="L36" s="22"/>
      <c r="M36" s="22"/>
      <c r="N36" s="22"/>
      <c r="O36" s="22"/>
      <c r="P36" s="22"/>
    </row>
    <row r="37" spans="1:16" ht="39" customHeight="1" x14ac:dyDescent="0.15">
      <c r="A37" s="22"/>
      <c r="B37" s="35"/>
      <c r="C37" s="1145" t="s">
        <v>556</v>
      </c>
      <c r="D37" s="1146"/>
      <c r="E37" s="1147"/>
      <c r="F37" s="36">
        <v>0.16</v>
      </c>
      <c r="G37" s="37">
        <v>0.21</v>
      </c>
      <c r="H37" s="37">
        <v>0.25</v>
      </c>
      <c r="I37" s="37">
        <v>0.28000000000000003</v>
      </c>
      <c r="J37" s="38">
        <v>0.32</v>
      </c>
      <c r="K37" s="22"/>
      <c r="L37" s="22"/>
      <c r="M37" s="22"/>
      <c r="N37" s="22"/>
      <c r="O37" s="22"/>
      <c r="P37" s="22"/>
    </row>
    <row r="38" spans="1:16" ht="39" customHeight="1" x14ac:dyDescent="0.15">
      <c r="A38" s="22"/>
      <c r="B38" s="35"/>
      <c r="C38" s="1145"/>
      <c r="D38" s="1146"/>
      <c r="E38" s="1147"/>
      <c r="F38" s="36"/>
      <c r="G38" s="37"/>
      <c r="H38" s="37"/>
      <c r="I38" s="37"/>
      <c r="J38" s="38"/>
      <c r="K38" s="22"/>
      <c r="L38" s="22"/>
      <c r="M38" s="22"/>
      <c r="N38" s="22"/>
      <c r="O38" s="22"/>
      <c r="P38" s="22"/>
    </row>
    <row r="39" spans="1:16" ht="39" customHeight="1" x14ac:dyDescent="0.15">
      <c r="A39" s="22"/>
      <c r="B39" s="35"/>
      <c r="C39" s="1145"/>
      <c r="D39" s="1146"/>
      <c r="E39" s="1147"/>
      <c r="F39" s="36"/>
      <c r="G39" s="37"/>
      <c r="H39" s="37"/>
      <c r="I39" s="37"/>
      <c r="J39" s="38"/>
      <c r="K39" s="22"/>
      <c r="L39" s="22"/>
      <c r="M39" s="22"/>
      <c r="N39" s="22"/>
      <c r="O39" s="22"/>
      <c r="P39" s="22"/>
    </row>
    <row r="40" spans="1:16" ht="39" customHeight="1" x14ac:dyDescent="0.15">
      <c r="A40" s="22"/>
      <c r="B40" s="35"/>
      <c r="C40" s="1145"/>
      <c r="D40" s="1146"/>
      <c r="E40" s="1147"/>
      <c r="F40" s="36"/>
      <c r="G40" s="37"/>
      <c r="H40" s="37"/>
      <c r="I40" s="37"/>
      <c r="J40" s="38"/>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557</v>
      </c>
      <c r="D42" s="1146"/>
      <c r="E42" s="1147"/>
      <c r="F42" s="36" t="s">
        <v>502</v>
      </c>
      <c r="G42" s="37" t="s">
        <v>502</v>
      </c>
      <c r="H42" s="37" t="s">
        <v>502</v>
      </c>
      <c r="I42" s="37" t="s">
        <v>502</v>
      </c>
      <c r="J42" s="38" t="s">
        <v>502</v>
      </c>
      <c r="K42" s="22"/>
      <c r="L42" s="22"/>
      <c r="M42" s="22"/>
      <c r="N42" s="22"/>
      <c r="O42" s="22"/>
      <c r="P42" s="22"/>
    </row>
    <row r="43" spans="1:16" ht="39" customHeight="1" thickBot="1" x14ac:dyDescent="0.2">
      <c r="A43" s="22"/>
      <c r="B43" s="40"/>
      <c r="C43" s="1148" t="s">
        <v>558</v>
      </c>
      <c r="D43" s="1149"/>
      <c r="E43" s="1150"/>
      <c r="F43" s="41" t="s">
        <v>502</v>
      </c>
      <c r="G43" s="42" t="s">
        <v>502</v>
      </c>
      <c r="H43" s="42" t="s">
        <v>502</v>
      </c>
      <c r="I43" s="42" t="s">
        <v>502</v>
      </c>
      <c r="J43" s="43" t="s">
        <v>502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2T/YJwFG82xsFBOWnlmM9gz/IZFZrXFNQDMc6WSUkz+T/U9VLQ33mFmDYB1u+zBFiKVYP0I9UhU6n38D6+AOlA==" saltValue="iqZdWMH6Q2Vj2Gd2C9lZV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544</v>
      </c>
      <c r="L44" s="56" t="s">
        <v>545</v>
      </c>
      <c r="M44" s="56" t="s">
        <v>546</v>
      </c>
      <c r="N44" s="56" t="s">
        <v>547</v>
      </c>
      <c r="O44" s="57" t="s">
        <v>548</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550</v>
      </c>
      <c r="L45" s="60">
        <v>645</v>
      </c>
      <c r="M45" s="60">
        <v>672</v>
      </c>
      <c r="N45" s="60">
        <v>702</v>
      </c>
      <c r="O45" s="61">
        <v>745</v>
      </c>
      <c r="P45" s="48"/>
      <c r="Q45" s="48"/>
      <c r="R45" s="48"/>
      <c r="S45" s="48"/>
      <c r="T45" s="48"/>
      <c r="U45" s="48"/>
    </row>
    <row r="46" spans="1:21" ht="30.75" customHeight="1" x14ac:dyDescent="0.15">
      <c r="A46" s="48"/>
      <c r="B46" s="1178"/>
      <c r="C46" s="1179"/>
      <c r="D46" s="62"/>
      <c r="E46" s="1155" t="s">
        <v>13</v>
      </c>
      <c r="F46" s="1155"/>
      <c r="G46" s="1155"/>
      <c r="H46" s="1155"/>
      <c r="I46" s="1155"/>
      <c r="J46" s="1156"/>
      <c r="K46" s="63" t="s">
        <v>502</v>
      </c>
      <c r="L46" s="64" t="s">
        <v>502</v>
      </c>
      <c r="M46" s="64" t="s">
        <v>502</v>
      </c>
      <c r="N46" s="64" t="s">
        <v>502</v>
      </c>
      <c r="O46" s="65" t="s">
        <v>502</v>
      </c>
      <c r="P46" s="48"/>
      <c r="Q46" s="48"/>
      <c r="R46" s="48"/>
      <c r="S46" s="48"/>
      <c r="T46" s="48"/>
      <c r="U46" s="48"/>
    </row>
    <row r="47" spans="1:21" ht="30.75" customHeight="1" x14ac:dyDescent="0.15">
      <c r="A47" s="48"/>
      <c r="B47" s="1178"/>
      <c r="C47" s="1179"/>
      <c r="D47" s="62"/>
      <c r="E47" s="1155" t="s">
        <v>14</v>
      </c>
      <c r="F47" s="1155"/>
      <c r="G47" s="1155"/>
      <c r="H47" s="1155"/>
      <c r="I47" s="1155"/>
      <c r="J47" s="1156"/>
      <c r="K47" s="63" t="s">
        <v>502</v>
      </c>
      <c r="L47" s="64" t="s">
        <v>502</v>
      </c>
      <c r="M47" s="64" t="s">
        <v>502</v>
      </c>
      <c r="N47" s="64" t="s">
        <v>502</v>
      </c>
      <c r="O47" s="65" t="s">
        <v>502</v>
      </c>
      <c r="P47" s="48"/>
      <c r="Q47" s="48"/>
      <c r="R47" s="48"/>
      <c r="S47" s="48"/>
      <c r="T47" s="48"/>
      <c r="U47" s="48"/>
    </row>
    <row r="48" spans="1:21" ht="30.75" customHeight="1" x14ac:dyDescent="0.15">
      <c r="A48" s="48"/>
      <c r="B48" s="1178"/>
      <c r="C48" s="1179"/>
      <c r="D48" s="62"/>
      <c r="E48" s="1155" t="s">
        <v>15</v>
      </c>
      <c r="F48" s="1155"/>
      <c r="G48" s="1155"/>
      <c r="H48" s="1155"/>
      <c r="I48" s="1155"/>
      <c r="J48" s="1156"/>
      <c r="K48" s="63">
        <v>257</v>
      </c>
      <c r="L48" s="64">
        <v>272</v>
      </c>
      <c r="M48" s="64">
        <v>216</v>
      </c>
      <c r="N48" s="64">
        <v>213</v>
      </c>
      <c r="O48" s="65">
        <v>209</v>
      </c>
      <c r="P48" s="48"/>
      <c r="Q48" s="48"/>
      <c r="R48" s="48"/>
      <c r="S48" s="48"/>
      <c r="T48" s="48"/>
      <c r="U48" s="48"/>
    </row>
    <row r="49" spans="1:21" ht="30.75" customHeight="1" x14ac:dyDescent="0.15">
      <c r="A49" s="48"/>
      <c r="B49" s="1178"/>
      <c r="C49" s="1179"/>
      <c r="D49" s="62"/>
      <c r="E49" s="1155" t="s">
        <v>16</v>
      </c>
      <c r="F49" s="1155"/>
      <c r="G49" s="1155"/>
      <c r="H49" s="1155"/>
      <c r="I49" s="1155"/>
      <c r="J49" s="1156"/>
      <c r="K49" s="63">
        <v>114</v>
      </c>
      <c r="L49" s="64">
        <v>93</v>
      </c>
      <c r="M49" s="64">
        <v>93</v>
      </c>
      <c r="N49" s="64">
        <v>78</v>
      </c>
      <c r="O49" s="65">
        <v>50</v>
      </c>
      <c r="P49" s="48"/>
      <c r="Q49" s="48"/>
      <c r="R49" s="48"/>
      <c r="S49" s="48"/>
      <c r="T49" s="48"/>
      <c r="U49" s="48"/>
    </row>
    <row r="50" spans="1:21" ht="30.75" customHeight="1" x14ac:dyDescent="0.15">
      <c r="A50" s="48"/>
      <c r="B50" s="1178"/>
      <c r="C50" s="1179"/>
      <c r="D50" s="62"/>
      <c r="E50" s="1155" t="s">
        <v>17</v>
      </c>
      <c r="F50" s="1155"/>
      <c r="G50" s="1155"/>
      <c r="H50" s="1155"/>
      <c r="I50" s="1155"/>
      <c r="J50" s="1156"/>
      <c r="K50" s="63" t="s">
        <v>502</v>
      </c>
      <c r="L50" s="64" t="s">
        <v>502</v>
      </c>
      <c r="M50" s="64" t="s">
        <v>502</v>
      </c>
      <c r="N50" s="64" t="s">
        <v>502</v>
      </c>
      <c r="O50" s="65" t="s">
        <v>502</v>
      </c>
      <c r="P50" s="48"/>
      <c r="Q50" s="48"/>
      <c r="R50" s="48"/>
      <c r="S50" s="48"/>
      <c r="T50" s="48"/>
      <c r="U50" s="48"/>
    </row>
    <row r="51" spans="1:21" ht="30.75" customHeight="1" x14ac:dyDescent="0.15">
      <c r="A51" s="48"/>
      <c r="B51" s="1180"/>
      <c r="C51" s="1181"/>
      <c r="D51" s="66"/>
      <c r="E51" s="1155" t="s">
        <v>18</v>
      </c>
      <c r="F51" s="1155"/>
      <c r="G51" s="1155"/>
      <c r="H51" s="1155"/>
      <c r="I51" s="1155"/>
      <c r="J51" s="1156"/>
      <c r="K51" s="63">
        <v>0</v>
      </c>
      <c r="L51" s="64">
        <v>0</v>
      </c>
      <c r="M51" s="64">
        <v>0</v>
      </c>
      <c r="N51" s="64">
        <v>0</v>
      </c>
      <c r="O51" s="65">
        <v>0</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730</v>
      </c>
      <c r="L52" s="64">
        <v>706</v>
      </c>
      <c r="M52" s="64">
        <v>731</v>
      </c>
      <c r="N52" s="64">
        <v>720</v>
      </c>
      <c r="O52" s="65">
        <v>712</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191</v>
      </c>
      <c r="L53" s="69">
        <v>304</v>
      </c>
      <c r="M53" s="69">
        <v>250</v>
      </c>
      <c r="N53" s="69">
        <v>273</v>
      </c>
      <c r="O53" s="70">
        <v>292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559</v>
      </c>
      <c r="P56" s="48"/>
      <c r="Q56" s="48"/>
      <c r="R56" s="48"/>
      <c r="S56" s="48"/>
      <c r="T56" s="48"/>
      <c r="U56" s="48"/>
    </row>
    <row r="57" spans="1:21" ht="31.5" customHeight="1" thickBot="1" x14ac:dyDescent="0.2">
      <c r="A57" s="48"/>
      <c r="B57" s="76"/>
      <c r="C57" s="77"/>
      <c r="D57" s="77"/>
      <c r="E57" s="78"/>
      <c r="F57" s="78"/>
      <c r="G57" s="78"/>
      <c r="H57" s="78"/>
      <c r="I57" s="78"/>
      <c r="J57" s="79" t="s">
        <v>2</v>
      </c>
      <c r="K57" s="80" t="s">
        <v>560</v>
      </c>
      <c r="L57" s="81" t="s">
        <v>561</v>
      </c>
      <c r="M57" s="81" t="s">
        <v>562</v>
      </c>
      <c r="N57" s="81" t="s">
        <v>563</v>
      </c>
      <c r="O57" s="82" t="s">
        <v>564</v>
      </c>
      <c r="P57" s="48"/>
      <c r="Q57" s="48"/>
      <c r="R57" s="48"/>
      <c r="S57" s="48"/>
      <c r="T57" s="48"/>
      <c r="U57" s="48"/>
    </row>
    <row r="58" spans="1:21" ht="31.5" customHeight="1" x14ac:dyDescent="0.15">
      <c r="B58" s="1161" t="s">
        <v>26</v>
      </c>
      <c r="C58" s="1162"/>
      <c r="D58" s="1167" t="s">
        <v>27</v>
      </c>
      <c r="E58" s="1168"/>
      <c r="F58" s="1168"/>
      <c r="G58" s="1168"/>
      <c r="H58" s="1168"/>
      <c r="I58" s="1168"/>
      <c r="J58" s="1169"/>
      <c r="K58" s="83"/>
      <c r="L58" s="84"/>
      <c r="M58" s="84"/>
      <c r="N58" s="84"/>
      <c r="O58" s="85"/>
    </row>
    <row r="59" spans="1:21" ht="31.5" customHeight="1" x14ac:dyDescent="0.15">
      <c r="B59" s="1163"/>
      <c r="C59" s="1164"/>
      <c r="D59" s="1170" t="s">
        <v>28</v>
      </c>
      <c r="E59" s="1171"/>
      <c r="F59" s="1171"/>
      <c r="G59" s="1171"/>
      <c r="H59" s="1171"/>
      <c r="I59" s="1171"/>
      <c r="J59" s="1172"/>
      <c r="K59" s="86"/>
      <c r="L59" s="87"/>
      <c r="M59" s="87"/>
      <c r="N59" s="87"/>
      <c r="O59" s="88"/>
    </row>
    <row r="60" spans="1:21" ht="31.5" customHeight="1" thickBot="1" x14ac:dyDescent="0.2">
      <c r="B60" s="1165"/>
      <c r="C60" s="1166"/>
      <c r="D60" s="1173" t="s">
        <v>29</v>
      </c>
      <c r="E60" s="1174"/>
      <c r="F60" s="1174"/>
      <c r="G60" s="1174"/>
      <c r="H60" s="1174"/>
      <c r="I60" s="1174"/>
      <c r="J60" s="1175"/>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u7E0tNN9L9MjTn5Yn30G5hzcmU3UYyJFxu/h/MhtwBUYAYgfWspuBv/4w6eTmHq5DdjnYxLF0vc54F02LcxFYw==" saltValue="W8rBZSD+2wBLPljBwa4A4Q=="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544</v>
      </c>
      <c r="J40" s="103" t="s">
        <v>545</v>
      </c>
      <c r="K40" s="103" t="s">
        <v>546</v>
      </c>
      <c r="L40" s="103" t="s">
        <v>547</v>
      </c>
      <c r="M40" s="104" t="s">
        <v>548</v>
      </c>
    </row>
    <row r="41" spans="2:13" ht="27.75" customHeight="1" x14ac:dyDescent="0.15">
      <c r="B41" s="1196" t="s">
        <v>32</v>
      </c>
      <c r="C41" s="1197"/>
      <c r="D41" s="105"/>
      <c r="E41" s="1198" t="s">
        <v>33</v>
      </c>
      <c r="F41" s="1198"/>
      <c r="G41" s="1198"/>
      <c r="H41" s="1199"/>
      <c r="I41" s="355">
        <v>7419</v>
      </c>
      <c r="J41" s="356">
        <v>7573</v>
      </c>
      <c r="K41" s="356">
        <v>7793</v>
      </c>
      <c r="L41" s="356">
        <v>7842</v>
      </c>
      <c r="M41" s="357">
        <v>7718</v>
      </c>
    </row>
    <row r="42" spans="2:13" ht="27.75" customHeight="1" x14ac:dyDescent="0.15">
      <c r="B42" s="1186"/>
      <c r="C42" s="1187"/>
      <c r="D42" s="106"/>
      <c r="E42" s="1190" t="s">
        <v>34</v>
      </c>
      <c r="F42" s="1190"/>
      <c r="G42" s="1190"/>
      <c r="H42" s="1191"/>
      <c r="I42" s="358" t="s">
        <v>502</v>
      </c>
      <c r="J42" s="359" t="s">
        <v>502</v>
      </c>
      <c r="K42" s="359" t="s">
        <v>502</v>
      </c>
      <c r="L42" s="359" t="s">
        <v>502</v>
      </c>
      <c r="M42" s="360" t="s">
        <v>502</v>
      </c>
    </row>
    <row r="43" spans="2:13" ht="27.75" customHeight="1" x14ac:dyDescent="0.15">
      <c r="B43" s="1186"/>
      <c r="C43" s="1187"/>
      <c r="D43" s="106"/>
      <c r="E43" s="1190" t="s">
        <v>35</v>
      </c>
      <c r="F43" s="1190"/>
      <c r="G43" s="1190"/>
      <c r="H43" s="1191"/>
      <c r="I43" s="358">
        <v>4840</v>
      </c>
      <c r="J43" s="359">
        <v>6794</v>
      </c>
      <c r="K43" s="359">
        <v>6271</v>
      </c>
      <c r="L43" s="359">
        <v>5780</v>
      </c>
      <c r="M43" s="360">
        <v>5384</v>
      </c>
    </row>
    <row r="44" spans="2:13" ht="27.75" customHeight="1" x14ac:dyDescent="0.15">
      <c r="B44" s="1186"/>
      <c r="C44" s="1187"/>
      <c r="D44" s="106"/>
      <c r="E44" s="1190" t="s">
        <v>36</v>
      </c>
      <c r="F44" s="1190"/>
      <c r="G44" s="1190"/>
      <c r="H44" s="1191"/>
      <c r="I44" s="358">
        <v>554</v>
      </c>
      <c r="J44" s="359">
        <v>481</v>
      </c>
      <c r="K44" s="359">
        <v>440</v>
      </c>
      <c r="L44" s="359">
        <v>392</v>
      </c>
      <c r="M44" s="360">
        <v>362</v>
      </c>
    </row>
    <row r="45" spans="2:13" ht="27.75" customHeight="1" x14ac:dyDescent="0.15">
      <c r="B45" s="1186"/>
      <c r="C45" s="1187"/>
      <c r="D45" s="106"/>
      <c r="E45" s="1190" t="s">
        <v>37</v>
      </c>
      <c r="F45" s="1190"/>
      <c r="G45" s="1190"/>
      <c r="H45" s="1191"/>
      <c r="I45" s="358">
        <v>1171</v>
      </c>
      <c r="J45" s="359">
        <v>1187</v>
      </c>
      <c r="K45" s="359">
        <v>1227</v>
      </c>
      <c r="L45" s="359">
        <v>1275</v>
      </c>
      <c r="M45" s="360">
        <v>1296</v>
      </c>
    </row>
    <row r="46" spans="2:13" ht="27.75" customHeight="1" x14ac:dyDescent="0.15">
      <c r="B46" s="1186"/>
      <c r="C46" s="1187"/>
      <c r="D46" s="107"/>
      <c r="E46" s="1190" t="s">
        <v>38</v>
      </c>
      <c r="F46" s="1190"/>
      <c r="G46" s="1190"/>
      <c r="H46" s="1191"/>
      <c r="I46" s="358" t="s">
        <v>502</v>
      </c>
      <c r="J46" s="359" t="s">
        <v>502</v>
      </c>
      <c r="K46" s="359" t="s">
        <v>502</v>
      </c>
      <c r="L46" s="359" t="s">
        <v>502</v>
      </c>
      <c r="M46" s="360" t="s">
        <v>502</v>
      </c>
    </row>
    <row r="47" spans="2:13" ht="27.75" customHeight="1" x14ac:dyDescent="0.15">
      <c r="B47" s="1186"/>
      <c r="C47" s="1187"/>
      <c r="D47" s="108"/>
      <c r="E47" s="1200" t="s">
        <v>39</v>
      </c>
      <c r="F47" s="1201"/>
      <c r="G47" s="1201"/>
      <c r="H47" s="1202"/>
      <c r="I47" s="358" t="s">
        <v>502</v>
      </c>
      <c r="J47" s="359" t="s">
        <v>502</v>
      </c>
      <c r="K47" s="359" t="s">
        <v>502</v>
      </c>
      <c r="L47" s="359" t="s">
        <v>502</v>
      </c>
      <c r="M47" s="360" t="s">
        <v>502</v>
      </c>
    </row>
    <row r="48" spans="2:13" ht="27.75" customHeight="1" x14ac:dyDescent="0.15">
      <c r="B48" s="1186"/>
      <c r="C48" s="1187"/>
      <c r="D48" s="106"/>
      <c r="E48" s="1190" t="s">
        <v>40</v>
      </c>
      <c r="F48" s="1190"/>
      <c r="G48" s="1190"/>
      <c r="H48" s="1191"/>
      <c r="I48" s="358" t="s">
        <v>502</v>
      </c>
      <c r="J48" s="359" t="s">
        <v>502</v>
      </c>
      <c r="K48" s="359" t="s">
        <v>502</v>
      </c>
      <c r="L48" s="359" t="s">
        <v>502</v>
      </c>
      <c r="M48" s="360" t="s">
        <v>502</v>
      </c>
    </row>
    <row r="49" spans="2:13" ht="27.75" customHeight="1" x14ac:dyDescent="0.15">
      <c r="B49" s="1188"/>
      <c r="C49" s="1189"/>
      <c r="D49" s="106"/>
      <c r="E49" s="1190" t="s">
        <v>41</v>
      </c>
      <c r="F49" s="1190"/>
      <c r="G49" s="1190"/>
      <c r="H49" s="1191"/>
      <c r="I49" s="358" t="s">
        <v>502</v>
      </c>
      <c r="J49" s="359" t="s">
        <v>502</v>
      </c>
      <c r="K49" s="359" t="s">
        <v>502</v>
      </c>
      <c r="L49" s="359" t="s">
        <v>502</v>
      </c>
      <c r="M49" s="360" t="s">
        <v>502</v>
      </c>
    </row>
    <row r="50" spans="2:13" ht="27.75" customHeight="1" x14ac:dyDescent="0.15">
      <c r="B50" s="1184" t="s">
        <v>42</v>
      </c>
      <c r="C50" s="1185"/>
      <c r="D50" s="109"/>
      <c r="E50" s="1190" t="s">
        <v>43</v>
      </c>
      <c r="F50" s="1190"/>
      <c r="G50" s="1190"/>
      <c r="H50" s="1191"/>
      <c r="I50" s="358">
        <v>4288</v>
      </c>
      <c r="J50" s="359">
        <v>4158</v>
      </c>
      <c r="K50" s="359">
        <v>4123</v>
      </c>
      <c r="L50" s="359">
        <v>4788</v>
      </c>
      <c r="M50" s="360">
        <v>5009</v>
      </c>
    </row>
    <row r="51" spans="2:13" ht="27.75" customHeight="1" x14ac:dyDescent="0.15">
      <c r="B51" s="1186"/>
      <c r="C51" s="1187"/>
      <c r="D51" s="106"/>
      <c r="E51" s="1190" t="s">
        <v>44</v>
      </c>
      <c r="F51" s="1190"/>
      <c r="G51" s="1190"/>
      <c r="H51" s="1191"/>
      <c r="I51" s="358">
        <v>356</v>
      </c>
      <c r="J51" s="359">
        <v>305</v>
      </c>
      <c r="K51" s="359">
        <v>360</v>
      </c>
      <c r="L51" s="359">
        <v>357</v>
      </c>
      <c r="M51" s="360">
        <v>408</v>
      </c>
    </row>
    <row r="52" spans="2:13" ht="27.75" customHeight="1" x14ac:dyDescent="0.15">
      <c r="B52" s="1188"/>
      <c r="C52" s="1189"/>
      <c r="D52" s="106"/>
      <c r="E52" s="1190" t="s">
        <v>45</v>
      </c>
      <c r="F52" s="1190"/>
      <c r="G52" s="1190"/>
      <c r="H52" s="1191"/>
      <c r="I52" s="358">
        <v>8793</v>
      </c>
      <c r="J52" s="359">
        <v>8984</v>
      </c>
      <c r="K52" s="359">
        <v>8986</v>
      </c>
      <c r="L52" s="359">
        <v>8939</v>
      </c>
      <c r="M52" s="360">
        <v>8618</v>
      </c>
    </row>
    <row r="53" spans="2:13" ht="27.75" customHeight="1" thickBot="1" x14ac:dyDescent="0.2">
      <c r="B53" s="1192" t="s">
        <v>46</v>
      </c>
      <c r="C53" s="1193"/>
      <c r="D53" s="110"/>
      <c r="E53" s="1194" t="s">
        <v>47</v>
      </c>
      <c r="F53" s="1194"/>
      <c r="G53" s="1194"/>
      <c r="H53" s="1195"/>
      <c r="I53" s="361">
        <v>548</v>
      </c>
      <c r="J53" s="362">
        <v>2589</v>
      </c>
      <c r="K53" s="362">
        <v>2261</v>
      </c>
      <c r="L53" s="362">
        <v>1205</v>
      </c>
      <c r="M53" s="363">
        <v>724</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C98NZiCy/Oc2B5tMpN9rmAUfsZu3qEz5llyNwcNkXc9FQ7dGtvghHBRvMWA6E6cgEUZjuEgxJlJQxKPAyhcyog==" saltValue="59gExZlM7/mB+OfgZ9mUK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546</v>
      </c>
      <c r="G54" s="119" t="s">
        <v>547</v>
      </c>
      <c r="H54" s="120" t="s">
        <v>548</v>
      </c>
    </row>
    <row r="55" spans="2:8" ht="52.5" customHeight="1" x14ac:dyDescent="0.15">
      <c r="B55" s="121"/>
      <c r="C55" s="1211" t="s">
        <v>50</v>
      </c>
      <c r="D55" s="1211"/>
      <c r="E55" s="1212"/>
      <c r="F55" s="122">
        <v>2067</v>
      </c>
      <c r="G55" s="122">
        <v>2268</v>
      </c>
      <c r="H55" s="123">
        <v>2278</v>
      </c>
    </row>
    <row r="56" spans="2:8" ht="52.5" customHeight="1" x14ac:dyDescent="0.15">
      <c r="B56" s="124"/>
      <c r="C56" s="1213" t="s">
        <v>51</v>
      </c>
      <c r="D56" s="1213"/>
      <c r="E56" s="1214"/>
      <c r="F56" s="125">
        <v>513</v>
      </c>
      <c r="G56" s="125">
        <v>513</v>
      </c>
      <c r="H56" s="126">
        <v>634</v>
      </c>
    </row>
    <row r="57" spans="2:8" ht="53.25" customHeight="1" x14ac:dyDescent="0.15">
      <c r="B57" s="124"/>
      <c r="C57" s="1215" t="s">
        <v>52</v>
      </c>
      <c r="D57" s="1215"/>
      <c r="E57" s="1216"/>
      <c r="F57" s="127">
        <v>1413</v>
      </c>
      <c r="G57" s="127">
        <v>1878</v>
      </c>
      <c r="H57" s="128">
        <v>1967</v>
      </c>
    </row>
    <row r="58" spans="2:8" ht="45.75" customHeight="1" x14ac:dyDescent="0.15">
      <c r="B58" s="129"/>
      <c r="C58" s="1203" t="s">
        <v>584</v>
      </c>
      <c r="D58" s="1204"/>
      <c r="E58" s="1205"/>
      <c r="F58" s="130">
        <v>612</v>
      </c>
      <c r="G58" s="130">
        <v>812</v>
      </c>
      <c r="H58" s="131">
        <v>828</v>
      </c>
    </row>
    <row r="59" spans="2:8" ht="45.75" customHeight="1" x14ac:dyDescent="0.15">
      <c r="B59" s="129"/>
      <c r="C59" s="1203" t="s">
        <v>583</v>
      </c>
      <c r="D59" s="1204"/>
      <c r="E59" s="1205"/>
      <c r="F59" s="130">
        <v>519</v>
      </c>
      <c r="G59" s="130">
        <v>719</v>
      </c>
      <c r="H59" s="131">
        <v>799</v>
      </c>
    </row>
    <row r="60" spans="2:8" ht="45.75" customHeight="1" x14ac:dyDescent="0.15">
      <c r="B60" s="129"/>
      <c r="C60" s="1203" t="s">
        <v>585</v>
      </c>
      <c r="D60" s="1204"/>
      <c r="E60" s="1205"/>
      <c r="F60" s="130">
        <v>50</v>
      </c>
      <c r="G60" s="130">
        <v>117</v>
      </c>
      <c r="H60" s="131">
        <v>115</v>
      </c>
    </row>
    <row r="61" spans="2:8" ht="45.75" customHeight="1" x14ac:dyDescent="0.15">
      <c r="B61" s="129"/>
      <c r="C61" s="1203" t="s">
        <v>586</v>
      </c>
      <c r="D61" s="1204"/>
      <c r="E61" s="1205"/>
      <c r="F61" s="130">
        <v>106</v>
      </c>
      <c r="G61" s="130">
        <v>106</v>
      </c>
      <c r="H61" s="131">
        <v>106</v>
      </c>
    </row>
    <row r="62" spans="2:8" ht="45.75" customHeight="1" thickBot="1" x14ac:dyDescent="0.2">
      <c r="B62" s="132"/>
      <c r="C62" s="1206" t="s">
        <v>587</v>
      </c>
      <c r="D62" s="1207"/>
      <c r="E62" s="1208"/>
      <c r="F62" s="133">
        <v>63</v>
      </c>
      <c r="G62" s="133">
        <v>59</v>
      </c>
      <c r="H62" s="134">
        <v>55</v>
      </c>
    </row>
    <row r="63" spans="2:8" ht="52.5" customHeight="1" thickBot="1" x14ac:dyDescent="0.2">
      <c r="B63" s="135"/>
      <c r="C63" s="1209" t="s">
        <v>53</v>
      </c>
      <c r="D63" s="1209"/>
      <c r="E63" s="1210"/>
      <c r="F63" s="136">
        <v>3993</v>
      </c>
      <c r="G63" s="136">
        <v>4659</v>
      </c>
      <c r="H63" s="137">
        <v>4878</v>
      </c>
    </row>
    <row r="64" spans="2:8" x14ac:dyDescent="0.15"/>
  </sheetData>
  <sheetProtection algorithmName="SHA-512" hashValue="cwyJPuUWSE5rJyENHtaYtKXrC8Lcj5pGoesXmqIQnRy9ZoQTqFgeiJ7zTG+G5JkvTvigzdepcPHosQgTwkwiPw==" saltValue="l+2eq13XVvQBj2yFuRoPV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541</v>
      </c>
      <c r="G2" s="151"/>
      <c r="H2" s="152"/>
    </row>
    <row r="3" spans="1:8" x14ac:dyDescent="0.15">
      <c r="A3" s="148" t="s">
        <v>534</v>
      </c>
      <c r="B3" s="153"/>
      <c r="C3" s="154"/>
      <c r="D3" s="155">
        <v>28153</v>
      </c>
      <c r="E3" s="156"/>
      <c r="F3" s="157">
        <v>47387</v>
      </c>
      <c r="G3" s="158"/>
      <c r="H3" s="159"/>
    </row>
    <row r="4" spans="1:8" x14ac:dyDescent="0.15">
      <c r="A4" s="160"/>
      <c r="B4" s="161"/>
      <c r="C4" s="162"/>
      <c r="D4" s="163">
        <v>14955</v>
      </c>
      <c r="E4" s="164"/>
      <c r="F4" s="165">
        <v>24928</v>
      </c>
      <c r="G4" s="166"/>
      <c r="H4" s="167"/>
    </row>
    <row r="5" spans="1:8" x14ac:dyDescent="0.15">
      <c r="A5" s="148" t="s">
        <v>536</v>
      </c>
      <c r="B5" s="153"/>
      <c r="C5" s="154"/>
      <c r="D5" s="155">
        <v>42263</v>
      </c>
      <c r="E5" s="156"/>
      <c r="F5" s="157">
        <v>51264</v>
      </c>
      <c r="G5" s="158"/>
      <c r="H5" s="159"/>
    </row>
    <row r="6" spans="1:8" x14ac:dyDescent="0.15">
      <c r="A6" s="160"/>
      <c r="B6" s="161"/>
      <c r="C6" s="162"/>
      <c r="D6" s="163">
        <v>18212</v>
      </c>
      <c r="E6" s="164"/>
      <c r="F6" s="165">
        <v>26040</v>
      </c>
      <c r="G6" s="166"/>
      <c r="H6" s="167"/>
    </row>
    <row r="7" spans="1:8" x14ac:dyDescent="0.15">
      <c r="A7" s="148" t="s">
        <v>537</v>
      </c>
      <c r="B7" s="153"/>
      <c r="C7" s="154"/>
      <c r="D7" s="155">
        <v>41421</v>
      </c>
      <c r="E7" s="156"/>
      <c r="F7" s="157">
        <v>52068</v>
      </c>
      <c r="G7" s="158"/>
      <c r="H7" s="159"/>
    </row>
    <row r="8" spans="1:8" x14ac:dyDescent="0.15">
      <c r="A8" s="160"/>
      <c r="B8" s="161"/>
      <c r="C8" s="162"/>
      <c r="D8" s="163">
        <v>15717</v>
      </c>
      <c r="E8" s="164"/>
      <c r="F8" s="165">
        <v>26936</v>
      </c>
      <c r="G8" s="166"/>
      <c r="H8" s="167"/>
    </row>
    <row r="9" spans="1:8" x14ac:dyDescent="0.15">
      <c r="A9" s="148" t="s">
        <v>538</v>
      </c>
      <c r="B9" s="153"/>
      <c r="C9" s="154"/>
      <c r="D9" s="155">
        <v>43875</v>
      </c>
      <c r="E9" s="156"/>
      <c r="F9" s="157">
        <v>47161</v>
      </c>
      <c r="G9" s="158"/>
      <c r="H9" s="159"/>
    </row>
    <row r="10" spans="1:8" x14ac:dyDescent="0.15">
      <c r="A10" s="160"/>
      <c r="B10" s="161"/>
      <c r="C10" s="162"/>
      <c r="D10" s="163">
        <v>12341</v>
      </c>
      <c r="E10" s="164"/>
      <c r="F10" s="165">
        <v>24595</v>
      </c>
      <c r="G10" s="166"/>
      <c r="H10" s="167"/>
    </row>
    <row r="11" spans="1:8" x14ac:dyDescent="0.15">
      <c r="A11" s="148" t="s">
        <v>539</v>
      </c>
      <c r="B11" s="153"/>
      <c r="C11" s="154"/>
      <c r="D11" s="155">
        <v>39163</v>
      </c>
      <c r="E11" s="156"/>
      <c r="F11" s="157">
        <v>43423</v>
      </c>
      <c r="G11" s="158"/>
      <c r="H11" s="159"/>
    </row>
    <row r="12" spans="1:8" x14ac:dyDescent="0.15">
      <c r="A12" s="160"/>
      <c r="B12" s="161"/>
      <c r="C12" s="168"/>
      <c r="D12" s="163">
        <v>12869</v>
      </c>
      <c r="E12" s="164"/>
      <c r="F12" s="165">
        <v>22207</v>
      </c>
      <c r="G12" s="166"/>
      <c r="H12" s="167"/>
    </row>
    <row r="13" spans="1:8" x14ac:dyDescent="0.15">
      <c r="A13" s="148"/>
      <c r="B13" s="153"/>
      <c r="C13" s="169"/>
      <c r="D13" s="170">
        <v>38975</v>
      </c>
      <c r="E13" s="171"/>
      <c r="F13" s="172">
        <v>48261</v>
      </c>
      <c r="G13" s="173"/>
      <c r="H13" s="159"/>
    </row>
    <row r="14" spans="1:8" x14ac:dyDescent="0.15">
      <c r="A14" s="160"/>
      <c r="B14" s="161"/>
      <c r="C14" s="162"/>
      <c r="D14" s="163">
        <v>14819</v>
      </c>
      <c r="E14" s="164"/>
      <c r="F14" s="165">
        <v>24941</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6.82</v>
      </c>
      <c r="C19" s="174">
        <f>ROUND(VALUE(SUBSTITUTE(実質収支比率等に係る経年分析!G$48,"▲","-")),2)</f>
        <v>5.77</v>
      </c>
      <c r="D19" s="174">
        <f>ROUND(VALUE(SUBSTITUTE(実質収支比率等に係る経年分析!H$48,"▲","-")),2)</f>
        <v>6.62</v>
      </c>
      <c r="E19" s="174">
        <f>ROUND(VALUE(SUBSTITUTE(実質収支比率等に係る経年分析!I$48,"▲","-")),2)</f>
        <v>9.76</v>
      </c>
      <c r="F19" s="174">
        <f>ROUND(VALUE(SUBSTITUTE(実質収支比率等に係る経年分析!J$48,"▲","-")),2)</f>
        <v>9.7100000000000009</v>
      </c>
    </row>
    <row r="20" spans="1:11" x14ac:dyDescent="0.15">
      <c r="A20" s="174" t="s">
        <v>57</v>
      </c>
      <c r="B20" s="174">
        <f>ROUND(VALUE(SUBSTITUTE(実質収支比率等に係る経年分析!F$47,"▲","-")),2)</f>
        <v>40.93</v>
      </c>
      <c r="C20" s="174">
        <f>ROUND(VALUE(SUBSTITUTE(実質収支比率等に係る経年分析!G$47,"▲","-")),2)</f>
        <v>39.1</v>
      </c>
      <c r="D20" s="174">
        <f>ROUND(VALUE(SUBSTITUTE(実質収支比率等に係る経年分析!H$47,"▲","-")),2)</f>
        <v>34.72</v>
      </c>
      <c r="E20" s="174">
        <f>ROUND(VALUE(SUBSTITUTE(実質収支比率等に係る経年分析!I$47,"▲","-")),2)</f>
        <v>35.76</v>
      </c>
      <c r="F20" s="174">
        <f>ROUND(VALUE(SUBSTITUTE(実質収支比率等に係る経年分析!J$47,"▲","-")),2)</f>
        <v>36.54</v>
      </c>
    </row>
    <row r="21" spans="1:11" x14ac:dyDescent="0.15">
      <c r="A21" s="174" t="s">
        <v>58</v>
      </c>
      <c r="B21" s="174">
        <f>IF(ISNUMBER(VALUE(SUBSTITUTE(実質収支比率等に係る経年分析!F$49,"▲","-"))),ROUND(VALUE(SUBSTITUTE(実質収支比率等に係る経年分析!F$49,"▲","-")),2),NA())</f>
        <v>-6.86</v>
      </c>
      <c r="C21" s="174">
        <f>IF(ISNUMBER(VALUE(SUBSTITUTE(実質収支比率等に係る経年分析!G$49,"▲","-"))),ROUND(VALUE(SUBSTITUTE(実質収支比率等に係る経年分析!G$49,"▲","-")),2),NA())</f>
        <v>-6.22</v>
      </c>
      <c r="D21" s="174">
        <f>IF(ISNUMBER(VALUE(SUBSTITUTE(実質収支比率等に係る経年分析!H$49,"▲","-"))),ROUND(VALUE(SUBSTITUTE(実質収支比率等に係る経年分析!H$49,"▲","-")),2),NA())</f>
        <v>-4.8</v>
      </c>
      <c r="E21" s="174">
        <f>IF(ISNUMBER(VALUE(SUBSTITUTE(実質収支比率等に係る経年分析!I$49,"▲","-"))),ROUND(VALUE(SUBSTITUTE(実質収支比率等に係る経年分析!I$49,"▲","-")),2),NA())</f>
        <v>3.56</v>
      </c>
      <c r="F21" s="174">
        <f>IF(ISNUMBER(VALUE(SUBSTITUTE(実質収支比率等に係る経年分析!J$49,"▲","-"))),ROUND(VALUE(SUBSTITUTE(実質収支比率等に係る経年分析!J$49,"▲","-")),2),NA())</f>
        <v>-5.0199999999999996</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15">
      <c r="A31" s="175" t="e">
        <f>IF(連結実質赤字比率に係る赤字・黒字の構成分析!C$39="",NA(),連結実質赤字比率に係る赤字・黒字の構成分析!C$39)</f>
        <v>#N/A</v>
      </c>
      <c r="B31" s="175" t="e">
        <f>IF(ROUND(VALUE(SUBSTITUTE(連結実質赤字比率に係る赤字・黒字の構成分析!F$39,"▲", "-")), 2) &lt; 0, ABS(ROUND(VALUE(SUBSTITUTE(連結実質赤字比率に係る赤字・黒字の構成分析!F$39,"▲", "-")), 2)), NA())</f>
        <v>#VALUE!</v>
      </c>
      <c r="C31" s="175" t="e">
        <f>IF(ROUND(VALUE(SUBSTITUTE(連結実質赤字比率に係る赤字・黒字の構成分析!F$39,"▲", "-")), 2) &gt;= 0, ABS(ROUND(VALUE(SUBSTITUTE(連結実質赤字比率に係る赤字・黒字の構成分析!F$39,"▲", "-")), 2)), NA())</f>
        <v>#VALUE!</v>
      </c>
      <c r="D31" s="175" t="e">
        <f>IF(ROUND(VALUE(SUBSTITUTE(連結実質赤字比率に係る赤字・黒字の構成分析!G$39,"▲", "-")), 2) &lt; 0, ABS(ROUND(VALUE(SUBSTITUTE(連結実質赤字比率に係る赤字・黒字の構成分析!G$39,"▲", "-")), 2)), NA())</f>
        <v>#VALUE!</v>
      </c>
      <c r="E31" s="175" t="e">
        <f>IF(ROUND(VALUE(SUBSTITUTE(連結実質赤字比率に係る赤字・黒字の構成分析!G$39,"▲", "-")), 2) &gt;= 0, ABS(ROUND(VALUE(SUBSTITUTE(連結実質赤字比率に係る赤字・黒字の構成分析!G$39,"▲", "-")), 2)), NA())</f>
        <v>#VALUE!</v>
      </c>
      <c r="F31" s="175" t="e">
        <f>IF(ROUND(VALUE(SUBSTITUTE(連結実質赤字比率に係る赤字・黒字の構成分析!H$39,"▲", "-")), 2) &lt; 0, ABS(ROUND(VALUE(SUBSTITUTE(連結実質赤字比率に係る赤字・黒字の構成分析!H$39,"▲", "-")), 2)), NA())</f>
        <v>#VALUE!</v>
      </c>
      <c r="G31" s="175" t="e">
        <f>IF(ROUND(VALUE(SUBSTITUTE(連結実質赤字比率に係る赤字・黒字の構成分析!H$39,"▲", "-")), 2) &gt;= 0, ABS(ROUND(VALUE(SUBSTITUTE(連結実質赤字比率に係る赤字・黒字の構成分析!H$39,"▲", "-")), 2)), NA())</f>
        <v>#VALUE!</v>
      </c>
      <c r="H31" s="175" t="e">
        <f>IF(ROUND(VALUE(SUBSTITUTE(連結実質赤字比率に係る赤字・黒字の構成分析!I$39,"▲", "-")), 2) &lt; 0, ABS(ROUND(VALUE(SUBSTITUTE(連結実質赤字比率に係る赤字・黒字の構成分析!I$39,"▲", "-")), 2)), NA())</f>
        <v>#VALUE!</v>
      </c>
      <c r="I31" s="175" t="e">
        <f>IF(ROUND(VALUE(SUBSTITUTE(連結実質赤字比率に係る赤字・黒字の構成分析!I$39,"▲", "-")), 2) &gt;= 0, ABS(ROUND(VALUE(SUBSTITUTE(連結実質赤字比率に係る赤字・黒字の構成分析!I$39,"▲", "-")), 2)), NA())</f>
        <v>#VALUE!</v>
      </c>
      <c r="J31" s="175" t="e">
        <f>IF(ROUND(VALUE(SUBSTITUTE(連結実質赤字比率に係る赤字・黒字の構成分析!J$39,"▲", "-")), 2) &lt; 0, ABS(ROUND(VALUE(SUBSTITUTE(連結実質赤字比率に係る赤字・黒字の構成分析!J$39,"▲", "-")), 2)), NA())</f>
        <v>#VALUE!</v>
      </c>
      <c r="K31" s="175" t="e">
        <f>IF(ROUND(VALUE(SUBSTITUTE(連結実質赤字比率に係る赤字・黒字の構成分析!J$39,"▲", "-")), 2) &gt;= 0, ABS(ROUND(VALUE(SUBSTITUTE(連結実質赤字比率に係る赤字・黒字の構成分析!J$39,"▲", "-")), 2)), NA())</f>
        <v>#VALUE!</v>
      </c>
    </row>
    <row r="32" spans="1:11" x14ac:dyDescent="0.15">
      <c r="A32" s="175" t="e">
        <f>IF(連結実質赤字比率に係る赤字・黒字の構成分析!C$38="",NA(),連結実質赤字比率に係る赤字・黒字の構成分析!C$38)</f>
        <v>#N/A</v>
      </c>
      <c r="B32" s="175" t="e">
        <f>IF(ROUND(VALUE(SUBSTITUTE(連結実質赤字比率に係る赤字・黒字の構成分析!F$38,"▲", "-")), 2) &lt; 0, ABS(ROUND(VALUE(SUBSTITUTE(連結実質赤字比率に係る赤字・黒字の構成分析!F$38,"▲", "-")), 2)), NA())</f>
        <v>#VALUE!</v>
      </c>
      <c r="C32" s="175" t="e">
        <f>IF(ROUND(VALUE(SUBSTITUTE(連結実質赤字比率に係る赤字・黒字の構成分析!F$38,"▲", "-")), 2) &gt;= 0, ABS(ROUND(VALUE(SUBSTITUTE(連結実質赤字比率に係る赤字・黒字の構成分析!F$38,"▲", "-")), 2)), NA())</f>
        <v>#VALUE!</v>
      </c>
      <c r="D32" s="175" t="e">
        <f>IF(ROUND(VALUE(SUBSTITUTE(連結実質赤字比率に係る赤字・黒字の構成分析!G$38,"▲", "-")), 2) &lt; 0, ABS(ROUND(VALUE(SUBSTITUTE(連結実質赤字比率に係る赤字・黒字の構成分析!G$38,"▲", "-")), 2)), NA())</f>
        <v>#VALUE!</v>
      </c>
      <c r="E32" s="175" t="e">
        <f>IF(ROUND(VALUE(SUBSTITUTE(連結実質赤字比率に係る赤字・黒字の構成分析!G$38,"▲", "-")), 2) &gt;= 0, ABS(ROUND(VALUE(SUBSTITUTE(連結実質赤字比率に係る赤字・黒字の構成分析!G$38,"▲", "-")), 2)), NA())</f>
        <v>#VALUE!</v>
      </c>
      <c r="F32" s="175" t="e">
        <f>IF(ROUND(VALUE(SUBSTITUTE(連結実質赤字比率に係る赤字・黒字の構成分析!H$38,"▲", "-")), 2) &lt; 0, ABS(ROUND(VALUE(SUBSTITUTE(連結実質赤字比率に係る赤字・黒字の構成分析!H$38,"▲", "-")), 2)), NA())</f>
        <v>#VALUE!</v>
      </c>
      <c r="G32" s="175" t="e">
        <f>IF(ROUND(VALUE(SUBSTITUTE(連結実質赤字比率に係る赤字・黒字の構成分析!H$38,"▲", "-")), 2) &gt;= 0, ABS(ROUND(VALUE(SUBSTITUTE(連結実質赤字比率に係る赤字・黒字の構成分析!H$38,"▲", "-")), 2)), NA())</f>
        <v>#VALUE!</v>
      </c>
      <c r="H32" s="175" t="e">
        <f>IF(ROUND(VALUE(SUBSTITUTE(連結実質赤字比率に係る赤字・黒字の構成分析!I$38,"▲", "-")), 2) &lt; 0, ABS(ROUND(VALUE(SUBSTITUTE(連結実質赤字比率に係る赤字・黒字の構成分析!I$38,"▲", "-")), 2)), NA())</f>
        <v>#VALUE!</v>
      </c>
      <c r="I32" s="175" t="e">
        <f>IF(ROUND(VALUE(SUBSTITUTE(連結実質赤字比率に係る赤字・黒字の構成分析!I$38,"▲", "-")), 2) &gt;= 0, ABS(ROUND(VALUE(SUBSTITUTE(連結実質赤字比率に係る赤字・黒字の構成分析!I$38,"▲", "-")), 2)), NA())</f>
        <v>#VALUE!</v>
      </c>
      <c r="J32" s="175" t="e">
        <f>IF(ROUND(VALUE(SUBSTITUTE(連結実質赤字比率に係る赤字・黒字の構成分析!J$38,"▲", "-")), 2) &lt; 0, ABS(ROUND(VALUE(SUBSTITUTE(連結実質赤字比率に係る赤字・黒字の構成分析!J$38,"▲", "-")), 2)), NA())</f>
        <v>#VALUE!</v>
      </c>
      <c r="K32" s="175" t="e">
        <f>IF(ROUND(VALUE(SUBSTITUTE(連結実質赤字比率に係る赤字・黒字の構成分析!J$38,"▲", "-")), 2) &gt;= 0, ABS(ROUND(VALUE(SUBSTITUTE(連結実質赤字比率に係る赤字・黒字の構成分析!J$38,"▲", "-")), 2)), NA())</f>
        <v>#VALUE!</v>
      </c>
    </row>
    <row r="33" spans="1:16" x14ac:dyDescent="0.15">
      <c r="A33" s="175" t="str">
        <f>IF(連結実質赤字比率に係る赤字・黒字の構成分析!C$37="",NA(),連結実質赤字比率に係る赤字・黒字の構成分析!C$37)</f>
        <v>後期高齢者医療特別会計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0.16</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0.21</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0.25</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0.28000000000000003</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0.32</v>
      </c>
    </row>
    <row r="34" spans="1:16" x14ac:dyDescent="0.15">
      <c r="A34" s="175" t="str">
        <f>IF(連結実質赤字比率に係る赤字・黒字の構成分析!C$36="",NA(),連結実質赤字比率に係る赤字・黒字の構成分析!C$36)</f>
        <v>国民健康保険事業特別会計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0.54</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1.34</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0.79</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1.29</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0.85</v>
      </c>
    </row>
    <row r="35" spans="1:16" x14ac:dyDescent="0.15">
      <c r="A35" s="175" t="str">
        <f>IF(連結実質赤字比率に係る赤字・黒字の構成分析!C$35="",NA(),連結実質赤字比率に係る赤字・黒字の構成分析!C$35)</f>
        <v>公共下水道事業会計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3.19</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4.43</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5.05</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4.99</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5.42</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6.81</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5.76</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6.61</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9.76</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9.7100000000000009</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730</v>
      </c>
      <c r="E42" s="176"/>
      <c r="F42" s="176"/>
      <c r="G42" s="176">
        <f>'実質公債費比率（分子）の構造'!L$52</f>
        <v>706</v>
      </c>
      <c r="H42" s="176"/>
      <c r="I42" s="176"/>
      <c r="J42" s="176">
        <f>'実質公債費比率（分子）の構造'!M$52</f>
        <v>731</v>
      </c>
      <c r="K42" s="176"/>
      <c r="L42" s="176"/>
      <c r="M42" s="176">
        <f>'実質公債費比率（分子）の構造'!N$52</f>
        <v>720</v>
      </c>
      <c r="N42" s="176"/>
      <c r="O42" s="176"/>
      <c r="P42" s="176">
        <f>'実質公債費比率（分子）の構造'!O$52</f>
        <v>712</v>
      </c>
    </row>
    <row r="43" spans="1:16" x14ac:dyDescent="0.15">
      <c r="A43" s="176" t="s">
        <v>66</v>
      </c>
      <c r="B43" s="176">
        <f>'実質公債費比率（分子）の構造'!K$51</f>
        <v>0</v>
      </c>
      <c r="C43" s="176"/>
      <c r="D43" s="176"/>
      <c r="E43" s="176">
        <f>'実質公債費比率（分子）の構造'!L$51</f>
        <v>0</v>
      </c>
      <c r="F43" s="176"/>
      <c r="G43" s="176"/>
      <c r="H43" s="176">
        <f>'実質公債費比率（分子）の構造'!M$51</f>
        <v>0</v>
      </c>
      <c r="I43" s="176"/>
      <c r="J43" s="176"/>
      <c r="K43" s="176">
        <f>'実質公債費比率（分子）の構造'!N$51</f>
        <v>0</v>
      </c>
      <c r="L43" s="176"/>
      <c r="M43" s="176"/>
      <c r="N43" s="176">
        <f>'実質公債費比率（分子）の構造'!O$51</f>
        <v>0</v>
      </c>
      <c r="O43" s="176"/>
      <c r="P43" s="176"/>
    </row>
    <row r="44" spans="1:16" x14ac:dyDescent="0.15">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68</v>
      </c>
      <c r="B45" s="176">
        <f>'実質公債費比率（分子）の構造'!K$49</f>
        <v>114</v>
      </c>
      <c r="C45" s="176"/>
      <c r="D45" s="176"/>
      <c r="E45" s="176">
        <f>'実質公債費比率（分子）の構造'!L$49</f>
        <v>93</v>
      </c>
      <c r="F45" s="176"/>
      <c r="G45" s="176"/>
      <c r="H45" s="176">
        <f>'実質公債費比率（分子）の構造'!M$49</f>
        <v>93</v>
      </c>
      <c r="I45" s="176"/>
      <c r="J45" s="176"/>
      <c r="K45" s="176">
        <f>'実質公債費比率（分子）の構造'!N$49</f>
        <v>78</v>
      </c>
      <c r="L45" s="176"/>
      <c r="M45" s="176"/>
      <c r="N45" s="176">
        <f>'実質公債費比率（分子）の構造'!O$49</f>
        <v>50</v>
      </c>
      <c r="O45" s="176"/>
      <c r="P45" s="176"/>
    </row>
    <row r="46" spans="1:16" x14ac:dyDescent="0.15">
      <c r="A46" s="176" t="s">
        <v>69</v>
      </c>
      <c r="B46" s="176">
        <f>'実質公債費比率（分子）の構造'!K$48</f>
        <v>257</v>
      </c>
      <c r="C46" s="176"/>
      <c r="D46" s="176"/>
      <c r="E46" s="176">
        <f>'実質公債費比率（分子）の構造'!L$48</f>
        <v>272</v>
      </c>
      <c r="F46" s="176"/>
      <c r="G46" s="176"/>
      <c r="H46" s="176">
        <f>'実質公債費比率（分子）の構造'!M$48</f>
        <v>216</v>
      </c>
      <c r="I46" s="176"/>
      <c r="J46" s="176"/>
      <c r="K46" s="176">
        <f>'実質公債費比率（分子）の構造'!N$48</f>
        <v>213</v>
      </c>
      <c r="L46" s="176"/>
      <c r="M46" s="176"/>
      <c r="N46" s="176">
        <f>'実質公債費比率（分子）の構造'!O$48</f>
        <v>209</v>
      </c>
      <c r="O46" s="176"/>
      <c r="P46" s="176"/>
    </row>
    <row r="47" spans="1:16" x14ac:dyDescent="0.15">
      <c r="A47" s="176" t="s">
        <v>14</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71</v>
      </c>
      <c r="B49" s="176">
        <f>'実質公債費比率（分子）の構造'!K$45</f>
        <v>550</v>
      </c>
      <c r="C49" s="176"/>
      <c r="D49" s="176"/>
      <c r="E49" s="176">
        <f>'実質公債費比率（分子）の構造'!L$45</f>
        <v>645</v>
      </c>
      <c r="F49" s="176"/>
      <c r="G49" s="176"/>
      <c r="H49" s="176">
        <f>'実質公債費比率（分子）の構造'!M$45</f>
        <v>672</v>
      </c>
      <c r="I49" s="176"/>
      <c r="J49" s="176"/>
      <c r="K49" s="176">
        <f>'実質公債費比率（分子）の構造'!N$45</f>
        <v>702</v>
      </c>
      <c r="L49" s="176"/>
      <c r="M49" s="176"/>
      <c r="N49" s="176">
        <f>'実質公債費比率（分子）の構造'!O$45</f>
        <v>745</v>
      </c>
      <c r="O49" s="176"/>
      <c r="P49" s="176"/>
    </row>
    <row r="50" spans="1:16" x14ac:dyDescent="0.15">
      <c r="A50" s="176" t="s">
        <v>72</v>
      </c>
      <c r="B50" s="176" t="e">
        <f>NA()</f>
        <v>#N/A</v>
      </c>
      <c r="C50" s="176">
        <f>IF(ISNUMBER('実質公債費比率（分子）の構造'!K$53),'実質公債費比率（分子）の構造'!K$53,NA())</f>
        <v>191</v>
      </c>
      <c r="D50" s="176" t="e">
        <f>NA()</f>
        <v>#N/A</v>
      </c>
      <c r="E50" s="176" t="e">
        <f>NA()</f>
        <v>#N/A</v>
      </c>
      <c r="F50" s="176">
        <f>IF(ISNUMBER('実質公債費比率（分子）の構造'!L$53),'実質公債費比率（分子）の構造'!L$53,NA())</f>
        <v>304</v>
      </c>
      <c r="G50" s="176" t="e">
        <f>NA()</f>
        <v>#N/A</v>
      </c>
      <c r="H50" s="176" t="e">
        <f>NA()</f>
        <v>#N/A</v>
      </c>
      <c r="I50" s="176">
        <f>IF(ISNUMBER('実質公債費比率（分子）の構造'!M$53),'実質公債費比率（分子）の構造'!M$53,NA())</f>
        <v>250</v>
      </c>
      <c r="J50" s="176" t="e">
        <f>NA()</f>
        <v>#N/A</v>
      </c>
      <c r="K50" s="176" t="e">
        <f>NA()</f>
        <v>#N/A</v>
      </c>
      <c r="L50" s="176">
        <f>IF(ISNUMBER('実質公債費比率（分子）の構造'!N$53),'実質公債費比率（分子）の構造'!N$53,NA())</f>
        <v>273</v>
      </c>
      <c r="M50" s="176" t="e">
        <f>NA()</f>
        <v>#N/A</v>
      </c>
      <c r="N50" s="176" t="e">
        <f>NA()</f>
        <v>#N/A</v>
      </c>
      <c r="O50" s="176">
        <f>IF(ISNUMBER('実質公債費比率（分子）の構造'!O$53),'実質公債費比率（分子）の構造'!O$53,NA())</f>
        <v>292</v>
      </c>
      <c r="P50" s="176" t="e">
        <f>NA()</f>
        <v>#N/A</v>
      </c>
    </row>
    <row r="53" spans="1:16" x14ac:dyDescent="0.15">
      <c r="A53" s="144" t="s">
        <v>73</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15">
      <c r="A56" s="175" t="s">
        <v>45</v>
      </c>
      <c r="B56" s="175"/>
      <c r="C56" s="175"/>
      <c r="D56" s="175">
        <f>'将来負担比率（分子）の構造'!I$52</f>
        <v>8793</v>
      </c>
      <c r="E56" s="175"/>
      <c r="F56" s="175"/>
      <c r="G56" s="175">
        <f>'将来負担比率（分子）の構造'!J$52</f>
        <v>8984</v>
      </c>
      <c r="H56" s="175"/>
      <c r="I56" s="175"/>
      <c r="J56" s="175">
        <f>'将来負担比率（分子）の構造'!K$52</f>
        <v>8986</v>
      </c>
      <c r="K56" s="175"/>
      <c r="L56" s="175"/>
      <c r="M56" s="175">
        <f>'将来負担比率（分子）の構造'!L$52</f>
        <v>8939</v>
      </c>
      <c r="N56" s="175"/>
      <c r="O56" s="175"/>
      <c r="P56" s="175">
        <f>'将来負担比率（分子）の構造'!M$52</f>
        <v>8618</v>
      </c>
    </row>
    <row r="57" spans="1:16" x14ac:dyDescent="0.15">
      <c r="A57" s="175" t="s">
        <v>44</v>
      </c>
      <c r="B57" s="175"/>
      <c r="C57" s="175"/>
      <c r="D57" s="175">
        <f>'将来負担比率（分子）の構造'!I$51</f>
        <v>356</v>
      </c>
      <c r="E57" s="175"/>
      <c r="F57" s="175"/>
      <c r="G57" s="175">
        <f>'将来負担比率（分子）の構造'!J$51</f>
        <v>305</v>
      </c>
      <c r="H57" s="175"/>
      <c r="I57" s="175"/>
      <c r="J57" s="175">
        <f>'将来負担比率（分子）の構造'!K$51</f>
        <v>360</v>
      </c>
      <c r="K57" s="175"/>
      <c r="L57" s="175"/>
      <c r="M57" s="175">
        <f>'将来負担比率（分子）の構造'!L$51</f>
        <v>357</v>
      </c>
      <c r="N57" s="175"/>
      <c r="O57" s="175"/>
      <c r="P57" s="175">
        <f>'将来負担比率（分子）の構造'!M$51</f>
        <v>408</v>
      </c>
    </row>
    <row r="58" spans="1:16" x14ac:dyDescent="0.15">
      <c r="A58" s="175" t="s">
        <v>43</v>
      </c>
      <c r="B58" s="175"/>
      <c r="C58" s="175"/>
      <c r="D58" s="175">
        <f>'将来負担比率（分子）の構造'!I$50</f>
        <v>4288</v>
      </c>
      <c r="E58" s="175"/>
      <c r="F58" s="175"/>
      <c r="G58" s="175">
        <f>'将来負担比率（分子）の構造'!J$50</f>
        <v>4158</v>
      </c>
      <c r="H58" s="175"/>
      <c r="I58" s="175"/>
      <c r="J58" s="175">
        <f>'将来負担比率（分子）の構造'!K$50</f>
        <v>4123</v>
      </c>
      <c r="K58" s="175"/>
      <c r="L58" s="175"/>
      <c r="M58" s="175">
        <f>'将来負担比率（分子）の構造'!L$50</f>
        <v>4788</v>
      </c>
      <c r="N58" s="175"/>
      <c r="O58" s="175"/>
      <c r="P58" s="175">
        <f>'将来負担比率（分子）の構造'!M$50</f>
        <v>5009</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1171</v>
      </c>
      <c r="C62" s="175"/>
      <c r="D62" s="175"/>
      <c r="E62" s="175">
        <f>'将来負担比率（分子）の構造'!J$45</f>
        <v>1187</v>
      </c>
      <c r="F62" s="175"/>
      <c r="G62" s="175"/>
      <c r="H62" s="175">
        <f>'将来負担比率（分子）の構造'!K$45</f>
        <v>1227</v>
      </c>
      <c r="I62" s="175"/>
      <c r="J62" s="175"/>
      <c r="K62" s="175">
        <f>'将来負担比率（分子）の構造'!L$45</f>
        <v>1275</v>
      </c>
      <c r="L62" s="175"/>
      <c r="M62" s="175"/>
      <c r="N62" s="175">
        <f>'将来負担比率（分子）の構造'!M$45</f>
        <v>1296</v>
      </c>
      <c r="O62" s="175"/>
      <c r="P62" s="175"/>
    </row>
    <row r="63" spans="1:16" x14ac:dyDescent="0.15">
      <c r="A63" s="175" t="s">
        <v>36</v>
      </c>
      <c r="B63" s="175">
        <f>'将来負担比率（分子）の構造'!I$44</f>
        <v>554</v>
      </c>
      <c r="C63" s="175"/>
      <c r="D63" s="175"/>
      <c r="E63" s="175">
        <f>'将来負担比率（分子）の構造'!J$44</f>
        <v>481</v>
      </c>
      <c r="F63" s="175"/>
      <c r="G63" s="175"/>
      <c r="H63" s="175">
        <f>'将来負担比率（分子）の構造'!K$44</f>
        <v>440</v>
      </c>
      <c r="I63" s="175"/>
      <c r="J63" s="175"/>
      <c r="K63" s="175">
        <f>'将来負担比率（分子）の構造'!L$44</f>
        <v>392</v>
      </c>
      <c r="L63" s="175"/>
      <c r="M63" s="175"/>
      <c r="N63" s="175">
        <f>'将来負担比率（分子）の構造'!M$44</f>
        <v>362</v>
      </c>
      <c r="O63" s="175"/>
      <c r="P63" s="175"/>
    </row>
    <row r="64" spans="1:16" x14ac:dyDescent="0.15">
      <c r="A64" s="175" t="s">
        <v>35</v>
      </c>
      <c r="B64" s="175">
        <f>'将来負担比率（分子）の構造'!I$43</f>
        <v>4840</v>
      </c>
      <c r="C64" s="175"/>
      <c r="D64" s="175"/>
      <c r="E64" s="175">
        <f>'将来負担比率（分子）の構造'!J$43</f>
        <v>6794</v>
      </c>
      <c r="F64" s="175"/>
      <c r="G64" s="175"/>
      <c r="H64" s="175">
        <f>'将来負担比率（分子）の構造'!K$43</f>
        <v>6271</v>
      </c>
      <c r="I64" s="175"/>
      <c r="J64" s="175"/>
      <c r="K64" s="175">
        <f>'将来負担比率（分子）の構造'!L$43</f>
        <v>5780</v>
      </c>
      <c r="L64" s="175"/>
      <c r="M64" s="175"/>
      <c r="N64" s="175">
        <f>'将来負担比率（分子）の構造'!M$43</f>
        <v>5384</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7419</v>
      </c>
      <c r="C66" s="175"/>
      <c r="D66" s="175"/>
      <c r="E66" s="175">
        <f>'将来負担比率（分子）の構造'!J$41</f>
        <v>7573</v>
      </c>
      <c r="F66" s="175"/>
      <c r="G66" s="175"/>
      <c r="H66" s="175">
        <f>'将来負担比率（分子）の構造'!K$41</f>
        <v>7793</v>
      </c>
      <c r="I66" s="175"/>
      <c r="J66" s="175"/>
      <c r="K66" s="175">
        <f>'将来負担比率（分子）の構造'!L$41</f>
        <v>7842</v>
      </c>
      <c r="L66" s="175"/>
      <c r="M66" s="175"/>
      <c r="N66" s="175">
        <f>'将来負担比率（分子）の構造'!M$41</f>
        <v>7718</v>
      </c>
      <c r="O66" s="175"/>
      <c r="P66" s="175"/>
    </row>
    <row r="67" spans="1:16" x14ac:dyDescent="0.15">
      <c r="A67" s="175" t="s">
        <v>76</v>
      </c>
      <c r="B67" s="175" t="e">
        <f>NA()</f>
        <v>#N/A</v>
      </c>
      <c r="C67" s="175">
        <f>IF(ISNUMBER('将来負担比率（分子）の構造'!I$53), IF('将来負担比率（分子）の構造'!I$53 &lt; 0, 0, '将来負担比率（分子）の構造'!I$53), NA())</f>
        <v>548</v>
      </c>
      <c r="D67" s="175" t="e">
        <f>NA()</f>
        <v>#N/A</v>
      </c>
      <c r="E67" s="175" t="e">
        <f>NA()</f>
        <v>#N/A</v>
      </c>
      <c r="F67" s="175">
        <f>IF(ISNUMBER('将来負担比率（分子）の構造'!J$53), IF('将来負担比率（分子）の構造'!J$53 &lt; 0, 0, '将来負担比率（分子）の構造'!J$53), NA())</f>
        <v>2589</v>
      </c>
      <c r="G67" s="175" t="e">
        <f>NA()</f>
        <v>#N/A</v>
      </c>
      <c r="H67" s="175" t="e">
        <f>NA()</f>
        <v>#N/A</v>
      </c>
      <c r="I67" s="175">
        <f>IF(ISNUMBER('将来負担比率（分子）の構造'!K$53), IF('将来負担比率（分子）の構造'!K$53 &lt; 0, 0, '将来負担比率（分子）の構造'!K$53), NA())</f>
        <v>2261</v>
      </c>
      <c r="J67" s="175" t="e">
        <f>NA()</f>
        <v>#N/A</v>
      </c>
      <c r="K67" s="175" t="e">
        <f>NA()</f>
        <v>#N/A</v>
      </c>
      <c r="L67" s="175">
        <f>IF(ISNUMBER('将来負担比率（分子）の構造'!L$53), IF('将来負担比率（分子）の構造'!L$53 &lt; 0, 0, '将来負担比率（分子）の構造'!L$53), NA())</f>
        <v>1205</v>
      </c>
      <c r="M67" s="175" t="e">
        <f>NA()</f>
        <v>#N/A</v>
      </c>
      <c r="N67" s="175" t="e">
        <f>NA()</f>
        <v>#N/A</v>
      </c>
      <c r="O67" s="175">
        <f>IF(ISNUMBER('将来負担比率（分子）の構造'!M$53), IF('将来負担比率（分子）の構造'!M$53 &lt; 0, 0, '将来負担比率（分子）の構造'!M$53), NA())</f>
        <v>724</v>
      </c>
      <c r="P67" s="175" t="e">
        <f>NA()</f>
        <v>#N/A</v>
      </c>
    </row>
    <row r="70" spans="1:16" x14ac:dyDescent="0.15">
      <c r="A70" s="177" t="s">
        <v>77</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78</v>
      </c>
      <c r="B72" s="179">
        <f>基金残高に係る経年分析!F55</f>
        <v>2067</v>
      </c>
      <c r="C72" s="179">
        <f>基金残高に係る経年分析!G55</f>
        <v>2268</v>
      </c>
      <c r="D72" s="179">
        <f>基金残高に係る経年分析!H55</f>
        <v>2278</v>
      </c>
    </row>
    <row r="73" spans="1:16" x14ac:dyDescent="0.15">
      <c r="A73" s="178" t="s">
        <v>79</v>
      </c>
      <c r="B73" s="179">
        <f>基金残高に係る経年分析!F56</f>
        <v>513</v>
      </c>
      <c r="C73" s="179">
        <f>基金残高に係る経年分析!G56</f>
        <v>513</v>
      </c>
      <c r="D73" s="179">
        <f>基金残高に係る経年分析!H56</f>
        <v>634</v>
      </c>
    </row>
    <row r="74" spans="1:16" x14ac:dyDescent="0.15">
      <c r="A74" s="178" t="s">
        <v>80</v>
      </c>
      <c r="B74" s="179">
        <f>基金残高に係る経年分析!F57</f>
        <v>1413</v>
      </c>
      <c r="C74" s="179">
        <f>基金残高に係る経年分析!G57</f>
        <v>1878</v>
      </c>
      <c r="D74" s="179">
        <f>基金残高に係る経年分析!H57</f>
        <v>1967</v>
      </c>
    </row>
  </sheetData>
  <sheetProtection algorithmName="SHA-512" hashValue="sLNTi7l9ENq5v7926R4GiU8ISa3SSYSAt6pqkfE6uSW1G0/80DonQ5MyIavnXe/p+coJPh+WsosBk1arTux1zw==" saltValue="bemQlal4vy9qlJ7PJXlNe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216</v>
      </c>
      <c r="DI1" s="718"/>
      <c r="DJ1" s="718"/>
      <c r="DK1" s="718"/>
      <c r="DL1" s="718"/>
      <c r="DM1" s="718"/>
      <c r="DN1" s="719"/>
      <c r="DO1" s="214"/>
      <c r="DP1" s="717" t="s">
        <v>217</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218</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3" t="s">
        <v>219</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220</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221</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15">
      <c r="B4" s="673" t="s">
        <v>1</v>
      </c>
      <c r="C4" s="674"/>
      <c r="D4" s="674"/>
      <c r="E4" s="674"/>
      <c r="F4" s="674"/>
      <c r="G4" s="674"/>
      <c r="H4" s="674"/>
      <c r="I4" s="674"/>
      <c r="J4" s="674"/>
      <c r="K4" s="674"/>
      <c r="L4" s="674"/>
      <c r="M4" s="674"/>
      <c r="N4" s="674"/>
      <c r="O4" s="674"/>
      <c r="P4" s="674"/>
      <c r="Q4" s="675"/>
      <c r="R4" s="673" t="s">
        <v>222</v>
      </c>
      <c r="S4" s="674"/>
      <c r="T4" s="674"/>
      <c r="U4" s="674"/>
      <c r="V4" s="674"/>
      <c r="W4" s="674"/>
      <c r="X4" s="674"/>
      <c r="Y4" s="675"/>
      <c r="Z4" s="673" t="s">
        <v>223</v>
      </c>
      <c r="AA4" s="674"/>
      <c r="AB4" s="674"/>
      <c r="AC4" s="675"/>
      <c r="AD4" s="673" t="s">
        <v>224</v>
      </c>
      <c r="AE4" s="674"/>
      <c r="AF4" s="674"/>
      <c r="AG4" s="674"/>
      <c r="AH4" s="674"/>
      <c r="AI4" s="674"/>
      <c r="AJ4" s="674"/>
      <c r="AK4" s="675"/>
      <c r="AL4" s="673" t="s">
        <v>223</v>
      </c>
      <c r="AM4" s="674"/>
      <c r="AN4" s="674"/>
      <c r="AO4" s="675"/>
      <c r="AP4" s="720" t="s">
        <v>225</v>
      </c>
      <c r="AQ4" s="720"/>
      <c r="AR4" s="720"/>
      <c r="AS4" s="720"/>
      <c r="AT4" s="720"/>
      <c r="AU4" s="720"/>
      <c r="AV4" s="720"/>
      <c r="AW4" s="720"/>
      <c r="AX4" s="720"/>
      <c r="AY4" s="720"/>
      <c r="AZ4" s="720"/>
      <c r="BA4" s="720"/>
      <c r="BB4" s="720"/>
      <c r="BC4" s="720"/>
      <c r="BD4" s="720"/>
      <c r="BE4" s="720"/>
      <c r="BF4" s="720"/>
      <c r="BG4" s="720" t="s">
        <v>226</v>
      </c>
      <c r="BH4" s="720"/>
      <c r="BI4" s="720"/>
      <c r="BJ4" s="720"/>
      <c r="BK4" s="720"/>
      <c r="BL4" s="720"/>
      <c r="BM4" s="720"/>
      <c r="BN4" s="720"/>
      <c r="BO4" s="720" t="s">
        <v>223</v>
      </c>
      <c r="BP4" s="720"/>
      <c r="BQ4" s="720"/>
      <c r="BR4" s="720"/>
      <c r="BS4" s="720" t="s">
        <v>227</v>
      </c>
      <c r="BT4" s="720"/>
      <c r="BU4" s="720"/>
      <c r="BV4" s="720"/>
      <c r="BW4" s="720"/>
      <c r="BX4" s="720"/>
      <c r="BY4" s="720"/>
      <c r="BZ4" s="720"/>
      <c r="CA4" s="720"/>
      <c r="CB4" s="720"/>
      <c r="CD4" s="673" t="s">
        <v>228</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15">
      <c r="B5" s="679" t="s">
        <v>229</v>
      </c>
      <c r="C5" s="680"/>
      <c r="D5" s="680"/>
      <c r="E5" s="680"/>
      <c r="F5" s="680"/>
      <c r="G5" s="680"/>
      <c r="H5" s="680"/>
      <c r="I5" s="680"/>
      <c r="J5" s="680"/>
      <c r="K5" s="680"/>
      <c r="L5" s="680"/>
      <c r="M5" s="680"/>
      <c r="N5" s="680"/>
      <c r="O5" s="680"/>
      <c r="P5" s="680"/>
      <c r="Q5" s="681"/>
      <c r="R5" s="676">
        <v>2728023</v>
      </c>
      <c r="S5" s="677"/>
      <c r="T5" s="677"/>
      <c r="U5" s="677"/>
      <c r="V5" s="677"/>
      <c r="W5" s="677"/>
      <c r="X5" s="677"/>
      <c r="Y5" s="702"/>
      <c r="Z5" s="715">
        <v>21.9</v>
      </c>
      <c r="AA5" s="715"/>
      <c r="AB5" s="715"/>
      <c r="AC5" s="715"/>
      <c r="AD5" s="716">
        <v>2728023</v>
      </c>
      <c r="AE5" s="716"/>
      <c r="AF5" s="716"/>
      <c r="AG5" s="716"/>
      <c r="AH5" s="716"/>
      <c r="AI5" s="716"/>
      <c r="AJ5" s="716"/>
      <c r="AK5" s="716"/>
      <c r="AL5" s="703">
        <v>42.8</v>
      </c>
      <c r="AM5" s="685"/>
      <c r="AN5" s="685"/>
      <c r="AO5" s="704"/>
      <c r="AP5" s="679" t="s">
        <v>230</v>
      </c>
      <c r="AQ5" s="680"/>
      <c r="AR5" s="680"/>
      <c r="AS5" s="680"/>
      <c r="AT5" s="680"/>
      <c r="AU5" s="680"/>
      <c r="AV5" s="680"/>
      <c r="AW5" s="680"/>
      <c r="AX5" s="680"/>
      <c r="AY5" s="680"/>
      <c r="AZ5" s="680"/>
      <c r="BA5" s="680"/>
      <c r="BB5" s="680"/>
      <c r="BC5" s="680"/>
      <c r="BD5" s="680"/>
      <c r="BE5" s="680"/>
      <c r="BF5" s="681"/>
      <c r="BG5" s="621">
        <v>2727741</v>
      </c>
      <c r="BH5" s="622"/>
      <c r="BI5" s="622"/>
      <c r="BJ5" s="622"/>
      <c r="BK5" s="622"/>
      <c r="BL5" s="622"/>
      <c r="BM5" s="622"/>
      <c r="BN5" s="623"/>
      <c r="BO5" s="659">
        <v>100</v>
      </c>
      <c r="BP5" s="659"/>
      <c r="BQ5" s="659"/>
      <c r="BR5" s="659"/>
      <c r="BS5" s="660" t="s">
        <v>131</v>
      </c>
      <c r="BT5" s="660"/>
      <c r="BU5" s="660"/>
      <c r="BV5" s="660"/>
      <c r="BW5" s="660"/>
      <c r="BX5" s="660"/>
      <c r="BY5" s="660"/>
      <c r="BZ5" s="660"/>
      <c r="CA5" s="660"/>
      <c r="CB5" s="700"/>
      <c r="CD5" s="673" t="s">
        <v>225</v>
      </c>
      <c r="CE5" s="674"/>
      <c r="CF5" s="674"/>
      <c r="CG5" s="674"/>
      <c r="CH5" s="674"/>
      <c r="CI5" s="674"/>
      <c r="CJ5" s="674"/>
      <c r="CK5" s="674"/>
      <c r="CL5" s="674"/>
      <c r="CM5" s="674"/>
      <c r="CN5" s="674"/>
      <c r="CO5" s="674"/>
      <c r="CP5" s="674"/>
      <c r="CQ5" s="675"/>
      <c r="CR5" s="673" t="s">
        <v>231</v>
      </c>
      <c r="CS5" s="674"/>
      <c r="CT5" s="674"/>
      <c r="CU5" s="674"/>
      <c r="CV5" s="674"/>
      <c r="CW5" s="674"/>
      <c r="CX5" s="674"/>
      <c r="CY5" s="675"/>
      <c r="CZ5" s="673" t="s">
        <v>223</v>
      </c>
      <c r="DA5" s="674"/>
      <c r="DB5" s="674"/>
      <c r="DC5" s="675"/>
      <c r="DD5" s="673" t="s">
        <v>232</v>
      </c>
      <c r="DE5" s="674"/>
      <c r="DF5" s="674"/>
      <c r="DG5" s="674"/>
      <c r="DH5" s="674"/>
      <c r="DI5" s="674"/>
      <c r="DJ5" s="674"/>
      <c r="DK5" s="674"/>
      <c r="DL5" s="674"/>
      <c r="DM5" s="674"/>
      <c r="DN5" s="674"/>
      <c r="DO5" s="674"/>
      <c r="DP5" s="675"/>
      <c r="DQ5" s="673" t="s">
        <v>233</v>
      </c>
      <c r="DR5" s="674"/>
      <c r="DS5" s="674"/>
      <c r="DT5" s="674"/>
      <c r="DU5" s="674"/>
      <c r="DV5" s="674"/>
      <c r="DW5" s="674"/>
      <c r="DX5" s="674"/>
      <c r="DY5" s="674"/>
      <c r="DZ5" s="674"/>
      <c r="EA5" s="674"/>
      <c r="EB5" s="674"/>
      <c r="EC5" s="675"/>
    </row>
    <row r="6" spans="2:143" ht="11.25" customHeight="1" x14ac:dyDescent="0.15">
      <c r="B6" s="618" t="s">
        <v>234</v>
      </c>
      <c r="C6" s="619"/>
      <c r="D6" s="619"/>
      <c r="E6" s="619"/>
      <c r="F6" s="619"/>
      <c r="G6" s="619"/>
      <c r="H6" s="619"/>
      <c r="I6" s="619"/>
      <c r="J6" s="619"/>
      <c r="K6" s="619"/>
      <c r="L6" s="619"/>
      <c r="M6" s="619"/>
      <c r="N6" s="619"/>
      <c r="O6" s="619"/>
      <c r="P6" s="619"/>
      <c r="Q6" s="620"/>
      <c r="R6" s="621">
        <v>76587</v>
      </c>
      <c r="S6" s="622"/>
      <c r="T6" s="622"/>
      <c r="U6" s="622"/>
      <c r="V6" s="622"/>
      <c r="W6" s="622"/>
      <c r="X6" s="622"/>
      <c r="Y6" s="623"/>
      <c r="Z6" s="659">
        <v>0.6</v>
      </c>
      <c r="AA6" s="659"/>
      <c r="AB6" s="659"/>
      <c r="AC6" s="659"/>
      <c r="AD6" s="660">
        <v>76587</v>
      </c>
      <c r="AE6" s="660"/>
      <c r="AF6" s="660"/>
      <c r="AG6" s="660"/>
      <c r="AH6" s="660"/>
      <c r="AI6" s="660"/>
      <c r="AJ6" s="660"/>
      <c r="AK6" s="660"/>
      <c r="AL6" s="624">
        <v>1.2</v>
      </c>
      <c r="AM6" s="625"/>
      <c r="AN6" s="625"/>
      <c r="AO6" s="661"/>
      <c r="AP6" s="618" t="s">
        <v>235</v>
      </c>
      <c r="AQ6" s="619"/>
      <c r="AR6" s="619"/>
      <c r="AS6" s="619"/>
      <c r="AT6" s="619"/>
      <c r="AU6" s="619"/>
      <c r="AV6" s="619"/>
      <c r="AW6" s="619"/>
      <c r="AX6" s="619"/>
      <c r="AY6" s="619"/>
      <c r="AZ6" s="619"/>
      <c r="BA6" s="619"/>
      <c r="BB6" s="619"/>
      <c r="BC6" s="619"/>
      <c r="BD6" s="619"/>
      <c r="BE6" s="619"/>
      <c r="BF6" s="620"/>
      <c r="BG6" s="621">
        <v>2727741</v>
      </c>
      <c r="BH6" s="622"/>
      <c r="BI6" s="622"/>
      <c r="BJ6" s="622"/>
      <c r="BK6" s="622"/>
      <c r="BL6" s="622"/>
      <c r="BM6" s="622"/>
      <c r="BN6" s="623"/>
      <c r="BO6" s="659">
        <v>100</v>
      </c>
      <c r="BP6" s="659"/>
      <c r="BQ6" s="659"/>
      <c r="BR6" s="659"/>
      <c r="BS6" s="660" t="s">
        <v>131</v>
      </c>
      <c r="BT6" s="660"/>
      <c r="BU6" s="660"/>
      <c r="BV6" s="660"/>
      <c r="BW6" s="660"/>
      <c r="BX6" s="660"/>
      <c r="BY6" s="660"/>
      <c r="BZ6" s="660"/>
      <c r="CA6" s="660"/>
      <c r="CB6" s="700"/>
      <c r="CD6" s="679" t="s">
        <v>236</v>
      </c>
      <c r="CE6" s="680"/>
      <c r="CF6" s="680"/>
      <c r="CG6" s="680"/>
      <c r="CH6" s="680"/>
      <c r="CI6" s="680"/>
      <c r="CJ6" s="680"/>
      <c r="CK6" s="680"/>
      <c r="CL6" s="680"/>
      <c r="CM6" s="680"/>
      <c r="CN6" s="680"/>
      <c r="CO6" s="680"/>
      <c r="CP6" s="680"/>
      <c r="CQ6" s="681"/>
      <c r="CR6" s="621">
        <v>102742</v>
      </c>
      <c r="CS6" s="622"/>
      <c r="CT6" s="622"/>
      <c r="CU6" s="622"/>
      <c r="CV6" s="622"/>
      <c r="CW6" s="622"/>
      <c r="CX6" s="622"/>
      <c r="CY6" s="623"/>
      <c r="CZ6" s="703">
        <v>0.9</v>
      </c>
      <c r="DA6" s="685"/>
      <c r="DB6" s="685"/>
      <c r="DC6" s="705"/>
      <c r="DD6" s="627" t="s">
        <v>131</v>
      </c>
      <c r="DE6" s="622"/>
      <c r="DF6" s="622"/>
      <c r="DG6" s="622"/>
      <c r="DH6" s="622"/>
      <c r="DI6" s="622"/>
      <c r="DJ6" s="622"/>
      <c r="DK6" s="622"/>
      <c r="DL6" s="622"/>
      <c r="DM6" s="622"/>
      <c r="DN6" s="622"/>
      <c r="DO6" s="622"/>
      <c r="DP6" s="623"/>
      <c r="DQ6" s="627">
        <v>102742</v>
      </c>
      <c r="DR6" s="622"/>
      <c r="DS6" s="622"/>
      <c r="DT6" s="622"/>
      <c r="DU6" s="622"/>
      <c r="DV6" s="622"/>
      <c r="DW6" s="622"/>
      <c r="DX6" s="622"/>
      <c r="DY6" s="622"/>
      <c r="DZ6" s="622"/>
      <c r="EA6" s="622"/>
      <c r="EB6" s="622"/>
      <c r="EC6" s="658"/>
    </row>
    <row r="7" spans="2:143" ht="11.25" customHeight="1" x14ac:dyDescent="0.15">
      <c r="B7" s="618" t="s">
        <v>237</v>
      </c>
      <c r="C7" s="619"/>
      <c r="D7" s="619"/>
      <c r="E7" s="619"/>
      <c r="F7" s="619"/>
      <c r="G7" s="619"/>
      <c r="H7" s="619"/>
      <c r="I7" s="619"/>
      <c r="J7" s="619"/>
      <c r="K7" s="619"/>
      <c r="L7" s="619"/>
      <c r="M7" s="619"/>
      <c r="N7" s="619"/>
      <c r="O7" s="619"/>
      <c r="P7" s="619"/>
      <c r="Q7" s="620"/>
      <c r="R7" s="621">
        <v>802</v>
      </c>
      <c r="S7" s="622"/>
      <c r="T7" s="622"/>
      <c r="U7" s="622"/>
      <c r="V7" s="622"/>
      <c r="W7" s="622"/>
      <c r="X7" s="622"/>
      <c r="Y7" s="623"/>
      <c r="Z7" s="659">
        <v>0</v>
      </c>
      <c r="AA7" s="659"/>
      <c r="AB7" s="659"/>
      <c r="AC7" s="659"/>
      <c r="AD7" s="660">
        <v>802</v>
      </c>
      <c r="AE7" s="660"/>
      <c r="AF7" s="660"/>
      <c r="AG7" s="660"/>
      <c r="AH7" s="660"/>
      <c r="AI7" s="660"/>
      <c r="AJ7" s="660"/>
      <c r="AK7" s="660"/>
      <c r="AL7" s="624">
        <v>0</v>
      </c>
      <c r="AM7" s="625"/>
      <c r="AN7" s="625"/>
      <c r="AO7" s="661"/>
      <c r="AP7" s="618" t="s">
        <v>238</v>
      </c>
      <c r="AQ7" s="619"/>
      <c r="AR7" s="619"/>
      <c r="AS7" s="619"/>
      <c r="AT7" s="619"/>
      <c r="AU7" s="619"/>
      <c r="AV7" s="619"/>
      <c r="AW7" s="619"/>
      <c r="AX7" s="619"/>
      <c r="AY7" s="619"/>
      <c r="AZ7" s="619"/>
      <c r="BA7" s="619"/>
      <c r="BB7" s="619"/>
      <c r="BC7" s="619"/>
      <c r="BD7" s="619"/>
      <c r="BE7" s="619"/>
      <c r="BF7" s="620"/>
      <c r="BG7" s="621">
        <v>1294027</v>
      </c>
      <c r="BH7" s="622"/>
      <c r="BI7" s="622"/>
      <c r="BJ7" s="622"/>
      <c r="BK7" s="622"/>
      <c r="BL7" s="622"/>
      <c r="BM7" s="622"/>
      <c r="BN7" s="623"/>
      <c r="BO7" s="659">
        <v>47.4</v>
      </c>
      <c r="BP7" s="659"/>
      <c r="BQ7" s="659"/>
      <c r="BR7" s="659"/>
      <c r="BS7" s="660" t="s">
        <v>131</v>
      </c>
      <c r="BT7" s="660"/>
      <c r="BU7" s="660"/>
      <c r="BV7" s="660"/>
      <c r="BW7" s="660"/>
      <c r="BX7" s="660"/>
      <c r="BY7" s="660"/>
      <c r="BZ7" s="660"/>
      <c r="CA7" s="660"/>
      <c r="CB7" s="700"/>
      <c r="CD7" s="618" t="s">
        <v>239</v>
      </c>
      <c r="CE7" s="619"/>
      <c r="CF7" s="619"/>
      <c r="CG7" s="619"/>
      <c r="CH7" s="619"/>
      <c r="CI7" s="619"/>
      <c r="CJ7" s="619"/>
      <c r="CK7" s="619"/>
      <c r="CL7" s="619"/>
      <c r="CM7" s="619"/>
      <c r="CN7" s="619"/>
      <c r="CO7" s="619"/>
      <c r="CP7" s="619"/>
      <c r="CQ7" s="620"/>
      <c r="CR7" s="621">
        <v>1466209</v>
      </c>
      <c r="CS7" s="622"/>
      <c r="CT7" s="622"/>
      <c r="CU7" s="622"/>
      <c r="CV7" s="622"/>
      <c r="CW7" s="622"/>
      <c r="CX7" s="622"/>
      <c r="CY7" s="623"/>
      <c r="CZ7" s="659">
        <v>12.4</v>
      </c>
      <c r="DA7" s="659"/>
      <c r="DB7" s="659"/>
      <c r="DC7" s="659"/>
      <c r="DD7" s="627">
        <v>24063</v>
      </c>
      <c r="DE7" s="622"/>
      <c r="DF7" s="622"/>
      <c r="DG7" s="622"/>
      <c r="DH7" s="622"/>
      <c r="DI7" s="622"/>
      <c r="DJ7" s="622"/>
      <c r="DK7" s="622"/>
      <c r="DL7" s="622"/>
      <c r="DM7" s="622"/>
      <c r="DN7" s="622"/>
      <c r="DO7" s="622"/>
      <c r="DP7" s="623"/>
      <c r="DQ7" s="627">
        <v>1047177</v>
      </c>
      <c r="DR7" s="622"/>
      <c r="DS7" s="622"/>
      <c r="DT7" s="622"/>
      <c r="DU7" s="622"/>
      <c r="DV7" s="622"/>
      <c r="DW7" s="622"/>
      <c r="DX7" s="622"/>
      <c r="DY7" s="622"/>
      <c r="DZ7" s="622"/>
      <c r="EA7" s="622"/>
      <c r="EB7" s="622"/>
      <c r="EC7" s="658"/>
    </row>
    <row r="8" spans="2:143" ht="11.25" customHeight="1" x14ac:dyDescent="0.15">
      <c r="B8" s="618" t="s">
        <v>240</v>
      </c>
      <c r="C8" s="619"/>
      <c r="D8" s="619"/>
      <c r="E8" s="619"/>
      <c r="F8" s="619"/>
      <c r="G8" s="619"/>
      <c r="H8" s="619"/>
      <c r="I8" s="619"/>
      <c r="J8" s="619"/>
      <c r="K8" s="619"/>
      <c r="L8" s="619"/>
      <c r="M8" s="619"/>
      <c r="N8" s="619"/>
      <c r="O8" s="619"/>
      <c r="P8" s="619"/>
      <c r="Q8" s="620"/>
      <c r="R8" s="621">
        <v>12935</v>
      </c>
      <c r="S8" s="622"/>
      <c r="T8" s="622"/>
      <c r="U8" s="622"/>
      <c r="V8" s="622"/>
      <c r="W8" s="622"/>
      <c r="X8" s="622"/>
      <c r="Y8" s="623"/>
      <c r="Z8" s="659">
        <v>0.1</v>
      </c>
      <c r="AA8" s="659"/>
      <c r="AB8" s="659"/>
      <c r="AC8" s="659"/>
      <c r="AD8" s="660">
        <v>12935</v>
      </c>
      <c r="AE8" s="660"/>
      <c r="AF8" s="660"/>
      <c r="AG8" s="660"/>
      <c r="AH8" s="660"/>
      <c r="AI8" s="660"/>
      <c r="AJ8" s="660"/>
      <c r="AK8" s="660"/>
      <c r="AL8" s="624">
        <v>0.2</v>
      </c>
      <c r="AM8" s="625"/>
      <c r="AN8" s="625"/>
      <c r="AO8" s="661"/>
      <c r="AP8" s="618" t="s">
        <v>241</v>
      </c>
      <c r="AQ8" s="619"/>
      <c r="AR8" s="619"/>
      <c r="AS8" s="619"/>
      <c r="AT8" s="619"/>
      <c r="AU8" s="619"/>
      <c r="AV8" s="619"/>
      <c r="AW8" s="619"/>
      <c r="AX8" s="619"/>
      <c r="AY8" s="619"/>
      <c r="AZ8" s="619"/>
      <c r="BA8" s="619"/>
      <c r="BB8" s="619"/>
      <c r="BC8" s="619"/>
      <c r="BD8" s="619"/>
      <c r="BE8" s="619"/>
      <c r="BF8" s="620"/>
      <c r="BG8" s="621">
        <v>45602</v>
      </c>
      <c r="BH8" s="622"/>
      <c r="BI8" s="622"/>
      <c r="BJ8" s="622"/>
      <c r="BK8" s="622"/>
      <c r="BL8" s="622"/>
      <c r="BM8" s="622"/>
      <c r="BN8" s="623"/>
      <c r="BO8" s="659">
        <v>1.7</v>
      </c>
      <c r="BP8" s="659"/>
      <c r="BQ8" s="659"/>
      <c r="BR8" s="659"/>
      <c r="BS8" s="660" t="s">
        <v>131</v>
      </c>
      <c r="BT8" s="660"/>
      <c r="BU8" s="660"/>
      <c r="BV8" s="660"/>
      <c r="BW8" s="660"/>
      <c r="BX8" s="660"/>
      <c r="BY8" s="660"/>
      <c r="BZ8" s="660"/>
      <c r="CA8" s="660"/>
      <c r="CB8" s="700"/>
      <c r="CD8" s="618" t="s">
        <v>242</v>
      </c>
      <c r="CE8" s="619"/>
      <c r="CF8" s="619"/>
      <c r="CG8" s="619"/>
      <c r="CH8" s="619"/>
      <c r="CI8" s="619"/>
      <c r="CJ8" s="619"/>
      <c r="CK8" s="619"/>
      <c r="CL8" s="619"/>
      <c r="CM8" s="619"/>
      <c r="CN8" s="619"/>
      <c r="CO8" s="619"/>
      <c r="CP8" s="619"/>
      <c r="CQ8" s="620"/>
      <c r="CR8" s="621">
        <v>5455131</v>
      </c>
      <c r="CS8" s="622"/>
      <c r="CT8" s="622"/>
      <c r="CU8" s="622"/>
      <c r="CV8" s="622"/>
      <c r="CW8" s="622"/>
      <c r="CX8" s="622"/>
      <c r="CY8" s="623"/>
      <c r="CZ8" s="659">
        <v>46.3</v>
      </c>
      <c r="DA8" s="659"/>
      <c r="DB8" s="659"/>
      <c r="DC8" s="659"/>
      <c r="DD8" s="627">
        <v>54949</v>
      </c>
      <c r="DE8" s="622"/>
      <c r="DF8" s="622"/>
      <c r="DG8" s="622"/>
      <c r="DH8" s="622"/>
      <c r="DI8" s="622"/>
      <c r="DJ8" s="622"/>
      <c r="DK8" s="622"/>
      <c r="DL8" s="622"/>
      <c r="DM8" s="622"/>
      <c r="DN8" s="622"/>
      <c r="DO8" s="622"/>
      <c r="DP8" s="623"/>
      <c r="DQ8" s="627">
        <v>2715099</v>
      </c>
      <c r="DR8" s="622"/>
      <c r="DS8" s="622"/>
      <c r="DT8" s="622"/>
      <c r="DU8" s="622"/>
      <c r="DV8" s="622"/>
      <c r="DW8" s="622"/>
      <c r="DX8" s="622"/>
      <c r="DY8" s="622"/>
      <c r="DZ8" s="622"/>
      <c r="EA8" s="622"/>
      <c r="EB8" s="622"/>
      <c r="EC8" s="658"/>
    </row>
    <row r="9" spans="2:143" ht="11.25" customHeight="1" x14ac:dyDescent="0.15">
      <c r="B9" s="618" t="s">
        <v>243</v>
      </c>
      <c r="C9" s="619"/>
      <c r="D9" s="619"/>
      <c r="E9" s="619"/>
      <c r="F9" s="619"/>
      <c r="G9" s="619"/>
      <c r="H9" s="619"/>
      <c r="I9" s="619"/>
      <c r="J9" s="619"/>
      <c r="K9" s="619"/>
      <c r="L9" s="619"/>
      <c r="M9" s="619"/>
      <c r="N9" s="619"/>
      <c r="O9" s="619"/>
      <c r="P9" s="619"/>
      <c r="Q9" s="620"/>
      <c r="R9" s="621">
        <v>10732</v>
      </c>
      <c r="S9" s="622"/>
      <c r="T9" s="622"/>
      <c r="U9" s="622"/>
      <c r="V9" s="622"/>
      <c r="W9" s="622"/>
      <c r="X9" s="622"/>
      <c r="Y9" s="623"/>
      <c r="Z9" s="659">
        <v>0.1</v>
      </c>
      <c r="AA9" s="659"/>
      <c r="AB9" s="659"/>
      <c r="AC9" s="659"/>
      <c r="AD9" s="660">
        <v>10732</v>
      </c>
      <c r="AE9" s="660"/>
      <c r="AF9" s="660"/>
      <c r="AG9" s="660"/>
      <c r="AH9" s="660"/>
      <c r="AI9" s="660"/>
      <c r="AJ9" s="660"/>
      <c r="AK9" s="660"/>
      <c r="AL9" s="624">
        <v>0.2</v>
      </c>
      <c r="AM9" s="625"/>
      <c r="AN9" s="625"/>
      <c r="AO9" s="661"/>
      <c r="AP9" s="618" t="s">
        <v>244</v>
      </c>
      <c r="AQ9" s="619"/>
      <c r="AR9" s="619"/>
      <c r="AS9" s="619"/>
      <c r="AT9" s="619"/>
      <c r="AU9" s="619"/>
      <c r="AV9" s="619"/>
      <c r="AW9" s="619"/>
      <c r="AX9" s="619"/>
      <c r="AY9" s="619"/>
      <c r="AZ9" s="619"/>
      <c r="BA9" s="619"/>
      <c r="BB9" s="619"/>
      <c r="BC9" s="619"/>
      <c r="BD9" s="619"/>
      <c r="BE9" s="619"/>
      <c r="BF9" s="620"/>
      <c r="BG9" s="621">
        <v>1096653</v>
      </c>
      <c r="BH9" s="622"/>
      <c r="BI9" s="622"/>
      <c r="BJ9" s="622"/>
      <c r="BK9" s="622"/>
      <c r="BL9" s="622"/>
      <c r="BM9" s="622"/>
      <c r="BN9" s="623"/>
      <c r="BO9" s="659">
        <v>40.200000000000003</v>
      </c>
      <c r="BP9" s="659"/>
      <c r="BQ9" s="659"/>
      <c r="BR9" s="659"/>
      <c r="BS9" s="660" t="s">
        <v>131</v>
      </c>
      <c r="BT9" s="660"/>
      <c r="BU9" s="660"/>
      <c r="BV9" s="660"/>
      <c r="BW9" s="660"/>
      <c r="BX9" s="660"/>
      <c r="BY9" s="660"/>
      <c r="BZ9" s="660"/>
      <c r="CA9" s="660"/>
      <c r="CB9" s="700"/>
      <c r="CD9" s="618" t="s">
        <v>245</v>
      </c>
      <c r="CE9" s="619"/>
      <c r="CF9" s="619"/>
      <c r="CG9" s="619"/>
      <c r="CH9" s="619"/>
      <c r="CI9" s="619"/>
      <c r="CJ9" s="619"/>
      <c r="CK9" s="619"/>
      <c r="CL9" s="619"/>
      <c r="CM9" s="619"/>
      <c r="CN9" s="619"/>
      <c r="CO9" s="619"/>
      <c r="CP9" s="619"/>
      <c r="CQ9" s="620"/>
      <c r="CR9" s="621">
        <v>812306</v>
      </c>
      <c r="CS9" s="622"/>
      <c r="CT9" s="622"/>
      <c r="CU9" s="622"/>
      <c r="CV9" s="622"/>
      <c r="CW9" s="622"/>
      <c r="CX9" s="622"/>
      <c r="CY9" s="623"/>
      <c r="CZ9" s="659">
        <v>6.9</v>
      </c>
      <c r="DA9" s="659"/>
      <c r="DB9" s="659"/>
      <c r="DC9" s="659"/>
      <c r="DD9" s="627">
        <v>1650</v>
      </c>
      <c r="DE9" s="622"/>
      <c r="DF9" s="622"/>
      <c r="DG9" s="622"/>
      <c r="DH9" s="622"/>
      <c r="DI9" s="622"/>
      <c r="DJ9" s="622"/>
      <c r="DK9" s="622"/>
      <c r="DL9" s="622"/>
      <c r="DM9" s="622"/>
      <c r="DN9" s="622"/>
      <c r="DO9" s="622"/>
      <c r="DP9" s="623"/>
      <c r="DQ9" s="627">
        <v>651839</v>
      </c>
      <c r="DR9" s="622"/>
      <c r="DS9" s="622"/>
      <c r="DT9" s="622"/>
      <c r="DU9" s="622"/>
      <c r="DV9" s="622"/>
      <c r="DW9" s="622"/>
      <c r="DX9" s="622"/>
      <c r="DY9" s="622"/>
      <c r="DZ9" s="622"/>
      <c r="EA9" s="622"/>
      <c r="EB9" s="622"/>
      <c r="EC9" s="658"/>
    </row>
    <row r="10" spans="2:143" ht="11.25" customHeight="1" x14ac:dyDescent="0.15">
      <c r="B10" s="618" t="s">
        <v>246</v>
      </c>
      <c r="C10" s="619"/>
      <c r="D10" s="619"/>
      <c r="E10" s="619"/>
      <c r="F10" s="619"/>
      <c r="G10" s="619"/>
      <c r="H10" s="619"/>
      <c r="I10" s="619"/>
      <c r="J10" s="619"/>
      <c r="K10" s="619"/>
      <c r="L10" s="619"/>
      <c r="M10" s="619"/>
      <c r="N10" s="619"/>
      <c r="O10" s="619"/>
      <c r="P10" s="619"/>
      <c r="Q10" s="620"/>
      <c r="R10" s="621" t="s">
        <v>131</v>
      </c>
      <c r="S10" s="622"/>
      <c r="T10" s="622"/>
      <c r="U10" s="622"/>
      <c r="V10" s="622"/>
      <c r="W10" s="622"/>
      <c r="X10" s="622"/>
      <c r="Y10" s="623"/>
      <c r="Z10" s="659" t="s">
        <v>131</v>
      </c>
      <c r="AA10" s="659"/>
      <c r="AB10" s="659"/>
      <c r="AC10" s="659"/>
      <c r="AD10" s="660" t="s">
        <v>131</v>
      </c>
      <c r="AE10" s="660"/>
      <c r="AF10" s="660"/>
      <c r="AG10" s="660"/>
      <c r="AH10" s="660"/>
      <c r="AI10" s="660"/>
      <c r="AJ10" s="660"/>
      <c r="AK10" s="660"/>
      <c r="AL10" s="624" t="s">
        <v>131</v>
      </c>
      <c r="AM10" s="625"/>
      <c r="AN10" s="625"/>
      <c r="AO10" s="661"/>
      <c r="AP10" s="618" t="s">
        <v>247</v>
      </c>
      <c r="AQ10" s="619"/>
      <c r="AR10" s="619"/>
      <c r="AS10" s="619"/>
      <c r="AT10" s="619"/>
      <c r="AU10" s="619"/>
      <c r="AV10" s="619"/>
      <c r="AW10" s="619"/>
      <c r="AX10" s="619"/>
      <c r="AY10" s="619"/>
      <c r="AZ10" s="619"/>
      <c r="BA10" s="619"/>
      <c r="BB10" s="619"/>
      <c r="BC10" s="619"/>
      <c r="BD10" s="619"/>
      <c r="BE10" s="619"/>
      <c r="BF10" s="620"/>
      <c r="BG10" s="621">
        <v>52205</v>
      </c>
      <c r="BH10" s="622"/>
      <c r="BI10" s="622"/>
      <c r="BJ10" s="622"/>
      <c r="BK10" s="622"/>
      <c r="BL10" s="622"/>
      <c r="BM10" s="622"/>
      <c r="BN10" s="623"/>
      <c r="BO10" s="659">
        <v>1.9</v>
      </c>
      <c r="BP10" s="659"/>
      <c r="BQ10" s="659"/>
      <c r="BR10" s="659"/>
      <c r="BS10" s="660" t="s">
        <v>131</v>
      </c>
      <c r="BT10" s="660"/>
      <c r="BU10" s="660"/>
      <c r="BV10" s="660"/>
      <c r="BW10" s="660"/>
      <c r="BX10" s="660"/>
      <c r="BY10" s="660"/>
      <c r="BZ10" s="660"/>
      <c r="CA10" s="660"/>
      <c r="CB10" s="700"/>
      <c r="CD10" s="618" t="s">
        <v>248</v>
      </c>
      <c r="CE10" s="619"/>
      <c r="CF10" s="619"/>
      <c r="CG10" s="619"/>
      <c r="CH10" s="619"/>
      <c r="CI10" s="619"/>
      <c r="CJ10" s="619"/>
      <c r="CK10" s="619"/>
      <c r="CL10" s="619"/>
      <c r="CM10" s="619"/>
      <c r="CN10" s="619"/>
      <c r="CO10" s="619"/>
      <c r="CP10" s="619"/>
      <c r="CQ10" s="620"/>
      <c r="CR10" s="621" t="s">
        <v>131</v>
      </c>
      <c r="CS10" s="622"/>
      <c r="CT10" s="622"/>
      <c r="CU10" s="622"/>
      <c r="CV10" s="622"/>
      <c r="CW10" s="622"/>
      <c r="CX10" s="622"/>
      <c r="CY10" s="623"/>
      <c r="CZ10" s="659" t="s">
        <v>131</v>
      </c>
      <c r="DA10" s="659"/>
      <c r="DB10" s="659"/>
      <c r="DC10" s="659"/>
      <c r="DD10" s="627" t="s">
        <v>131</v>
      </c>
      <c r="DE10" s="622"/>
      <c r="DF10" s="622"/>
      <c r="DG10" s="622"/>
      <c r="DH10" s="622"/>
      <c r="DI10" s="622"/>
      <c r="DJ10" s="622"/>
      <c r="DK10" s="622"/>
      <c r="DL10" s="622"/>
      <c r="DM10" s="622"/>
      <c r="DN10" s="622"/>
      <c r="DO10" s="622"/>
      <c r="DP10" s="623"/>
      <c r="DQ10" s="627" t="s">
        <v>131</v>
      </c>
      <c r="DR10" s="622"/>
      <c r="DS10" s="622"/>
      <c r="DT10" s="622"/>
      <c r="DU10" s="622"/>
      <c r="DV10" s="622"/>
      <c r="DW10" s="622"/>
      <c r="DX10" s="622"/>
      <c r="DY10" s="622"/>
      <c r="DZ10" s="622"/>
      <c r="EA10" s="622"/>
      <c r="EB10" s="622"/>
      <c r="EC10" s="658"/>
    </row>
    <row r="11" spans="2:143" ht="11.25" customHeight="1" x14ac:dyDescent="0.15">
      <c r="B11" s="618" t="s">
        <v>249</v>
      </c>
      <c r="C11" s="619"/>
      <c r="D11" s="619"/>
      <c r="E11" s="619"/>
      <c r="F11" s="619"/>
      <c r="G11" s="619"/>
      <c r="H11" s="619"/>
      <c r="I11" s="619"/>
      <c r="J11" s="619"/>
      <c r="K11" s="619"/>
      <c r="L11" s="619"/>
      <c r="M11" s="619"/>
      <c r="N11" s="619"/>
      <c r="O11" s="619"/>
      <c r="P11" s="619"/>
      <c r="Q11" s="620"/>
      <c r="R11" s="621">
        <v>642692</v>
      </c>
      <c r="S11" s="622"/>
      <c r="T11" s="622"/>
      <c r="U11" s="622"/>
      <c r="V11" s="622"/>
      <c r="W11" s="622"/>
      <c r="X11" s="622"/>
      <c r="Y11" s="623"/>
      <c r="Z11" s="624">
        <v>5.2</v>
      </c>
      <c r="AA11" s="625"/>
      <c r="AB11" s="625"/>
      <c r="AC11" s="626"/>
      <c r="AD11" s="627">
        <v>642692</v>
      </c>
      <c r="AE11" s="622"/>
      <c r="AF11" s="622"/>
      <c r="AG11" s="622"/>
      <c r="AH11" s="622"/>
      <c r="AI11" s="622"/>
      <c r="AJ11" s="622"/>
      <c r="AK11" s="623"/>
      <c r="AL11" s="624">
        <v>10.1</v>
      </c>
      <c r="AM11" s="625"/>
      <c r="AN11" s="625"/>
      <c r="AO11" s="661"/>
      <c r="AP11" s="618" t="s">
        <v>250</v>
      </c>
      <c r="AQ11" s="619"/>
      <c r="AR11" s="619"/>
      <c r="AS11" s="619"/>
      <c r="AT11" s="619"/>
      <c r="AU11" s="619"/>
      <c r="AV11" s="619"/>
      <c r="AW11" s="619"/>
      <c r="AX11" s="619"/>
      <c r="AY11" s="619"/>
      <c r="AZ11" s="619"/>
      <c r="BA11" s="619"/>
      <c r="BB11" s="619"/>
      <c r="BC11" s="619"/>
      <c r="BD11" s="619"/>
      <c r="BE11" s="619"/>
      <c r="BF11" s="620"/>
      <c r="BG11" s="621">
        <v>99567</v>
      </c>
      <c r="BH11" s="622"/>
      <c r="BI11" s="622"/>
      <c r="BJ11" s="622"/>
      <c r="BK11" s="622"/>
      <c r="BL11" s="622"/>
      <c r="BM11" s="622"/>
      <c r="BN11" s="623"/>
      <c r="BO11" s="659">
        <v>3.6</v>
      </c>
      <c r="BP11" s="659"/>
      <c r="BQ11" s="659"/>
      <c r="BR11" s="659"/>
      <c r="BS11" s="660" t="s">
        <v>131</v>
      </c>
      <c r="BT11" s="660"/>
      <c r="BU11" s="660"/>
      <c r="BV11" s="660"/>
      <c r="BW11" s="660"/>
      <c r="BX11" s="660"/>
      <c r="BY11" s="660"/>
      <c r="BZ11" s="660"/>
      <c r="CA11" s="660"/>
      <c r="CB11" s="700"/>
      <c r="CD11" s="618" t="s">
        <v>251</v>
      </c>
      <c r="CE11" s="619"/>
      <c r="CF11" s="619"/>
      <c r="CG11" s="619"/>
      <c r="CH11" s="619"/>
      <c r="CI11" s="619"/>
      <c r="CJ11" s="619"/>
      <c r="CK11" s="619"/>
      <c r="CL11" s="619"/>
      <c r="CM11" s="619"/>
      <c r="CN11" s="619"/>
      <c r="CO11" s="619"/>
      <c r="CP11" s="619"/>
      <c r="CQ11" s="620"/>
      <c r="CR11" s="621">
        <v>49140</v>
      </c>
      <c r="CS11" s="622"/>
      <c r="CT11" s="622"/>
      <c r="CU11" s="622"/>
      <c r="CV11" s="622"/>
      <c r="CW11" s="622"/>
      <c r="CX11" s="622"/>
      <c r="CY11" s="623"/>
      <c r="CZ11" s="659">
        <v>0.4</v>
      </c>
      <c r="DA11" s="659"/>
      <c r="DB11" s="659"/>
      <c r="DC11" s="659"/>
      <c r="DD11" s="627">
        <v>10296</v>
      </c>
      <c r="DE11" s="622"/>
      <c r="DF11" s="622"/>
      <c r="DG11" s="622"/>
      <c r="DH11" s="622"/>
      <c r="DI11" s="622"/>
      <c r="DJ11" s="622"/>
      <c r="DK11" s="622"/>
      <c r="DL11" s="622"/>
      <c r="DM11" s="622"/>
      <c r="DN11" s="622"/>
      <c r="DO11" s="622"/>
      <c r="DP11" s="623"/>
      <c r="DQ11" s="627">
        <v>34930</v>
      </c>
      <c r="DR11" s="622"/>
      <c r="DS11" s="622"/>
      <c r="DT11" s="622"/>
      <c r="DU11" s="622"/>
      <c r="DV11" s="622"/>
      <c r="DW11" s="622"/>
      <c r="DX11" s="622"/>
      <c r="DY11" s="622"/>
      <c r="DZ11" s="622"/>
      <c r="EA11" s="622"/>
      <c r="EB11" s="622"/>
      <c r="EC11" s="658"/>
    </row>
    <row r="12" spans="2:143" ht="11.25" customHeight="1" x14ac:dyDescent="0.15">
      <c r="B12" s="618" t="s">
        <v>252</v>
      </c>
      <c r="C12" s="619"/>
      <c r="D12" s="619"/>
      <c r="E12" s="619"/>
      <c r="F12" s="619"/>
      <c r="G12" s="619"/>
      <c r="H12" s="619"/>
      <c r="I12" s="619"/>
      <c r="J12" s="619"/>
      <c r="K12" s="619"/>
      <c r="L12" s="619"/>
      <c r="M12" s="619"/>
      <c r="N12" s="619"/>
      <c r="O12" s="619"/>
      <c r="P12" s="619"/>
      <c r="Q12" s="620"/>
      <c r="R12" s="621" t="s">
        <v>131</v>
      </c>
      <c r="S12" s="622"/>
      <c r="T12" s="622"/>
      <c r="U12" s="622"/>
      <c r="V12" s="622"/>
      <c r="W12" s="622"/>
      <c r="X12" s="622"/>
      <c r="Y12" s="623"/>
      <c r="Z12" s="659" t="s">
        <v>131</v>
      </c>
      <c r="AA12" s="659"/>
      <c r="AB12" s="659"/>
      <c r="AC12" s="659"/>
      <c r="AD12" s="660" t="s">
        <v>131</v>
      </c>
      <c r="AE12" s="660"/>
      <c r="AF12" s="660"/>
      <c r="AG12" s="660"/>
      <c r="AH12" s="660"/>
      <c r="AI12" s="660"/>
      <c r="AJ12" s="660"/>
      <c r="AK12" s="660"/>
      <c r="AL12" s="624" t="s">
        <v>131</v>
      </c>
      <c r="AM12" s="625"/>
      <c r="AN12" s="625"/>
      <c r="AO12" s="661"/>
      <c r="AP12" s="618" t="s">
        <v>253</v>
      </c>
      <c r="AQ12" s="619"/>
      <c r="AR12" s="619"/>
      <c r="AS12" s="619"/>
      <c r="AT12" s="619"/>
      <c r="AU12" s="619"/>
      <c r="AV12" s="619"/>
      <c r="AW12" s="619"/>
      <c r="AX12" s="619"/>
      <c r="AY12" s="619"/>
      <c r="AZ12" s="619"/>
      <c r="BA12" s="619"/>
      <c r="BB12" s="619"/>
      <c r="BC12" s="619"/>
      <c r="BD12" s="619"/>
      <c r="BE12" s="619"/>
      <c r="BF12" s="620"/>
      <c r="BG12" s="621">
        <v>1106509</v>
      </c>
      <c r="BH12" s="622"/>
      <c r="BI12" s="622"/>
      <c r="BJ12" s="622"/>
      <c r="BK12" s="622"/>
      <c r="BL12" s="622"/>
      <c r="BM12" s="622"/>
      <c r="BN12" s="623"/>
      <c r="BO12" s="659">
        <v>40.6</v>
      </c>
      <c r="BP12" s="659"/>
      <c r="BQ12" s="659"/>
      <c r="BR12" s="659"/>
      <c r="BS12" s="660" t="s">
        <v>131</v>
      </c>
      <c r="BT12" s="660"/>
      <c r="BU12" s="660"/>
      <c r="BV12" s="660"/>
      <c r="BW12" s="660"/>
      <c r="BX12" s="660"/>
      <c r="BY12" s="660"/>
      <c r="BZ12" s="660"/>
      <c r="CA12" s="660"/>
      <c r="CB12" s="700"/>
      <c r="CD12" s="618" t="s">
        <v>254</v>
      </c>
      <c r="CE12" s="619"/>
      <c r="CF12" s="619"/>
      <c r="CG12" s="619"/>
      <c r="CH12" s="619"/>
      <c r="CI12" s="619"/>
      <c r="CJ12" s="619"/>
      <c r="CK12" s="619"/>
      <c r="CL12" s="619"/>
      <c r="CM12" s="619"/>
      <c r="CN12" s="619"/>
      <c r="CO12" s="619"/>
      <c r="CP12" s="619"/>
      <c r="CQ12" s="620"/>
      <c r="CR12" s="621">
        <v>241685</v>
      </c>
      <c r="CS12" s="622"/>
      <c r="CT12" s="622"/>
      <c r="CU12" s="622"/>
      <c r="CV12" s="622"/>
      <c r="CW12" s="622"/>
      <c r="CX12" s="622"/>
      <c r="CY12" s="623"/>
      <c r="CZ12" s="659">
        <v>2.1</v>
      </c>
      <c r="DA12" s="659"/>
      <c r="DB12" s="659"/>
      <c r="DC12" s="659"/>
      <c r="DD12" s="627" t="s">
        <v>131</v>
      </c>
      <c r="DE12" s="622"/>
      <c r="DF12" s="622"/>
      <c r="DG12" s="622"/>
      <c r="DH12" s="622"/>
      <c r="DI12" s="622"/>
      <c r="DJ12" s="622"/>
      <c r="DK12" s="622"/>
      <c r="DL12" s="622"/>
      <c r="DM12" s="622"/>
      <c r="DN12" s="622"/>
      <c r="DO12" s="622"/>
      <c r="DP12" s="623"/>
      <c r="DQ12" s="627">
        <v>201828</v>
      </c>
      <c r="DR12" s="622"/>
      <c r="DS12" s="622"/>
      <c r="DT12" s="622"/>
      <c r="DU12" s="622"/>
      <c r="DV12" s="622"/>
      <c r="DW12" s="622"/>
      <c r="DX12" s="622"/>
      <c r="DY12" s="622"/>
      <c r="DZ12" s="622"/>
      <c r="EA12" s="622"/>
      <c r="EB12" s="622"/>
      <c r="EC12" s="658"/>
    </row>
    <row r="13" spans="2:143" ht="11.25" customHeight="1" x14ac:dyDescent="0.15">
      <c r="B13" s="618" t="s">
        <v>255</v>
      </c>
      <c r="C13" s="619"/>
      <c r="D13" s="619"/>
      <c r="E13" s="619"/>
      <c r="F13" s="619"/>
      <c r="G13" s="619"/>
      <c r="H13" s="619"/>
      <c r="I13" s="619"/>
      <c r="J13" s="619"/>
      <c r="K13" s="619"/>
      <c r="L13" s="619"/>
      <c r="M13" s="619"/>
      <c r="N13" s="619"/>
      <c r="O13" s="619"/>
      <c r="P13" s="619"/>
      <c r="Q13" s="620"/>
      <c r="R13" s="621" t="s">
        <v>131</v>
      </c>
      <c r="S13" s="622"/>
      <c r="T13" s="622"/>
      <c r="U13" s="622"/>
      <c r="V13" s="622"/>
      <c r="W13" s="622"/>
      <c r="X13" s="622"/>
      <c r="Y13" s="623"/>
      <c r="Z13" s="659" t="s">
        <v>131</v>
      </c>
      <c r="AA13" s="659"/>
      <c r="AB13" s="659"/>
      <c r="AC13" s="659"/>
      <c r="AD13" s="660" t="s">
        <v>131</v>
      </c>
      <c r="AE13" s="660"/>
      <c r="AF13" s="660"/>
      <c r="AG13" s="660"/>
      <c r="AH13" s="660"/>
      <c r="AI13" s="660"/>
      <c r="AJ13" s="660"/>
      <c r="AK13" s="660"/>
      <c r="AL13" s="624" t="s">
        <v>131</v>
      </c>
      <c r="AM13" s="625"/>
      <c r="AN13" s="625"/>
      <c r="AO13" s="661"/>
      <c r="AP13" s="618" t="s">
        <v>256</v>
      </c>
      <c r="AQ13" s="619"/>
      <c r="AR13" s="619"/>
      <c r="AS13" s="619"/>
      <c r="AT13" s="619"/>
      <c r="AU13" s="619"/>
      <c r="AV13" s="619"/>
      <c r="AW13" s="619"/>
      <c r="AX13" s="619"/>
      <c r="AY13" s="619"/>
      <c r="AZ13" s="619"/>
      <c r="BA13" s="619"/>
      <c r="BB13" s="619"/>
      <c r="BC13" s="619"/>
      <c r="BD13" s="619"/>
      <c r="BE13" s="619"/>
      <c r="BF13" s="620"/>
      <c r="BG13" s="621">
        <v>1081402</v>
      </c>
      <c r="BH13" s="622"/>
      <c r="BI13" s="622"/>
      <c r="BJ13" s="622"/>
      <c r="BK13" s="622"/>
      <c r="BL13" s="622"/>
      <c r="BM13" s="622"/>
      <c r="BN13" s="623"/>
      <c r="BO13" s="659">
        <v>39.6</v>
      </c>
      <c r="BP13" s="659"/>
      <c r="BQ13" s="659"/>
      <c r="BR13" s="659"/>
      <c r="BS13" s="660" t="s">
        <v>131</v>
      </c>
      <c r="BT13" s="660"/>
      <c r="BU13" s="660"/>
      <c r="BV13" s="660"/>
      <c r="BW13" s="660"/>
      <c r="BX13" s="660"/>
      <c r="BY13" s="660"/>
      <c r="BZ13" s="660"/>
      <c r="CA13" s="660"/>
      <c r="CB13" s="700"/>
      <c r="CD13" s="618" t="s">
        <v>257</v>
      </c>
      <c r="CE13" s="619"/>
      <c r="CF13" s="619"/>
      <c r="CG13" s="619"/>
      <c r="CH13" s="619"/>
      <c r="CI13" s="619"/>
      <c r="CJ13" s="619"/>
      <c r="CK13" s="619"/>
      <c r="CL13" s="619"/>
      <c r="CM13" s="619"/>
      <c r="CN13" s="619"/>
      <c r="CO13" s="619"/>
      <c r="CP13" s="619"/>
      <c r="CQ13" s="620"/>
      <c r="CR13" s="621">
        <v>1451995</v>
      </c>
      <c r="CS13" s="622"/>
      <c r="CT13" s="622"/>
      <c r="CU13" s="622"/>
      <c r="CV13" s="622"/>
      <c r="CW13" s="622"/>
      <c r="CX13" s="622"/>
      <c r="CY13" s="623"/>
      <c r="CZ13" s="659">
        <v>12.3</v>
      </c>
      <c r="DA13" s="659"/>
      <c r="DB13" s="659"/>
      <c r="DC13" s="659"/>
      <c r="DD13" s="627">
        <v>815096</v>
      </c>
      <c r="DE13" s="622"/>
      <c r="DF13" s="622"/>
      <c r="DG13" s="622"/>
      <c r="DH13" s="622"/>
      <c r="DI13" s="622"/>
      <c r="DJ13" s="622"/>
      <c r="DK13" s="622"/>
      <c r="DL13" s="622"/>
      <c r="DM13" s="622"/>
      <c r="DN13" s="622"/>
      <c r="DO13" s="622"/>
      <c r="DP13" s="623"/>
      <c r="DQ13" s="627">
        <v>629420</v>
      </c>
      <c r="DR13" s="622"/>
      <c r="DS13" s="622"/>
      <c r="DT13" s="622"/>
      <c r="DU13" s="622"/>
      <c r="DV13" s="622"/>
      <c r="DW13" s="622"/>
      <c r="DX13" s="622"/>
      <c r="DY13" s="622"/>
      <c r="DZ13" s="622"/>
      <c r="EA13" s="622"/>
      <c r="EB13" s="622"/>
      <c r="EC13" s="658"/>
    </row>
    <row r="14" spans="2:143" ht="11.25" customHeight="1" x14ac:dyDescent="0.15">
      <c r="B14" s="618" t="s">
        <v>258</v>
      </c>
      <c r="C14" s="619"/>
      <c r="D14" s="619"/>
      <c r="E14" s="619"/>
      <c r="F14" s="619"/>
      <c r="G14" s="619"/>
      <c r="H14" s="619"/>
      <c r="I14" s="619"/>
      <c r="J14" s="619"/>
      <c r="K14" s="619"/>
      <c r="L14" s="619"/>
      <c r="M14" s="619"/>
      <c r="N14" s="619"/>
      <c r="O14" s="619"/>
      <c r="P14" s="619"/>
      <c r="Q14" s="620"/>
      <c r="R14" s="621" t="s">
        <v>131</v>
      </c>
      <c r="S14" s="622"/>
      <c r="T14" s="622"/>
      <c r="U14" s="622"/>
      <c r="V14" s="622"/>
      <c r="W14" s="622"/>
      <c r="X14" s="622"/>
      <c r="Y14" s="623"/>
      <c r="Z14" s="659" t="s">
        <v>131</v>
      </c>
      <c r="AA14" s="659"/>
      <c r="AB14" s="659"/>
      <c r="AC14" s="659"/>
      <c r="AD14" s="660" t="s">
        <v>131</v>
      </c>
      <c r="AE14" s="660"/>
      <c r="AF14" s="660"/>
      <c r="AG14" s="660"/>
      <c r="AH14" s="660"/>
      <c r="AI14" s="660"/>
      <c r="AJ14" s="660"/>
      <c r="AK14" s="660"/>
      <c r="AL14" s="624" t="s">
        <v>131</v>
      </c>
      <c r="AM14" s="625"/>
      <c r="AN14" s="625"/>
      <c r="AO14" s="661"/>
      <c r="AP14" s="618" t="s">
        <v>259</v>
      </c>
      <c r="AQ14" s="619"/>
      <c r="AR14" s="619"/>
      <c r="AS14" s="619"/>
      <c r="AT14" s="619"/>
      <c r="AU14" s="619"/>
      <c r="AV14" s="619"/>
      <c r="AW14" s="619"/>
      <c r="AX14" s="619"/>
      <c r="AY14" s="619"/>
      <c r="AZ14" s="619"/>
      <c r="BA14" s="619"/>
      <c r="BB14" s="619"/>
      <c r="BC14" s="619"/>
      <c r="BD14" s="619"/>
      <c r="BE14" s="619"/>
      <c r="BF14" s="620"/>
      <c r="BG14" s="621">
        <v>89950</v>
      </c>
      <c r="BH14" s="622"/>
      <c r="BI14" s="622"/>
      <c r="BJ14" s="622"/>
      <c r="BK14" s="622"/>
      <c r="BL14" s="622"/>
      <c r="BM14" s="622"/>
      <c r="BN14" s="623"/>
      <c r="BO14" s="659">
        <v>3.3</v>
      </c>
      <c r="BP14" s="659"/>
      <c r="BQ14" s="659"/>
      <c r="BR14" s="659"/>
      <c r="BS14" s="660" t="s">
        <v>131</v>
      </c>
      <c r="BT14" s="660"/>
      <c r="BU14" s="660"/>
      <c r="BV14" s="660"/>
      <c r="BW14" s="660"/>
      <c r="BX14" s="660"/>
      <c r="BY14" s="660"/>
      <c r="BZ14" s="660"/>
      <c r="CA14" s="660"/>
      <c r="CB14" s="700"/>
      <c r="CD14" s="618" t="s">
        <v>260</v>
      </c>
      <c r="CE14" s="619"/>
      <c r="CF14" s="619"/>
      <c r="CG14" s="619"/>
      <c r="CH14" s="619"/>
      <c r="CI14" s="619"/>
      <c r="CJ14" s="619"/>
      <c r="CK14" s="619"/>
      <c r="CL14" s="619"/>
      <c r="CM14" s="619"/>
      <c r="CN14" s="619"/>
      <c r="CO14" s="619"/>
      <c r="CP14" s="619"/>
      <c r="CQ14" s="620"/>
      <c r="CR14" s="621">
        <v>373569</v>
      </c>
      <c r="CS14" s="622"/>
      <c r="CT14" s="622"/>
      <c r="CU14" s="622"/>
      <c r="CV14" s="622"/>
      <c r="CW14" s="622"/>
      <c r="CX14" s="622"/>
      <c r="CY14" s="623"/>
      <c r="CZ14" s="659">
        <v>3.2</v>
      </c>
      <c r="DA14" s="659"/>
      <c r="DB14" s="659"/>
      <c r="DC14" s="659"/>
      <c r="DD14" s="627">
        <v>8197</v>
      </c>
      <c r="DE14" s="622"/>
      <c r="DF14" s="622"/>
      <c r="DG14" s="622"/>
      <c r="DH14" s="622"/>
      <c r="DI14" s="622"/>
      <c r="DJ14" s="622"/>
      <c r="DK14" s="622"/>
      <c r="DL14" s="622"/>
      <c r="DM14" s="622"/>
      <c r="DN14" s="622"/>
      <c r="DO14" s="622"/>
      <c r="DP14" s="623"/>
      <c r="DQ14" s="627">
        <v>369519</v>
      </c>
      <c r="DR14" s="622"/>
      <c r="DS14" s="622"/>
      <c r="DT14" s="622"/>
      <c r="DU14" s="622"/>
      <c r="DV14" s="622"/>
      <c r="DW14" s="622"/>
      <c r="DX14" s="622"/>
      <c r="DY14" s="622"/>
      <c r="DZ14" s="622"/>
      <c r="EA14" s="622"/>
      <c r="EB14" s="622"/>
      <c r="EC14" s="658"/>
    </row>
    <row r="15" spans="2:143" ht="11.25" customHeight="1" x14ac:dyDescent="0.15">
      <c r="B15" s="618" t="s">
        <v>261</v>
      </c>
      <c r="C15" s="619"/>
      <c r="D15" s="619"/>
      <c r="E15" s="619"/>
      <c r="F15" s="619"/>
      <c r="G15" s="619"/>
      <c r="H15" s="619"/>
      <c r="I15" s="619"/>
      <c r="J15" s="619"/>
      <c r="K15" s="619"/>
      <c r="L15" s="619"/>
      <c r="M15" s="619"/>
      <c r="N15" s="619"/>
      <c r="O15" s="619"/>
      <c r="P15" s="619"/>
      <c r="Q15" s="620"/>
      <c r="R15" s="621" t="s">
        <v>131</v>
      </c>
      <c r="S15" s="622"/>
      <c r="T15" s="622"/>
      <c r="U15" s="622"/>
      <c r="V15" s="622"/>
      <c r="W15" s="622"/>
      <c r="X15" s="622"/>
      <c r="Y15" s="623"/>
      <c r="Z15" s="659" t="s">
        <v>131</v>
      </c>
      <c r="AA15" s="659"/>
      <c r="AB15" s="659"/>
      <c r="AC15" s="659"/>
      <c r="AD15" s="660" t="s">
        <v>131</v>
      </c>
      <c r="AE15" s="660"/>
      <c r="AF15" s="660"/>
      <c r="AG15" s="660"/>
      <c r="AH15" s="660"/>
      <c r="AI15" s="660"/>
      <c r="AJ15" s="660"/>
      <c r="AK15" s="660"/>
      <c r="AL15" s="624" t="s">
        <v>131</v>
      </c>
      <c r="AM15" s="625"/>
      <c r="AN15" s="625"/>
      <c r="AO15" s="661"/>
      <c r="AP15" s="618" t="s">
        <v>262</v>
      </c>
      <c r="AQ15" s="619"/>
      <c r="AR15" s="619"/>
      <c r="AS15" s="619"/>
      <c r="AT15" s="619"/>
      <c r="AU15" s="619"/>
      <c r="AV15" s="619"/>
      <c r="AW15" s="619"/>
      <c r="AX15" s="619"/>
      <c r="AY15" s="619"/>
      <c r="AZ15" s="619"/>
      <c r="BA15" s="619"/>
      <c r="BB15" s="619"/>
      <c r="BC15" s="619"/>
      <c r="BD15" s="619"/>
      <c r="BE15" s="619"/>
      <c r="BF15" s="620"/>
      <c r="BG15" s="621">
        <v>237255</v>
      </c>
      <c r="BH15" s="622"/>
      <c r="BI15" s="622"/>
      <c r="BJ15" s="622"/>
      <c r="BK15" s="622"/>
      <c r="BL15" s="622"/>
      <c r="BM15" s="622"/>
      <c r="BN15" s="623"/>
      <c r="BO15" s="659">
        <v>8.6999999999999993</v>
      </c>
      <c r="BP15" s="659"/>
      <c r="BQ15" s="659"/>
      <c r="BR15" s="659"/>
      <c r="BS15" s="660" t="s">
        <v>131</v>
      </c>
      <c r="BT15" s="660"/>
      <c r="BU15" s="660"/>
      <c r="BV15" s="660"/>
      <c r="BW15" s="660"/>
      <c r="BX15" s="660"/>
      <c r="BY15" s="660"/>
      <c r="BZ15" s="660"/>
      <c r="CA15" s="660"/>
      <c r="CB15" s="700"/>
      <c r="CD15" s="618" t="s">
        <v>263</v>
      </c>
      <c r="CE15" s="619"/>
      <c r="CF15" s="619"/>
      <c r="CG15" s="619"/>
      <c r="CH15" s="619"/>
      <c r="CI15" s="619"/>
      <c r="CJ15" s="619"/>
      <c r="CK15" s="619"/>
      <c r="CL15" s="619"/>
      <c r="CM15" s="619"/>
      <c r="CN15" s="619"/>
      <c r="CO15" s="619"/>
      <c r="CP15" s="619"/>
      <c r="CQ15" s="620"/>
      <c r="CR15" s="621">
        <v>1087610</v>
      </c>
      <c r="CS15" s="622"/>
      <c r="CT15" s="622"/>
      <c r="CU15" s="622"/>
      <c r="CV15" s="622"/>
      <c r="CW15" s="622"/>
      <c r="CX15" s="622"/>
      <c r="CY15" s="623"/>
      <c r="CZ15" s="659">
        <v>9.1999999999999993</v>
      </c>
      <c r="DA15" s="659"/>
      <c r="DB15" s="659"/>
      <c r="DC15" s="659"/>
      <c r="DD15" s="627">
        <v>174863</v>
      </c>
      <c r="DE15" s="622"/>
      <c r="DF15" s="622"/>
      <c r="DG15" s="622"/>
      <c r="DH15" s="622"/>
      <c r="DI15" s="622"/>
      <c r="DJ15" s="622"/>
      <c r="DK15" s="622"/>
      <c r="DL15" s="622"/>
      <c r="DM15" s="622"/>
      <c r="DN15" s="622"/>
      <c r="DO15" s="622"/>
      <c r="DP15" s="623"/>
      <c r="DQ15" s="627">
        <v>827414</v>
      </c>
      <c r="DR15" s="622"/>
      <c r="DS15" s="622"/>
      <c r="DT15" s="622"/>
      <c r="DU15" s="622"/>
      <c r="DV15" s="622"/>
      <c r="DW15" s="622"/>
      <c r="DX15" s="622"/>
      <c r="DY15" s="622"/>
      <c r="DZ15" s="622"/>
      <c r="EA15" s="622"/>
      <c r="EB15" s="622"/>
      <c r="EC15" s="658"/>
    </row>
    <row r="16" spans="2:143" ht="11.25" customHeight="1" x14ac:dyDescent="0.15">
      <c r="B16" s="618" t="s">
        <v>264</v>
      </c>
      <c r="C16" s="619"/>
      <c r="D16" s="619"/>
      <c r="E16" s="619"/>
      <c r="F16" s="619"/>
      <c r="G16" s="619"/>
      <c r="H16" s="619"/>
      <c r="I16" s="619"/>
      <c r="J16" s="619"/>
      <c r="K16" s="619"/>
      <c r="L16" s="619"/>
      <c r="M16" s="619"/>
      <c r="N16" s="619"/>
      <c r="O16" s="619"/>
      <c r="P16" s="619"/>
      <c r="Q16" s="620"/>
      <c r="R16" s="621">
        <v>11194</v>
      </c>
      <c r="S16" s="622"/>
      <c r="T16" s="622"/>
      <c r="U16" s="622"/>
      <c r="V16" s="622"/>
      <c r="W16" s="622"/>
      <c r="X16" s="622"/>
      <c r="Y16" s="623"/>
      <c r="Z16" s="659">
        <v>0.1</v>
      </c>
      <c r="AA16" s="659"/>
      <c r="AB16" s="659"/>
      <c r="AC16" s="659"/>
      <c r="AD16" s="660">
        <v>11194</v>
      </c>
      <c r="AE16" s="660"/>
      <c r="AF16" s="660"/>
      <c r="AG16" s="660"/>
      <c r="AH16" s="660"/>
      <c r="AI16" s="660"/>
      <c r="AJ16" s="660"/>
      <c r="AK16" s="660"/>
      <c r="AL16" s="624">
        <v>0.2</v>
      </c>
      <c r="AM16" s="625"/>
      <c r="AN16" s="625"/>
      <c r="AO16" s="661"/>
      <c r="AP16" s="618" t="s">
        <v>265</v>
      </c>
      <c r="AQ16" s="619"/>
      <c r="AR16" s="619"/>
      <c r="AS16" s="619"/>
      <c r="AT16" s="619"/>
      <c r="AU16" s="619"/>
      <c r="AV16" s="619"/>
      <c r="AW16" s="619"/>
      <c r="AX16" s="619"/>
      <c r="AY16" s="619"/>
      <c r="AZ16" s="619"/>
      <c r="BA16" s="619"/>
      <c r="BB16" s="619"/>
      <c r="BC16" s="619"/>
      <c r="BD16" s="619"/>
      <c r="BE16" s="619"/>
      <c r="BF16" s="620"/>
      <c r="BG16" s="621" t="s">
        <v>131</v>
      </c>
      <c r="BH16" s="622"/>
      <c r="BI16" s="622"/>
      <c r="BJ16" s="622"/>
      <c r="BK16" s="622"/>
      <c r="BL16" s="622"/>
      <c r="BM16" s="622"/>
      <c r="BN16" s="623"/>
      <c r="BO16" s="659" t="s">
        <v>131</v>
      </c>
      <c r="BP16" s="659"/>
      <c r="BQ16" s="659"/>
      <c r="BR16" s="659"/>
      <c r="BS16" s="660" t="s">
        <v>131</v>
      </c>
      <c r="BT16" s="660"/>
      <c r="BU16" s="660"/>
      <c r="BV16" s="660"/>
      <c r="BW16" s="660"/>
      <c r="BX16" s="660"/>
      <c r="BY16" s="660"/>
      <c r="BZ16" s="660"/>
      <c r="CA16" s="660"/>
      <c r="CB16" s="700"/>
      <c r="CD16" s="618" t="s">
        <v>266</v>
      </c>
      <c r="CE16" s="619"/>
      <c r="CF16" s="619"/>
      <c r="CG16" s="619"/>
      <c r="CH16" s="619"/>
      <c r="CI16" s="619"/>
      <c r="CJ16" s="619"/>
      <c r="CK16" s="619"/>
      <c r="CL16" s="619"/>
      <c r="CM16" s="619"/>
      <c r="CN16" s="619"/>
      <c r="CO16" s="619"/>
      <c r="CP16" s="619"/>
      <c r="CQ16" s="620"/>
      <c r="CR16" s="621" t="s">
        <v>131</v>
      </c>
      <c r="CS16" s="622"/>
      <c r="CT16" s="622"/>
      <c r="CU16" s="622"/>
      <c r="CV16" s="622"/>
      <c r="CW16" s="622"/>
      <c r="CX16" s="622"/>
      <c r="CY16" s="623"/>
      <c r="CZ16" s="659" t="s">
        <v>131</v>
      </c>
      <c r="DA16" s="659"/>
      <c r="DB16" s="659"/>
      <c r="DC16" s="659"/>
      <c r="DD16" s="627" t="s">
        <v>131</v>
      </c>
      <c r="DE16" s="622"/>
      <c r="DF16" s="622"/>
      <c r="DG16" s="622"/>
      <c r="DH16" s="622"/>
      <c r="DI16" s="622"/>
      <c r="DJ16" s="622"/>
      <c r="DK16" s="622"/>
      <c r="DL16" s="622"/>
      <c r="DM16" s="622"/>
      <c r="DN16" s="622"/>
      <c r="DO16" s="622"/>
      <c r="DP16" s="623"/>
      <c r="DQ16" s="627" t="s">
        <v>131</v>
      </c>
      <c r="DR16" s="622"/>
      <c r="DS16" s="622"/>
      <c r="DT16" s="622"/>
      <c r="DU16" s="622"/>
      <c r="DV16" s="622"/>
      <c r="DW16" s="622"/>
      <c r="DX16" s="622"/>
      <c r="DY16" s="622"/>
      <c r="DZ16" s="622"/>
      <c r="EA16" s="622"/>
      <c r="EB16" s="622"/>
      <c r="EC16" s="658"/>
    </row>
    <row r="17" spans="2:133" ht="11.25" customHeight="1" x14ac:dyDescent="0.15">
      <c r="B17" s="618" t="s">
        <v>267</v>
      </c>
      <c r="C17" s="619"/>
      <c r="D17" s="619"/>
      <c r="E17" s="619"/>
      <c r="F17" s="619"/>
      <c r="G17" s="619"/>
      <c r="H17" s="619"/>
      <c r="I17" s="619"/>
      <c r="J17" s="619"/>
      <c r="K17" s="619"/>
      <c r="L17" s="619"/>
      <c r="M17" s="619"/>
      <c r="N17" s="619"/>
      <c r="O17" s="619"/>
      <c r="P17" s="619"/>
      <c r="Q17" s="620"/>
      <c r="R17" s="621">
        <v>42516</v>
      </c>
      <c r="S17" s="622"/>
      <c r="T17" s="622"/>
      <c r="U17" s="622"/>
      <c r="V17" s="622"/>
      <c r="W17" s="622"/>
      <c r="X17" s="622"/>
      <c r="Y17" s="623"/>
      <c r="Z17" s="659">
        <v>0.3</v>
      </c>
      <c r="AA17" s="659"/>
      <c r="AB17" s="659"/>
      <c r="AC17" s="659"/>
      <c r="AD17" s="660">
        <v>42516</v>
      </c>
      <c r="AE17" s="660"/>
      <c r="AF17" s="660"/>
      <c r="AG17" s="660"/>
      <c r="AH17" s="660"/>
      <c r="AI17" s="660"/>
      <c r="AJ17" s="660"/>
      <c r="AK17" s="660"/>
      <c r="AL17" s="624">
        <v>0.7</v>
      </c>
      <c r="AM17" s="625"/>
      <c r="AN17" s="625"/>
      <c r="AO17" s="661"/>
      <c r="AP17" s="618" t="s">
        <v>268</v>
      </c>
      <c r="AQ17" s="619"/>
      <c r="AR17" s="619"/>
      <c r="AS17" s="619"/>
      <c r="AT17" s="619"/>
      <c r="AU17" s="619"/>
      <c r="AV17" s="619"/>
      <c r="AW17" s="619"/>
      <c r="AX17" s="619"/>
      <c r="AY17" s="619"/>
      <c r="AZ17" s="619"/>
      <c r="BA17" s="619"/>
      <c r="BB17" s="619"/>
      <c r="BC17" s="619"/>
      <c r="BD17" s="619"/>
      <c r="BE17" s="619"/>
      <c r="BF17" s="620"/>
      <c r="BG17" s="621" t="s">
        <v>131</v>
      </c>
      <c r="BH17" s="622"/>
      <c r="BI17" s="622"/>
      <c r="BJ17" s="622"/>
      <c r="BK17" s="622"/>
      <c r="BL17" s="622"/>
      <c r="BM17" s="622"/>
      <c r="BN17" s="623"/>
      <c r="BO17" s="659" t="s">
        <v>131</v>
      </c>
      <c r="BP17" s="659"/>
      <c r="BQ17" s="659"/>
      <c r="BR17" s="659"/>
      <c r="BS17" s="660" t="s">
        <v>131</v>
      </c>
      <c r="BT17" s="660"/>
      <c r="BU17" s="660"/>
      <c r="BV17" s="660"/>
      <c r="BW17" s="660"/>
      <c r="BX17" s="660"/>
      <c r="BY17" s="660"/>
      <c r="BZ17" s="660"/>
      <c r="CA17" s="660"/>
      <c r="CB17" s="700"/>
      <c r="CD17" s="618" t="s">
        <v>269</v>
      </c>
      <c r="CE17" s="619"/>
      <c r="CF17" s="619"/>
      <c r="CG17" s="619"/>
      <c r="CH17" s="619"/>
      <c r="CI17" s="619"/>
      <c r="CJ17" s="619"/>
      <c r="CK17" s="619"/>
      <c r="CL17" s="619"/>
      <c r="CM17" s="619"/>
      <c r="CN17" s="619"/>
      <c r="CO17" s="619"/>
      <c r="CP17" s="619"/>
      <c r="CQ17" s="620"/>
      <c r="CR17" s="621">
        <v>745199</v>
      </c>
      <c r="CS17" s="622"/>
      <c r="CT17" s="622"/>
      <c r="CU17" s="622"/>
      <c r="CV17" s="622"/>
      <c r="CW17" s="622"/>
      <c r="CX17" s="622"/>
      <c r="CY17" s="623"/>
      <c r="CZ17" s="659">
        <v>6.3</v>
      </c>
      <c r="DA17" s="659"/>
      <c r="DB17" s="659"/>
      <c r="DC17" s="659"/>
      <c r="DD17" s="627" t="s">
        <v>131</v>
      </c>
      <c r="DE17" s="622"/>
      <c r="DF17" s="622"/>
      <c r="DG17" s="622"/>
      <c r="DH17" s="622"/>
      <c r="DI17" s="622"/>
      <c r="DJ17" s="622"/>
      <c r="DK17" s="622"/>
      <c r="DL17" s="622"/>
      <c r="DM17" s="622"/>
      <c r="DN17" s="622"/>
      <c r="DO17" s="622"/>
      <c r="DP17" s="623"/>
      <c r="DQ17" s="627">
        <v>700726</v>
      </c>
      <c r="DR17" s="622"/>
      <c r="DS17" s="622"/>
      <c r="DT17" s="622"/>
      <c r="DU17" s="622"/>
      <c r="DV17" s="622"/>
      <c r="DW17" s="622"/>
      <c r="DX17" s="622"/>
      <c r="DY17" s="622"/>
      <c r="DZ17" s="622"/>
      <c r="EA17" s="622"/>
      <c r="EB17" s="622"/>
      <c r="EC17" s="658"/>
    </row>
    <row r="18" spans="2:133" ht="11.25" customHeight="1" x14ac:dyDescent="0.15">
      <c r="B18" s="618" t="s">
        <v>270</v>
      </c>
      <c r="C18" s="619"/>
      <c r="D18" s="619"/>
      <c r="E18" s="619"/>
      <c r="F18" s="619"/>
      <c r="G18" s="619"/>
      <c r="H18" s="619"/>
      <c r="I18" s="619"/>
      <c r="J18" s="619"/>
      <c r="K18" s="619"/>
      <c r="L18" s="619"/>
      <c r="M18" s="619"/>
      <c r="N18" s="619"/>
      <c r="O18" s="619"/>
      <c r="P18" s="619"/>
      <c r="Q18" s="620"/>
      <c r="R18" s="621">
        <v>35767</v>
      </c>
      <c r="S18" s="622"/>
      <c r="T18" s="622"/>
      <c r="U18" s="622"/>
      <c r="V18" s="622"/>
      <c r="W18" s="622"/>
      <c r="X18" s="622"/>
      <c r="Y18" s="623"/>
      <c r="Z18" s="659">
        <v>0.3</v>
      </c>
      <c r="AA18" s="659"/>
      <c r="AB18" s="659"/>
      <c r="AC18" s="659"/>
      <c r="AD18" s="660">
        <v>35767</v>
      </c>
      <c r="AE18" s="660"/>
      <c r="AF18" s="660"/>
      <c r="AG18" s="660"/>
      <c r="AH18" s="660"/>
      <c r="AI18" s="660"/>
      <c r="AJ18" s="660"/>
      <c r="AK18" s="660"/>
      <c r="AL18" s="624">
        <v>0.6</v>
      </c>
      <c r="AM18" s="625"/>
      <c r="AN18" s="625"/>
      <c r="AO18" s="661"/>
      <c r="AP18" s="618" t="s">
        <v>271</v>
      </c>
      <c r="AQ18" s="619"/>
      <c r="AR18" s="619"/>
      <c r="AS18" s="619"/>
      <c r="AT18" s="619"/>
      <c r="AU18" s="619"/>
      <c r="AV18" s="619"/>
      <c r="AW18" s="619"/>
      <c r="AX18" s="619"/>
      <c r="AY18" s="619"/>
      <c r="AZ18" s="619"/>
      <c r="BA18" s="619"/>
      <c r="BB18" s="619"/>
      <c r="BC18" s="619"/>
      <c r="BD18" s="619"/>
      <c r="BE18" s="619"/>
      <c r="BF18" s="620"/>
      <c r="BG18" s="621" t="s">
        <v>131</v>
      </c>
      <c r="BH18" s="622"/>
      <c r="BI18" s="622"/>
      <c r="BJ18" s="622"/>
      <c r="BK18" s="622"/>
      <c r="BL18" s="622"/>
      <c r="BM18" s="622"/>
      <c r="BN18" s="623"/>
      <c r="BO18" s="659" t="s">
        <v>131</v>
      </c>
      <c r="BP18" s="659"/>
      <c r="BQ18" s="659"/>
      <c r="BR18" s="659"/>
      <c r="BS18" s="660" t="s">
        <v>131</v>
      </c>
      <c r="BT18" s="660"/>
      <c r="BU18" s="660"/>
      <c r="BV18" s="660"/>
      <c r="BW18" s="660"/>
      <c r="BX18" s="660"/>
      <c r="BY18" s="660"/>
      <c r="BZ18" s="660"/>
      <c r="CA18" s="660"/>
      <c r="CB18" s="700"/>
      <c r="CD18" s="618" t="s">
        <v>272</v>
      </c>
      <c r="CE18" s="619"/>
      <c r="CF18" s="619"/>
      <c r="CG18" s="619"/>
      <c r="CH18" s="619"/>
      <c r="CI18" s="619"/>
      <c r="CJ18" s="619"/>
      <c r="CK18" s="619"/>
      <c r="CL18" s="619"/>
      <c r="CM18" s="619"/>
      <c r="CN18" s="619"/>
      <c r="CO18" s="619"/>
      <c r="CP18" s="619"/>
      <c r="CQ18" s="620"/>
      <c r="CR18" s="621" t="s">
        <v>131</v>
      </c>
      <c r="CS18" s="622"/>
      <c r="CT18" s="622"/>
      <c r="CU18" s="622"/>
      <c r="CV18" s="622"/>
      <c r="CW18" s="622"/>
      <c r="CX18" s="622"/>
      <c r="CY18" s="623"/>
      <c r="CZ18" s="659" t="s">
        <v>131</v>
      </c>
      <c r="DA18" s="659"/>
      <c r="DB18" s="659"/>
      <c r="DC18" s="659"/>
      <c r="DD18" s="627" t="s">
        <v>131</v>
      </c>
      <c r="DE18" s="622"/>
      <c r="DF18" s="622"/>
      <c r="DG18" s="622"/>
      <c r="DH18" s="622"/>
      <c r="DI18" s="622"/>
      <c r="DJ18" s="622"/>
      <c r="DK18" s="622"/>
      <c r="DL18" s="622"/>
      <c r="DM18" s="622"/>
      <c r="DN18" s="622"/>
      <c r="DO18" s="622"/>
      <c r="DP18" s="623"/>
      <c r="DQ18" s="627" t="s">
        <v>131</v>
      </c>
      <c r="DR18" s="622"/>
      <c r="DS18" s="622"/>
      <c r="DT18" s="622"/>
      <c r="DU18" s="622"/>
      <c r="DV18" s="622"/>
      <c r="DW18" s="622"/>
      <c r="DX18" s="622"/>
      <c r="DY18" s="622"/>
      <c r="DZ18" s="622"/>
      <c r="EA18" s="622"/>
      <c r="EB18" s="622"/>
      <c r="EC18" s="658"/>
    </row>
    <row r="19" spans="2:133" ht="11.25" customHeight="1" x14ac:dyDescent="0.15">
      <c r="B19" s="618" t="s">
        <v>273</v>
      </c>
      <c r="C19" s="619"/>
      <c r="D19" s="619"/>
      <c r="E19" s="619"/>
      <c r="F19" s="619"/>
      <c r="G19" s="619"/>
      <c r="H19" s="619"/>
      <c r="I19" s="619"/>
      <c r="J19" s="619"/>
      <c r="K19" s="619"/>
      <c r="L19" s="619"/>
      <c r="M19" s="619"/>
      <c r="N19" s="619"/>
      <c r="O19" s="619"/>
      <c r="P19" s="619"/>
      <c r="Q19" s="620"/>
      <c r="R19" s="621">
        <v>35186</v>
      </c>
      <c r="S19" s="622"/>
      <c r="T19" s="622"/>
      <c r="U19" s="622"/>
      <c r="V19" s="622"/>
      <c r="W19" s="622"/>
      <c r="X19" s="622"/>
      <c r="Y19" s="623"/>
      <c r="Z19" s="659">
        <v>0.3</v>
      </c>
      <c r="AA19" s="659"/>
      <c r="AB19" s="659"/>
      <c r="AC19" s="659"/>
      <c r="AD19" s="660">
        <v>35186</v>
      </c>
      <c r="AE19" s="660"/>
      <c r="AF19" s="660"/>
      <c r="AG19" s="660"/>
      <c r="AH19" s="660"/>
      <c r="AI19" s="660"/>
      <c r="AJ19" s="660"/>
      <c r="AK19" s="660"/>
      <c r="AL19" s="624">
        <v>0.6</v>
      </c>
      <c r="AM19" s="625"/>
      <c r="AN19" s="625"/>
      <c r="AO19" s="661"/>
      <c r="AP19" s="618" t="s">
        <v>274</v>
      </c>
      <c r="AQ19" s="619"/>
      <c r="AR19" s="619"/>
      <c r="AS19" s="619"/>
      <c r="AT19" s="619"/>
      <c r="AU19" s="619"/>
      <c r="AV19" s="619"/>
      <c r="AW19" s="619"/>
      <c r="AX19" s="619"/>
      <c r="AY19" s="619"/>
      <c r="AZ19" s="619"/>
      <c r="BA19" s="619"/>
      <c r="BB19" s="619"/>
      <c r="BC19" s="619"/>
      <c r="BD19" s="619"/>
      <c r="BE19" s="619"/>
      <c r="BF19" s="620"/>
      <c r="BG19" s="621">
        <v>282</v>
      </c>
      <c r="BH19" s="622"/>
      <c r="BI19" s="622"/>
      <c r="BJ19" s="622"/>
      <c r="BK19" s="622"/>
      <c r="BL19" s="622"/>
      <c r="BM19" s="622"/>
      <c r="BN19" s="623"/>
      <c r="BO19" s="659">
        <v>0</v>
      </c>
      <c r="BP19" s="659"/>
      <c r="BQ19" s="659"/>
      <c r="BR19" s="659"/>
      <c r="BS19" s="660" t="s">
        <v>131</v>
      </c>
      <c r="BT19" s="660"/>
      <c r="BU19" s="660"/>
      <c r="BV19" s="660"/>
      <c r="BW19" s="660"/>
      <c r="BX19" s="660"/>
      <c r="BY19" s="660"/>
      <c r="BZ19" s="660"/>
      <c r="CA19" s="660"/>
      <c r="CB19" s="700"/>
      <c r="CD19" s="618" t="s">
        <v>275</v>
      </c>
      <c r="CE19" s="619"/>
      <c r="CF19" s="619"/>
      <c r="CG19" s="619"/>
      <c r="CH19" s="619"/>
      <c r="CI19" s="619"/>
      <c r="CJ19" s="619"/>
      <c r="CK19" s="619"/>
      <c r="CL19" s="619"/>
      <c r="CM19" s="619"/>
      <c r="CN19" s="619"/>
      <c r="CO19" s="619"/>
      <c r="CP19" s="619"/>
      <c r="CQ19" s="620"/>
      <c r="CR19" s="621" t="s">
        <v>131</v>
      </c>
      <c r="CS19" s="622"/>
      <c r="CT19" s="622"/>
      <c r="CU19" s="622"/>
      <c r="CV19" s="622"/>
      <c r="CW19" s="622"/>
      <c r="CX19" s="622"/>
      <c r="CY19" s="623"/>
      <c r="CZ19" s="659" t="s">
        <v>131</v>
      </c>
      <c r="DA19" s="659"/>
      <c r="DB19" s="659"/>
      <c r="DC19" s="659"/>
      <c r="DD19" s="627" t="s">
        <v>131</v>
      </c>
      <c r="DE19" s="622"/>
      <c r="DF19" s="622"/>
      <c r="DG19" s="622"/>
      <c r="DH19" s="622"/>
      <c r="DI19" s="622"/>
      <c r="DJ19" s="622"/>
      <c r="DK19" s="622"/>
      <c r="DL19" s="622"/>
      <c r="DM19" s="622"/>
      <c r="DN19" s="622"/>
      <c r="DO19" s="622"/>
      <c r="DP19" s="623"/>
      <c r="DQ19" s="627" t="s">
        <v>131</v>
      </c>
      <c r="DR19" s="622"/>
      <c r="DS19" s="622"/>
      <c r="DT19" s="622"/>
      <c r="DU19" s="622"/>
      <c r="DV19" s="622"/>
      <c r="DW19" s="622"/>
      <c r="DX19" s="622"/>
      <c r="DY19" s="622"/>
      <c r="DZ19" s="622"/>
      <c r="EA19" s="622"/>
      <c r="EB19" s="622"/>
      <c r="EC19" s="658"/>
    </row>
    <row r="20" spans="2:133" ht="11.25" customHeight="1" x14ac:dyDescent="0.15">
      <c r="B20" s="688" t="s">
        <v>276</v>
      </c>
      <c r="C20" s="689"/>
      <c r="D20" s="689"/>
      <c r="E20" s="689"/>
      <c r="F20" s="689"/>
      <c r="G20" s="689"/>
      <c r="H20" s="689"/>
      <c r="I20" s="689"/>
      <c r="J20" s="689"/>
      <c r="K20" s="689"/>
      <c r="L20" s="689"/>
      <c r="M20" s="689"/>
      <c r="N20" s="689"/>
      <c r="O20" s="689"/>
      <c r="P20" s="689"/>
      <c r="Q20" s="690"/>
      <c r="R20" s="621">
        <v>581</v>
      </c>
      <c r="S20" s="622"/>
      <c r="T20" s="622"/>
      <c r="U20" s="622"/>
      <c r="V20" s="622"/>
      <c r="W20" s="622"/>
      <c r="X20" s="622"/>
      <c r="Y20" s="623"/>
      <c r="Z20" s="659">
        <v>0</v>
      </c>
      <c r="AA20" s="659"/>
      <c r="AB20" s="659"/>
      <c r="AC20" s="659"/>
      <c r="AD20" s="660">
        <v>581</v>
      </c>
      <c r="AE20" s="660"/>
      <c r="AF20" s="660"/>
      <c r="AG20" s="660"/>
      <c r="AH20" s="660"/>
      <c r="AI20" s="660"/>
      <c r="AJ20" s="660"/>
      <c r="AK20" s="660"/>
      <c r="AL20" s="624">
        <v>0</v>
      </c>
      <c r="AM20" s="625"/>
      <c r="AN20" s="625"/>
      <c r="AO20" s="661"/>
      <c r="AP20" s="618" t="s">
        <v>277</v>
      </c>
      <c r="AQ20" s="619"/>
      <c r="AR20" s="619"/>
      <c r="AS20" s="619"/>
      <c r="AT20" s="619"/>
      <c r="AU20" s="619"/>
      <c r="AV20" s="619"/>
      <c r="AW20" s="619"/>
      <c r="AX20" s="619"/>
      <c r="AY20" s="619"/>
      <c r="AZ20" s="619"/>
      <c r="BA20" s="619"/>
      <c r="BB20" s="619"/>
      <c r="BC20" s="619"/>
      <c r="BD20" s="619"/>
      <c r="BE20" s="619"/>
      <c r="BF20" s="620"/>
      <c r="BG20" s="621">
        <v>282</v>
      </c>
      <c r="BH20" s="622"/>
      <c r="BI20" s="622"/>
      <c r="BJ20" s="622"/>
      <c r="BK20" s="622"/>
      <c r="BL20" s="622"/>
      <c r="BM20" s="622"/>
      <c r="BN20" s="623"/>
      <c r="BO20" s="659">
        <v>0</v>
      </c>
      <c r="BP20" s="659"/>
      <c r="BQ20" s="659"/>
      <c r="BR20" s="659"/>
      <c r="BS20" s="660" t="s">
        <v>131</v>
      </c>
      <c r="BT20" s="660"/>
      <c r="BU20" s="660"/>
      <c r="BV20" s="660"/>
      <c r="BW20" s="660"/>
      <c r="BX20" s="660"/>
      <c r="BY20" s="660"/>
      <c r="BZ20" s="660"/>
      <c r="CA20" s="660"/>
      <c r="CB20" s="700"/>
      <c r="CD20" s="618" t="s">
        <v>278</v>
      </c>
      <c r="CE20" s="619"/>
      <c r="CF20" s="619"/>
      <c r="CG20" s="619"/>
      <c r="CH20" s="619"/>
      <c r="CI20" s="619"/>
      <c r="CJ20" s="619"/>
      <c r="CK20" s="619"/>
      <c r="CL20" s="619"/>
      <c r="CM20" s="619"/>
      <c r="CN20" s="619"/>
      <c r="CO20" s="619"/>
      <c r="CP20" s="619"/>
      <c r="CQ20" s="620"/>
      <c r="CR20" s="621">
        <v>11785586</v>
      </c>
      <c r="CS20" s="622"/>
      <c r="CT20" s="622"/>
      <c r="CU20" s="622"/>
      <c r="CV20" s="622"/>
      <c r="CW20" s="622"/>
      <c r="CX20" s="622"/>
      <c r="CY20" s="623"/>
      <c r="CZ20" s="659">
        <v>100</v>
      </c>
      <c r="DA20" s="659"/>
      <c r="DB20" s="659"/>
      <c r="DC20" s="659"/>
      <c r="DD20" s="627">
        <v>1089114</v>
      </c>
      <c r="DE20" s="622"/>
      <c r="DF20" s="622"/>
      <c r="DG20" s="622"/>
      <c r="DH20" s="622"/>
      <c r="DI20" s="622"/>
      <c r="DJ20" s="622"/>
      <c r="DK20" s="622"/>
      <c r="DL20" s="622"/>
      <c r="DM20" s="622"/>
      <c r="DN20" s="622"/>
      <c r="DO20" s="622"/>
      <c r="DP20" s="623"/>
      <c r="DQ20" s="627">
        <v>7280694</v>
      </c>
      <c r="DR20" s="622"/>
      <c r="DS20" s="622"/>
      <c r="DT20" s="622"/>
      <c r="DU20" s="622"/>
      <c r="DV20" s="622"/>
      <c r="DW20" s="622"/>
      <c r="DX20" s="622"/>
      <c r="DY20" s="622"/>
      <c r="DZ20" s="622"/>
      <c r="EA20" s="622"/>
      <c r="EB20" s="622"/>
      <c r="EC20" s="658"/>
    </row>
    <row r="21" spans="2:133" ht="11.25" customHeight="1" x14ac:dyDescent="0.15">
      <c r="B21" s="618" t="s">
        <v>279</v>
      </c>
      <c r="C21" s="619"/>
      <c r="D21" s="619"/>
      <c r="E21" s="619"/>
      <c r="F21" s="619"/>
      <c r="G21" s="619"/>
      <c r="H21" s="619"/>
      <c r="I21" s="619"/>
      <c r="J21" s="619"/>
      <c r="K21" s="619"/>
      <c r="L21" s="619"/>
      <c r="M21" s="619"/>
      <c r="N21" s="619"/>
      <c r="O21" s="619"/>
      <c r="P21" s="619"/>
      <c r="Q21" s="620"/>
      <c r="R21" s="621">
        <v>2932289</v>
      </c>
      <c r="S21" s="622"/>
      <c r="T21" s="622"/>
      <c r="U21" s="622"/>
      <c r="V21" s="622"/>
      <c r="W21" s="622"/>
      <c r="X21" s="622"/>
      <c r="Y21" s="623"/>
      <c r="Z21" s="659">
        <v>23.6</v>
      </c>
      <c r="AA21" s="659"/>
      <c r="AB21" s="659"/>
      <c r="AC21" s="659"/>
      <c r="AD21" s="660">
        <v>2729669</v>
      </c>
      <c r="AE21" s="660"/>
      <c r="AF21" s="660"/>
      <c r="AG21" s="660"/>
      <c r="AH21" s="660"/>
      <c r="AI21" s="660"/>
      <c r="AJ21" s="660"/>
      <c r="AK21" s="660"/>
      <c r="AL21" s="624">
        <v>42.8</v>
      </c>
      <c r="AM21" s="625"/>
      <c r="AN21" s="625"/>
      <c r="AO21" s="661"/>
      <c r="AP21" s="618" t="s">
        <v>280</v>
      </c>
      <c r="AQ21" s="698"/>
      <c r="AR21" s="698"/>
      <c r="AS21" s="698"/>
      <c r="AT21" s="698"/>
      <c r="AU21" s="698"/>
      <c r="AV21" s="698"/>
      <c r="AW21" s="698"/>
      <c r="AX21" s="698"/>
      <c r="AY21" s="698"/>
      <c r="AZ21" s="698"/>
      <c r="BA21" s="698"/>
      <c r="BB21" s="698"/>
      <c r="BC21" s="698"/>
      <c r="BD21" s="698"/>
      <c r="BE21" s="698"/>
      <c r="BF21" s="699"/>
      <c r="BG21" s="621">
        <v>282</v>
      </c>
      <c r="BH21" s="622"/>
      <c r="BI21" s="622"/>
      <c r="BJ21" s="622"/>
      <c r="BK21" s="622"/>
      <c r="BL21" s="622"/>
      <c r="BM21" s="622"/>
      <c r="BN21" s="623"/>
      <c r="BO21" s="659">
        <v>0</v>
      </c>
      <c r="BP21" s="659"/>
      <c r="BQ21" s="659"/>
      <c r="BR21" s="659"/>
      <c r="BS21" s="660" t="s">
        <v>131</v>
      </c>
      <c r="BT21" s="660"/>
      <c r="BU21" s="660"/>
      <c r="BV21" s="660"/>
      <c r="BW21" s="660"/>
      <c r="BX21" s="660"/>
      <c r="BY21" s="660"/>
      <c r="BZ21" s="660"/>
      <c r="CA21" s="660"/>
      <c r="CB21" s="700"/>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281</v>
      </c>
      <c r="C22" s="619"/>
      <c r="D22" s="619"/>
      <c r="E22" s="619"/>
      <c r="F22" s="619"/>
      <c r="G22" s="619"/>
      <c r="H22" s="619"/>
      <c r="I22" s="619"/>
      <c r="J22" s="619"/>
      <c r="K22" s="619"/>
      <c r="L22" s="619"/>
      <c r="M22" s="619"/>
      <c r="N22" s="619"/>
      <c r="O22" s="619"/>
      <c r="P22" s="619"/>
      <c r="Q22" s="620"/>
      <c r="R22" s="621">
        <v>2729669</v>
      </c>
      <c r="S22" s="622"/>
      <c r="T22" s="622"/>
      <c r="U22" s="622"/>
      <c r="V22" s="622"/>
      <c r="W22" s="622"/>
      <c r="X22" s="622"/>
      <c r="Y22" s="623"/>
      <c r="Z22" s="659">
        <v>22</v>
      </c>
      <c r="AA22" s="659"/>
      <c r="AB22" s="659"/>
      <c r="AC22" s="659"/>
      <c r="AD22" s="660">
        <v>2729669</v>
      </c>
      <c r="AE22" s="660"/>
      <c r="AF22" s="660"/>
      <c r="AG22" s="660"/>
      <c r="AH22" s="660"/>
      <c r="AI22" s="660"/>
      <c r="AJ22" s="660"/>
      <c r="AK22" s="660"/>
      <c r="AL22" s="624">
        <v>42.8</v>
      </c>
      <c r="AM22" s="625"/>
      <c r="AN22" s="625"/>
      <c r="AO22" s="661"/>
      <c r="AP22" s="618" t="s">
        <v>282</v>
      </c>
      <c r="AQ22" s="698"/>
      <c r="AR22" s="698"/>
      <c r="AS22" s="698"/>
      <c r="AT22" s="698"/>
      <c r="AU22" s="698"/>
      <c r="AV22" s="698"/>
      <c r="AW22" s="698"/>
      <c r="AX22" s="698"/>
      <c r="AY22" s="698"/>
      <c r="AZ22" s="698"/>
      <c r="BA22" s="698"/>
      <c r="BB22" s="698"/>
      <c r="BC22" s="698"/>
      <c r="BD22" s="698"/>
      <c r="BE22" s="698"/>
      <c r="BF22" s="699"/>
      <c r="BG22" s="621" t="s">
        <v>131</v>
      </c>
      <c r="BH22" s="622"/>
      <c r="BI22" s="622"/>
      <c r="BJ22" s="622"/>
      <c r="BK22" s="622"/>
      <c r="BL22" s="622"/>
      <c r="BM22" s="622"/>
      <c r="BN22" s="623"/>
      <c r="BO22" s="659" t="s">
        <v>131</v>
      </c>
      <c r="BP22" s="659"/>
      <c r="BQ22" s="659"/>
      <c r="BR22" s="659"/>
      <c r="BS22" s="660" t="s">
        <v>131</v>
      </c>
      <c r="BT22" s="660"/>
      <c r="BU22" s="660"/>
      <c r="BV22" s="660"/>
      <c r="BW22" s="660"/>
      <c r="BX22" s="660"/>
      <c r="BY22" s="660"/>
      <c r="BZ22" s="660"/>
      <c r="CA22" s="660"/>
      <c r="CB22" s="700"/>
      <c r="CD22" s="673" t="s">
        <v>283</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15">
      <c r="B23" s="618" t="s">
        <v>284</v>
      </c>
      <c r="C23" s="619"/>
      <c r="D23" s="619"/>
      <c r="E23" s="619"/>
      <c r="F23" s="619"/>
      <c r="G23" s="619"/>
      <c r="H23" s="619"/>
      <c r="I23" s="619"/>
      <c r="J23" s="619"/>
      <c r="K23" s="619"/>
      <c r="L23" s="619"/>
      <c r="M23" s="619"/>
      <c r="N23" s="619"/>
      <c r="O23" s="619"/>
      <c r="P23" s="619"/>
      <c r="Q23" s="620"/>
      <c r="R23" s="621">
        <v>202620</v>
      </c>
      <c r="S23" s="622"/>
      <c r="T23" s="622"/>
      <c r="U23" s="622"/>
      <c r="V23" s="622"/>
      <c r="W23" s="622"/>
      <c r="X23" s="622"/>
      <c r="Y23" s="623"/>
      <c r="Z23" s="659">
        <v>1.6</v>
      </c>
      <c r="AA23" s="659"/>
      <c r="AB23" s="659"/>
      <c r="AC23" s="659"/>
      <c r="AD23" s="660" t="s">
        <v>131</v>
      </c>
      <c r="AE23" s="660"/>
      <c r="AF23" s="660"/>
      <c r="AG23" s="660"/>
      <c r="AH23" s="660"/>
      <c r="AI23" s="660"/>
      <c r="AJ23" s="660"/>
      <c r="AK23" s="660"/>
      <c r="AL23" s="624" t="s">
        <v>131</v>
      </c>
      <c r="AM23" s="625"/>
      <c r="AN23" s="625"/>
      <c r="AO23" s="661"/>
      <c r="AP23" s="618" t="s">
        <v>285</v>
      </c>
      <c r="AQ23" s="698"/>
      <c r="AR23" s="698"/>
      <c r="AS23" s="698"/>
      <c r="AT23" s="698"/>
      <c r="AU23" s="698"/>
      <c r="AV23" s="698"/>
      <c r="AW23" s="698"/>
      <c r="AX23" s="698"/>
      <c r="AY23" s="698"/>
      <c r="AZ23" s="698"/>
      <c r="BA23" s="698"/>
      <c r="BB23" s="698"/>
      <c r="BC23" s="698"/>
      <c r="BD23" s="698"/>
      <c r="BE23" s="698"/>
      <c r="BF23" s="699"/>
      <c r="BG23" s="621" t="s">
        <v>131</v>
      </c>
      <c r="BH23" s="622"/>
      <c r="BI23" s="622"/>
      <c r="BJ23" s="622"/>
      <c r="BK23" s="622"/>
      <c r="BL23" s="622"/>
      <c r="BM23" s="622"/>
      <c r="BN23" s="623"/>
      <c r="BO23" s="659" t="s">
        <v>131</v>
      </c>
      <c r="BP23" s="659"/>
      <c r="BQ23" s="659"/>
      <c r="BR23" s="659"/>
      <c r="BS23" s="660" t="s">
        <v>131</v>
      </c>
      <c r="BT23" s="660"/>
      <c r="BU23" s="660"/>
      <c r="BV23" s="660"/>
      <c r="BW23" s="660"/>
      <c r="BX23" s="660"/>
      <c r="BY23" s="660"/>
      <c r="BZ23" s="660"/>
      <c r="CA23" s="660"/>
      <c r="CB23" s="700"/>
      <c r="CD23" s="673" t="s">
        <v>225</v>
      </c>
      <c r="CE23" s="674"/>
      <c r="CF23" s="674"/>
      <c r="CG23" s="674"/>
      <c r="CH23" s="674"/>
      <c r="CI23" s="674"/>
      <c r="CJ23" s="674"/>
      <c r="CK23" s="674"/>
      <c r="CL23" s="674"/>
      <c r="CM23" s="674"/>
      <c r="CN23" s="674"/>
      <c r="CO23" s="674"/>
      <c r="CP23" s="674"/>
      <c r="CQ23" s="675"/>
      <c r="CR23" s="673" t="s">
        <v>286</v>
      </c>
      <c r="CS23" s="674"/>
      <c r="CT23" s="674"/>
      <c r="CU23" s="674"/>
      <c r="CV23" s="674"/>
      <c r="CW23" s="674"/>
      <c r="CX23" s="674"/>
      <c r="CY23" s="675"/>
      <c r="CZ23" s="673" t="s">
        <v>287</v>
      </c>
      <c r="DA23" s="674"/>
      <c r="DB23" s="674"/>
      <c r="DC23" s="675"/>
      <c r="DD23" s="673" t="s">
        <v>288</v>
      </c>
      <c r="DE23" s="674"/>
      <c r="DF23" s="674"/>
      <c r="DG23" s="674"/>
      <c r="DH23" s="674"/>
      <c r="DI23" s="674"/>
      <c r="DJ23" s="674"/>
      <c r="DK23" s="675"/>
      <c r="DL23" s="711" t="s">
        <v>289</v>
      </c>
      <c r="DM23" s="712"/>
      <c r="DN23" s="712"/>
      <c r="DO23" s="712"/>
      <c r="DP23" s="712"/>
      <c r="DQ23" s="712"/>
      <c r="DR23" s="712"/>
      <c r="DS23" s="712"/>
      <c r="DT23" s="712"/>
      <c r="DU23" s="712"/>
      <c r="DV23" s="713"/>
      <c r="DW23" s="673" t="s">
        <v>290</v>
      </c>
      <c r="DX23" s="674"/>
      <c r="DY23" s="674"/>
      <c r="DZ23" s="674"/>
      <c r="EA23" s="674"/>
      <c r="EB23" s="674"/>
      <c r="EC23" s="675"/>
    </row>
    <row r="24" spans="2:133" ht="11.25" customHeight="1" x14ac:dyDescent="0.15">
      <c r="B24" s="618" t="s">
        <v>291</v>
      </c>
      <c r="C24" s="619"/>
      <c r="D24" s="619"/>
      <c r="E24" s="619"/>
      <c r="F24" s="619"/>
      <c r="G24" s="619"/>
      <c r="H24" s="619"/>
      <c r="I24" s="619"/>
      <c r="J24" s="619"/>
      <c r="K24" s="619"/>
      <c r="L24" s="619"/>
      <c r="M24" s="619"/>
      <c r="N24" s="619"/>
      <c r="O24" s="619"/>
      <c r="P24" s="619"/>
      <c r="Q24" s="620"/>
      <c r="R24" s="621" t="s">
        <v>131</v>
      </c>
      <c r="S24" s="622"/>
      <c r="T24" s="622"/>
      <c r="U24" s="622"/>
      <c r="V24" s="622"/>
      <c r="W24" s="622"/>
      <c r="X24" s="622"/>
      <c r="Y24" s="623"/>
      <c r="Z24" s="659" t="s">
        <v>131</v>
      </c>
      <c r="AA24" s="659"/>
      <c r="AB24" s="659"/>
      <c r="AC24" s="659"/>
      <c r="AD24" s="660" t="s">
        <v>131</v>
      </c>
      <c r="AE24" s="660"/>
      <c r="AF24" s="660"/>
      <c r="AG24" s="660"/>
      <c r="AH24" s="660"/>
      <c r="AI24" s="660"/>
      <c r="AJ24" s="660"/>
      <c r="AK24" s="660"/>
      <c r="AL24" s="624" t="s">
        <v>131</v>
      </c>
      <c r="AM24" s="625"/>
      <c r="AN24" s="625"/>
      <c r="AO24" s="661"/>
      <c r="AP24" s="618" t="s">
        <v>292</v>
      </c>
      <c r="AQ24" s="698"/>
      <c r="AR24" s="698"/>
      <c r="AS24" s="698"/>
      <c r="AT24" s="698"/>
      <c r="AU24" s="698"/>
      <c r="AV24" s="698"/>
      <c r="AW24" s="698"/>
      <c r="AX24" s="698"/>
      <c r="AY24" s="698"/>
      <c r="AZ24" s="698"/>
      <c r="BA24" s="698"/>
      <c r="BB24" s="698"/>
      <c r="BC24" s="698"/>
      <c r="BD24" s="698"/>
      <c r="BE24" s="698"/>
      <c r="BF24" s="699"/>
      <c r="BG24" s="621" t="s">
        <v>131</v>
      </c>
      <c r="BH24" s="622"/>
      <c r="BI24" s="622"/>
      <c r="BJ24" s="622"/>
      <c r="BK24" s="622"/>
      <c r="BL24" s="622"/>
      <c r="BM24" s="622"/>
      <c r="BN24" s="623"/>
      <c r="BO24" s="659" t="s">
        <v>131</v>
      </c>
      <c r="BP24" s="659"/>
      <c r="BQ24" s="659"/>
      <c r="BR24" s="659"/>
      <c r="BS24" s="660" t="s">
        <v>131</v>
      </c>
      <c r="BT24" s="660"/>
      <c r="BU24" s="660"/>
      <c r="BV24" s="660"/>
      <c r="BW24" s="660"/>
      <c r="BX24" s="660"/>
      <c r="BY24" s="660"/>
      <c r="BZ24" s="660"/>
      <c r="CA24" s="660"/>
      <c r="CB24" s="700"/>
      <c r="CD24" s="679" t="s">
        <v>293</v>
      </c>
      <c r="CE24" s="680"/>
      <c r="CF24" s="680"/>
      <c r="CG24" s="680"/>
      <c r="CH24" s="680"/>
      <c r="CI24" s="680"/>
      <c r="CJ24" s="680"/>
      <c r="CK24" s="680"/>
      <c r="CL24" s="680"/>
      <c r="CM24" s="680"/>
      <c r="CN24" s="680"/>
      <c r="CO24" s="680"/>
      <c r="CP24" s="680"/>
      <c r="CQ24" s="681"/>
      <c r="CR24" s="676">
        <v>5381924</v>
      </c>
      <c r="CS24" s="677"/>
      <c r="CT24" s="677"/>
      <c r="CU24" s="677"/>
      <c r="CV24" s="677"/>
      <c r="CW24" s="677"/>
      <c r="CX24" s="677"/>
      <c r="CY24" s="702"/>
      <c r="CZ24" s="703">
        <v>45.7</v>
      </c>
      <c r="DA24" s="685"/>
      <c r="DB24" s="685"/>
      <c r="DC24" s="705"/>
      <c r="DD24" s="701">
        <v>2832107</v>
      </c>
      <c r="DE24" s="677"/>
      <c r="DF24" s="677"/>
      <c r="DG24" s="677"/>
      <c r="DH24" s="677"/>
      <c r="DI24" s="677"/>
      <c r="DJ24" s="677"/>
      <c r="DK24" s="702"/>
      <c r="DL24" s="701">
        <v>2707831</v>
      </c>
      <c r="DM24" s="677"/>
      <c r="DN24" s="677"/>
      <c r="DO24" s="677"/>
      <c r="DP24" s="677"/>
      <c r="DQ24" s="677"/>
      <c r="DR24" s="677"/>
      <c r="DS24" s="677"/>
      <c r="DT24" s="677"/>
      <c r="DU24" s="677"/>
      <c r="DV24" s="702"/>
      <c r="DW24" s="703">
        <v>41.8</v>
      </c>
      <c r="DX24" s="685"/>
      <c r="DY24" s="685"/>
      <c r="DZ24" s="685"/>
      <c r="EA24" s="685"/>
      <c r="EB24" s="685"/>
      <c r="EC24" s="704"/>
    </row>
    <row r="25" spans="2:133" ht="11.25" customHeight="1" x14ac:dyDescent="0.15">
      <c r="B25" s="618" t="s">
        <v>294</v>
      </c>
      <c r="C25" s="619"/>
      <c r="D25" s="619"/>
      <c r="E25" s="619"/>
      <c r="F25" s="619"/>
      <c r="G25" s="619"/>
      <c r="H25" s="619"/>
      <c r="I25" s="619"/>
      <c r="J25" s="619"/>
      <c r="K25" s="619"/>
      <c r="L25" s="619"/>
      <c r="M25" s="619"/>
      <c r="N25" s="619"/>
      <c r="O25" s="619"/>
      <c r="P25" s="619"/>
      <c r="Q25" s="620"/>
      <c r="R25" s="621">
        <v>6493537</v>
      </c>
      <c r="S25" s="622"/>
      <c r="T25" s="622"/>
      <c r="U25" s="622"/>
      <c r="V25" s="622"/>
      <c r="W25" s="622"/>
      <c r="X25" s="622"/>
      <c r="Y25" s="623"/>
      <c r="Z25" s="659">
        <v>52.2</v>
      </c>
      <c r="AA25" s="659"/>
      <c r="AB25" s="659"/>
      <c r="AC25" s="659"/>
      <c r="AD25" s="660">
        <v>6290917</v>
      </c>
      <c r="AE25" s="660"/>
      <c r="AF25" s="660"/>
      <c r="AG25" s="660"/>
      <c r="AH25" s="660"/>
      <c r="AI25" s="660"/>
      <c r="AJ25" s="660"/>
      <c r="AK25" s="660"/>
      <c r="AL25" s="624">
        <v>98.6</v>
      </c>
      <c r="AM25" s="625"/>
      <c r="AN25" s="625"/>
      <c r="AO25" s="661"/>
      <c r="AP25" s="618" t="s">
        <v>295</v>
      </c>
      <c r="AQ25" s="698"/>
      <c r="AR25" s="698"/>
      <c r="AS25" s="698"/>
      <c r="AT25" s="698"/>
      <c r="AU25" s="698"/>
      <c r="AV25" s="698"/>
      <c r="AW25" s="698"/>
      <c r="AX25" s="698"/>
      <c r="AY25" s="698"/>
      <c r="AZ25" s="698"/>
      <c r="BA25" s="698"/>
      <c r="BB25" s="698"/>
      <c r="BC25" s="698"/>
      <c r="BD25" s="698"/>
      <c r="BE25" s="698"/>
      <c r="BF25" s="699"/>
      <c r="BG25" s="621" t="s">
        <v>131</v>
      </c>
      <c r="BH25" s="622"/>
      <c r="BI25" s="622"/>
      <c r="BJ25" s="622"/>
      <c r="BK25" s="622"/>
      <c r="BL25" s="622"/>
      <c r="BM25" s="622"/>
      <c r="BN25" s="623"/>
      <c r="BO25" s="659" t="s">
        <v>131</v>
      </c>
      <c r="BP25" s="659"/>
      <c r="BQ25" s="659"/>
      <c r="BR25" s="659"/>
      <c r="BS25" s="660" t="s">
        <v>131</v>
      </c>
      <c r="BT25" s="660"/>
      <c r="BU25" s="660"/>
      <c r="BV25" s="660"/>
      <c r="BW25" s="660"/>
      <c r="BX25" s="660"/>
      <c r="BY25" s="660"/>
      <c r="BZ25" s="660"/>
      <c r="CA25" s="660"/>
      <c r="CB25" s="700"/>
      <c r="CD25" s="618" t="s">
        <v>296</v>
      </c>
      <c r="CE25" s="619"/>
      <c r="CF25" s="619"/>
      <c r="CG25" s="619"/>
      <c r="CH25" s="619"/>
      <c r="CI25" s="619"/>
      <c r="CJ25" s="619"/>
      <c r="CK25" s="619"/>
      <c r="CL25" s="619"/>
      <c r="CM25" s="619"/>
      <c r="CN25" s="619"/>
      <c r="CO25" s="619"/>
      <c r="CP25" s="619"/>
      <c r="CQ25" s="620"/>
      <c r="CR25" s="621">
        <v>1493569</v>
      </c>
      <c r="CS25" s="634"/>
      <c r="CT25" s="634"/>
      <c r="CU25" s="634"/>
      <c r="CV25" s="634"/>
      <c r="CW25" s="634"/>
      <c r="CX25" s="634"/>
      <c r="CY25" s="635"/>
      <c r="CZ25" s="624">
        <v>12.7</v>
      </c>
      <c r="DA25" s="636"/>
      <c r="DB25" s="636"/>
      <c r="DC25" s="637"/>
      <c r="DD25" s="627">
        <v>1231571</v>
      </c>
      <c r="DE25" s="634"/>
      <c r="DF25" s="634"/>
      <c r="DG25" s="634"/>
      <c r="DH25" s="634"/>
      <c r="DI25" s="634"/>
      <c r="DJ25" s="634"/>
      <c r="DK25" s="635"/>
      <c r="DL25" s="627">
        <v>1221952</v>
      </c>
      <c r="DM25" s="634"/>
      <c r="DN25" s="634"/>
      <c r="DO25" s="634"/>
      <c r="DP25" s="634"/>
      <c r="DQ25" s="634"/>
      <c r="DR25" s="634"/>
      <c r="DS25" s="634"/>
      <c r="DT25" s="634"/>
      <c r="DU25" s="634"/>
      <c r="DV25" s="635"/>
      <c r="DW25" s="624">
        <v>18.899999999999999</v>
      </c>
      <c r="DX25" s="636"/>
      <c r="DY25" s="636"/>
      <c r="DZ25" s="636"/>
      <c r="EA25" s="636"/>
      <c r="EB25" s="636"/>
      <c r="EC25" s="648"/>
    </row>
    <row r="26" spans="2:133" ht="11.25" customHeight="1" x14ac:dyDescent="0.15">
      <c r="B26" s="618" t="s">
        <v>297</v>
      </c>
      <c r="C26" s="619"/>
      <c r="D26" s="619"/>
      <c r="E26" s="619"/>
      <c r="F26" s="619"/>
      <c r="G26" s="619"/>
      <c r="H26" s="619"/>
      <c r="I26" s="619"/>
      <c r="J26" s="619"/>
      <c r="K26" s="619"/>
      <c r="L26" s="619"/>
      <c r="M26" s="619"/>
      <c r="N26" s="619"/>
      <c r="O26" s="619"/>
      <c r="P26" s="619"/>
      <c r="Q26" s="620"/>
      <c r="R26" s="621">
        <v>4950</v>
      </c>
      <c r="S26" s="622"/>
      <c r="T26" s="622"/>
      <c r="U26" s="622"/>
      <c r="V26" s="622"/>
      <c r="W26" s="622"/>
      <c r="X26" s="622"/>
      <c r="Y26" s="623"/>
      <c r="Z26" s="659">
        <v>0</v>
      </c>
      <c r="AA26" s="659"/>
      <c r="AB26" s="659"/>
      <c r="AC26" s="659"/>
      <c r="AD26" s="660">
        <v>4950</v>
      </c>
      <c r="AE26" s="660"/>
      <c r="AF26" s="660"/>
      <c r="AG26" s="660"/>
      <c r="AH26" s="660"/>
      <c r="AI26" s="660"/>
      <c r="AJ26" s="660"/>
      <c r="AK26" s="660"/>
      <c r="AL26" s="624">
        <v>0.1</v>
      </c>
      <c r="AM26" s="625"/>
      <c r="AN26" s="625"/>
      <c r="AO26" s="661"/>
      <c r="AP26" s="618" t="s">
        <v>298</v>
      </c>
      <c r="AQ26" s="698"/>
      <c r="AR26" s="698"/>
      <c r="AS26" s="698"/>
      <c r="AT26" s="698"/>
      <c r="AU26" s="698"/>
      <c r="AV26" s="698"/>
      <c r="AW26" s="698"/>
      <c r="AX26" s="698"/>
      <c r="AY26" s="698"/>
      <c r="AZ26" s="698"/>
      <c r="BA26" s="698"/>
      <c r="BB26" s="698"/>
      <c r="BC26" s="698"/>
      <c r="BD26" s="698"/>
      <c r="BE26" s="698"/>
      <c r="BF26" s="699"/>
      <c r="BG26" s="621" t="s">
        <v>131</v>
      </c>
      <c r="BH26" s="622"/>
      <c r="BI26" s="622"/>
      <c r="BJ26" s="622"/>
      <c r="BK26" s="622"/>
      <c r="BL26" s="622"/>
      <c r="BM26" s="622"/>
      <c r="BN26" s="623"/>
      <c r="BO26" s="659" t="s">
        <v>131</v>
      </c>
      <c r="BP26" s="659"/>
      <c r="BQ26" s="659"/>
      <c r="BR26" s="659"/>
      <c r="BS26" s="660" t="s">
        <v>131</v>
      </c>
      <c r="BT26" s="660"/>
      <c r="BU26" s="660"/>
      <c r="BV26" s="660"/>
      <c r="BW26" s="660"/>
      <c r="BX26" s="660"/>
      <c r="BY26" s="660"/>
      <c r="BZ26" s="660"/>
      <c r="CA26" s="660"/>
      <c r="CB26" s="700"/>
      <c r="CD26" s="618" t="s">
        <v>299</v>
      </c>
      <c r="CE26" s="619"/>
      <c r="CF26" s="619"/>
      <c r="CG26" s="619"/>
      <c r="CH26" s="619"/>
      <c r="CI26" s="619"/>
      <c r="CJ26" s="619"/>
      <c r="CK26" s="619"/>
      <c r="CL26" s="619"/>
      <c r="CM26" s="619"/>
      <c r="CN26" s="619"/>
      <c r="CO26" s="619"/>
      <c r="CP26" s="619"/>
      <c r="CQ26" s="620"/>
      <c r="CR26" s="621">
        <v>948939</v>
      </c>
      <c r="CS26" s="622"/>
      <c r="CT26" s="622"/>
      <c r="CU26" s="622"/>
      <c r="CV26" s="622"/>
      <c r="CW26" s="622"/>
      <c r="CX26" s="622"/>
      <c r="CY26" s="623"/>
      <c r="CZ26" s="624">
        <v>8.1</v>
      </c>
      <c r="DA26" s="636"/>
      <c r="DB26" s="636"/>
      <c r="DC26" s="637"/>
      <c r="DD26" s="627">
        <v>750577</v>
      </c>
      <c r="DE26" s="622"/>
      <c r="DF26" s="622"/>
      <c r="DG26" s="622"/>
      <c r="DH26" s="622"/>
      <c r="DI26" s="622"/>
      <c r="DJ26" s="622"/>
      <c r="DK26" s="623"/>
      <c r="DL26" s="627" t="s">
        <v>131</v>
      </c>
      <c r="DM26" s="622"/>
      <c r="DN26" s="622"/>
      <c r="DO26" s="622"/>
      <c r="DP26" s="622"/>
      <c r="DQ26" s="622"/>
      <c r="DR26" s="622"/>
      <c r="DS26" s="622"/>
      <c r="DT26" s="622"/>
      <c r="DU26" s="622"/>
      <c r="DV26" s="623"/>
      <c r="DW26" s="624" t="s">
        <v>131</v>
      </c>
      <c r="DX26" s="636"/>
      <c r="DY26" s="636"/>
      <c r="DZ26" s="636"/>
      <c r="EA26" s="636"/>
      <c r="EB26" s="636"/>
      <c r="EC26" s="648"/>
    </row>
    <row r="27" spans="2:133" ht="11.25" customHeight="1" x14ac:dyDescent="0.15">
      <c r="B27" s="618" t="s">
        <v>300</v>
      </c>
      <c r="C27" s="619"/>
      <c r="D27" s="619"/>
      <c r="E27" s="619"/>
      <c r="F27" s="619"/>
      <c r="G27" s="619"/>
      <c r="H27" s="619"/>
      <c r="I27" s="619"/>
      <c r="J27" s="619"/>
      <c r="K27" s="619"/>
      <c r="L27" s="619"/>
      <c r="M27" s="619"/>
      <c r="N27" s="619"/>
      <c r="O27" s="619"/>
      <c r="P27" s="619"/>
      <c r="Q27" s="620"/>
      <c r="R27" s="621">
        <v>89185</v>
      </c>
      <c r="S27" s="622"/>
      <c r="T27" s="622"/>
      <c r="U27" s="622"/>
      <c r="V27" s="622"/>
      <c r="W27" s="622"/>
      <c r="X27" s="622"/>
      <c r="Y27" s="623"/>
      <c r="Z27" s="659">
        <v>0.7</v>
      </c>
      <c r="AA27" s="659"/>
      <c r="AB27" s="659"/>
      <c r="AC27" s="659"/>
      <c r="AD27" s="660" t="s">
        <v>131</v>
      </c>
      <c r="AE27" s="660"/>
      <c r="AF27" s="660"/>
      <c r="AG27" s="660"/>
      <c r="AH27" s="660"/>
      <c r="AI27" s="660"/>
      <c r="AJ27" s="660"/>
      <c r="AK27" s="660"/>
      <c r="AL27" s="624" t="s">
        <v>131</v>
      </c>
      <c r="AM27" s="625"/>
      <c r="AN27" s="625"/>
      <c r="AO27" s="661"/>
      <c r="AP27" s="618" t="s">
        <v>301</v>
      </c>
      <c r="AQ27" s="619"/>
      <c r="AR27" s="619"/>
      <c r="AS27" s="619"/>
      <c r="AT27" s="619"/>
      <c r="AU27" s="619"/>
      <c r="AV27" s="619"/>
      <c r="AW27" s="619"/>
      <c r="AX27" s="619"/>
      <c r="AY27" s="619"/>
      <c r="AZ27" s="619"/>
      <c r="BA27" s="619"/>
      <c r="BB27" s="619"/>
      <c r="BC27" s="619"/>
      <c r="BD27" s="619"/>
      <c r="BE27" s="619"/>
      <c r="BF27" s="620"/>
      <c r="BG27" s="621">
        <v>2728023</v>
      </c>
      <c r="BH27" s="622"/>
      <c r="BI27" s="622"/>
      <c r="BJ27" s="622"/>
      <c r="BK27" s="622"/>
      <c r="BL27" s="622"/>
      <c r="BM27" s="622"/>
      <c r="BN27" s="623"/>
      <c r="BO27" s="659">
        <v>100</v>
      </c>
      <c r="BP27" s="659"/>
      <c r="BQ27" s="659"/>
      <c r="BR27" s="659"/>
      <c r="BS27" s="660" t="s">
        <v>131</v>
      </c>
      <c r="BT27" s="660"/>
      <c r="BU27" s="660"/>
      <c r="BV27" s="660"/>
      <c r="BW27" s="660"/>
      <c r="BX27" s="660"/>
      <c r="BY27" s="660"/>
      <c r="BZ27" s="660"/>
      <c r="CA27" s="660"/>
      <c r="CB27" s="700"/>
      <c r="CD27" s="618" t="s">
        <v>302</v>
      </c>
      <c r="CE27" s="619"/>
      <c r="CF27" s="619"/>
      <c r="CG27" s="619"/>
      <c r="CH27" s="619"/>
      <c r="CI27" s="619"/>
      <c r="CJ27" s="619"/>
      <c r="CK27" s="619"/>
      <c r="CL27" s="619"/>
      <c r="CM27" s="619"/>
      <c r="CN27" s="619"/>
      <c r="CO27" s="619"/>
      <c r="CP27" s="619"/>
      <c r="CQ27" s="620"/>
      <c r="CR27" s="621">
        <v>3143156</v>
      </c>
      <c r="CS27" s="634"/>
      <c r="CT27" s="634"/>
      <c r="CU27" s="634"/>
      <c r="CV27" s="634"/>
      <c r="CW27" s="634"/>
      <c r="CX27" s="634"/>
      <c r="CY27" s="635"/>
      <c r="CZ27" s="624">
        <v>26.7</v>
      </c>
      <c r="DA27" s="636"/>
      <c r="DB27" s="636"/>
      <c r="DC27" s="637"/>
      <c r="DD27" s="627">
        <v>899810</v>
      </c>
      <c r="DE27" s="634"/>
      <c r="DF27" s="634"/>
      <c r="DG27" s="634"/>
      <c r="DH27" s="634"/>
      <c r="DI27" s="634"/>
      <c r="DJ27" s="634"/>
      <c r="DK27" s="635"/>
      <c r="DL27" s="627">
        <v>785153</v>
      </c>
      <c r="DM27" s="634"/>
      <c r="DN27" s="634"/>
      <c r="DO27" s="634"/>
      <c r="DP27" s="634"/>
      <c r="DQ27" s="634"/>
      <c r="DR27" s="634"/>
      <c r="DS27" s="634"/>
      <c r="DT27" s="634"/>
      <c r="DU27" s="634"/>
      <c r="DV27" s="635"/>
      <c r="DW27" s="624">
        <v>12.1</v>
      </c>
      <c r="DX27" s="636"/>
      <c r="DY27" s="636"/>
      <c r="DZ27" s="636"/>
      <c r="EA27" s="636"/>
      <c r="EB27" s="636"/>
      <c r="EC27" s="648"/>
    </row>
    <row r="28" spans="2:133" ht="11.25" customHeight="1" x14ac:dyDescent="0.15">
      <c r="B28" s="618" t="s">
        <v>303</v>
      </c>
      <c r="C28" s="619"/>
      <c r="D28" s="619"/>
      <c r="E28" s="619"/>
      <c r="F28" s="619"/>
      <c r="G28" s="619"/>
      <c r="H28" s="619"/>
      <c r="I28" s="619"/>
      <c r="J28" s="619"/>
      <c r="K28" s="619"/>
      <c r="L28" s="619"/>
      <c r="M28" s="619"/>
      <c r="N28" s="619"/>
      <c r="O28" s="619"/>
      <c r="P28" s="619"/>
      <c r="Q28" s="620"/>
      <c r="R28" s="621">
        <v>330295</v>
      </c>
      <c r="S28" s="622"/>
      <c r="T28" s="622"/>
      <c r="U28" s="622"/>
      <c r="V28" s="622"/>
      <c r="W28" s="622"/>
      <c r="X28" s="622"/>
      <c r="Y28" s="623"/>
      <c r="Z28" s="659">
        <v>2.7</v>
      </c>
      <c r="AA28" s="659"/>
      <c r="AB28" s="659"/>
      <c r="AC28" s="659"/>
      <c r="AD28" s="660">
        <v>11750</v>
      </c>
      <c r="AE28" s="660"/>
      <c r="AF28" s="660"/>
      <c r="AG28" s="660"/>
      <c r="AH28" s="660"/>
      <c r="AI28" s="660"/>
      <c r="AJ28" s="660"/>
      <c r="AK28" s="660"/>
      <c r="AL28" s="624">
        <v>0.2</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304</v>
      </c>
      <c r="CE28" s="619"/>
      <c r="CF28" s="619"/>
      <c r="CG28" s="619"/>
      <c r="CH28" s="619"/>
      <c r="CI28" s="619"/>
      <c r="CJ28" s="619"/>
      <c r="CK28" s="619"/>
      <c r="CL28" s="619"/>
      <c r="CM28" s="619"/>
      <c r="CN28" s="619"/>
      <c r="CO28" s="619"/>
      <c r="CP28" s="619"/>
      <c r="CQ28" s="620"/>
      <c r="CR28" s="621">
        <v>745199</v>
      </c>
      <c r="CS28" s="622"/>
      <c r="CT28" s="622"/>
      <c r="CU28" s="622"/>
      <c r="CV28" s="622"/>
      <c r="CW28" s="622"/>
      <c r="CX28" s="622"/>
      <c r="CY28" s="623"/>
      <c r="CZ28" s="624">
        <v>6.3</v>
      </c>
      <c r="DA28" s="636"/>
      <c r="DB28" s="636"/>
      <c r="DC28" s="637"/>
      <c r="DD28" s="627">
        <v>700726</v>
      </c>
      <c r="DE28" s="622"/>
      <c r="DF28" s="622"/>
      <c r="DG28" s="622"/>
      <c r="DH28" s="622"/>
      <c r="DI28" s="622"/>
      <c r="DJ28" s="622"/>
      <c r="DK28" s="623"/>
      <c r="DL28" s="627">
        <v>700726</v>
      </c>
      <c r="DM28" s="622"/>
      <c r="DN28" s="622"/>
      <c r="DO28" s="622"/>
      <c r="DP28" s="622"/>
      <c r="DQ28" s="622"/>
      <c r="DR28" s="622"/>
      <c r="DS28" s="622"/>
      <c r="DT28" s="622"/>
      <c r="DU28" s="622"/>
      <c r="DV28" s="623"/>
      <c r="DW28" s="624">
        <v>10.8</v>
      </c>
      <c r="DX28" s="636"/>
      <c r="DY28" s="636"/>
      <c r="DZ28" s="636"/>
      <c r="EA28" s="636"/>
      <c r="EB28" s="636"/>
      <c r="EC28" s="648"/>
    </row>
    <row r="29" spans="2:133" ht="11.25" customHeight="1" x14ac:dyDescent="0.15">
      <c r="B29" s="618" t="s">
        <v>305</v>
      </c>
      <c r="C29" s="619"/>
      <c r="D29" s="619"/>
      <c r="E29" s="619"/>
      <c r="F29" s="619"/>
      <c r="G29" s="619"/>
      <c r="H29" s="619"/>
      <c r="I29" s="619"/>
      <c r="J29" s="619"/>
      <c r="K29" s="619"/>
      <c r="L29" s="619"/>
      <c r="M29" s="619"/>
      <c r="N29" s="619"/>
      <c r="O29" s="619"/>
      <c r="P29" s="619"/>
      <c r="Q29" s="620"/>
      <c r="R29" s="621">
        <v>12672</v>
      </c>
      <c r="S29" s="622"/>
      <c r="T29" s="622"/>
      <c r="U29" s="622"/>
      <c r="V29" s="622"/>
      <c r="W29" s="622"/>
      <c r="X29" s="622"/>
      <c r="Y29" s="623"/>
      <c r="Z29" s="659">
        <v>0.1</v>
      </c>
      <c r="AA29" s="659"/>
      <c r="AB29" s="659"/>
      <c r="AC29" s="659"/>
      <c r="AD29" s="660" t="s">
        <v>131</v>
      </c>
      <c r="AE29" s="660"/>
      <c r="AF29" s="660"/>
      <c r="AG29" s="660"/>
      <c r="AH29" s="660"/>
      <c r="AI29" s="660"/>
      <c r="AJ29" s="660"/>
      <c r="AK29" s="660"/>
      <c r="AL29" s="624" t="s">
        <v>131</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700"/>
      <c r="CD29" s="640" t="s">
        <v>306</v>
      </c>
      <c r="CE29" s="641"/>
      <c r="CF29" s="618" t="s">
        <v>307</v>
      </c>
      <c r="CG29" s="619"/>
      <c r="CH29" s="619"/>
      <c r="CI29" s="619"/>
      <c r="CJ29" s="619"/>
      <c r="CK29" s="619"/>
      <c r="CL29" s="619"/>
      <c r="CM29" s="619"/>
      <c r="CN29" s="619"/>
      <c r="CO29" s="619"/>
      <c r="CP29" s="619"/>
      <c r="CQ29" s="620"/>
      <c r="CR29" s="621">
        <v>745096</v>
      </c>
      <c r="CS29" s="634"/>
      <c r="CT29" s="634"/>
      <c r="CU29" s="634"/>
      <c r="CV29" s="634"/>
      <c r="CW29" s="634"/>
      <c r="CX29" s="634"/>
      <c r="CY29" s="635"/>
      <c r="CZ29" s="624">
        <v>6.3</v>
      </c>
      <c r="DA29" s="636"/>
      <c r="DB29" s="636"/>
      <c r="DC29" s="637"/>
      <c r="DD29" s="627">
        <v>700623</v>
      </c>
      <c r="DE29" s="634"/>
      <c r="DF29" s="634"/>
      <c r="DG29" s="634"/>
      <c r="DH29" s="634"/>
      <c r="DI29" s="634"/>
      <c r="DJ29" s="634"/>
      <c r="DK29" s="635"/>
      <c r="DL29" s="627">
        <v>700623</v>
      </c>
      <c r="DM29" s="634"/>
      <c r="DN29" s="634"/>
      <c r="DO29" s="634"/>
      <c r="DP29" s="634"/>
      <c r="DQ29" s="634"/>
      <c r="DR29" s="634"/>
      <c r="DS29" s="634"/>
      <c r="DT29" s="634"/>
      <c r="DU29" s="634"/>
      <c r="DV29" s="635"/>
      <c r="DW29" s="624">
        <v>10.8</v>
      </c>
      <c r="DX29" s="636"/>
      <c r="DY29" s="636"/>
      <c r="DZ29" s="636"/>
      <c r="EA29" s="636"/>
      <c r="EB29" s="636"/>
      <c r="EC29" s="648"/>
    </row>
    <row r="30" spans="2:133" ht="11.25" customHeight="1" x14ac:dyDescent="0.15">
      <c r="B30" s="618" t="s">
        <v>308</v>
      </c>
      <c r="C30" s="619"/>
      <c r="D30" s="619"/>
      <c r="E30" s="619"/>
      <c r="F30" s="619"/>
      <c r="G30" s="619"/>
      <c r="H30" s="619"/>
      <c r="I30" s="619"/>
      <c r="J30" s="619"/>
      <c r="K30" s="619"/>
      <c r="L30" s="619"/>
      <c r="M30" s="619"/>
      <c r="N30" s="619"/>
      <c r="O30" s="619"/>
      <c r="P30" s="619"/>
      <c r="Q30" s="620"/>
      <c r="R30" s="621">
        <v>2552305</v>
      </c>
      <c r="S30" s="622"/>
      <c r="T30" s="622"/>
      <c r="U30" s="622"/>
      <c r="V30" s="622"/>
      <c r="W30" s="622"/>
      <c r="X30" s="622"/>
      <c r="Y30" s="623"/>
      <c r="Z30" s="659">
        <v>20.5</v>
      </c>
      <c r="AA30" s="659"/>
      <c r="AB30" s="659"/>
      <c r="AC30" s="659"/>
      <c r="AD30" s="660" t="s">
        <v>131</v>
      </c>
      <c r="AE30" s="660"/>
      <c r="AF30" s="660"/>
      <c r="AG30" s="660"/>
      <c r="AH30" s="660"/>
      <c r="AI30" s="660"/>
      <c r="AJ30" s="660"/>
      <c r="AK30" s="660"/>
      <c r="AL30" s="624" t="s">
        <v>131</v>
      </c>
      <c r="AM30" s="625"/>
      <c r="AN30" s="625"/>
      <c r="AO30" s="661"/>
      <c r="AP30" s="673" t="s">
        <v>225</v>
      </c>
      <c r="AQ30" s="674"/>
      <c r="AR30" s="674"/>
      <c r="AS30" s="674"/>
      <c r="AT30" s="674"/>
      <c r="AU30" s="674"/>
      <c r="AV30" s="674"/>
      <c r="AW30" s="674"/>
      <c r="AX30" s="674"/>
      <c r="AY30" s="674"/>
      <c r="AZ30" s="674"/>
      <c r="BA30" s="674"/>
      <c r="BB30" s="674"/>
      <c r="BC30" s="674"/>
      <c r="BD30" s="674"/>
      <c r="BE30" s="674"/>
      <c r="BF30" s="675"/>
      <c r="BG30" s="673" t="s">
        <v>309</v>
      </c>
      <c r="BH30" s="691"/>
      <c r="BI30" s="691"/>
      <c r="BJ30" s="691"/>
      <c r="BK30" s="691"/>
      <c r="BL30" s="691"/>
      <c r="BM30" s="691"/>
      <c r="BN30" s="691"/>
      <c r="BO30" s="691"/>
      <c r="BP30" s="691"/>
      <c r="BQ30" s="692"/>
      <c r="BR30" s="673" t="s">
        <v>310</v>
      </c>
      <c r="BS30" s="691"/>
      <c r="BT30" s="691"/>
      <c r="BU30" s="691"/>
      <c r="BV30" s="691"/>
      <c r="BW30" s="691"/>
      <c r="BX30" s="691"/>
      <c r="BY30" s="691"/>
      <c r="BZ30" s="691"/>
      <c r="CA30" s="691"/>
      <c r="CB30" s="692"/>
      <c r="CD30" s="642"/>
      <c r="CE30" s="643"/>
      <c r="CF30" s="618" t="s">
        <v>311</v>
      </c>
      <c r="CG30" s="619"/>
      <c r="CH30" s="619"/>
      <c r="CI30" s="619"/>
      <c r="CJ30" s="619"/>
      <c r="CK30" s="619"/>
      <c r="CL30" s="619"/>
      <c r="CM30" s="619"/>
      <c r="CN30" s="619"/>
      <c r="CO30" s="619"/>
      <c r="CP30" s="619"/>
      <c r="CQ30" s="620"/>
      <c r="CR30" s="621">
        <v>727547</v>
      </c>
      <c r="CS30" s="622"/>
      <c r="CT30" s="622"/>
      <c r="CU30" s="622"/>
      <c r="CV30" s="622"/>
      <c r="CW30" s="622"/>
      <c r="CX30" s="622"/>
      <c r="CY30" s="623"/>
      <c r="CZ30" s="624">
        <v>6.2</v>
      </c>
      <c r="DA30" s="636"/>
      <c r="DB30" s="636"/>
      <c r="DC30" s="637"/>
      <c r="DD30" s="627">
        <v>684817</v>
      </c>
      <c r="DE30" s="622"/>
      <c r="DF30" s="622"/>
      <c r="DG30" s="622"/>
      <c r="DH30" s="622"/>
      <c r="DI30" s="622"/>
      <c r="DJ30" s="622"/>
      <c r="DK30" s="623"/>
      <c r="DL30" s="627">
        <v>684817</v>
      </c>
      <c r="DM30" s="622"/>
      <c r="DN30" s="622"/>
      <c r="DO30" s="622"/>
      <c r="DP30" s="622"/>
      <c r="DQ30" s="622"/>
      <c r="DR30" s="622"/>
      <c r="DS30" s="622"/>
      <c r="DT30" s="622"/>
      <c r="DU30" s="622"/>
      <c r="DV30" s="623"/>
      <c r="DW30" s="624">
        <v>10.6</v>
      </c>
      <c r="DX30" s="636"/>
      <c r="DY30" s="636"/>
      <c r="DZ30" s="636"/>
      <c r="EA30" s="636"/>
      <c r="EB30" s="636"/>
      <c r="EC30" s="648"/>
    </row>
    <row r="31" spans="2:133" ht="11.25" customHeight="1" x14ac:dyDescent="0.15">
      <c r="B31" s="688" t="s">
        <v>312</v>
      </c>
      <c r="C31" s="689"/>
      <c r="D31" s="689"/>
      <c r="E31" s="689"/>
      <c r="F31" s="689"/>
      <c r="G31" s="689"/>
      <c r="H31" s="689"/>
      <c r="I31" s="689"/>
      <c r="J31" s="689"/>
      <c r="K31" s="689"/>
      <c r="L31" s="689"/>
      <c r="M31" s="689"/>
      <c r="N31" s="689"/>
      <c r="O31" s="689"/>
      <c r="P31" s="689"/>
      <c r="Q31" s="690"/>
      <c r="R31" s="621" t="s">
        <v>131</v>
      </c>
      <c r="S31" s="622"/>
      <c r="T31" s="622"/>
      <c r="U31" s="622"/>
      <c r="V31" s="622"/>
      <c r="W31" s="622"/>
      <c r="X31" s="622"/>
      <c r="Y31" s="623"/>
      <c r="Z31" s="659" t="s">
        <v>131</v>
      </c>
      <c r="AA31" s="659"/>
      <c r="AB31" s="659"/>
      <c r="AC31" s="659"/>
      <c r="AD31" s="660" t="s">
        <v>131</v>
      </c>
      <c r="AE31" s="660"/>
      <c r="AF31" s="660"/>
      <c r="AG31" s="660"/>
      <c r="AH31" s="660"/>
      <c r="AI31" s="660"/>
      <c r="AJ31" s="660"/>
      <c r="AK31" s="660"/>
      <c r="AL31" s="624" t="s">
        <v>131</v>
      </c>
      <c r="AM31" s="625"/>
      <c r="AN31" s="625"/>
      <c r="AO31" s="661"/>
      <c r="AP31" s="693" t="s">
        <v>313</v>
      </c>
      <c r="AQ31" s="694"/>
      <c r="AR31" s="694"/>
      <c r="AS31" s="694"/>
      <c r="AT31" s="695" t="s">
        <v>314</v>
      </c>
      <c r="AU31" s="218"/>
      <c r="AV31" s="218"/>
      <c r="AW31" s="218"/>
      <c r="AX31" s="679" t="s">
        <v>190</v>
      </c>
      <c r="AY31" s="680"/>
      <c r="AZ31" s="680"/>
      <c r="BA31" s="680"/>
      <c r="BB31" s="680"/>
      <c r="BC31" s="680"/>
      <c r="BD31" s="680"/>
      <c r="BE31" s="680"/>
      <c r="BF31" s="681"/>
      <c r="BG31" s="683">
        <v>99.3</v>
      </c>
      <c r="BH31" s="684"/>
      <c r="BI31" s="684"/>
      <c r="BJ31" s="684"/>
      <c r="BK31" s="684"/>
      <c r="BL31" s="684"/>
      <c r="BM31" s="685">
        <v>97.8</v>
      </c>
      <c r="BN31" s="684"/>
      <c r="BO31" s="684"/>
      <c r="BP31" s="684"/>
      <c r="BQ31" s="686"/>
      <c r="BR31" s="683">
        <v>99.3</v>
      </c>
      <c r="BS31" s="684"/>
      <c r="BT31" s="684"/>
      <c r="BU31" s="684"/>
      <c r="BV31" s="684"/>
      <c r="BW31" s="684"/>
      <c r="BX31" s="685">
        <v>97.6</v>
      </c>
      <c r="BY31" s="684"/>
      <c r="BZ31" s="684"/>
      <c r="CA31" s="684"/>
      <c r="CB31" s="686"/>
      <c r="CD31" s="642"/>
      <c r="CE31" s="643"/>
      <c r="CF31" s="618" t="s">
        <v>315</v>
      </c>
      <c r="CG31" s="619"/>
      <c r="CH31" s="619"/>
      <c r="CI31" s="619"/>
      <c r="CJ31" s="619"/>
      <c r="CK31" s="619"/>
      <c r="CL31" s="619"/>
      <c r="CM31" s="619"/>
      <c r="CN31" s="619"/>
      <c r="CO31" s="619"/>
      <c r="CP31" s="619"/>
      <c r="CQ31" s="620"/>
      <c r="CR31" s="621">
        <v>17549</v>
      </c>
      <c r="CS31" s="634"/>
      <c r="CT31" s="634"/>
      <c r="CU31" s="634"/>
      <c r="CV31" s="634"/>
      <c r="CW31" s="634"/>
      <c r="CX31" s="634"/>
      <c r="CY31" s="635"/>
      <c r="CZ31" s="624">
        <v>0.1</v>
      </c>
      <c r="DA31" s="636"/>
      <c r="DB31" s="636"/>
      <c r="DC31" s="637"/>
      <c r="DD31" s="627">
        <v>15806</v>
      </c>
      <c r="DE31" s="634"/>
      <c r="DF31" s="634"/>
      <c r="DG31" s="634"/>
      <c r="DH31" s="634"/>
      <c r="DI31" s="634"/>
      <c r="DJ31" s="634"/>
      <c r="DK31" s="635"/>
      <c r="DL31" s="627">
        <v>15806</v>
      </c>
      <c r="DM31" s="634"/>
      <c r="DN31" s="634"/>
      <c r="DO31" s="634"/>
      <c r="DP31" s="634"/>
      <c r="DQ31" s="634"/>
      <c r="DR31" s="634"/>
      <c r="DS31" s="634"/>
      <c r="DT31" s="634"/>
      <c r="DU31" s="634"/>
      <c r="DV31" s="635"/>
      <c r="DW31" s="624">
        <v>0.2</v>
      </c>
      <c r="DX31" s="636"/>
      <c r="DY31" s="636"/>
      <c r="DZ31" s="636"/>
      <c r="EA31" s="636"/>
      <c r="EB31" s="636"/>
      <c r="EC31" s="648"/>
    </row>
    <row r="32" spans="2:133" ht="11.25" customHeight="1" x14ac:dyDescent="0.15">
      <c r="B32" s="618" t="s">
        <v>316</v>
      </c>
      <c r="C32" s="619"/>
      <c r="D32" s="619"/>
      <c r="E32" s="619"/>
      <c r="F32" s="619"/>
      <c r="G32" s="619"/>
      <c r="H32" s="619"/>
      <c r="I32" s="619"/>
      <c r="J32" s="619"/>
      <c r="K32" s="619"/>
      <c r="L32" s="619"/>
      <c r="M32" s="619"/>
      <c r="N32" s="619"/>
      <c r="O32" s="619"/>
      <c r="P32" s="619"/>
      <c r="Q32" s="620"/>
      <c r="R32" s="621">
        <v>958099</v>
      </c>
      <c r="S32" s="622"/>
      <c r="T32" s="622"/>
      <c r="U32" s="622"/>
      <c r="V32" s="622"/>
      <c r="W32" s="622"/>
      <c r="X32" s="622"/>
      <c r="Y32" s="623"/>
      <c r="Z32" s="659">
        <v>7.7</v>
      </c>
      <c r="AA32" s="659"/>
      <c r="AB32" s="659"/>
      <c r="AC32" s="659"/>
      <c r="AD32" s="660" t="s">
        <v>131</v>
      </c>
      <c r="AE32" s="660"/>
      <c r="AF32" s="660"/>
      <c r="AG32" s="660"/>
      <c r="AH32" s="660"/>
      <c r="AI32" s="660"/>
      <c r="AJ32" s="660"/>
      <c r="AK32" s="660"/>
      <c r="AL32" s="624" t="s">
        <v>131</v>
      </c>
      <c r="AM32" s="625"/>
      <c r="AN32" s="625"/>
      <c r="AO32" s="661"/>
      <c r="AP32" s="662"/>
      <c r="AQ32" s="663"/>
      <c r="AR32" s="663"/>
      <c r="AS32" s="663"/>
      <c r="AT32" s="696"/>
      <c r="AU32" s="214" t="s">
        <v>317</v>
      </c>
      <c r="AX32" s="618" t="s">
        <v>318</v>
      </c>
      <c r="AY32" s="619"/>
      <c r="AZ32" s="619"/>
      <c r="BA32" s="619"/>
      <c r="BB32" s="619"/>
      <c r="BC32" s="619"/>
      <c r="BD32" s="619"/>
      <c r="BE32" s="619"/>
      <c r="BF32" s="620"/>
      <c r="BG32" s="687">
        <v>99</v>
      </c>
      <c r="BH32" s="634"/>
      <c r="BI32" s="634"/>
      <c r="BJ32" s="634"/>
      <c r="BK32" s="634"/>
      <c r="BL32" s="634"/>
      <c r="BM32" s="625">
        <v>96.9</v>
      </c>
      <c r="BN32" s="634"/>
      <c r="BO32" s="634"/>
      <c r="BP32" s="634"/>
      <c r="BQ32" s="657"/>
      <c r="BR32" s="687">
        <v>99.1</v>
      </c>
      <c r="BS32" s="634"/>
      <c r="BT32" s="634"/>
      <c r="BU32" s="634"/>
      <c r="BV32" s="634"/>
      <c r="BW32" s="634"/>
      <c r="BX32" s="625">
        <v>96.6</v>
      </c>
      <c r="BY32" s="634"/>
      <c r="BZ32" s="634"/>
      <c r="CA32" s="634"/>
      <c r="CB32" s="657"/>
      <c r="CD32" s="644"/>
      <c r="CE32" s="645"/>
      <c r="CF32" s="618" t="s">
        <v>319</v>
      </c>
      <c r="CG32" s="619"/>
      <c r="CH32" s="619"/>
      <c r="CI32" s="619"/>
      <c r="CJ32" s="619"/>
      <c r="CK32" s="619"/>
      <c r="CL32" s="619"/>
      <c r="CM32" s="619"/>
      <c r="CN32" s="619"/>
      <c r="CO32" s="619"/>
      <c r="CP32" s="619"/>
      <c r="CQ32" s="620"/>
      <c r="CR32" s="621">
        <v>103</v>
      </c>
      <c r="CS32" s="622"/>
      <c r="CT32" s="622"/>
      <c r="CU32" s="622"/>
      <c r="CV32" s="622"/>
      <c r="CW32" s="622"/>
      <c r="CX32" s="622"/>
      <c r="CY32" s="623"/>
      <c r="CZ32" s="624">
        <v>0</v>
      </c>
      <c r="DA32" s="636"/>
      <c r="DB32" s="636"/>
      <c r="DC32" s="637"/>
      <c r="DD32" s="627">
        <v>103</v>
      </c>
      <c r="DE32" s="622"/>
      <c r="DF32" s="622"/>
      <c r="DG32" s="622"/>
      <c r="DH32" s="622"/>
      <c r="DI32" s="622"/>
      <c r="DJ32" s="622"/>
      <c r="DK32" s="623"/>
      <c r="DL32" s="627">
        <v>103</v>
      </c>
      <c r="DM32" s="622"/>
      <c r="DN32" s="622"/>
      <c r="DO32" s="622"/>
      <c r="DP32" s="622"/>
      <c r="DQ32" s="622"/>
      <c r="DR32" s="622"/>
      <c r="DS32" s="622"/>
      <c r="DT32" s="622"/>
      <c r="DU32" s="622"/>
      <c r="DV32" s="623"/>
      <c r="DW32" s="624">
        <v>0</v>
      </c>
      <c r="DX32" s="636"/>
      <c r="DY32" s="636"/>
      <c r="DZ32" s="636"/>
      <c r="EA32" s="636"/>
      <c r="EB32" s="636"/>
      <c r="EC32" s="648"/>
    </row>
    <row r="33" spans="2:133" ht="11.25" customHeight="1" x14ac:dyDescent="0.15">
      <c r="B33" s="618" t="s">
        <v>320</v>
      </c>
      <c r="C33" s="619"/>
      <c r="D33" s="619"/>
      <c r="E33" s="619"/>
      <c r="F33" s="619"/>
      <c r="G33" s="619"/>
      <c r="H33" s="619"/>
      <c r="I33" s="619"/>
      <c r="J33" s="619"/>
      <c r="K33" s="619"/>
      <c r="L33" s="619"/>
      <c r="M33" s="619"/>
      <c r="N33" s="619"/>
      <c r="O33" s="619"/>
      <c r="P33" s="619"/>
      <c r="Q33" s="620"/>
      <c r="R33" s="621">
        <v>70871</v>
      </c>
      <c r="S33" s="622"/>
      <c r="T33" s="622"/>
      <c r="U33" s="622"/>
      <c r="V33" s="622"/>
      <c r="W33" s="622"/>
      <c r="X33" s="622"/>
      <c r="Y33" s="623"/>
      <c r="Z33" s="659">
        <v>0.6</v>
      </c>
      <c r="AA33" s="659"/>
      <c r="AB33" s="659"/>
      <c r="AC33" s="659"/>
      <c r="AD33" s="660">
        <v>68590</v>
      </c>
      <c r="AE33" s="660"/>
      <c r="AF33" s="660"/>
      <c r="AG33" s="660"/>
      <c r="AH33" s="660"/>
      <c r="AI33" s="660"/>
      <c r="AJ33" s="660"/>
      <c r="AK33" s="660"/>
      <c r="AL33" s="624">
        <v>1.1000000000000001</v>
      </c>
      <c r="AM33" s="625"/>
      <c r="AN33" s="625"/>
      <c r="AO33" s="661"/>
      <c r="AP33" s="664"/>
      <c r="AQ33" s="665"/>
      <c r="AR33" s="665"/>
      <c r="AS33" s="665"/>
      <c r="AT33" s="697"/>
      <c r="AU33" s="219"/>
      <c r="AV33" s="219"/>
      <c r="AW33" s="219"/>
      <c r="AX33" s="602" t="s">
        <v>321</v>
      </c>
      <c r="AY33" s="603"/>
      <c r="AZ33" s="603"/>
      <c r="BA33" s="603"/>
      <c r="BB33" s="603"/>
      <c r="BC33" s="603"/>
      <c r="BD33" s="603"/>
      <c r="BE33" s="603"/>
      <c r="BF33" s="604"/>
      <c r="BG33" s="682">
        <v>99.5</v>
      </c>
      <c r="BH33" s="606"/>
      <c r="BI33" s="606"/>
      <c r="BJ33" s="606"/>
      <c r="BK33" s="606"/>
      <c r="BL33" s="606"/>
      <c r="BM33" s="652">
        <v>98.5</v>
      </c>
      <c r="BN33" s="606"/>
      <c r="BO33" s="606"/>
      <c r="BP33" s="606"/>
      <c r="BQ33" s="669"/>
      <c r="BR33" s="682">
        <v>99.4</v>
      </c>
      <c r="BS33" s="606"/>
      <c r="BT33" s="606"/>
      <c r="BU33" s="606"/>
      <c r="BV33" s="606"/>
      <c r="BW33" s="606"/>
      <c r="BX33" s="652">
        <v>98.4</v>
      </c>
      <c r="BY33" s="606"/>
      <c r="BZ33" s="606"/>
      <c r="CA33" s="606"/>
      <c r="CB33" s="669"/>
      <c r="CD33" s="618" t="s">
        <v>322</v>
      </c>
      <c r="CE33" s="619"/>
      <c r="CF33" s="619"/>
      <c r="CG33" s="619"/>
      <c r="CH33" s="619"/>
      <c r="CI33" s="619"/>
      <c r="CJ33" s="619"/>
      <c r="CK33" s="619"/>
      <c r="CL33" s="619"/>
      <c r="CM33" s="619"/>
      <c r="CN33" s="619"/>
      <c r="CO33" s="619"/>
      <c r="CP33" s="619"/>
      <c r="CQ33" s="620"/>
      <c r="CR33" s="621">
        <v>5314548</v>
      </c>
      <c r="CS33" s="634"/>
      <c r="CT33" s="634"/>
      <c r="CU33" s="634"/>
      <c r="CV33" s="634"/>
      <c r="CW33" s="634"/>
      <c r="CX33" s="634"/>
      <c r="CY33" s="635"/>
      <c r="CZ33" s="624">
        <v>45.1</v>
      </c>
      <c r="DA33" s="636"/>
      <c r="DB33" s="636"/>
      <c r="DC33" s="637"/>
      <c r="DD33" s="627">
        <v>4193411</v>
      </c>
      <c r="DE33" s="634"/>
      <c r="DF33" s="634"/>
      <c r="DG33" s="634"/>
      <c r="DH33" s="634"/>
      <c r="DI33" s="634"/>
      <c r="DJ33" s="634"/>
      <c r="DK33" s="635"/>
      <c r="DL33" s="627">
        <v>2961360</v>
      </c>
      <c r="DM33" s="634"/>
      <c r="DN33" s="634"/>
      <c r="DO33" s="634"/>
      <c r="DP33" s="634"/>
      <c r="DQ33" s="634"/>
      <c r="DR33" s="634"/>
      <c r="DS33" s="634"/>
      <c r="DT33" s="634"/>
      <c r="DU33" s="634"/>
      <c r="DV33" s="635"/>
      <c r="DW33" s="624">
        <v>45.7</v>
      </c>
      <c r="DX33" s="636"/>
      <c r="DY33" s="636"/>
      <c r="DZ33" s="636"/>
      <c r="EA33" s="636"/>
      <c r="EB33" s="636"/>
      <c r="EC33" s="648"/>
    </row>
    <row r="34" spans="2:133" ht="11.25" customHeight="1" x14ac:dyDescent="0.15">
      <c r="B34" s="618" t="s">
        <v>323</v>
      </c>
      <c r="C34" s="619"/>
      <c r="D34" s="619"/>
      <c r="E34" s="619"/>
      <c r="F34" s="619"/>
      <c r="G34" s="619"/>
      <c r="H34" s="619"/>
      <c r="I34" s="619"/>
      <c r="J34" s="619"/>
      <c r="K34" s="619"/>
      <c r="L34" s="619"/>
      <c r="M34" s="619"/>
      <c r="N34" s="619"/>
      <c r="O34" s="619"/>
      <c r="P34" s="619"/>
      <c r="Q34" s="620"/>
      <c r="R34" s="621">
        <v>187868</v>
      </c>
      <c r="S34" s="622"/>
      <c r="T34" s="622"/>
      <c r="U34" s="622"/>
      <c r="V34" s="622"/>
      <c r="W34" s="622"/>
      <c r="X34" s="622"/>
      <c r="Y34" s="623"/>
      <c r="Z34" s="659">
        <v>1.5</v>
      </c>
      <c r="AA34" s="659"/>
      <c r="AB34" s="659"/>
      <c r="AC34" s="659"/>
      <c r="AD34" s="660" t="s">
        <v>131</v>
      </c>
      <c r="AE34" s="660"/>
      <c r="AF34" s="660"/>
      <c r="AG34" s="660"/>
      <c r="AH34" s="660"/>
      <c r="AI34" s="660"/>
      <c r="AJ34" s="660"/>
      <c r="AK34" s="660"/>
      <c r="AL34" s="624" t="s">
        <v>131</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324</v>
      </c>
      <c r="CE34" s="619"/>
      <c r="CF34" s="619"/>
      <c r="CG34" s="619"/>
      <c r="CH34" s="619"/>
      <c r="CI34" s="619"/>
      <c r="CJ34" s="619"/>
      <c r="CK34" s="619"/>
      <c r="CL34" s="619"/>
      <c r="CM34" s="619"/>
      <c r="CN34" s="619"/>
      <c r="CO34" s="619"/>
      <c r="CP34" s="619"/>
      <c r="CQ34" s="620"/>
      <c r="CR34" s="621">
        <v>1439636</v>
      </c>
      <c r="CS34" s="622"/>
      <c r="CT34" s="622"/>
      <c r="CU34" s="622"/>
      <c r="CV34" s="622"/>
      <c r="CW34" s="622"/>
      <c r="CX34" s="622"/>
      <c r="CY34" s="623"/>
      <c r="CZ34" s="624">
        <v>12.2</v>
      </c>
      <c r="DA34" s="636"/>
      <c r="DB34" s="636"/>
      <c r="DC34" s="637"/>
      <c r="DD34" s="627">
        <v>898229</v>
      </c>
      <c r="DE34" s="622"/>
      <c r="DF34" s="622"/>
      <c r="DG34" s="622"/>
      <c r="DH34" s="622"/>
      <c r="DI34" s="622"/>
      <c r="DJ34" s="622"/>
      <c r="DK34" s="623"/>
      <c r="DL34" s="627">
        <v>785406</v>
      </c>
      <c r="DM34" s="622"/>
      <c r="DN34" s="622"/>
      <c r="DO34" s="622"/>
      <c r="DP34" s="622"/>
      <c r="DQ34" s="622"/>
      <c r="DR34" s="622"/>
      <c r="DS34" s="622"/>
      <c r="DT34" s="622"/>
      <c r="DU34" s="622"/>
      <c r="DV34" s="623"/>
      <c r="DW34" s="624">
        <v>12.1</v>
      </c>
      <c r="DX34" s="636"/>
      <c r="DY34" s="636"/>
      <c r="DZ34" s="636"/>
      <c r="EA34" s="636"/>
      <c r="EB34" s="636"/>
      <c r="EC34" s="648"/>
    </row>
    <row r="35" spans="2:133" ht="11.25" customHeight="1" x14ac:dyDescent="0.15">
      <c r="B35" s="618" t="s">
        <v>325</v>
      </c>
      <c r="C35" s="619"/>
      <c r="D35" s="619"/>
      <c r="E35" s="619"/>
      <c r="F35" s="619"/>
      <c r="G35" s="619"/>
      <c r="H35" s="619"/>
      <c r="I35" s="619"/>
      <c r="J35" s="619"/>
      <c r="K35" s="619"/>
      <c r="L35" s="619"/>
      <c r="M35" s="619"/>
      <c r="N35" s="619"/>
      <c r="O35" s="619"/>
      <c r="P35" s="619"/>
      <c r="Q35" s="620"/>
      <c r="R35" s="621">
        <v>548125</v>
      </c>
      <c r="S35" s="622"/>
      <c r="T35" s="622"/>
      <c r="U35" s="622"/>
      <c r="V35" s="622"/>
      <c r="W35" s="622"/>
      <c r="X35" s="622"/>
      <c r="Y35" s="623"/>
      <c r="Z35" s="659">
        <v>4.4000000000000004</v>
      </c>
      <c r="AA35" s="659"/>
      <c r="AB35" s="659"/>
      <c r="AC35" s="659"/>
      <c r="AD35" s="660" t="s">
        <v>131</v>
      </c>
      <c r="AE35" s="660"/>
      <c r="AF35" s="660"/>
      <c r="AG35" s="660"/>
      <c r="AH35" s="660"/>
      <c r="AI35" s="660"/>
      <c r="AJ35" s="660"/>
      <c r="AK35" s="660"/>
      <c r="AL35" s="624" t="s">
        <v>131</v>
      </c>
      <c r="AM35" s="625"/>
      <c r="AN35" s="625"/>
      <c r="AO35" s="661"/>
      <c r="AP35" s="222"/>
      <c r="AQ35" s="673" t="s">
        <v>326</v>
      </c>
      <c r="AR35" s="674"/>
      <c r="AS35" s="674"/>
      <c r="AT35" s="674"/>
      <c r="AU35" s="674"/>
      <c r="AV35" s="674"/>
      <c r="AW35" s="674"/>
      <c r="AX35" s="674"/>
      <c r="AY35" s="674"/>
      <c r="AZ35" s="674"/>
      <c r="BA35" s="674"/>
      <c r="BB35" s="674"/>
      <c r="BC35" s="674"/>
      <c r="BD35" s="674"/>
      <c r="BE35" s="674"/>
      <c r="BF35" s="675"/>
      <c r="BG35" s="673" t="s">
        <v>327</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328</v>
      </c>
      <c r="CE35" s="619"/>
      <c r="CF35" s="619"/>
      <c r="CG35" s="619"/>
      <c r="CH35" s="619"/>
      <c r="CI35" s="619"/>
      <c r="CJ35" s="619"/>
      <c r="CK35" s="619"/>
      <c r="CL35" s="619"/>
      <c r="CM35" s="619"/>
      <c r="CN35" s="619"/>
      <c r="CO35" s="619"/>
      <c r="CP35" s="619"/>
      <c r="CQ35" s="620"/>
      <c r="CR35" s="621">
        <v>108779</v>
      </c>
      <c r="CS35" s="634"/>
      <c r="CT35" s="634"/>
      <c r="CU35" s="634"/>
      <c r="CV35" s="634"/>
      <c r="CW35" s="634"/>
      <c r="CX35" s="634"/>
      <c r="CY35" s="635"/>
      <c r="CZ35" s="624">
        <v>0.9</v>
      </c>
      <c r="DA35" s="636"/>
      <c r="DB35" s="636"/>
      <c r="DC35" s="637"/>
      <c r="DD35" s="627">
        <v>84751</v>
      </c>
      <c r="DE35" s="634"/>
      <c r="DF35" s="634"/>
      <c r="DG35" s="634"/>
      <c r="DH35" s="634"/>
      <c r="DI35" s="634"/>
      <c r="DJ35" s="634"/>
      <c r="DK35" s="635"/>
      <c r="DL35" s="627">
        <v>84751</v>
      </c>
      <c r="DM35" s="634"/>
      <c r="DN35" s="634"/>
      <c r="DO35" s="634"/>
      <c r="DP35" s="634"/>
      <c r="DQ35" s="634"/>
      <c r="DR35" s="634"/>
      <c r="DS35" s="634"/>
      <c r="DT35" s="634"/>
      <c r="DU35" s="634"/>
      <c r="DV35" s="635"/>
      <c r="DW35" s="624">
        <v>1.3</v>
      </c>
      <c r="DX35" s="636"/>
      <c r="DY35" s="636"/>
      <c r="DZ35" s="636"/>
      <c r="EA35" s="636"/>
      <c r="EB35" s="636"/>
      <c r="EC35" s="648"/>
    </row>
    <row r="36" spans="2:133" ht="11.25" customHeight="1" x14ac:dyDescent="0.15">
      <c r="B36" s="618" t="s">
        <v>329</v>
      </c>
      <c r="C36" s="619"/>
      <c r="D36" s="619"/>
      <c r="E36" s="619"/>
      <c r="F36" s="619"/>
      <c r="G36" s="619"/>
      <c r="H36" s="619"/>
      <c r="I36" s="619"/>
      <c r="J36" s="619"/>
      <c r="K36" s="619"/>
      <c r="L36" s="619"/>
      <c r="M36" s="619"/>
      <c r="N36" s="619"/>
      <c r="O36" s="619"/>
      <c r="P36" s="619"/>
      <c r="Q36" s="620"/>
      <c r="R36" s="621">
        <v>334623</v>
      </c>
      <c r="S36" s="622"/>
      <c r="T36" s="622"/>
      <c r="U36" s="622"/>
      <c r="V36" s="622"/>
      <c r="W36" s="622"/>
      <c r="X36" s="622"/>
      <c r="Y36" s="623"/>
      <c r="Z36" s="659">
        <v>2.7</v>
      </c>
      <c r="AA36" s="659"/>
      <c r="AB36" s="659"/>
      <c r="AC36" s="659"/>
      <c r="AD36" s="660" t="s">
        <v>131</v>
      </c>
      <c r="AE36" s="660"/>
      <c r="AF36" s="660"/>
      <c r="AG36" s="660"/>
      <c r="AH36" s="660"/>
      <c r="AI36" s="660"/>
      <c r="AJ36" s="660"/>
      <c r="AK36" s="660"/>
      <c r="AL36" s="624" t="s">
        <v>131</v>
      </c>
      <c r="AM36" s="625"/>
      <c r="AN36" s="625"/>
      <c r="AO36" s="661"/>
      <c r="AP36" s="222"/>
      <c r="AQ36" s="670" t="s">
        <v>330</v>
      </c>
      <c r="AR36" s="671"/>
      <c r="AS36" s="671"/>
      <c r="AT36" s="671"/>
      <c r="AU36" s="671"/>
      <c r="AV36" s="671"/>
      <c r="AW36" s="671"/>
      <c r="AX36" s="671"/>
      <c r="AY36" s="672"/>
      <c r="AZ36" s="676">
        <v>1573262</v>
      </c>
      <c r="BA36" s="677"/>
      <c r="BB36" s="677"/>
      <c r="BC36" s="677"/>
      <c r="BD36" s="677"/>
      <c r="BE36" s="677"/>
      <c r="BF36" s="678"/>
      <c r="BG36" s="679" t="s">
        <v>331</v>
      </c>
      <c r="BH36" s="680"/>
      <c r="BI36" s="680"/>
      <c r="BJ36" s="680"/>
      <c r="BK36" s="680"/>
      <c r="BL36" s="680"/>
      <c r="BM36" s="680"/>
      <c r="BN36" s="680"/>
      <c r="BO36" s="680"/>
      <c r="BP36" s="680"/>
      <c r="BQ36" s="680"/>
      <c r="BR36" s="680"/>
      <c r="BS36" s="680"/>
      <c r="BT36" s="680"/>
      <c r="BU36" s="681"/>
      <c r="BV36" s="676">
        <v>53035</v>
      </c>
      <c r="BW36" s="677"/>
      <c r="BX36" s="677"/>
      <c r="BY36" s="677"/>
      <c r="BZ36" s="677"/>
      <c r="CA36" s="677"/>
      <c r="CB36" s="678"/>
      <c r="CD36" s="618" t="s">
        <v>332</v>
      </c>
      <c r="CE36" s="619"/>
      <c r="CF36" s="619"/>
      <c r="CG36" s="619"/>
      <c r="CH36" s="619"/>
      <c r="CI36" s="619"/>
      <c r="CJ36" s="619"/>
      <c r="CK36" s="619"/>
      <c r="CL36" s="619"/>
      <c r="CM36" s="619"/>
      <c r="CN36" s="619"/>
      <c r="CO36" s="619"/>
      <c r="CP36" s="619"/>
      <c r="CQ36" s="620"/>
      <c r="CR36" s="621">
        <v>1915718</v>
      </c>
      <c r="CS36" s="622"/>
      <c r="CT36" s="622"/>
      <c r="CU36" s="622"/>
      <c r="CV36" s="622"/>
      <c r="CW36" s="622"/>
      <c r="CX36" s="622"/>
      <c r="CY36" s="623"/>
      <c r="CZ36" s="624">
        <v>16.3</v>
      </c>
      <c r="DA36" s="636"/>
      <c r="DB36" s="636"/>
      <c r="DC36" s="637"/>
      <c r="DD36" s="627">
        <v>1799986</v>
      </c>
      <c r="DE36" s="622"/>
      <c r="DF36" s="622"/>
      <c r="DG36" s="622"/>
      <c r="DH36" s="622"/>
      <c r="DI36" s="622"/>
      <c r="DJ36" s="622"/>
      <c r="DK36" s="623"/>
      <c r="DL36" s="627">
        <v>1126050</v>
      </c>
      <c r="DM36" s="622"/>
      <c r="DN36" s="622"/>
      <c r="DO36" s="622"/>
      <c r="DP36" s="622"/>
      <c r="DQ36" s="622"/>
      <c r="DR36" s="622"/>
      <c r="DS36" s="622"/>
      <c r="DT36" s="622"/>
      <c r="DU36" s="622"/>
      <c r="DV36" s="623"/>
      <c r="DW36" s="624">
        <v>17.399999999999999</v>
      </c>
      <c r="DX36" s="636"/>
      <c r="DY36" s="636"/>
      <c r="DZ36" s="636"/>
      <c r="EA36" s="636"/>
      <c r="EB36" s="636"/>
      <c r="EC36" s="648"/>
    </row>
    <row r="37" spans="2:133" ht="11.25" customHeight="1" x14ac:dyDescent="0.15">
      <c r="B37" s="618" t="s">
        <v>333</v>
      </c>
      <c r="C37" s="619"/>
      <c r="D37" s="619"/>
      <c r="E37" s="619"/>
      <c r="F37" s="619"/>
      <c r="G37" s="619"/>
      <c r="H37" s="619"/>
      <c r="I37" s="619"/>
      <c r="J37" s="619"/>
      <c r="K37" s="619"/>
      <c r="L37" s="619"/>
      <c r="M37" s="619"/>
      <c r="N37" s="619"/>
      <c r="O37" s="619"/>
      <c r="P37" s="619"/>
      <c r="Q37" s="620"/>
      <c r="R37" s="621">
        <v>244306</v>
      </c>
      <c r="S37" s="622"/>
      <c r="T37" s="622"/>
      <c r="U37" s="622"/>
      <c r="V37" s="622"/>
      <c r="W37" s="622"/>
      <c r="X37" s="622"/>
      <c r="Y37" s="623"/>
      <c r="Z37" s="659">
        <v>2</v>
      </c>
      <c r="AA37" s="659"/>
      <c r="AB37" s="659"/>
      <c r="AC37" s="659"/>
      <c r="AD37" s="660">
        <v>3479</v>
      </c>
      <c r="AE37" s="660"/>
      <c r="AF37" s="660"/>
      <c r="AG37" s="660"/>
      <c r="AH37" s="660"/>
      <c r="AI37" s="660"/>
      <c r="AJ37" s="660"/>
      <c r="AK37" s="660"/>
      <c r="AL37" s="624">
        <v>0.1</v>
      </c>
      <c r="AM37" s="625"/>
      <c r="AN37" s="625"/>
      <c r="AO37" s="661"/>
      <c r="AQ37" s="654" t="s">
        <v>334</v>
      </c>
      <c r="AR37" s="655"/>
      <c r="AS37" s="655"/>
      <c r="AT37" s="655"/>
      <c r="AU37" s="655"/>
      <c r="AV37" s="655"/>
      <c r="AW37" s="655"/>
      <c r="AX37" s="655"/>
      <c r="AY37" s="656"/>
      <c r="AZ37" s="621">
        <v>290000</v>
      </c>
      <c r="BA37" s="622"/>
      <c r="BB37" s="622"/>
      <c r="BC37" s="622"/>
      <c r="BD37" s="634"/>
      <c r="BE37" s="634"/>
      <c r="BF37" s="657"/>
      <c r="BG37" s="618" t="s">
        <v>335</v>
      </c>
      <c r="BH37" s="619"/>
      <c r="BI37" s="619"/>
      <c r="BJ37" s="619"/>
      <c r="BK37" s="619"/>
      <c r="BL37" s="619"/>
      <c r="BM37" s="619"/>
      <c r="BN37" s="619"/>
      <c r="BO37" s="619"/>
      <c r="BP37" s="619"/>
      <c r="BQ37" s="619"/>
      <c r="BR37" s="619"/>
      <c r="BS37" s="619"/>
      <c r="BT37" s="619"/>
      <c r="BU37" s="620"/>
      <c r="BV37" s="621">
        <v>-38375</v>
      </c>
      <c r="BW37" s="622"/>
      <c r="BX37" s="622"/>
      <c r="BY37" s="622"/>
      <c r="BZ37" s="622"/>
      <c r="CA37" s="622"/>
      <c r="CB37" s="658"/>
      <c r="CD37" s="618" t="s">
        <v>336</v>
      </c>
      <c r="CE37" s="619"/>
      <c r="CF37" s="619"/>
      <c r="CG37" s="619"/>
      <c r="CH37" s="619"/>
      <c r="CI37" s="619"/>
      <c r="CJ37" s="619"/>
      <c r="CK37" s="619"/>
      <c r="CL37" s="619"/>
      <c r="CM37" s="619"/>
      <c r="CN37" s="619"/>
      <c r="CO37" s="619"/>
      <c r="CP37" s="619"/>
      <c r="CQ37" s="620"/>
      <c r="CR37" s="621">
        <v>794773</v>
      </c>
      <c r="CS37" s="634"/>
      <c r="CT37" s="634"/>
      <c r="CU37" s="634"/>
      <c r="CV37" s="634"/>
      <c r="CW37" s="634"/>
      <c r="CX37" s="634"/>
      <c r="CY37" s="635"/>
      <c r="CZ37" s="624">
        <v>6.7</v>
      </c>
      <c r="DA37" s="636"/>
      <c r="DB37" s="636"/>
      <c r="DC37" s="637"/>
      <c r="DD37" s="627">
        <v>794773</v>
      </c>
      <c r="DE37" s="634"/>
      <c r="DF37" s="634"/>
      <c r="DG37" s="634"/>
      <c r="DH37" s="634"/>
      <c r="DI37" s="634"/>
      <c r="DJ37" s="634"/>
      <c r="DK37" s="635"/>
      <c r="DL37" s="627">
        <v>727633</v>
      </c>
      <c r="DM37" s="634"/>
      <c r="DN37" s="634"/>
      <c r="DO37" s="634"/>
      <c r="DP37" s="634"/>
      <c r="DQ37" s="634"/>
      <c r="DR37" s="634"/>
      <c r="DS37" s="634"/>
      <c r="DT37" s="634"/>
      <c r="DU37" s="634"/>
      <c r="DV37" s="635"/>
      <c r="DW37" s="624">
        <v>11.2</v>
      </c>
      <c r="DX37" s="636"/>
      <c r="DY37" s="636"/>
      <c r="DZ37" s="636"/>
      <c r="EA37" s="636"/>
      <c r="EB37" s="636"/>
      <c r="EC37" s="648"/>
    </row>
    <row r="38" spans="2:133" ht="11.25" customHeight="1" x14ac:dyDescent="0.15">
      <c r="B38" s="618" t="s">
        <v>337</v>
      </c>
      <c r="C38" s="619"/>
      <c r="D38" s="619"/>
      <c r="E38" s="619"/>
      <c r="F38" s="619"/>
      <c r="G38" s="619"/>
      <c r="H38" s="619"/>
      <c r="I38" s="619"/>
      <c r="J38" s="619"/>
      <c r="K38" s="619"/>
      <c r="L38" s="619"/>
      <c r="M38" s="619"/>
      <c r="N38" s="619"/>
      <c r="O38" s="619"/>
      <c r="P38" s="619"/>
      <c r="Q38" s="620"/>
      <c r="R38" s="621">
        <v>603086</v>
      </c>
      <c r="S38" s="622"/>
      <c r="T38" s="622"/>
      <c r="U38" s="622"/>
      <c r="V38" s="622"/>
      <c r="W38" s="622"/>
      <c r="X38" s="622"/>
      <c r="Y38" s="623"/>
      <c r="Z38" s="659">
        <v>4.9000000000000004</v>
      </c>
      <c r="AA38" s="659"/>
      <c r="AB38" s="659"/>
      <c r="AC38" s="659"/>
      <c r="AD38" s="660" t="s">
        <v>131</v>
      </c>
      <c r="AE38" s="660"/>
      <c r="AF38" s="660"/>
      <c r="AG38" s="660"/>
      <c r="AH38" s="660"/>
      <c r="AI38" s="660"/>
      <c r="AJ38" s="660"/>
      <c r="AK38" s="660"/>
      <c r="AL38" s="624" t="s">
        <v>131</v>
      </c>
      <c r="AM38" s="625"/>
      <c r="AN38" s="625"/>
      <c r="AO38" s="661"/>
      <c r="AQ38" s="654" t="s">
        <v>338</v>
      </c>
      <c r="AR38" s="655"/>
      <c r="AS38" s="655"/>
      <c r="AT38" s="655"/>
      <c r="AU38" s="655"/>
      <c r="AV38" s="655"/>
      <c r="AW38" s="655"/>
      <c r="AX38" s="655"/>
      <c r="AY38" s="656"/>
      <c r="AZ38" s="621" t="s">
        <v>131</v>
      </c>
      <c r="BA38" s="622"/>
      <c r="BB38" s="622"/>
      <c r="BC38" s="622"/>
      <c r="BD38" s="634"/>
      <c r="BE38" s="634"/>
      <c r="BF38" s="657"/>
      <c r="BG38" s="618" t="s">
        <v>339</v>
      </c>
      <c r="BH38" s="619"/>
      <c r="BI38" s="619"/>
      <c r="BJ38" s="619"/>
      <c r="BK38" s="619"/>
      <c r="BL38" s="619"/>
      <c r="BM38" s="619"/>
      <c r="BN38" s="619"/>
      <c r="BO38" s="619"/>
      <c r="BP38" s="619"/>
      <c r="BQ38" s="619"/>
      <c r="BR38" s="619"/>
      <c r="BS38" s="619"/>
      <c r="BT38" s="619"/>
      <c r="BU38" s="620"/>
      <c r="BV38" s="621">
        <v>3850</v>
      </c>
      <c r="BW38" s="622"/>
      <c r="BX38" s="622"/>
      <c r="BY38" s="622"/>
      <c r="BZ38" s="622"/>
      <c r="CA38" s="622"/>
      <c r="CB38" s="658"/>
      <c r="CD38" s="618" t="s">
        <v>340</v>
      </c>
      <c r="CE38" s="619"/>
      <c r="CF38" s="619"/>
      <c r="CG38" s="619"/>
      <c r="CH38" s="619"/>
      <c r="CI38" s="619"/>
      <c r="CJ38" s="619"/>
      <c r="CK38" s="619"/>
      <c r="CL38" s="619"/>
      <c r="CM38" s="619"/>
      <c r="CN38" s="619"/>
      <c r="CO38" s="619"/>
      <c r="CP38" s="619"/>
      <c r="CQ38" s="620"/>
      <c r="CR38" s="621">
        <v>1283262</v>
      </c>
      <c r="CS38" s="622"/>
      <c r="CT38" s="622"/>
      <c r="CU38" s="622"/>
      <c r="CV38" s="622"/>
      <c r="CW38" s="622"/>
      <c r="CX38" s="622"/>
      <c r="CY38" s="623"/>
      <c r="CZ38" s="624">
        <v>10.9</v>
      </c>
      <c r="DA38" s="636"/>
      <c r="DB38" s="636"/>
      <c r="DC38" s="637"/>
      <c r="DD38" s="627">
        <v>1061043</v>
      </c>
      <c r="DE38" s="622"/>
      <c r="DF38" s="622"/>
      <c r="DG38" s="622"/>
      <c r="DH38" s="622"/>
      <c r="DI38" s="622"/>
      <c r="DJ38" s="622"/>
      <c r="DK38" s="623"/>
      <c r="DL38" s="627">
        <v>965153</v>
      </c>
      <c r="DM38" s="622"/>
      <c r="DN38" s="622"/>
      <c r="DO38" s="622"/>
      <c r="DP38" s="622"/>
      <c r="DQ38" s="622"/>
      <c r="DR38" s="622"/>
      <c r="DS38" s="622"/>
      <c r="DT38" s="622"/>
      <c r="DU38" s="622"/>
      <c r="DV38" s="623"/>
      <c r="DW38" s="624">
        <v>14.9</v>
      </c>
      <c r="DX38" s="636"/>
      <c r="DY38" s="636"/>
      <c r="DZ38" s="636"/>
      <c r="EA38" s="636"/>
      <c r="EB38" s="636"/>
      <c r="EC38" s="648"/>
    </row>
    <row r="39" spans="2:133" ht="11.25" customHeight="1" x14ac:dyDescent="0.15">
      <c r="B39" s="618" t="s">
        <v>341</v>
      </c>
      <c r="C39" s="619"/>
      <c r="D39" s="619"/>
      <c r="E39" s="619"/>
      <c r="F39" s="619"/>
      <c r="G39" s="619"/>
      <c r="H39" s="619"/>
      <c r="I39" s="619"/>
      <c r="J39" s="619"/>
      <c r="K39" s="619"/>
      <c r="L39" s="619"/>
      <c r="M39" s="619"/>
      <c r="N39" s="619"/>
      <c r="O39" s="619"/>
      <c r="P39" s="619"/>
      <c r="Q39" s="620"/>
      <c r="R39" s="621" t="s">
        <v>131</v>
      </c>
      <c r="S39" s="622"/>
      <c r="T39" s="622"/>
      <c r="U39" s="622"/>
      <c r="V39" s="622"/>
      <c r="W39" s="622"/>
      <c r="X39" s="622"/>
      <c r="Y39" s="623"/>
      <c r="Z39" s="659" t="s">
        <v>131</v>
      </c>
      <c r="AA39" s="659"/>
      <c r="AB39" s="659"/>
      <c r="AC39" s="659"/>
      <c r="AD39" s="660" t="s">
        <v>131</v>
      </c>
      <c r="AE39" s="660"/>
      <c r="AF39" s="660"/>
      <c r="AG39" s="660"/>
      <c r="AH39" s="660"/>
      <c r="AI39" s="660"/>
      <c r="AJ39" s="660"/>
      <c r="AK39" s="660"/>
      <c r="AL39" s="624" t="s">
        <v>131</v>
      </c>
      <c r="AM39" s="625"/>
      <c r="AN39" s="625"/>
      <c r="AO39" s="661"/>
      <c r="AQ39" s="654" t="s">
        <v>342</v>
      </c>
      <c r="AR39" s="655"/>
      <c r="AS39" s="655"/>
      <c r="AT39" s="655"/>
      <c r="AU39" s="655"/>
      <c r="AV39" s="655"/>
      <c r="AW39" s="655"/>
      <c r="AX39" s="655"/>
      <c r="AY39" s="656"/>
      <c r="AZ39" s="621" t="s">
        <v>131</v>
      </c>
      <c r="BA39" s="622"/>
      <c r="BB39" s="622"/>
      <c r="BC39" s="622"/>
      <c r="BD39" s="634"/>
      <c r="BE39" s="634"/>
      <c r="BF39" s="657"/>
      <c r="BG39" s="618" t="s">
        <v>343</v>
      </c>
      <c r="BH39" s="619"/>
      <c r="BI39" s="619"/>
      <c r="BJ39" s="619"/>
      <c r="BK39" s="619"/>
      <c r="BL39" s="619"/>
      <c r="BM39" s="619"/>
      <c r="BN39" s="619"/>
      <c r="BO39" s="619"/>
      <c r="BP39" s="619"/>
      <c r="BQ39" s="619"/>
      <c r="BR39" s="619"/>
      <c r="BS39" s="619"/>
      <c r="BT39" s="619"/>
      <c r="BU39" s="620"/>
      <c r="BV39" s="621">
        <v>5883</v>
      </c>
      <c r="BW39" s="622"/>
      <c r="BX39" s="622"/>
      <c r="BY39" s="622"/>
      <c r="BZ39" s="622"/>
      <c r="CA39" s="622"/>
      <c r="CB39" s="658"/>
      <c r="CD39" s="618" t="s">
        <v>344</v>
      </c>
      <c r="CE39" s="619"/>
      <c r="CF39" s="619"/>
      <c r="CG39" s="619"/>
      <c r="CH39" s="619"/>
      <c r="CI39" s="619"/>
      <c r="CJ39" s="619"/>
      <c r="CK39" s="619"/>
      <c r="CL39" s="619"/>
      <c r="CM39" s="619"/>
      <c r="CN39" s="619"/>
      <c r="CO39" s="619"/>
      <c r="CP39" s="619"/>
      <c r="CQ39" s="620"/>
      <c r="CR39" s="621">
        <v>457286</v>
      </c>
      <c r="CS39" s="634"/>
      <c r="CT39" s="634"/>
      <c r="CU39" s="634"/>
      <c r="CV39" s="634"/>
      <c r="CW39" s="634"/>
      <c r="CX39" s="634"/>
      <c r="CY39" s="635"/>
      <c r="CZ39" s="624">
        <v>3.9</v>
      </c>
      <c r="DA39" s="636"/>
      <c r="DB39" s="636"/>
      <c r="DC39" s="637"/>
      <c r="DD39" s="627">
        <v>269535</v>
      </c>
      <c r="DE39" s="634"/>
      <c r="DF39" s="634"/>
      <c r="DG39" s="634"/>
      <c r="DH39" s="634"/>
      <c r="DI39" s="634"/>
      <c r="DJ39" s="634"/>
      <c r="DK39" s="635"/>
      <c r="DL39" s="627" t="s">
        <v>131</v>
      </c>
      <c r="DM39" s="634"/>
      <c r="DN39" s="634"/>
      <c r="DO39" s="634"/>
      <c r="DP39" s="634"/>
      <c r="DQ39" s="634"/>
      <c r="DR39" s="634"/>
      <c r="DS39" s="634"/>
      <c r="DT39" s="634"/>
      <c r="DU39" s="634"/>
      <c r="DV39" s="635"/>
      <c r="DW39" s="624" t="s">
        <v>131</v>
      </c>
      <c r="DX39" s="636"/>
      <c r="DY39" s="636"/>
      <c r="DZ39" s="636"/>
      <c r="EA39" s="636"/>
      <c r="EB39" s="636"/>
      <c r="EC39" s="648"/>
    </row>
    <row r="40" spans="2:133" ht="11.25" customHeight="1" x14ac:dyDescent="0.15">
      <c r="B40" s="618" t="s">
        <v>345</v>
      </c>
      <c r="C40" s="619"/>
      <c r="D40" s="619"/>
      <c r="E40" s="619"/>
      <c r="F40" s="619"/>
      <c r="G40" s="619"/>
      <c r="H40" s="619"/>
      <c r="I40" s="619"/>
      <c r="J40" s="619"/>
      <c r="K40" s="619"/>
      <c r="L40" s="619"/>
      <c r="M40" s="619"/>
      <c r="N40" s="619"/>
      <c r="O40" s="619"/>
      <c r="P40" s="619"/>
      <c r="Q40" s="620"/>
      <c r="R40" s="621">
        <v>102286</v>
      </c>
      <c r="S40" s="622"/>
      <c r="T40" s="622"/>
      <c r="U40" s="622"/>
      <c r="V40" s="622"/>
      <c r="W40" s="622"/>
      <c r="X40" s="622"/>
      <c r="Y40" s="623"/>
      <c r="Z40" s="659">
        <v>0.8</v>
      </c>
      <c r="AA40" s="659"/>
      <c r="AB40" s="659"/>
      <c r="AC40" s="659"/>
      <c r="AD40" s="660" t="s">
        <v>131</v>
      </c>
      <c r="AE40" s="660"/>
      <c r="AF40" s="660"/>
      <c r="AG40" s="660"/>
      <c r="AH40" s="660"/>
      <c r="AI40" s="660"/>
      <c r="AJ40" s="660"/>
      <c r="AK40" s="660"/>
      <c r="AL40" s="624" t="s">
        <v>131</v>
      </c>
      <c r="AM40" s="625"/>
      <c r="AN40" s="625"/>
      <c r="AO40" s="661"/>
      <c r="AQ40" s="654" t="s">
        <v>346</v>
      </c>
      <c r="AR40" s="655"/>
      <c r="AS40" s="655"/>
      <c r="AT40" s="655"/>
      <c r="AU40" s="655"/>
      <c r="AV40" s="655"/>
      <c r="AW40" s="655"/>
      <c r="AX40" s="655"/>
      <c r="AY40" s="656"/>
      <c r="AZ40" s="621" t="s">
        <v>131</v>
      </c>
      <c r="BA40" s="622"/>
      <c r="BB40" s="622"/>
      <c r="BC40" s="622"/>
      <c r="BD40" s="634"/>
      <c r="BE40" s="634"/>
      <c r="BF40" s="657"/>
      <c r="BG40" s="662" t="s">
        <v>347</v>
      </c>
      <c r="BH40" s="663"/>
      <c r="BI40" s="663"/>
      <c r="BJ40" s="663"/>
      <c r="BK40" s="663"/>
      <c r="BL40" s="223"/>
      <c r="BM40" s="619" t="s">
        <v>348</v>
      </c>
      <c r="BN40" s="619"/>
      <c r="BO40" s="619"/>
      <c r="BP40" s="619"/>
      <c r="BQ40" s="619"/>
      <c r="BR40" s="619"/>
      <c r="BS40" s="619"/>
      <c r="BT40" s="619"/>
      <c r="BU40" s="620"/>
      <c r="BV40" s="621">
        <v>85</v>
      </c>
      <c r="BW40" s="622"/>
      <c r="BX40" s="622"/>
      <c r="BY40" s="622"/>
      <c r="BZ40" s="622"/>
      <c r="CA40" s="622"/>
      <c r="CB40" s="658"/>
      <c r="CD40" s="618" t="s">
        <v>349</v>
      </c>
      <c r="CE40" s="619"/>
      <c r="CF40" s="619"/>
      <c r="CG40" s="619"/>
      <c r="CH40" s="619"/>
      <c r="CI40" s="619"/>
      <c r="CJ40" s="619"/>
      <c r="CK40" s="619"/>
      <c r="CL40" s="619"/>
      <c r="CM40" s="619"/>
      <c r="CN40" s="619"/>
      <c r="CO40" s="619"/>
      <c r="CP40" s="619"/>
      <c r="CQ40" s="620"/>
      <c r="CR40" s="621">
        <v>109867</v>
      </c>
      <c r="CS40" s="622"/>
      <c r="CT40" s="622"/>
      <c r="CU40" s="622"/>
      <c r="CV40" s="622"/>
      <c r="CW40" s="622"/>
      <c r="CX40" s="622"/>
      <c r="CY40" s="623"/>
      <c r="CZ40" s="624">
        <v>0.9</v>
      </c>
      <c r="DA40" s="636"/>
      <c r="DB40" s="636"/>
      <c r="DC40" s="637"/>
      <c r="DD40" s="627">
        <v>79867</v>
      </c>
      <c r="DE40" s="622"/>
      <c r="DF40" s="622"/>
      <c r="DG40" s="622"/>
      <c r="DH40" s="622"/>
      <c r="DI40" s="622"/>
      <c r="DJ40" s="622"/>
      <c r="DK40" s="623"/>
      <c r="DL40" s="627" t="s">
        <v>131</v>
      </c>
      <c r="DM40" s="622"/>
      <c r="DN40" s="622"/>
      <c r="DO40" s="622"/>
      <c r="DP40" s="622"/>
      <c r="DQ40" s="622"/>
      <c r="DR40" s="622"/>
      <c r="DS40" s="622"/>
      <c r="DT40" s="622"/>
      <c r="DU40" s="622"/>
      <c r="DV40" s="623"/>
      <c r="DW40" s="624" t="s">
        <v>131</v>
      </c>
      <c r="DX40" s="636"/>
      <c r="DY40" s="636"/>
      <c r="DZ40" s="636"/>
      <c r="EA40" s="636"/>
      <c r="EB40" s="636"/>
      <c r="EC40" s="648"/>
    </row>
    <row r="41" spans="2:133" ht="11.25" customHeight="1" x14ac:dyDescent="0.15">
      <c r="B41" s="602" t="s">
        <v>350</v>
      </c>
      <c r="C41" s="603"/>
      <c r="D41" s="603"/>
      <c r="E41" s="603"/>
      <c r="F41" s="603"/>
      <c r="G41" s="603"/>
      <c r="H41" s="603"/>
      <c r="I41" s="603"/>
      <c r="J41" s="603"/>
      <c r="K41" s="603"/>
      <c r="L41" s="603"/>
      <c r="M41" s="603"/>
      <c r="N41" s="603"/>
      <c r="O41" s="603"/>
      <c r="P41" s="603"/>
      <c r="Q41" s="604"/>
      <c r="R41" s="605">
        <v>12429922</v>
      </c>
      <c r="S41" s="646"/>
      <c r="T41" s="646"/>
      <c r="U41" s="646"/>
      <c r="V41" s="646"/>
      <c r="W41" s="646"/>
      <c r="X41" s="646"/>
      <c r="Y41" s="649"/>
      <c r="Z41" s="650">
        <v>100</v>
      </c>
      <c r="AA41" s="650"/>
      <c r="AB41" s="650"/>
      <c r="AC41" s="650"/>
      <c r="AD41" s="651">
        <v>6379686</v>
      </c>
      <c r="AE41" s="651"/>
      <c r="AF41" s="651"/>
      <c r="AG41" s="651"/>
      <c r="AH41" s="651"/>
      <c r="AI41" s="651"/>
      <c r="AJ41" s="651"/>
      <c r="AK41" s="651"/>
      <c r="AL41" s="608">
        <v>100</v>
      </c>
      <c r="AM41" s="652"/>
      <c r="AN41" s="652"/>
      <c r="AO41" s="653"/>
      <c r="AQ41" s="654" t="s">
        <v>351</v>
      </c>
      <c r="AR41" s="655"/>
      <c r="AS41" s="655"/>
      <c r="AT41" s="655"/>
      <c r="AU41" s="655"/>
      <c r="AV41" s="655"/>
      <c r="AW41" s="655"/>
      <c r="AX41" s="655"/>
      <c r="AY41" s="656"/>
      <c r="AZ41" s="621">
        <v>334128</v>
      </c>
      <c r="BA41" s="622"/>
      <c r="BB41" s="622"/>
      <c r="BC41" s="622"/>
      <c r="BD41" s="634"/>
      <c r="BE41" s="634"/>
      <c r="BF41" s="657"/>
      <c r="BG41" s="662"/>
      <c r="BH41" s="663"/>
      <c r="BI41" s="663"/>
      <c r="BJ41" s="663"/>
      <c r="BK41" s="663"/>
      <c r="BL41" s="223"/>
      <c r="BM41" s="619" t="s">
        <v>352</v>
      </c>
      <c r="BN41" s="619"/>
      <c r="BO41" s="619"/>
      <c r="BP41" s="619"/>
      <c r="BQ41" s="619"/>
      <c r="BR41" s="619"/>
      <c r="BS41" s="619"/>
      <c r="BT41" s="619"/>
      <c r="BU41" s="620"/>
      <c r="BV41" s="621" t="s">
        <v>131</v>
      </c>
      <c r="BW41" s="622"/>
      <c r="BX41" s="622"/>
      <c r="BY41" s="622"/>
      <c r="BZ41" s="622"/>
      <c r="CA41" s="622"/>
      <c r="CB41" s="658"/>
      <c r="CD41" s="618" t="s">
        <v>353</v>
      </c>
      <c r="CE41" s="619"/>
      <c r="CF41" s="619"/>
      <c r="CG41" s="619"/>
      <c r="CH41" s="619"/>
      <c r="CI41" s="619"/>
      <c r="CJ41" s="619"/>
      <c r="CK41" s="619"/>
      <c r="CL41" s="619"/>
      <c r="CM41" s="619"/>
      <c r="CN41" s="619"/>
      <c r="CO41" s="619"/>
      <c r="CP41" s="619"/>
      <c r="CQ41" s="620"/>
      <c r="CR41" s="621" t="s">
        <v>354</v>
      </c>
      <c r="CS41" s="634"/>
      <c r="CT41" s="634"/>
      <c r="CU41" s="634"/>
      <c r="CV41" s="634"/>
      <c r="CW41" s="634"/>
      <c r="CX41" s="634"/>
      <c r="CY41" s="635"/>
      <c r="CZ41" s="624" t="s">
        <v>131</v>
      </c>
      <c r="DA41" s="636"/>
      <c r="DB41" s="636"/>
      <c r="DC41" s="637"/>
      <c r="DD41" s="627" t="s">
        <v>354</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355</v>
      </c>
      <c r="AR42" s="667"/>
      <c r="AS42" s="667"/>
      <c r="AT42" s="667"/>
      <c r="AU42" s="667"/>
      <c r="AV42" s="667"/>
      <c r="AW42" s="667"/>
      <c r="AX42" s="667"/>
      <c r="AY42" s="668"/>
      <c r="AZ42" s="605">
        <v>949134</v>
      </c>
      <c r="BA42" s="646"/>
      <c r="BB42" s="646"/>
      <c r="BC42" s="646"/>
      <c r="BD42" s="606"/>
      <c r="BE42" s="606"/>
      <c r="BF42" s="669"/>
      <c r="BG42" s="664"/>
      <c r="BH42" s="665"/>
      <c r="BI42" s="665"/>
      <c r="BJ42" s="665"/>
      <c r="BK42" s="665"/>
      <c r="BL42" s="224"/>
      <c r="BM42" s="603" t="s">
        <v>356</v>
      </c>
      <c r="BN42" s="603"/>
      <c r="BO42" s="603"/>
      <c r="BP42" s="603"/>
      <c r="BQ42" s="603"/>
      <c r="BR42" s="603"/>
      <c r="BS42" s="603"/>
      <c r="BT42" s="603"/>
      <c r="BU42" s="604"/>
      <c r="BV42" s="605">
        <v>394</v>
      </c>
      <c r="BW42" s="646"/>
      <c r="BX42" s="646"/>
      <c r="BY42" s="646"/>
      <c r="BZ42" s="646"/>
      <c r="CA42" s="646"/>
      <c r="CB42" s="647"/>
      <c r="CD42" s="618" t="s">
        <v>357</v>
      </c>
      <c r="CE42" s="619"/>
      <c r="CF42" s="619"/>
      <c r="CG42" s="619"/>
      <c r="CH42" s="619"/>
      <c r="CI42" s="619"/>
      <c r="CJ42" s="619"/>
      <c r="CK42" s="619"/>
      <c r="CL42" s="619"/>
      <c r="CM42" s="619"/>
      <c r="CN42" s="619"/>
      <c r="CO42" s="619"/>
      <c r="CP42" s="619"/>
      <c r="CQ42" s="620"/>
      <c r="CR42" s="621">
        <v>1089114</v>
      </c>
      <c r="CS42" s="634"/>
      <c r="CT42" s="634"/>
      <c r="CU42" s="634"/>
      <c r="CV42" s="634"/>
      <c r="CW42" s="634"/>
      <c r="CX42" s="634"/>
      <c r="CY42" s="635"/>
      <c r="CZ42" s="624">
        <v>9.1999999999999993</v>
      </c>
      <c r="DA42" s="636"/>
      <c r="DB42" s="636"/>
      <c r="DC42" s="637"/>
      <c r="DD42" s="627">
        <v>255176</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358</v>
      </c>
      <c r="CD43" s="618" t="s">
        <v>359</v>
      </c>
      <c r="CE43" s="619"/>
      <c r="CF43" s="619"/>
      <c r="CG43" s="619"/>
      <c r="CH43" s="619"/>
      <c r="CI43" s="619"/>
      <c r="CJ43" s="619"/>
      <c r="CK43" s="619"/>
      <c r="CL43" s="619"/>
      <c r="CM43" s="619"/>
      <c r="CN43" s="619"/>
      <c r="CO43" s="619"/>
      <c r="CP43" s="619"/>
      <c r="CQ43" s="620"/>
      <c r="CR43" s="621">
        <v>14000</v>
      </c>
      <c r="CS43" s="634"/>
      <c r="CT43" s="634"/>
      <c r="CU43" s="634"/>
      <c r="CV43" s="634"/>
      <c r="CW43" s="634"/>
      <c r="CX43" s="634"/>
      <c r="CY43" s="635"/>
      <c r="CZ43" s="624">
        <v>0.1</v>
      </c>
      <c r="DA43" s="636"/>
      <c r="DB43" s="636"/>
      <c r="DC43" s="637"/>
      <c r="DD43" s="627">
        <v>14000</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360</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306</v>
      </c>
      <c r="CE44" s="641"/>
      <c r="CF44" s="618" t="s">
        <v>361</v>
      </c>
      <c r="CG44" s="619"/>
      <c r="CH44" s="619"/>
      <c r="CI44" s="619"/>
      <c r="CJ44" s="619"/>
      <c r="CK44" s="619"/>
      <c r="CL44" s="619"/>
      <c r="CM44" s="619"/>
      <c r="CN44" s="619"/>
      <c r="CO44" s="619"/>
      <c r="CP44" s="619"/>
      <c r="CQ44" s="620"/>
      <c r="CR44" s="621">
        <v>1089114</v>
      </c>
      <c r="CS44" s="622"/>
      <c r="CT44" s="622"/>
      <c r="CU44" s="622"/>
      <c r="CV44" s="622"/>
      <c r="CW44" s="622"/>
      <c r="CX44" s="622"/>
      <c r="CY44" s="623"/>
      <c r="CZ44" s="624">
        <v>9.1999999999999993</v>
      </c>
      <c r="DA44" s="625"/>
      <c r="DB44" s="625"/>
      <c r="DC44" s="626"/>
      <c r="DD44" s="627">
        <v>255176</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362</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363</v>
      </c>
      <c r="CG45" s="619"/>
      <c r="CH45" s="619"/>
      <c r="CI45" s="619"/>
      <c r="CJ45" s="619"/>
      <c r="CK45" s="619"/>
      <c r="CL45" s="619"/>
      <c r="CM45" s="619"/>
      <c r="CN45" s="619"/>
      <c r="CO45" s="619"/>
      <c r="CP45" s="619"/>
      <c r="CQ45" s="620"/>
      <c r="CR45" s="621">
        <v>664112</v>
      </c>
      <c r="CS45" s="634"/>
      <c r="CT45" s="634"/>
      <c r="CU45" s="634"/>
      <c r="CV45" s="634"/>
      <c r="CW45" s="634"/>
      <c r="CX45" s="634"/>
      <c r="CY45" s="635"/>
      <c r="CZ45" s="624">
        <v>5.6</v>
      </c>
      <c r="DA45" s="636"/>
      <c r="DB45" s="636"/>
      <c r="DC45" s="637"/>
      <c r="DD45" s="627">
        <v>57975</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364</v>
      </c>
      <c r="CG46" s="619"/>
      <c r="CH46" s="619"/>
      <c r="CI46" s="619"/>
      <c r="CJ46" s="619"/>
      <c r="CK46" s="619"/>
      <c r="CL46" s="619"/>
      <c r="CM46" s="619"/>
      <c r="CN46" s="619"/>
      <c r="CO46" s="619"/>
      <c r="CP46" s="619"/>
      <c r="CQ46" s="620"/>
      <c r="CR46" s="621">
        <v>357879</v>
      </c>
      <c r="CS46" s="622"/>
      <c r="CT46" s="622"/>
      <c r="CU46" s="622"/>
      <c r="CV46" s="622"/>
      <c r="CW46" s="622"/>
      <c r="CX46" s="622"/>
      <c r="CY46" s="623"/>
      <c r="CZ46" s="624">
        <v>3</v>
      </c>
      <c r="DA46" s="625"/>
      <c r="DB46" s="625"/>
      <c r="DC46" s="626"/>
      <c r="DD46" s="627">
        <v>190478</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365</v>
      </c>
      <c r="CG47" s="619"/>
      <c r="CH47" s="619"/>
      <c r="CI47" s="619"/>
      <c r="CJ47" s="619"/>
      <c r="CK47" s="619"/>
      <c r="CL47" s="619"/>
      <c r="CM47" s="619"/>
      <c r="CN47" s="619"/>
      <c r="CO47" s="619"/>
      <c r="CP47" s="619"/>
      <c r="CQ47" s="620"/>
      <c r="CR47" s="621" t="s">
        <v>131</v>
      </c>
      <c r="CS47" s="634"/>
      <c r="CT47" s="634"/>
      <c r="CU47" s="634"/>
      <c r="CV47" s="634"/>
      <c r="CW47" s="634"/>
      <c r="CX47" s="634"/>
      <c r="CY47" s="635"/>
      <c r="CZ47" s="624" t="s">
        <v>354</v>
      </c>
      <c r="DA47" s="636"/>
      <c r="DB47" s="636"/>
      <c r="DC47" s="637"/>
      <c r="DD47" s="627" t="s">
        <v>354</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366</v>
      </c>
      <c r="CG48" s="619"/>
      <c r="CH48" s="619"/>
      <c r="CI48" s="619"/>
      <c r="CJ48" s="619"/>
      <c r="CK48" s="619"/>
      <c r="CL48" s="619"/>
      <c r="CM48" s="619"/>
      <c r="CN48" s="619"/>
      <c r="CO48" s="619"/>
      <c r="CP48" s="619"/>
      <c r="CQ48" s="620"/>
      <c r="CR48" s="621" t="s">
        <v>131</v>
      </c>
      <c r="CS48" s="622"/>
      <c r="CT48" s="622"/>
      <c r="CU48" s="622"/>
      <c r="CV48" s="622"/>
      <c r="CW48" s="622"/>
      <c r="CX48" s="622"/>
      <c r="CY48" s="623"/>
      <c r="CZ48" s="624" t="s">
        <v>354</v>
      </c>
      <c r="DA48" s="625"/>
      <c r="DB48" s="625"/>
      <c r="DC48" s="626"/>
      <c r="DD48" s="627" t="s">
        <v>354</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367</v>
      </c>
      <c r="CE49" s="603"/>
      <c r="CF49" s="603"/>
      <c r="CG49" s="603"/>
      <c r="CH49" s="603"/>
      <c r="CI49" s="603"/>
      <c r="CJ49" s="603"/>
      <c r="CK49" s="603"/>
      <c r="CL49" s="603"/>
      <c r="CM49" s="603"/>
      <c r="CN49" s="603"/>
      <c r="CO49" s="603"/>
      <c r="CP49" s="603"/>
      <c r="CQ49" s="604"/>
      <c r="CR49" s="605">
        <v>11785586</v>
      </c>
      <c r="CS49" s="606"/>
      <c r="CT49" s="606"/>
      <c r="CU49" s="606"/>
      <c r="CV49" s="606"/>
      <c r="CW49" s="606"/>
      <c r="CX49" s="606"/>
      <c r="CY49" s="607"/>
      <c r="CZ49" s="608">
        <v>100</v>
      </c>
      <c r="DA49" s="609"/>
      <c r="DB49" s="609"/>
      <c r="DC49" s="610"/>
      <c r="DD49" s="611">
        <v>7280694</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H7/mjoUGwrd0zI/MQCC7UzxoMRKk+kjtk38V4LPIDyxM1Yc4UIDM4bTOme6MFBKCR05mYxAXiuTHecnVi/JnFQ==" saltValue="juSjj3ADu+M8ZtD8WDrvg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90" zoomScaleNormal="90"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090" t="s">
        <v>368</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369</v>
      </c>
      <c r="DK2" s="1092"/>
      <c r="DL2" s="1092"/>
      <c r="DM2" s="1092"/>
      <c r="DN2" s="1092"/>
      <c r="DO2" s="1093"/>
      <c r="DP2" s="228"/>
      <c r="DQ2" s="1091" t="s">
        <v>370</v>
      </c>
      <c r="DR2" s="1092"/>
      <c r="DS2" s="1092"/>
      <c r="DT2" s="1092"/>
      <c r="DU2" s="1092"/>
      <c r="DV2" s="1092"/>
      <c r="DW2" s="1092"/>
      <c r="DX2" s="1092"/>
      <c r="DY2" s="1092"/>
      <c r="DZ2" s="1093"/>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371</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372</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373</v>
      </c>
      <c r="B5" s="996"/>
      <c r="C5" s="996"/>
      <c r="D5" s="996"/>
      <c r="E5" s="996"/>
      <c r="F5" s="996"/>
      <c r="G5" s="996"/>
      <c r="H5" s="996"/>
      <c r="I5" s="996"/>
      <c r="J5" s="996"/>
      <c r="K5" s="996"/>
      <c r="L5" s="996"/>
      <c r="M5" s="996"/>
      <c r="N5" s="996"/>
      <c r="O5" s="996"/>
      <c r="P5" s="997"/>
      <c r="Q5" s="1001" t="s">
        <v>374</v>
      </c>
      <c r="R5" s="1002"/>
      <c r="S5" s="1002"/>
      <c r="T5" s="1002"/>
      <c r="U5" s="1003"/>
      <c r="V5" s="1001" t="s">
        <v>375</v>
      </c>
      <c r="W5" s="1002"/>
      <c r="X5" s="1002"/>
      <c r="Y5" s="1002"/>
      <c r="Z5" s="1003"/>
      <c r="AA5" s="1001" t="s">
        <v>376</v>
      </c>
      <c r="AB5" s="1002"/>
      <c r="AC5" s="1002"/>
      <c r="AD5" s="1002"/>
      <c r="AE5" s="1002"/>
      <c r="AF5" s="1094" t="s">
        <v>377</v>
      </c>
      <c r="AG5" s="1002"/>
      <c r="AH5" s="1002"/>
      <c r="AI5" s="1002"/>
      <c r="AJ5" s="1015"/>
      <c r="AK5" s="1002" t="s">
        <v>378</v>
      </c>
      <c r="AL5" s="1002"/>
      <c r="AM5" s="1002"/>
      <c r="AN5" s="1002"/>
      <c r="AO5" s="1003"/>
      <c r="AP5" s="1001" t="s">
        <v>379</v>
      </c>
      <c r="AQ5" s="1002"/>
      <c r="AR5" s="1002"/>
      <c r="AS5" s="1002"/>
      <c r="AT5" s="1003"/>
      <c r="AU5" s="1001" t="s">
        <v>380</v>
      </c>
      <c r="AV5" s="1002"/>
      <c r="AW5" s="1002"/>
      <c r="AX5" s="1002"/>
      <c r="AY5" s="1015"/>
      <c r="AZ5" s="232"/>
      <c r="BA5" s="232"/>
      <c r="BB5" s="232"/>
      <c r="BC5" s="232"/>
      <c r="BD5" s="232"/>
      <c r="BE5" s="233"/>
      <c r="BF5" s="233"/>
      <c r="BG5" s="233"/>
      <c r="BH5" s="233"/>
      <c r="BI5" s="233"/>
      <c r="BJ5" s="233"/>
      <c r="BK5" s="233"/>
      <c r="BL5" s="233"/>
      <c r="BM5" s="233"/>
      <c r="BN5" s="233"/>
      <c r="BO5" s="233"/>
      <c r="BP5" s="233"/>
      <c r="BQ5" s="995" t="s">
        <v>381</v>
      </c>
      <c r="BR5" s="996"/>
      <c r="BS5" s="996"/>
      <c r="BT5" s="996"/>
      <c r="BU5" s="996"/>
      <c r="BV5" s="996"/>
      <c r="BW5" s="996"/>
      <c r="BX5" s="996"/>
      <c r="BY5" s="996"/>
      <c r="BZ5" s="996"/>
      <c r="CA5" s="996"/>
      <c r="CB5" s="996"/>
      <c r="CC5" s="996"/>
      <c r="CD5" s="996"/>
      <c r="CE5" s="996"/>
      <c r="CF5" s="996"/>
      <c r="CG5" s="997"/>
      <c r="CH5" s="1001" t="s">
        <v>382</v>
      </c>
      <c r="CI5" s="1002"/>
      <c r="CJ5" s="1002"/>
      <c r="CK5" s="1002"/>
      <c r="CL5" s="1003"/>
      <c r="CM5" s="1001" t="s">
        <v>383</v>
      </c>
      <c r="CN5" s="1002"/>
      <c r="CO5" s="1002"/>
      <c r="CP5" s="1002"/>
      <c r="CQ5" s="1003"/>
      <c r="CR5" s="1001" t="s">
        <v>384</v>
      </c>
      <c r="CS5" s="1002"/>
      <c r="CT5" s="1002"/>
      <c r="CU5" s="1002"/>
      <c r="CV5" s="1003"/>
      <c r="CW5" s="1001" t="s">
        <v>385</v>
      </c>
      <c r="CX5" s="1002"/>
      <c r="CY5" s="1002"/>
      <c r="CZ5" s="1002"/>
      <c r="DA5" s="1003"/>
      <c r="DB5" s="1001" t="s">
        <v>386</v>
      </c>
      <c r="DC5" s="1002"/>
      <c r="DD5" s="1002"/>
      <c r="DE5" s="1002"/>
      <c r="DF5" s="1003"/>
      <c r="DG5" s="1084" t="s">
        <v>387</v>
      </c>
      <c r="DH5" s="1085"/>
      <c r="DI5" s="1085"/>
      <c r="DJ5" s="1085"/>
      <c r="DK5" s="1086"/>
      <c r="DL5" s="1084" t="s">
        <v>388</v>
      </c>
      <c r="DM5" s="1085"/>
      <c r="DN5" s="1085"/>
      <c r="DO5" s="1085"/>
      <c r="DP5" s="1086"/>
      <c r="DQ5" s="1001" t="s">
        <v>389</v>
      </c>
      <c r="DR5" s="1002"/>
      <c r="DS5" s="1002"/>
      <c r="DT5" s="1002"/>
      <c r="DU5" s="1003"/>
      <c r="DV5" s="1001" t="s">
        <v>380</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15">
      <c r="A7" s="236">
        <v>1</v>
      </c>
      <c r="B7" s="1047" t="s">
        <v>390</v>
      </c>
      <c r="C7" s="1048"/>
      <c r="D7" s="1048"/>
      <c r="E7" s="1048"/>
      <c r="F7" s="1048"/>
      <c r="G7" s="1048"/>
      <c r="H7" s="1048"/>
      <c r="I7" s="1048"/>
      <c r="J7" s="1048"/>
      <c r="K7" s="1048"/>
      <c r="L7" s="1048"/>
      <c r="M7" s="1048"/>
      <c r="N7" s="1048"/>
      <c r="O7" s="1048"/>
      <c r="P7" s="1049"/>
      <c r="Q7" s="1102">
        <v>12430</v>
      </c>
      <c r="R7" s="1103"/>
      <c r="S7" s="1103"/>
      <c r="T7" s="1103"/>
      <c r="U7" s="1103"/>
      <c r="V7" s="1103">
        <v>11786</v>
      </c>
      <c r="W7" s="1103"/>
      <c r="X7" s="1103"/>
      <c r="Y7" s="1103"/>
      <c r="Z7" s="1103"/>
      <c r="AA7" s="1103">
        <v>644</v>
      </c>
      <c r="AB7" s="1103"/>
      <c r="AC7" s="1103"/>
      <c r="AD7" s="1103"/>
      <c r="AE7" s="1104"/>
      <c r="AF7" s="1105">
        <v>605</v>
      </c>
      <c r="AG7" s="1106"/>
      <c r="AH7" s="1106"/>
      <c r="AI7" s="1106"/>
      <c r="AJ7" s="1107"/>
      <c r="AK7" s="1108" t="s">
        <v>567</v>
      </c>
      <c r="AL7" s="1109"/>
      <c r="AM7" s="1109"/>
      <c r="AN7" s="1109"/>
      <c r="AO7" s="1109"/>
      <c r="AP7" s="1109">
        <v>7718</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c r="BT7" s="1100"/>
      <c r="BU7" s="1100"/>
      <c r="BV7" s="1100"/>
      <c r="BW7" s="1100"/>
      <c r="BX7" s="1100"/>
      <c r="BY7" s="1100"/>
      <c r="BZ7" s="1100"/>
      <c r="CA7" s="1100"/>
      <c r="CB7" s="1100"/>
      <c r="CC7" s="1100"/>
      <c r="CD7" s="1100"/>
      <c r="CE7" s="1100"/>
      <c r="CF7" s="1100"/>
      <c r="CG7" s="1112"/>
      <c r="CH7" s="1096"/>
      <c r="CI7" s="1097"/>
      <c r="CJ7" s="1097"/>
      <c r="CK7" s="1097"/>
      <c r="CL7" s="1098"/>
      <c r="CM7" s="1096"/>
      <c r="CN7" s="1097"/>
      <c r="CO7" s="1097"/>
      <c r="CP7" s="1097"/>
      <c r="CQ7" s="1098"/>
      <c r="CR7" s="1096"/>
      <c r="CS7" s="1097"/>
      <c r="CT7" s="1097"/>
      <c r="CU7" s="1097"/>
      <c r="CV7" s="1098"/>
      <c r="CW7" s="1096"/>
      <c r="CX7" s="1097"/>
      <c r="CY7" s="1097"/>
      <c r="CZ7" s="1097"/>
      <c r="DA7" s="1098"/>
      <c r="DB7" s="1096"/>
      <c r="DC7" s="1097"/>
      <c r="DD7" s="1097"/>
      <c r="DE7" s="1097"/>
      <c r="DF7" s="1098"/>
      <c r="DG7" s="1096"/>
      <c r="DH7" s="1097"/>
      <c r="DI7" s="1097"/>
      <c r="DJ7" s="1097"/>
      <c r="DK7" s="1098"/>
      <c r="DL7" s="1096"/>
      <c r="DM7" s="1097"/>
      <c r="DN7" s="1097"/>
      <c r="DO7" s="1097"/>
      <c r="DP7" s="1098"/>
      <c r="DQ7" s="1096"/>
      <c r="DR7" s="1097"/>
      <c r="DS7" s="1097"/>
      <c r="DT7" s="1097"/>
      <c r="DU7" s="1098"/>
      <c r="DV7" s="1099"/>
      <c r="DW7" s="1100"/>
      <c r="DX7" s="1100"/>
      <c r="DY7" s="1100"/>
      <c r="DZ7" s="1101"/>
      <c r="EA7" s="234"/>
    </row>
    <row r="8" spans="1:131" s="235" customFormat="1" ht="26.25" customHeight="1" x14ac:dyDescent="0.15">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c r="BT8" s="993"/>
      <c r="BU8" s="993"/>
      <c r="BV8" s="993"/>
      <c r="BW8" s="993"/>
      <c r="BX8" s="993"/>
      <c r="BY8" s="993"/>
      <c r="BZ8" s="993"/>
      <c r="CA8" s="993"/>
      <c r="CB8" s="993"/>
      <c r="CC8" s="993"/>
      <c r="CD8" s="993"/>
      <c r="CE8" s="993"/>
      <c r="CF8" s="993"/>
      <c r="CG8" s="1014"/>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391</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392</v>
      </c>
      <c r="B23" s="937" t="s">
        <v>393</v>
      </c>
      <c r="C23" s="938"/>
      <c r="D23" s="938"/>
      <c r="E23" s="938"/>
      <c r="F23" s="938"/>
      <c r="G23" s="938"/>
      <c r="H23" s="938"/>
      <c r="I23" s="938"/>
      <c r="J23" s="938"/>
      <c r="K23" s="938"/>
      <c r="L23" s="938"/>
      <c r="M23" s="938"/>
      <c r="N23" s="938"/>
      <c r="O23" s="938"/>
      <c r="P23" s="948"/>
      <c r="Q23" s="1067">
        <v>12430</v>
      </c>
      <c r="R23" s="1061"/>
      <c r="S23" s="1061"/>
      <c r="T23" s="1061"/>
      <c r="U23" s="1061"/>
      <c r="V23" s="1061">
        <v>11786</v>
      </c>
      <c r="W23" s="1061"/>
      <c r="X23" s="1061"/>
      <c r="Y23" s="1061"/>
      <c r="Z23" s="1061"/>
      <c r="AA23" s="1061">
        <v>644</v>
      </c>
      <c r="AB23" s="1061"/>
      <c r="AC23" s="1061"/>
      <c r="AD23" s="1061"/>
      <c r="AE23" s="1068"/>
      <c r="AF23" s="1069">
        <v>605</v>
      </c>
      <c r="AG23" s="1061"/>
      <c r="AH23" s="1061"/>
      <c r="AI23" s="1061"/>
      <c r="AJ23" s="1070"/>
      <c r="AK23" s="1071"/>
      <c r="AL23" s="1072"/>
      <c r="AM23" s="1072"/>
      <c r="AN23" s="1072"/>
      <c r="AO23" s="1072"/>
      <c r="AP23" s="1061">
        <v>7718</v>
      </c>
      <c r="AQ23" s="1061"/>
      <c r="AR23" s="1061"/>
      <c r="AS23" s="1061"/>
      <c r="AT23" s="1061"/>
      <c r="AU23" s="1062"/>
      <c r="AV23" s="1062"/>
      <c r="AW23" s="1062"/>
      <c r="AX23" s="1062"/>
      <c r="AY23" s="1063"/>
      <c r="AZ23" s="1064" t="s">
        <v>131</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0" t="s">
        <v>394</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59" t="s">
        <v>395</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373</v>
      </c>
      <c r="B26" s="996"/>
      <c r="C26" s="996"/>
      <c r="D26" s="996"/>
      <c r="E26" s="996"/>
      <c r="F26" s="996"/>
      <c r="G26" s="996"/>
      <c r="H26" s="996"/>
      <c r="I26" s="996"/>
      <c r="J26" s="996"/>
      <c r="K26" s="996"/>
      <c r="L26" s="996"/>
      <c r="M26" s="996"/>
      <c r="N26" s="996"/>
      <c r="O26" s="996"/>
      <c r="P26" s="997"/>
      <c r="Q26" s="1001" t="s">
        <v>396</v>
      </c>
      <c r="R26" s="1002"/>
      <c r="S26" s="1002"/>
      <c r="T26" s="1002"/>
      <c r="U26" s="1003"/>
      <c r="V26" s="1001" t="s">
        <v>397</v>
      </c>
      <c r="W26" s="1002"/>
      <c r="X26" s="1002"/>
      <c r="Y26" s="1002"/>
      <c r="Z26" s="1003"/>
      <c r="AA26" s="1001" t="s">
        <v>398</v>
      </c>
      <c r="AB26" s="1002"/>
      <c r="AC26" s="1002"/>
      <c r="AD26" s="1002"/>
      <c r="AE26" s="1002"/>
      <c r="AF26" s="1055" t="s">
        <v>399</v>
      </c>
      <c r="AG26" s="1008"/>
      <c r="AH26" s="1008"/>
      <c r="AI26" s="1008"/>
      <c r="AJ26" s="1056"/>
      <c r="AK26" s="1002" t="s">
        <v>400</v>
      </c>
      <c r="AL26" s="1002"/>
      <c r="AM26" s="1002"/>
      <c r="AN26" s="1002"/>
      <c r="AO26" s="1003"/>
      <c r="AP26" s="1001" t="s">
        <v>401</v>
      </c>
      <c r="AQ26" s="1002"/>
      <c r="AR26" s="1002"/>
      <c r="AS26" s="1002"/>
      <c r="AT26" s="1003"/>
      <c r="AU26" s="1001" t="s">
        <v>402</v>
      </c>
      <c r="AV26" s="1002"/>
      <c r="AW26" s="1002"/>
      <c r="AX26" s="1002"/>
      <c r="AY26" s="1003"/>
      <c r="AZ26" s="1001" t="s">
        <v>403</v>
      </c>
      <c r="BA26" s="1002"/>
      <c r="BB26" s="1002"/>
      <c r="BC26" s="1002"/>
      <c r="BD26" s="1003"/>
      <c r="BE26" s="1001" t="s">
        <v>380</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7" t="s">
        <v>404</v>
      </c>
      <c r="C28" s="1048"/>
      <c r="D28" s="1048"/>
      <c r="E28" s="1048"/>
      <c r="F28" s="1048"/>
      <c r="G28" s="1048"/>
      <c r="H28" s="1048"/>
      <c r="I28" s="1048"/>
      <c r="J28" s="1048"/>
      <c r="K28" s="1048"/>
      <c r="L28" s="1048"/>
      <c r="M28" s="1048"/>
      <c r="N28" s="1048"/>
      <c r="O28" s="1048"/>
      <c r="P28" s="1049"/>
      <c r="Q28" s="1050">
        <v>3286</v>
      </c>
      <c r="R28" s="1051"/>
      <c r="S28" s="1051"/>
      <c r="T28" s="1051"/>
      <c r="U28" s="1051"/>
      <c r="V28" s="1051">
        <v>3233</v>
      </c>
      <c r="W28" s="1051"/>
      <c r="X28" s="1051"/>
      <c r="Y28" s="1051"/>
      <c r="Z28" s="1051"/>
      <c r="AA28" s="1051">
        <v>53</v>
      </c>
      <c r="AB28" s="1051"/>
      <c r="AC28" s="1051"/>
      <c r="AD28" s="1051"/>
      <c r="AE28" s="1052"/>
      <c r="AF28" s="1053">
        <v>53</v>
      </c>
      <c r="AG28" s="1051"/>
      <c r="AH28" s="1051"/>
      <c r="AI28" s="1051"/>
      <c r="AJ28" s="1054"/>
      <c r="AK28" s="1042" t="s">
        <v>567</v>
      </c>
      <c r="AL28" s="1043"/>
      <c r="AM28" s="1043"/>
      <c r="AN28" s="1043"/>
      <c r="AO28" s="1043"/>
      <c r="AP28" s="1043" t="s">
        <v>567</v>
      </c>
      <c r="AQ28" s="1043"/>
      <c r="AR28" s="1043"/>
      <c r="AS28" s="1043"/>
      <c r="AT28" s="1043"/>
      <c r="AU28" s="1043" t="s">
        <v>567</v>
      </c>
      <c r="AV28" s="1043"/>
      <c r="AW28" s="1043"/>
      <c r="AX28" s="1043"/>
      <c r="AY28" s="1043"/>
      <c r="AZ28" s="1044" t="s">
        <v>567</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405</v>
      </c>
      <c r="C29" s="1031"/>
      <c r="D29" s="1031"/>
      <c r="E29" s="1031"/>
      <c r="F29" s="1031"/>
      <c r="G29" s="1031"/>
      <c r="H29" s="1031"/>
      <c r="I29" s="1031"/>
      <c r="J29" s="1031"/>
      <c r="K29" s="1031"/>
      <c r="L29" s="1031"/>
      <c r="M29" s="1031"/>
      <c r="N29" s="1031"/>
      <c r="O29" s="1031"/>
      <c r="P29" s="1032"/>
      <c r="Q29" s="1038">
        <v>482</v>
      </c>
      <c r="R29" s="1039"/>
      <c r="S29" s="1039"/>
      <c r="T29" s="1039"/>
      <c r="U29" s="1039"/>
      <c r="V29" s="1039">
        <v>462</v>
      </c>
      <c r="W29" s="1039"/>
      <c r="X29" s="1039"/>
      <c r="Y29" s="1039"/>
      <c r="Z29" s="1039"/>
      <c r="AA29" s="1039">
        <v>20</v>
      </c>
      <c r="AB29" s="1039"/>
      <c r="AC29" s="1039"/>
      <c r="AD29" s="1039"/>
      <c r="AE29" s="1040"/>
      <c r="AF29" s="1035">
        <v>20</v>
      </c>
      <c r="AG29" s="1036"/>
      <c r="AH29" s="1036"/>
      <c r="AI29" s="1036"/>
      <c r="AJ29" s="1037"/>
      <c r="AK29" s="980" t="s">
        <v>567</v>
      </c>
      <c r="AL29" s="971"/>
      <c r="AM29" s="971"/>
      <c r="AN29" s="971"/>
      <c r="AO29" s="971"/>
      <c r="AP29" s="971" t="s">
        <v>567</v>
      </c>
      <c r="AQ29" s="971"/>
      <c r="AR29" s="971"/>
      <c r="AS29" s="971"/>
      <c r="AT29" s="971"/>
      <c r="AU29" s="971" t="s">
        <v>567</v>
      </c>
      <c r="AV29" s="971"/>
      <c r="AW29" s="971"/>
      <c r="AX29" s="971"/>
      <c r="AY29" s="971"/>
      <c r="AZ29" s="1041" t="s">
        <v>567</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406</v>
      </c>
      <c r="C30" s="1031"/>
      <c r="D30" s="1031"/>
      <c r="E30" s="1031"/>
      <c r="F30" s="1031"/>
      <c r="G30" s="1031"/>
      <c r="H30" s="1031"/>
      <c r="I30" s="1031"/>
      <c r="J30" s="1031"/>
      <c r="K30" s="1031"/>
      <c r="L30" s="1031"/>
      <c r="M30" s="1031"/>
      <c r="N30" s="1031"/>
      <c r="O30" s="1031"/>
      <c r="P30" s="1032"/>
      <c r="Q30" s="1038">
        <v>741</v>
      </c>
      <c r="R30" s="1039"/>
      <c r="S30" s="1039"/>
      <c r="T30" s="1039"/>
      <c r="U30" s="1039"/>
      <c r="V30" s="1039">
        <v>770</v>
      </c>
      <c r="W30" s="1039"/>
      <c r="X30" s="1039"/>
      <c r="Y30" s="1039"/>
      <c r="Z30" s="1039"/>
      <c r="AA30" s="1039">
        <v>-29</v>
      </c>
      <c r="AB30" s="1039"/>
      <c r="AC30" s="1039"/>
      <c r="AD30" s="1039"/>
      <c r="AE30" s="1040"/>
      <c r="AF30" s="1035">
        <v>338</v>
      </c>
      <c r="AG30" s="1036"/>
      <c r="AH30" s="1036"/>
      <c r="AI30" s="1036"/>
      <c r="AJ30" s="1037"/>
      <c r="AK30" s="980">
        <v>290</v>
      </c>
      <c r="AL30" s="971"/>
      <c r="AM30" s="971"/>
      <c r="AN30" s="971"/>
      <c r="AO30" s="971"/>
      <c r="AP30" s="971">
        <v>6890</v>
      </c>
      <c r="AQ30" s="971"/>
      <c r="AR30" s="971"/>
      <c r="AS30" s="971"/>
      <c r="AT30" s="971"/>
      <c r="AU30" s="971">
        <v>5384</v>
      </c>
      <c r="AV30" s="971"/>
      <c r="AW30" s="971"/>
      <c r="AX30" s="971"/>
      <c r="AY30" s="971"/>
      <c r="AZ30" s="1041" t="s">
        <v>567</v>
      </c>
      <c r="BA30" s="1041"/>
      <c r="BB30" s="1041"/>
      <c r="BC30" s="1041"/>
      <c r="BD30" s="1041"/>
      <c r="BE30" s="972" t="s">
        <v>407</v>
      </c>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c r="C31" s="1031"/>
      <c r="D31" s="1031"/>
      <c r="E31" s="1031"/>
      <c r="F31" s="1031"/>
      <c r="G31" s="1031"/>
      <c r="H31" s="1031"/>
      <c r="I31" s="1031"/>
      <c r="J31" s="1031"/>
      <c r="K31" s="1031"/>
      <c r="L31" s="1031"/>
      <c r="M31" s="1031"/>
      <c r="N31" s="1031"/>
      <c r="O31" s="1031"/>
      <c r="P31" s="1032"/>
      <c r="Q31" s="1038"/>
      <c r="R31" s="1039"/>
      <c r="S31" s="1039"/>
      <c r="T31" s="1039"/>
      <c r="U31" s="1039"/>
      <c r="V31" s="1039"/>
      <c r="W31" s="1039"/>
      <c r="X31" s="1039"/>
      <c r="Y31" s="1039"/>
      <c r="Z31" s="1039"/>
      <c r="AA31" s="1039"/>
      <c r="AB31" s="1039"/>
      <c r="AC31" s="1039"/>
      <c r="AD31" s="1039"/>
      <c r="AE31" s="1040"/>
      <c r="AF31" s="1035"/>
      <c r="AG31" s="1036"/>
      <c r="AH31" s="1036"/>
      <c r="AI31" s="1036"/>
      <c r="AJ31" s="1037"/>
      <c r="AK31" s="980"/>
      <c r="AL31" s="971"/>
      <c r="AM31" s="971"/>
      <c r="AN31" s="971"/>
      <c r="AO31" s="971"/>
      <c r="AP31" s="971"/>
      <c r="AQ31" s="971"/>
      <c r="AR31" s="971"/>
      <c r="AS31" s="971"/>
      <c r="AT31" s="971"/>
      <c r="AU31" s="971"/>
      <c r="AV31" s="971"/>
      <c r="AW31" s="971"/>
      <c r="AX31" s="971"/>
      <c r="AY31" s="971"/>
      <c r="AZ31" s="1041"/>
      <c r="BA31" s="1041"/>
      <c r="BB31" s="1041"/>
      <c r="BC31" s="1041"/>
      <c r="BD31" s="1041"/>
      <c r="BE31" s="972"/>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c r="C32" s="1031"/>
      <c r="D32" s="1031"/>
      <c r="E32" s="1031"/>
      <c r="F32" s="1031"/>
      <c r="G32" s="1031"/>
      <c r="H32" s="1031"/>
      <c r="I32" s="1031"/>
      <c r="J32" s="1031"/>
      <c r="K32" s="1031"/>
      <c r="L32" s="1031"/>
      <c r="M32" s="1031"/>
      <c r="N32" s="1031"/>
      <c r="O32" s="1031"/>
      <c r="P32" s="1032"/>
      <c r="Q32" s="1038"/>
      <c r="R32" s="1039"/>
      <c r="S32" s="1039"/>
      <c r="T32" s="1039"/>
      <c r="U32" s="1039"/>
      <c r="V32" s="1039"/>
      <c r="W32" s="1039"/>
      <c r="X32" s="1039"/>
      <c r="Y32" s="1039"/>
      <c r="Z32" s="1039"/>
      <c r="AA32" s="1039"/>
      <c r="AB32" s="1039"/>
      <c r="AC32" s="1039"/>
      <c r="AD32" s="1039"/>
      <c r="AE32" s="1040"/>
      <c r="AF32" s="1035"/>
      <c r="AG32" s="1036"/>
      <c r="AH32" s="1036"/>
      <c r="AI32" s="1036"/>
      <c r="AJ32" s="1037"/>
      <c r="AK32" s="980"/>
      <c r="AL32" s="971"/>
      <c r="AM32" s="971"/>
      <c r="AN32" s="971"/>
      <c r="AO32" s="971"/>
      <c r="AP32" s="971"/>
      <c r="AQ32" s="971"/>
      <c r="AR32" s="971"/>
      <c r="AS32" s="971"/>
      <c r="AT32" s="971"/>
      <c r="AU32" s="971"/>
      <c r="AV32" s="971"/>
      <c r="AW32" s="971"/>
      <c r="AX32" s="971"/>
      <c r="AY32" s="971"/>
      <c r="AZ32" s="1041"/>
      <c r="BA32" s="1041"/>
      <c r="BB32" s="1041"/>
      <c r="BC32" s="1041"/>
      <c r="BD32" s="1041"/>
      <c r="BE32" s="972"/>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c r="C33" s="1031"/>
      <c r="D33" s="1031"/>
      <c r="E33" s="1031"/>
      <c r="F33" s="1031"/>
      <c r="G33" s="1031"/>
      <c r="H33" s="1031"/>
      <c r="I33" s="1031"/>
      <c r="J33" s="1031"/>
      <c r="K33" s="1031"/>
      <c r="L33" s="1031"/>
      <c r="M33" s="1031"/>
      <c r="N33" s="1031"/>
      <c r="O33" s="1031"/>
      <c r="P33" s="1032"/>
      <c r="Q33" s="1038"/>
      <c r="R33" s="1039"/>
      <c r="S33" s="1039"/>
      <c r="T33" s="1039"/>
      <c r="U33" s="1039"/>
      <c r="V33" s="1039"/>
      <c r="W33" s="1039"/>
      <c r="X33" s="1039"/>
      <c r="Y33" s="1039"/>
      <c r="Z33" s="1039"/>
      <c r="AA33" s="1039"/>
      <c r="AB33" s="1039"/>
      <c r="AC33" s="1039"/>
      <c r="AD33" s="1039"/>
      <c r="AE33" s="1040"/>
      <c r="AF33" s="1035"/>
      <c r="AG33" s="1036"/>
      <c r="AH33" s="1036"/>
      <c r="AI33" s="1036"/>
      <c r="AJ33" s="1037"/>
      <c r="AK33" s="980"/>
      <c r="AL33" s="971"/>
      <c r="AM33" s="971"/>
      <c r="AN33" s="971"/>
      <c r="AO33" s="971"/>
      <c r="AP33" s="971"/>
      <c r="AQ33" s="971"/>
      <c r="AR33" s="971"/>
      <c r="AS33" s="971"/>
      <c r="AT33" s="971"/>
      <c r="AU33" s="971"/>
      <c r="AV33" s="971"/>
      <c r="AW33" s="971"/>
      <c r="AX33" s="971"/>
      <c r="AY33" s="971"/>
      <c r="AZ33" s="1041"/>
      <c r="BA33" s="1041"/>
      <c r="BB33" s="1041"/>
      <c r="BC33" s="1041"/>
      <c r="BD33" s="1041"/>
      <c r="BE33" s="972"/>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408</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392</v>
      </c>
      <c r="B63" s="937" t="s">
        <v>409</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411</v>
      </c>
      <c r="AG63" s="959"/>
      <c r="AH63" s="959"/>
      <c r="AI63" s="959"/>
      <c r="AJ63" s="1022"/>
      <c r="AK63" s="1023"/>
      <c r="AL63" s="963"/>
      <c r="AM63" s="963"/>
      <c r="AN63" s="963"/>
      <c r="AO63" s="963"/>
      <c r="AP63" s="959">
        <v>6890</v>
      </c>
      <c r="AQ63" s="959"/>
      <c r="AR63" s="959"/>
      <c r="AS63" s="959"/>
      <c r="AT63" s="959"/>
      <c r="AU63" s="959">
        <v>5384</v>
      </c>
      <c r="AV63" s="959"/>
      <c r="AW63" s="959"/>
      <c r="AX63" s="959"/>
      <c r="AY63" s="959"/>
      <c r="AZ63" s="1017"/>
      <c r="BA63" s="1017"/>
      <c r="BB63" s="1017"/>
      <c r="BC63" s="1017"/>
      <c r="BD63" s="1017"/>
      <c r="BE63" s="960"/>
      <c r="BF63" s="960"/>
      <c r="BG63" s="960"/>
      <c r="BH63" s="960"/>
      <c r="BI63" s="961"/>
      <c r="BJ63" s="1018" t="s">
        <v>410</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411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412</v>
      </c>
      <c r="B66" s="996"/>
      <c r="C66" s="996"/>
      <c r="D66" s="996"/>
      <c r="E66" s="996"/>
      <c r="F66" s="996"/>
      <c r="G66" s="996"/>
      <c r="H66" s="996"/>
      <c r="I66" s="996"/>
      <c r="J66" s="996"/>
      <c r="K66" s="996"/>
      <c r="L66" s="996"/>
      <c r="M66" s="996"/>
      <c r="N66" s="996"/>
      <c r="O66" s="996"/>
      <c r="P66" s="997"/>
      <c r="Q66" s="1001" t="s">
        <v>396</v>
      </c>
      <c r="R66" s="1002"/>
      <c r="S66" s="1002"/>
      <c r="T66" s="1002"/>
      <c r="U66" s="1003"/>
      <c r="V66" s="1001" t="s">
        <v>397</v>
      </c>
      <c r="W66" s="1002"/>
      <c r="X66" s="1002"/>
      <c r="Y66" s="1002"/>
      <c r="Z66" s="1003"/>
      <c r="AA66" s="1001" t="s">
        <v>413</v>
      </c>
      <c r="AB66" s="1002"/>
      <c r="AC66" s="1002"/>
      <c r="AD66" s="1002"/>
      <c r="AE66" s="1003"/>
      <c r="AF66" s="1007" t="s">
        <v>414</v>
      </c>
      <c r="AG66" s="1008"/>
      <c r="AH66" s="1008"/>
      <c r="AI66" s="1008"/>
      <c r="AJ66" s="1009"/>
      <c r="AK66" s="1001" t="s">
        <v>400</v>
      </c>
      <c r="AL66" s="996"/>
      <c r="AM66" s="996"/>
      <c r="AN66" s="996"/>
      <c r="AO66" s="997"/>
      <c r="AP66" s="1001" t="s">
        <v>401</v>
      </c>
      <c r="AQ66" s="1002"/>
      <c r="AR66" s="1002"/>
      <c r="AS66" s="1002"/>
      <c r="AT66" s="1003"/>
      <c r="AU66" s="1001" t="s">
        <v>415</v>
      </c>
      <c r="AV66" s="1002"/>
      <c r="AW66" s="1002"/>
      <c r="AX66" s="1002"/>
      <c r="AY66" s="1003"/>
      <c r="AZ66" s="1001" t="s">
        <v>380</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566</v>
      </c>
      <c r="C68" s="986"/>
      <c r="D68" s="986"/>
      <c r="E68" s="986"/>
      <c r="F68" s="986"/>
      <c r="G68" s="986"/>
      <c r="H68" s="986"/>
      <c r="I68" s="986"/>
      <c r="J68" s="986"/>
      <c r="K68" s="986"/>
      <c r="L68" s="986"/>
      <c r="M68" s="986"/>
      <c r="N68" s="986"/>
      <c r="O68" s="986"/>
      <c r="P68" s="987"/>
      <c r="Q68" s="988">
        <v>2</v>
      </c>
      <c r="R68" s="982"/>
      <c r="S68" s="982"/>
      <c r="T68" s="982"/>
      <c r="U68" s="982"/>
      <c r="V68" s="982">
        <v>1</v>
      </c>
      <c r="W68" s="982"/>
      <c r="X68" s="982"/>
      <c r="Y68" s="982"/>
      <c r="Z68" s="982"/>
      <c r="AA68" s="982">
        <v>1</v>
      </c>
      <c r="AB68" s="982"/>
      <c r="AC68" s="982"/>
      <c r="AD68" s="982"/>
      <c r="AE68" s="982"/>
      <c r="AF68" s="982">
        <v>1</v>
      </c>
      <c r="AG68" s="982"/>
      <c r="AH68" s="982"/>
      <c r="AI68" s="982"/>
      <c r="AJ68" s="982"/>
      <c r="AK68" s="982" t="s">
        <v>567</v>
      </c>
      <c r="AL68" s="982"/>
      <c r="AM68" s="982"/>
      <c r="AN68" s="982"/>
      <c r="AO68" s="982"/>
      <c r="AP68" s="982" t="s">
        <v>567</v>
      </c>
      <c r="AQ68" s="982"/>
      <c r="AR68" s="982"/>
      <c r="AS68" s="982"/>
      <c r="AT68" s="982"/>
      <c r="AU68" s="982" t="s">
        <v>567</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568</v>
      </c>
      <c r="C69" s="975"/>
      <c r="D69" s="975"/>
      <c r="E69" s="975"/>
      <c r="F69" s="975"/>
      <c r="G69" s="975"/>
      <c r="H69" s="975"/>
      <c r="I69" s="975"/>
      <c r="J69" s="975"/>
      <c r="K69" s="975"/>
      <c r="L69" s="975"/>
      <c r="M69" s="975"/>
      <c r="N69" s="975"/>
      <c r="O69" s="975"/>
      <c r="P69" s="976"/>
      <c r="Q69" s="977">
        <v>88</v>
      </c>
      <c r="R69" s="971"/>
      <c r="S69" s="971"/>
      <c r="T69" s="971"/>
      <c r="U69" s="971"/>
      <c r="V69" s="971">
        <v>86</v>
      </c>
      <c r="W69" s="971"/>
      <c r="X69" s="971"/>
      <c r="Y69" s="971"/>
      <c r="Z69" s="971"/>
      <c r="AA69" s="971">
        <v>3</v>
      </c>
      <c r="AB69" s="971"/>
      <c r="AC69" s="971"/>
      <c r="AD69" s="971"/>
      <c r="AE69" s="971"/>
      <c r="AF69" s="971">
        <v>3</v>
      </c>
      <c r="AG69" s="971"/>
      <c r="AH69" s="971"/>
      <c r="AI69" s="971"/>
      <c r="AJ69" s="971"/>
      <c r="AK69" s="971" t="s">
        <v>569</v>
      </c>
      <c r="AL69" s="971"/>
      <c r="AM69" s="971"/>
      <c r="AN69" s="971"/>
      <c r="AO69" s="971"/>
      <c r="AP69" s="971" t="s">
        <v>569</v>
      </c>
      <c r="AQ69" s="971"/>
      <c r="AR69" s="971"/>
      <c r="AS69" s="971"/>
      <c r="AT69" s="971"/>
      <c r="AU69" s="971" t="s">
        <v>567</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570</v>
      </c>
      <c r="C70" s="975"/>
      <c r="D70" s="975"/>
      <c r="E70" s="975"/>
      <c r="F70" s="975"/>
      <c r="G70" s="975"/>
      <c r="H70" s="975"/>
      <c r="I70" s="975"/>
      <c r="J70" s="975"/>
      <c r="K70" s="975"/>
      <c r="L70" s="975"/>
      <c r="M70" s="975"/>
      <c r="N70" s="975"/>
      <c r="O70" s="975"/>
      <c r="P70" s="976"/>
      <c r="Q70" s="977">
        <v>203</v>
      </c>
      <c r="R70" s="971"/>
      <c r="S70" s="971"/>
      <c r="T70" s="971"/>
      <c r="U70" s="971"/>
      <c r="V70" s="971">
        <v>193</v>
      </c>
      <c r="W70" s="971"/>
      <c r="X70" s="971"/>
      <c r="Y70" s="971"/>
      <c r="Z70" s="971"/>
      <c r="AA70" s="971">
        <v>11</v>
      </c>
      <c r="AB70" s="971"/>
      <c r="AC70" s="971"/>
      <c r="AD70" s="971"/>
      <c r="AE70" s="971"/>
      <c r="AF70" s="971">
        <v>11</v>
      </c>
      <c r="AG70" s="971"/>
      <c r="AH70" s="971"/>
      <c r="AI70" s="971"/>
      <c r="AJ70" s="971"/>
      <c r="AK70" s="971" t="s">
        <v>571</v>
      </c>
      <c r="AL70" s="971"/>
      <c r="AM70" s="971"/>
      <c r="AN70" s="971"/>
      <c r="AO70" s="971"/>
      <c r="AP70" s="971" t="s">
        <v>567</v>
      </c>
      <c r="AQ70" s="971"/>
      <c r="AR70" s="971"/>
      <c r="AS70" s="971"/>
      <c r="AT70" s="971"/>
      <c r="AU70" s="971" t="s">
        <v>572</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573</v>
      </c>
      <c r="C71" s="975"/>
      <c r="D71" s="975"/>
      <c r="E71" s="975"/>
      <c r="F71" s="975"/>
      <c r="G71" s="975"/>
      <c r="H71" s="975"/>
      <c r="I71" s="975"/>
      <c r="J71" s="975"/>
      <c r="K71" s="975"/>
      <c r="L71" s="975"/>
      <c r="M71" s="975"/>
      <c r="N71" s="975"/>
      <c r="O71" s="975"/>
      <c r="P71" s="976"/>
      <c r="Q71" s="977">
        <v>4132</v>
      </c>
      <c r="R71" s="971"/>
      <c r="S71" s="971"/>
      <c r="T71" s="971"/>
      <c r="U71" s="971"/>
      <c r="V71" s="971">
        <v>4090</v>
      </c>
      <c r="W71" s="971"/>
      <c r="X71" s="971"/>
      <c r="Y71" s="971"/>
      <c r="Z71" s="971"/>
      <c r="AA71" s="971">
        <v>41</v>
      </c>
      <c r="AB71" s="971"/>
      <c r="AC71" s="971"/>
      <c r="AD71" s="971"/>
      <c r="AE71" s="971"/>
      <c r="AF71" s="971">
        <v>41</v>
      </c>
      <c r="AG71" s="971"/>
      <c r="AH71" s="971"/>
      <c r="AI71" s="971"/>
      <c r="AJ71" s="971"/>
      <c r="AK71" s="971" t="s">
        <v>567</v>
      </c>
      <c r="AL71" s="971"/>
      <c r="AM71" s="971"/>
      <c r="AN71" s="971"/>
      <c r="AO71" s="971"/>
      <c r="AP71" s="971">
        <v>1416</v>
      </c>
      <c r="AQ71" s="971"/>
      <c r="AR71" s="971"/>
      <c r="AS71" s="971"/>
      <c r="AT71" s="971"/>
      <c r="AU71" s="971">
        <v>362</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574</v>
      </c>
      <c r="C72" s="975"/>
      <c r="D72" s="975"/>
      <c r="E72" s="975"/>
      <c r="F72" s="975"/>
      <c r="G72" s="975"/>
      <c r="H72" s="975"/>
      <c r="I72" s="975"/>
      <c r="J72" s="975"/>
      <c r="K72" s="975"/>
      <c r="L72" s="975"/>
      <c r="M72" s="975"/>
      <c r="N72" s="975"/>
      <c r="O72" s="975"/>
      <c r="P72" s="976"/>
      <c r="Q72" s="977">
        <v>495</v>
      </c>
      <c r="R72" s="971"/>
      <c r="S72" s="971"/>
      <c r="T72" s="971"/>
      <c r="U72" s="971"/>
      <c r="V72" s="971">
        <v>493</v>
      </c>
      <c r="W72" s="971"/>
      <c r="X72" s="971"/>
      <c r="Y72" s="971"/>
      <c r="Z72" s="971"/>
      <c r="AA72" s="971">
        <v>1</v>
      </c>
      <c r="AB72" s="971"/>
      <c r="AC72" s="971"/>
      <c r="AD72" s="971"/>
      <c r="AE72" s="971"/>
      <c r="AF72" s="971">
        <v>1</v>
      </c>
      <c r="AG72" s="971"/>
      <c r="AH72" s="971"/>
      <c r="AI72" s="971"/>
      <c r="AJ72" s="971"/>
      <c r="AK72" s="971">
        <v>298</v>
      </c>
      <c r="AL72" s="971"/>
      <c r="AM72" s="971"/>
      <c r="AN72" s="971"/>
      <c r="AO72" s="971"/>
      <c r="AP72" s="971" t="s">
        <v>575</v>
      </c>
      <c r="AQ72" s="971"/>
      <c r="AR72" s="971"/>
      <c r="AS72" s="971"/>
      <c r="AT72" s="971"/>
      <c r="AU72" s="971" t="s">
        <v>567</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576</v>
      </c>
      <c r="C73" s="975"/>
      <c r="D73" s="975"/>
      <c r="E73" s="975"/>
      <c r="F73" s="975"/>
      <c r="G73" s="975"/>
      <c r="H73" s="975"/>
      <c r="I73" s="975"/>
      <c r="J73" s="975"/>
      <c r="K73" s="975"/>
      <c r="L73" s="975"/>
      <c r="M73" s="975"/>
      <c r="N73" s="975"/>
      <c r="O73" s="975"/>
      <c r="P73" s="976"/>
      <c r="Q73" s="977">
        <v>68</v>
      </c>
      <c r="R73" s="971"/>
      <c r="S73" s="971"/>
      <c r="T73" s="971"/>
      <c r="U73" s="971"/>
      <c r="V73" s="971">
        <v>68</v>
      </c>
      <c r="W73" s="971"/>
      <c r="X73" s="971"/>
      <c r="Y73" s="971"/>
      <c r="Z73" s="971"/>
      <c r="AA73" s="971">
        <v>0</v>
      </c>
      <c r="AB73" s="971"/>
      <c r="AC73" s="971"/>
      <c r="AD73" s="971"/>
      <c r="AE73" s="971"/>
      <c r="AF73" s="971">
        <v>0</v>
      </c>
      <c r="AG73" s="971"/>
      <c r="AH73" s="971"/>
      <c r="AI73" s="971"/>
      <c r="AJ73" s="971"/>
      <c r="AK73" s="971" t="s">
        <v>567</v>
      </c>
      <c r="AL73" s="971"/>
      <c r="AM73" s="971"/>
      <c r="AN73" s="971"/>
      <c r="AO73" s="971"/>
      <c r="AP73" s="971" t="s">
        <v>575</v>
      </c>
      <c r="AQ73" s="971"/>
      <c r="AR73" s="971"/>
      <c r="AS73" s="971"/>
      <c r="AT73" s="971"/>
      <c r="AU73" s="971" t="s">
        <v>569</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t="s">
        <v>577</v>
      </c>
      <c r="C74" s="975"/>
      <c r="D74" s="975"/>
      <c r="E74" s="975"/>
      <c r="F74" s="975"/>
      <c r="G74" s="975"/>
      <c r="H74" s="975"/>
      <c r="I74" s="975"/>
      <c r="J74" s="975"/>
      <c r="K74" s="975"/>
      <c r="L74" s="975"/>
      <c r="M74" s="975"/>
      <c r="N74" s="975"/>
      <c r="O74" s="975"/>
      <c r="P74" s="976"/>
      <c r="Q74" s="977">
        <v>1851</v>
      </c>
      <c r="R74" s="971"/>
      <c r="S74" s="971"/>
      <c r="T74" s="971"/>
      <c r="U74" s="971"/>
      <c r="V74" s="971">
        <v>1811</v>
      </c>
      <c r="W74" s="971"/>
      <c r="X74" s="971"/>
      <c r="Y74" s="971"/>
      <c r="Z74" s="971"/>
      <c r="AA74" s="971">
        <v>40</v>
      </c>
      <c r="AB74" s="971"/>
      <c r="AC74" s="971"/>
      <c r="AD74" s="971"/>
      <c r="AE74" s="971"/>
      <c r="AF74" s="971">
        <v>40</v>
      </c>
      <c r="AG74" s="971"/>
      <c r="AH74" s="971"/>
      <c r="AI74" s="971"/>
      <c r="AJ74" s="971"/>
      <c r="AK74" s="971" t="s">
        <v>567</v>
      </c>
      <c r="AL74" s="971"/>
      <c r="AM74" s="971"/>
      <c r="AN74" s="971"/>
      <c r="AO74" s="971"/>
      <c r="AP74" s="971" t="s">
        <v>567</v>
      </c>
      <c r="AQ74" s="971"/>
      <c r="AR74" s="971"/>
      <c r="AS74" s="971"/>
      <c r="AT74" s="971"/>
      <c r="AU74" s="971" t="s">
        <v>567</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t="s">
        <v>578</v>
      </c>
      <c r="C75" s="975"/>
      <c r="D75" s="975"/>
      <c r="E75" s="975"/>
      <c r="F75" s="975"/>
      <c r="G75" s="975"/>
      <c r="H75" s="975"/>
      <c r="I75" s="975"/>
      <c r="J75" s="975"/>
      <c r="K75" s="975"/>
      <c r="L75" s="975"/>
      <c r="M75" s="975"/>
      <c r="N75" s="975"/>
      <c r="O75" s="975"/>
      <c r="P75" s="976"/>
      <c r="Q75" s="978">
        <v>72965</v>
      </c>
      <c r="R75" s="979"/>
      <c r="S75" s="979"/>
      <c r="T75" s="979"/>
      <c r="U75" s="980"/>
      <c r="V75" s="981">
        <v>69423</v>
      </c>
      <c r="W75" s="979"/>
      <c r="X75" s="979"/>
      <c r="Y75" s="979"/>
      <c r="Z75" s="980"/>
      <c r="AA75" s="981">
        <v>3542</v>
      </c>
      <c r="AB75" s="979"/>
      <c r="AC75" s="979"/>
      <c r="AD75" s="979"/>
      <c r="AE75" s="980"/>
      <c r="AF75" s="981">
        <v>3542</v>
      </c>
      <c r="AG75" s="979"/>
      <c r="AH75" s="979"/>
      <c r="AI75" s="979"/>
      <c r="AJ75" s="980"/>
      <c r="AK75" s="981">
        <v>1058</v>
      </c>
      <c r="AL75" s="979"/>
      <c r="AM75" s="979"/>
      <c r="AN75" s="979"/>
      <c r="AO75" s="980"/>
      <c r="AP75" s="981" t="s">
        <v>579</v>
      </c>
      <c r="AQ75" s="979"/>
      <c r="AR75" s="979"/>
      <c r="AS75" s="979"/>
      <c r="AT75" s="980"/>
      <c r="AU75" s="981" t="s">
        <v>569</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t="s">
        <v>580</v>
      </c>
      <c r="C76" s="975"/>
      <c r="D76" s="975"/>
      <c r="E76" s="975"/>
      <c r="F76" s="975"/>
      <c r="G76" s="975"/>
      <c r="H76" s="975"/>
      <c r="I76" s="975"/>
      <c r="J76" s="975"/>
      <c r="K76" s="975"/>
      <c r="L76" s="975"/>
      <c r="M76" s="975"/>
      <c r="N76" s="975"/>
      <c r="O76" s="975"/>
      <c r="P76" s="976"/>
      <c r="Q76" s="978">
        <v>217</v>
      </c>
      <c r="R76" s="979"/>
      <c r="S76" s="979"/>
      <c r="T76" s="979"/>
      <c r="U76" s="980"/>
      <c r="V76" s="981">
        <v>191</v>
      </c>
      <c r="W76" s="979"/>
      <c r="X76" s="979"/>
      <c r="Y76" s="979"/>
      <c r="Z76" s="980"/>
      <c r="AA76" s="981">
        <v>25</v>
      </c>
      <c r="AB76" s="979"/>
      <c r="AC76" s="979"/>
      <c r="AD76" s="979"/>
      <c r="AE76" s="980"/>
      <c r="AF76" s="981">
        <v>25</v>
      </c>
      <c r="AG76" s="979"/>
      <c r="AH76" s="979"/>
      <c r="AI76" s="979"/>
      <c r="AJ76" s="980"/>
      <c r="AK76" s="981" t="s">
        <v>567</v>
      </c>
      <c r="AL76" s="979"/>
      <c r="AM76" s="979"/>
      <c r="AN76" s="979"/>
      <c r="AO76" s="980"/>
      <c r="AP76" s="981" t="s">
        <v>582</v>
      </c>
      <c r="AQ76" s="979"/>
      <c r="AR76" s="979"/>
      <c r="AS76" s="979"/>
      <c r="AT76" s="980"/>
      <c r="AU76" s="981" t="s">
        <v>582</v>
      </c>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t="s">
        <v>581</v>
      </c>
      <c r="C77" s="975"/>
      <c r="D77" s="975"/>
      <c r="E77" s="975"/>
      <c r="F77" s="975"/>
      <c r="G77" s="975"/>
      <c r="H77" s="975"/>
      <c r="I77" s="975"/>
      <c r="J77" s="975"/>
      <c r="K77" s="975"/>
      <c r="L77" s="975"/>
      <c r="M77" s="975"/>
      <c r="N77" s="975"/>
      <c r="O77" s="975"/>
      <c r="P77" s="976"/>
      <c r="Q77" s="978">
        <v>823874</v>
      </c>
      <c r="R77" s="979"/>
      <c r="S77" s="979"/>
      <c r="T77" s="979"/>
      <c r="U77" s="980"/>
      <c r="V77" s="981">
        <v>808406</v>
      </c>
      <c r="W77" s="979"/>
      <c r="X77" s="979"/>
      <c r="Y77" s="979"/>
      <c r="Z77" s="980"/>
      <c r="AA77" s="981">
        <v>15468</v>
      </c>
      <c r="AB77" s="979"/>
      <c r="AC77" s="979"/>
      <c r="AD77" s="979"/>
      <c r="AE77" s="980"/>
      <c r="AF77" s="981">
        <v>15468</v>
      </c>
      <c r="AG77" s="979"/>
      <c r="AH77" s="979"/>
      <c r="AI77" s="979"/>
      <c r="AJ77" s="980"/>
      <c r="AK77" s="981" t="s">
        <v>571</v>
      </c>
      <c r="AL77" s="979"/>
      <c r="AM77" s="979"/>
      <c r="AN77" s="979"/>
      <c r="AO77" s="980"/>
      <c r="AP77" s="981" t="s">
        <v>567</v>
      </c>
      <c r="AQ77" s="979"/>
      <c r="AR77" s="979"/>
      <c r="AS77" s="979"/>
      <c r="AT77" s="980"/>
      <c r="AU77" s="981" t="s">
        <v>567</v>
      </c>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392</v>
      </c>
      <c r="B88" s="937" t="s">
        <v>416</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f>SUM(AF68:AJ87)</f>
        <v>19132</v>
      </c>
      <c r="AG88" s="959"/>
      <c r="AH88" s="959"/>
      <c r="AI88" s="959"/>
      <c r="AJ88" s="959"/>
      <c r="AK88" s="963"/>
      <c r="AL88" s="963"/>
      <c r="AM88" s="963"/>
      <c r="AN88" s="963"/>
      <c r="AO88" s="963"/>
      <c r="AP88" s="959">
        <f>SUM(AP68:AT87)</f>
        <v>1416</v>
      </c>
      <c r="AQ88" s="959"/>
      <c r="AR88" s="959"/>
      <c r="AS88" s="959"/>
      <c r="AT88" s="959"/>
      <c r="AU88" s="959">
        <v>362</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392</v>
      </c>
      <c r="BR102" s="937" t="s">
        <v>417</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418</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419</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420</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421</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422</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423</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424</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425</v>
      </c>
      <c r="AB109" s="896"/>
      <c r="AC109" s="896"/>
      <c r="AD109" s="896"/>
      <c r="AE109" s="897"/>
      <c r="AF109" s="898" t="s">
        <v>426</v>
      </c>
      <c r="AG109" s="896"/>
      <c r="AH109" s="896"/>
      <c r="AI109" s="896"/>
      <c r="AJ109" s="897"/>
      <c r="AK109" s="898" t="s">
        <v>309</v>
      </c>
      <c r="AL109" s="896"/>
      <c r="AM109" s="896"/>
      <c r="AN109" s="896"/>
      <c r="AO109" s="897"/>
      <c r="AP109" s="898" t="s">
        <v>427</v>
      </c>
      <c r="AQ109" s="896"/>
      <c r="AR109" s="896"/>
      <c r="AS109" s="896"/>
      <c r="AT109" s="929"/>
      <c r="AU109" s="895" t="s">
        <v>424</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425</v>
      </c>
      <c r="BR109" s="896"/>
      <c r="BS109" s="896"/>
      <c r="BT109" s="896"/>
      <c r="BU109" s="897"/>
      <c r="BV109" s="898" t="s">
        <v>426</v>
      </c>
      <c r="BW109" s="896"/>
      <c r="BX109" s="896"/>
      <c r="BY109" s="896"/>
      <c r="BZ109" s="897"/>
      <c r="CA109" s="898" t="s">
        <v>309</v>
      </c>
      <c r="CB109" s="896"/>
      <c r="CC109" s="896"/>
      <c r="CD109" s="896"/>
      <c r="CE109" s="897"/>
      <c r="CF109" s="936" t="s">
        <v>427</v>
      </c>
      <c r="CG109" s="936"/>
      <c r="CH109" s="936"/>
      <c r="CI109" s="936"/>
      <c r="CJ109" s="936"/>
      <c r="CK109" s="898" t="s">
        <v>428</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425</v>
      </c>
      <c r="DH109" s="896"/>
      <c r="DI109" s="896"/>
      <c r="DJ109" s="896"/>
      <c r="DK109" s="897"/>
      <c r="DL109" s="898" t="s">
        <v>426</v>
      </c>
      <c r="DM109" s="896"/>
      <c r="DN109" s="896"/>
      <c r="DO109" s="896"/>
      <c r="DP109" s="897"/>
      <c r="DQ109" s="898" t="s">
        <v>309</v>
      </c>
      <c r="DR109" s="896"/>
      <c r="DS109" s="896"/>
      <c r="DT109" s="896"/>
      <c r="DU109" s="897"/>
      <c r="DV109" s="898" t="s">
        <v>427</v>
      </c>
      <c r="DW109" s="896"/>
      <c r="DX109" s="896"/>
      <c r="DY109" s="896"/>
      <c r="DZ109" s="929"/>
    </row>
    <row r="110" spans="1:131" s="230" customFormat="1" ht="26.25" customHeight="1" x14ac:dyDescent="0.15">
      <c r="A110" s="807" t="s">
        <v>429</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672088</v>
      </c>
      <c r="AB110" s="889"/>
      <c r="AC110" s="889"/>
      <c r="AD110" s="889"/>
      <c r="AE110" s="890"/>
      <c r="AF110" s="891">
        <v>702305</v>
      </c>
      <c r="AG110" s="889"/>
      <c r="AH110" s="889"/>
      <c r="AI110" s="889"/>
      <c r="AJ110" s="890"/>
      <c r="AK110" s="891">
        <v>745096</v>
      </c>
      <c r="AL110" s="889"/>
      <c r="AM110" s="889"/>
      <c r="AN110" s="889"/>
      <c r="AO110" s="890"/>
      <c r="AP110" s="892">
        <v>13.4</v>
      </c>
      <c r="AQ110" s="893"/>
      <c r="AR110" s="893"/>
      <c r="AS110" s="893"/>
      <c r="AT110" s="894"/>
      <c r="AU110" s="930" t="s">
        <v>74</v>
      </c>
      <c r="AV110" s="931"/>
      <c r="AW110" s="931"/>
      <c r="AX110" s="931"/>
      <c r="AY110" s="931"/>
      <c r="AZ110" s="860" t="s">
        <v>430</v>
      </c>
      <c r="BA110" s="808"/>
      <c r="BB110" s="808"/>
      <c r="BC110" s="808"/>
      <c r="BD110" s="808"/>
      <c r="BE110" s="808"/>
      <c r="BF110" s="808"/>
      <c r="BG110" s="808"/>
      <c r="BH110" s="808"/>
      <c r="BI110" s="808"/>
      <c r="BJ110" s="808"/>
      <c r="BK110" s="808"/>
      <c r="BL110" s="808"/>
      <c r="BM110" s="808"/>
      <c r="BN110" s="808"/>
      <c r="BO110" s="808"/>
      <c r="BP110" s="809"/>
      <c r="BQ110" s="861">
        <v>7793163</v>
      </c>
      <c r="BR110" s="842"/>
      <c r="BS110" s="842"/>
      <c r="BT110" s="842"/>
      <c r="BU110" s="842"/>
      <c r="BV110" s="842">
        <v>7842205</v>
      </c>
      <c r="BW110" s="842"/>
      <c r="BX110" s="842"/>
      <c r="BY110" s="842"/>
      <c r="BZ110" s="842"/>
      <c r="CA110" s="842">
        <v>7717744</v>
      </c>
      <c r="CB110" s="842"/>
      <c r="CC110" s="842"/>
      <c r="CD110" s="842"/>
      <c r="CE110" s="842"/>
      <c r="CF110" s="866">
        <v>138.69999999999999</v>
      </c>
      <c r="CG110" s="867"/>
      <c r="CH110" s="867"/>
      <c r="CI110" s="867"/>
      <c r="CJ110" s="867"/>
      <c r="CK110" s="926" t="s">
        <v>431</v>
      </c>
      <c r="CL110" s="819"/>
      <c r="CM110" s="860" t="s">
        <v>432</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131</v>
      </c>
      <c r="DH110" s="842"/>
      <c r="DI110" s="842"/>
      <c r="DJ110" s="842"/>
      <c r="DK110" s="842"/>
      <c r="DL110" s="842" t="s">
        <v>131</v>
      </c>
      <c r="DM110" s="842"/>
      <c r="DN110" s="842"/>
      <c r="DO110" s="842"/>
      <c r="DP110" s="842"/>
      <c r="DQ110" s="842" t="s">
        <v>131</v>
      </c>
      <c r="DR110" s="842"/>
      <c r="DS110" s="842"/>
      <c r="DT110" s="842"/>
      <c r="DU110" s="842"/>
      <c r="DV110" s="843" t="s">
        <v>131</v>
      </c>
      <c r="DW110" s="843"/>
      <c r="DX110" s="843"/>
      <c r="DY110" s="843"/>
      <c r="DZ110" s="844"/>
    </row>
    <row r="111" spans="1:131" s="230" customFormat="1" ht="26.25" customHeight="1" x14ac:dyDescent="0.15">
      <c r="A111" s="774" t="s">
        <v>433</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131</v>
      </c>
      <c r="AB111" s="919"/>
      <c r="AC111" s="919"/>
      <c r="AD111" s="919"/>
      <c r="AE111" s="920"/>
      <c r="AF111" s="921" t="s">
        <v>131</v>
      </c>
      <c r="AG111" s="919"/>
      <c r="AH111" s="919"/>
      <c r="AI111" s="919"/>
      <c r="AJ111" s="920"/>
      <c r="AK111" s="921" t="s">
        <v>131</v>
      </c>
      <c r="AL111" s="919"/>
      <c r="AM111" s="919"/>
      <c r="AN111" s="919"/>
      <c r="AO111" s="920"/>
      <c r="AP111" s="922" t="s">
        <v>131</v>
      </c>
      <c r="AQ111" s="923"/>
      <c r="AR111" s="923"/>
      <c r="AS111" s="923"/>
      <c r="AT111" s="924"/>
      <c r="AU111" s="932"/>
      <c r="AV111" s="933"/>
      <c r="AW111" s="933"/>
      <c r="AX111" s="933"/>
      <c r="AY111" s="933"/>
      <c r="AZ111" s="815" t="s">
        <v>434</v>
      </c>
      <c r="BA111" s="752"/>
      <c r="BB111" s="752"/>
      <c r="BC111" s="752"/>
      <c r="BD111" s="752"/>
      <c r="BE111" s="752"/>
      <c r="BF111" s="752"/>
      <c r="BG111" s="752"/>
      <c r="BH111" s="752"/>
      <c r="BI111" s="752"/>
      <c r="BJ111" s="752"/>
      <c r="BK111" s="752"/>
      <c r="BL111" s="752"/>
      <c r="BM111" s="752"/>
      <c r="BN111" s="752"/>
      <c r="BO111" s="752"/>
      <c r="BP111" s="753"/>
      <c r="BQ111" s="816" t="s">
        <v>131</v>
      </c>
      <c r="BR111" s="817"/>
      <c r="BS111" s="817"/>
      <c r="BT111" s="817"/>
      <c r="BU111" s="817"/>
      <c r="BV111" s="817" t="s">
        <v>131</v>
      </c>
      <c r="BW111" s="817"/>
      <c r="BX111" s="817"/>
      <c r="BY111" s="817"/>
      <c r="BZ111" s="817"/>
      <c r="CA111" s="817" t="s">
        <v>131</v>
      </c>
      <c r="CB111" s="817"/>
      <c r="CC111" s="817"/>
      <c r="CD111" s="817"/>
      <c r="CE111" s="817"/>
      <c r="CF111" s="875" t="s">
        <v>131</v>
      </c>
      <c r="CG111" s="876"/>
      <c r="CH111" s="876"/>
      <c r="CI111" s="876"/>
      <c r="CJ111" s="876"/>
      <c r="CK111" s="927"/>
      <c r="CL111" s="821"/>
      <c r="CM111" s="815" t="s">
        <v>435</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131</v>
      </c>
      <c r="DH111" s="817"/>
      <c r="DI111" s="817"/>
      <c r="DJ111" s="817"/>
      <c r="DK111" s="817"/>
      <c r="DL111" s="817" t="s">
        <v>131</v>
      </c>
      <c r="DM111" s="817"/>
      <c r="DN111" s="817"/>
      <c r="DO111" s="817"/>
      <c r="DP111" s="817"/>
      <c r="DQ111" s="817" t="s">
        <v>131</v>
      </c>
      <c r="DR111" s="817"/>
      <c r="DS111" s="817"/>
      <c r="DT111" s="817"/>
      <c r="DU111" s="817"/>
      <c r="DV111" s="794" t="s">
        <v>131</v>
      </c>
      <c r="DW111" s="794"/>
      <c r="DX111" s="794"/>
      <c r="DY111" s="794"/>
      <c r="DZ111" s="795"/>
    </row>
    <row r="112" spans="1:131" s="230" customFormat="1" ht="26.25" customHeight="1" x14ac:dyDescent="0.15">
      <c r="A112" s="912" t="s">
        <v>436</v>
      </c>
      <c r="B112" s="913"/>
      <c r="C112" s="752" t="s">
        <v>437</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131</v>
      </c>
      <c r="AB112" s="780"/>
      <c r="AC112" s="780"/>
      <c r="AD112" s="780"/>
      <c r="AE112" s="781"/>
      <c r="AF112" s="782" t="s">
        <v>131</v>
      </c>
      <c r="AG112" s="780"/>
      <c r="AH112" s="780"/>
      <c r="AI112" s="780"/>
      <c r="AJ112" s="781"/>
      <c r="AK112" s="782" t="s">
        <v>131</v>
      </c>
      <c r="AL112" s="780"/>
      <c r="AM112" s="780"/>
      <c r="AN112" s="780"/>
      <c r="AO112" s="781"/>
      <c r="AP112" s="824" t="s">
        <v>131</v>
      </c>
      <c r="AQ112" s="825"/>
      <c r="AR112" s="825"/>
      <c r="AS112" s="825"/>
      <c r="AT112" s="826"/>
      <c r="AU112" s="932"/>
      <c r="AV112" s="933"/>
      <c r="AW112" s="933"/>
      <c r="AX112" s="933"/>
      <c r="AY112" s="933"/>
      <c r="AZ112" s="815" t="s">
        <v>438</v>
      </c>
      <c r="BA112" s="752"/>
      <c r="BB112" s="752"/>
      <c r="BC112" s="752"/>
      <c r="BD112" s="752"/>
      <c r="BE112" s="752"/>
      <c r="BF112" s="752"/>
      <c r="BG112" s="752"/>
      <c r="BH112" s="752"/>
      <c r="BI112" s="752"/>
      <c r="BJ112" s="752"/>
      <c r="BK112" s="752"/>
      <c r="BL112" s="752"/>
      <c r="BM112" s="752"/>
      <c r="BN112" s="752"/>
      <c r="BO112" s="752"/>
      <c r="BP112" s="753"/>
      <c r="BQ112" s="816">
        <v>6270716</v>
      </c>
      <c r="BR112" s="817"/>
      <c r="BS112" s="817"/>
      <c r="BT112" s="817"/>
      <c r="BU112" s="817"/>
      <c r="BV112" s="817">
        <v>5779513</v>
      </c>
      <c r="BW112" s="817"/>
      <c r="BX112" s="817"/>
      <c r="BY112" s="817"/>
      <c r="BZ112" s="817"/>
      <c r="CA112" s="817">
        <v>5383876</v>
      </c>
      <c r="CB112" s="817"/>
      <c r="CC112" s="817"/>
      <c r="CD112" s="817"/>
      <c r="CE112" s="817"/>
      <c r="CF112" s="875">
        <v>96.7</v>
      </c>
      <c r="CG112" s="876"/>
      <c r="CH112" s="876"/>
      <c r="CI112" s="876"/>
      <c r="CJ112" s="876"/>
      <c r="CK112" s="927"/>
      <c r="CL112" s="821"/>
      <c r="CM112" s="815" t="s">
        <v>439</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131</v>
      </c>
      <c r="DH112" s="817"/>
      <c r="DI112" s="817"/>
      <c r="DJ112" s="817"/>
      <c r="DK112" s="817"/>
      <c r="DL112" s="817" t="s">
        <v>131</v>
      </c>
      <c r="DM112" s="817"/>
      <c r="DN112" s="817"/>
      <c r="DO112" s="817"/>
      <c r="DP112" s="817"/>
      <c r="DQ112" s="817" t="s">
        <v>131</v>
      </c>
      <c r="DR112" s="817"/>
      <c r="DS112" s="817"/>
      <c r="DT112" s="817"/>
      <c r="DU112" s="817"/>
      <c r="DV112" s="794" t="s">
        <v>131</v>
      </c>
      <c r="DW112" s="794"/>
      <c r="DX112" s="794"/>
      <c r="DY112" s="794"/>
      <c r="DZ112" s="795"/>
    </row>
    <row r="113" spans="1:130" s="230" customFormat="1" ht="26.25" customHeight="1" x14ac:dyDescent="0.15">
      <c r="A113" s="914"/>
      <c r="B113" s="915"/>
      <c r="C113" s="752" t="s">
        <v>440</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216113</v>
      </c>
      <c r="AB113" s="919"/>
      <c r="AC113" s="919"/>
      <c r="AD113" s="919"/>
      <c r="AE113" s="920"/>
      <c r="AF113" s="921">
        <v>212541</v>
      </c>
      <c r="AG113" s="919"/>
      <c r="AH113" s="919"/>
      <c r="AI113" s="919"/>
      <c r="AJ113" s="920"/>
      <c r="AK113" s="921">
        <v>209106</v>
      </c>
      <c r="AL113" s="919"/>
      <c r="AM113" s="919"/>
      <c r="AN113" s="919"/>
      <c r="AO113" s="920"/>
      <c r="AP113" s="922">
        <v>3.8</v>
      </c>
      <c r="AQ113" s="923"/>
      <c r="AR113" s="923"/>
      <c r="AS113" s="923"/>
      <c r="AT113" s="924"/>
      <c r="AU113" s="932"/>
      <c r="AV113" s="933"/>
      <c r="AW113" s="933"/>
      <c r="AX113" s="933"/>
      <c r="AY113" s="933"/>
      <c r="AZ113" s="815" t="s">
        <v>441</v>
      </c>
      <c r="BA113" s="752"/>
      <c r="BB113" s="752"/>
      <c r="BC113" s="752"/>
      <c r="BD113" s="752"/>
      <c r="BE113" s="752"/>
      <c r="BF113" s="752"/>
      <c r="BG113" s="752"/>
      <c r="BH113" s="752"/>
      <c r="BI113" s="752"/>
      <c r="BJ113" s="752"/>
      <c r="BK113" s="752"/>
      <c r="BL113" s="752"/>
      <c r="BM113" s="752"/>
      <c r="BN113" s="752"/>
      <c r="BO113" s="752"/>
      <c r="BP113" s="753"/>
      <c r="BQ113" s="816">
        <v>439507</v>
      </c>
      <c r="BR113" s="817"/>
      <c r="BS113" s="817"/>
      <c r="BT113" s="817"/>
      <c r="BU113" s="817"/>
      <c r="BV113" s="817">
        <v>391931</v>
      </c>
      <c r="BW113" s="817"/>
      <c r="BX113" s="817"/>
      <c r="BY113" s="817"/>
      <c r="BZ113" s="817"/>
      <c r="CA113" s="817">
        <v>361823</v>
      </c>
      <c r="CB113" s="817"/>
      <c r="CC113" s="817"/>
      <c r="CD113" s="817"/>
      <c r="CE113" s="817"/>
      <c r="CF113" s="875">
        <v>6.5</v>
      </c>
      <c r="CG113" s="876"/>
      <c r="CH113" s="876"/>
      <c r="CI113" s="876"/>
      <c r="CJ113" s="876"/>
      <c r="CK113" s="927"/>
      <c r="CL113" s="821"/>
      <c r="CM113" s="815" t="s">
        <v>442</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131</v>
      </c>
      <c r="DH113" s="780"/>
      <c r="DI113" s="780"/>
      <c r="DJ113" s="780"/>
      <c r="DK113" s="781"/>
      <c r="DL113" s="782" t="s">
        <v>131</v>
      </c>
      <c r="DM113" s="780"/>
      <c r="DN113" s="780"/>
      <c r="DO113" s="780"/>
      <c r="DP113" s="781"/>
      <c r="DQ113" s="782" t="s">
        <v>131</v>
      </c>
      <c r="DR113" s="780"/>
      <c r="DS113" s="780"/>
      <c r="DT113" s="780"/>
      <c r="DU113" s="781"/>
      <c r="DV113" s="824" t="s">
        <v>131</v>
      </c>
      <c r="DW113" s="825"/>
      <c r="DX113" s="825"/>
      <c r="DY113" s="825"/>
      <c r="DZ113" s="826"/>
    </row>
    <row r="114" spans="1:130" s="230" customFormat="1" ht="26.25" customHeight="1" x14ac:dyDescent="0.15">
      <c r="A114" s="914"/>
      <c r="B114" s="915"/>
      <c r="C114" s="752" t="s">
        <v>443</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93149</v>
      </c>
      <c r="AB114" s="780"/>
      <c r="AC114" s="780"/>
      <c r="AD114" s="780"/>
      <c r="AE114" s="781"/>
      <c r="AF114" s="782">
        <v>77645</v>
      </c>
      <c r="AG114" s="780"/>
      <c r="AH114" s="780"/>
      <c r="AI114" s="780"/>
      <c r="AJ114" s="781"/>
      <c r="AK114" s="782">
        <v>50200</v>
      </c>
      <c r="AL114" s="780"/>
      <c r="AM114" s="780"/>
      <c r="AN114" s="780"/>
      <c r="AO114" s="781"/>
      <c r="AP114" s="824">
        <v>0.9</v>
      </c>
      <c r="AQ114" s="825"/>
      <c r="AR114" s="825"/>
      <c r="AS114" s="825"/>
      <c r="AT114" s="826"/>
      <c r="AU114" s="932"/>
      <c r="AV114" s="933"/>
      <c r="AW114" s="933"/>
      <c r="AX114" s="933"/>
      <c r="AY114" s="933"/>
      <c r="AZ114" s="815" t="s">
        <v>444</v>
      </c>
      <c r="BA114" s="752"/>
      <c r="BB114" s="752"/>
      <c r="BC114" s="752"/>
      <c r="BD114" s="752"/>
      <c r="BE114" s="752"/>
      <c r="BF114" s="752"/>
      <c r="BG114" s="752"/>
      <c r="BH114" s="752"/>
      <c r="BI114" s="752"/>
      <c r="BJ114" s="752"/>
      <c r="BK114" s="752"/>
      <c r="BL114" s="752"/>
      <c r="BM114" s="752"/>
      <c r="BN114" s="752"/>
      <c r="BO114" s="752"/>
      <c r="BP114" s="753"/>
      <c r="BQ114" s="816">
        <v>1226842</v>
      </c>
      <c r="BR114" s="817"/>
      <c r="BS114" s="817"/>
      <c r="BT114" s="817"/>
      <c r="BU114" s="817"/>
      <c r="BV114" s="817">
        <v>1274885</v>
      </c>
      <c r="BW114" s="817"/>
      <c r="BX114" s="817"/>
      <c r="BY114" s="817"/>
      <c r="BZ114" s="817"/>
      <c r="CA114" s="817">
        <v>1296241</v>
      </c>
      <c r="CB114" s="817"/>
      <c r="CC114" s="817"/>
      <c r="CD114" s="817"/>
      <c r="CE114" s="817"/>
      <c r="CF114" s="875">
        <v>23.3</v>
      </c>
      <c r="CG114" s="876"/>
      <c r="CH114" s="876"/>
      <c r="CI114" s="876"/>
      <c r="CJ114" s="876"/>
      <c r="CK114" s="927"/>
      <c r="CL114" s="821"/>
      <c r="CM114" s="815" t="s">
        <v>445</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131</v>
      </c>
      <c r="DH114" s="780"/>
      <c r="DI114" s="780"/>
      <c r="DJ114" s="780"/>
      <c r="DK114" s="781"/>
      <c r="DL114" s="782" t="s">
        <v>131</v>
      </c>
      <c r="DM114" s="780"/>
      <c r="DN114" s="780"/>
      <c r="DO114" s="780"/>
      <c r="DP114" s="781"/>
      <c r="DQ114" s="782" t="s">
        <v>131</v>
      </c>
      <c r="DR114" s="780"/>
      <c r="DS114" s="780"/>
      <c r="DT114" s="780"/>
      <c r="DU114" s="781"/>
      <c r="DV114" s="824" t="s">
        <v>131</v>
      </c>
      <c r="DW114" s="825"/>
      <c r="DX114" s="825"/>
      <c r="DY114" s="825"/>
      <c r="DZ114" s="826"/>
    </row>
    <row r="115" spans="1:130" s="230" customFormat="1" ht="26.25" customHeight="1" x14ac:dyDescent="0.15">
      <c r="A115" s="914"/>
      <c r="B115" s="915"/>
      <c r="C115" s="752" t="s">
        <v>446</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t="s">
        <v>131</v>
      </c>
      <c r="AB115" s="919"/>
      <c r="AC115" s="919"/>
      <c r="AD115" s="919"/>
      <c r="AE115" s="920"/>
      <c r="AF115" s="921" t="s">
        <v>131</v>
      </c>
      <c r="AG115" s="919"/>
      <c r="AH115" s="919"/>
      <c r="AI115" s="919"/>
      <c r="AJ115" s="920"/>
      <c r="AK115" s="921" t="s">
        <v>131</v>
      </c>
      <c r="AL115" s="919"/>
      <c r="AM115" s="919"/>
      <c r="AN115" s="919"/>
      <c r="AO115" s="920"/>
      <c r="AP115" s="922" t="s">
        <v>131</v>
      </c>
      <c r="AQ115" s="923"/>
      <c r="AR115" s="923"/>
      <c r="AS115" s="923"/>
      <c r="AT115" s="924"/>
      <c r="AU115" s="932"/>
      <c r="AV115" s="933"/>
      <c r="AW115" s="933"/>
      <c r="AX115" s="933"/>
      <c r="AY115" s="933"/>
      <c r="AZ115" s="815" t="s">
        <v>447</v>
      </c>
      <c r="BA115" s="752"/>
      <c r="BB115" s="752"/>
      <c r="BC115" s="752"/>
      <c r="BD115" s="752"/>
      <c r="BE115" s="752"/>
      <c r="BF115" s="752"/>
      <c r="BG115" s="752"/>
      <c r="BH115" s="752"/>
      <c r="BI115" s="752"/>
      <c r="BJ115" s="752"/>
      <c r="BK115" s="752"/>
      <c r="BL115" s="752"/>
      <c r="BM115" s="752"/>
      <c r="BN115" s="752"/>
      <c r="BO115" s="752"/>
      <c r="BP115" s="753"/>
      <c r="BQ115" s="816" t="s">
        <v>131</v>
      </c>
      <c r="BR115" s="817"/>
      <c r="BS115" s="817"/>
      <c r="BT115" s="817"/>
      <c r="BU115" s="817"/>
      <c r="BV115" s="817" t="s">
        <v>131</v>
      </c>
      <c r="BW115" s="817"/>
      <c r="BX115" s="817"/>
      <c r="BY115" s="817"/>
      <c r="BZ115" s="817"/>
      <c r="CA115" s="817" t="s">
        <v>131</v>
      </c>
      <c r="CB115" s="817"/>
      <c r="CC115" s="817"/>
      <c r="CD115" s="817"/>
      <c r="CE115" s="817"/>
      <c r="CF115" s="875" t="s">
        <v>131</v>
      </c>
      <c r="CG115" s="876"/>
      <c r="CH115" s="876"/>
      <c r="CI115" s="876"/>
      <c r="CJ115" s="876"/>
      <c r="CK115" s="927"/>
      <c r="CL115" s="821"/>
      <c r="CM115" s="815" t="s">
        <v>448</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131</v>
      </c>
      <c r="DH115" s="780"/>
      <c r="DI115" s="780"/>
      <c r="DJ115" s="780"/>
      <c r="DK115" s="781"/>
      <c r="DL115" s="782" t="s">
        <v>131</v>
      </c>
      <c r="DM115" s="780"/>
      <c r="DN115" s="780"/>
      <c r="DO115" s="780"/>
      <c r="DP115" s="781"/>
      <c r="DQ115" s="782" t="s">
        <v>131</v>
      </c>
      <c r="DR115" s="780"/>
      <c r="DS115" s="780"/>
      <c r="DT115" s="780"/>
      <c r="DU115" s="781"/>
      <c r="DV115" s="824" t="s">
        <v>131</v>
      </c>
      <c r="DW115" s="825"/>
      <c r="DX115" s="825"/>
      <c r="DY115" s="825"/>
      <c r="DZ115" s="826"/>
    </row>
    <row r="116" spans="1:130" s="230" customFormat="1" ht="26.25" customHeight="1" x14ac:dyDescent="0.15">
      <c r="A116" s="916"/>
      <c r="B116" s="917"/>
      <c r="C116" s="839" t="s">
        <v>449</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v>50</v>
      </c>
      <c r="AB116" s="780"/>
      <c r="AC116" s="780"/>
      <c r="AD116" s="780"/>
      <c r="AE116" s="781"/>
      <c r="AF116" s="782">
        <v>87</v>
      </c>
      <c r="AG116" s="780"/>
      <c r="AH116" s="780"/>
      <c r="AI116" s="780"/>
      <c r="AJ116" s="781"/>
      <c r="AK116" s="782">
        <v>103</v>
      </c>
      <c r="AL116" s="780"/>
      <c r="AM116" s="780"/>
      <c r="AN116" s="780"/>
      <c r="AO116" s="781"/>
      <c r="AP116" s="824">
        <v>0</v>
      </c>
      <c r="AQ116" s="825"/>
      <c r="AR116" s="825"/>
      <c r="AS116" s="825"/>
      <c r="AT116" s="826"/>
      <c r="AU116" s="932"/>
      <c r="AV116" s="933"/>
      <c r="AW116" s="933"/>
      <c r="AX116" s="933"/>
      <c r="AY116" s="933"/>
      <c r="AZ116" s="909" t="s">
        <v>450</v>
      </c>
      <c r="BA116" s="910"/>
      <c r="BB116" s="910"/>
      <c r="BC116" s="910"/>
      <c r="BD116" s="910"/>
      <c r="BE116" s="910"/>
      <c r="BF116" s="910"/>
      <c r="BG116" s="910"/>
      <c r="BH116" s="910"/>
      <c r="BI116" s="910"/>
      <c r="BJ116" s="910"/>
      <c r="BK116" s="910"/>
      <c r="BL116" s="910"/>
      <c r="BM116" s="910"/>
      <c r="BN116" s="910"/>
      <c r="BO116" s="910"/>
      <c r="BP116" s="911"/>
      <c r="BQ116" s="816" t="s">
        <v>131</v>
      </c>
      <c r="BR116" s="817"/>
      <c r="BS116" s="817"/>
      <c r="BT116" s="817"/>
      <c r="BU116" s="817"/>
      <c r="BV116" s="817" t="s">
        <v>131</v>
      </c>
      <c r="BW116" s="817"/>
      <c r="BX116" s="817"/>
      <c r="BY116" s="817"/>
      <c r="BZ116" s="817"/>
      <c r="CA116" s="817" t="s">
        <v>410</v>
      </c>
      <c r="CB116" s="817"/>
      <c r="CC116" s="817"/>
      <c r="CD116" s="817"/>
      <c r="CE116" s="817"/>
      <c r="CF116" s="875" t="s">
        <v>131</v>
      </c>
      <c r="CG116" s="876"/>
      <c r="CH116" s="876"/>
      <c r="CI116" s="876"/>
      <c r="CJ116" s="876"/>
      <c r="CK116" s="927"/>
      <c r="CL116" s="821"/>
      <c r="CM116" s="815" t="s">
        <v>451</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131</v>
      </c>
      <c r="DH116" s="780"/>
      <c r="DI116" s="780"/>
      <c r="DJ116" s="780"/>
      <c r="DK116" s="781"/>
      <c r="DL116" s="782" t="s">
        <v>410</v>
      </c>
      <c r="DM116" s="780"/>
      <c r="DN116" s="780"/>
      <c r="DO116" s="780"/>
      <c r="DP116" s="781"/>
      <c r="DQ116" s="782" t="s">
        <v>131</v>
      </c>
      <c r="DR116" s="780"/>
      <c r="DS116" s="780"/>
      <c r="DT116" s="780"/>
      <c r="DU116" s="781"/>
      <c r="DV116" s="824" t="s">
        <v>131</v>
      </c>
      <c r="DW116" s="825"/>
      <c r="DX116" s="825"/>
      <c r="DY116" s="825"/>
      <c r="DZ116" s="826"/>
    </row>
    <row r="117" spans="1:130" s="230" customFormat="1" ht="26.25" customHeight="1" x14ac:dyDescent="0.15">
      <c r="A117" s="895" t="s">
        <v>190</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452</v>
      </c>
      <c r="Z117" s="897"/>
      <c r="AA117" s="902">
        <v>981400</v>
      </c>
      <c r="AB117" s="903"/>
      <c r="AC117" s="903"/>
      <c r="AD117" s="903"/>
      <c r="AE117" s="904"/>
      <c r="AF117" s="905">
        <v>992578</v>
      </c>
      <c r="AG117" s="903"/>
      <c r="AH117" s="903"/>
      <c r="AI117" s="903"/>
      <c r="AJ117" s="904"/>
      <c r="AK117" s="905">
        <v>1004505</v>
      </c>
      <c r="AL117" s="903"/>
      <c r="AM117" s="903"/>
      <c r="AN117" s="903"/>
      <c r="AO117" s="904"/>
      <c r="AP117" s="906"/>
      <c r="AQ117" s="907"/>
      <c r="AR117" s="907"/>
      <c r="AS117" s="907"/>
      <c r="AT117" s="908"/>
      <c r="AU117" s="932"/>
      <c r="AV117" s="933"/>
      <c r="AW117" s="933"/>
      <c r="AX117" s="933"/>
      <c r="AY117" s="933"/>
      <c r="AZ117" s="863" t="s">
        <v>453</v>
      </c>
      <c r="BA117" s="864"/>
      <c r="BB117" s="864"/>
      <c r="BC117" s="864"/>
      <c r="BD117" s="864"/>
      <c r="BE117" s="864"/>
      <c r="BF117" s="864"/>
      <c r="BG117" s="864"/>
      <c r="BH117" s="864"/>
      <c r="BI117" s="864"/>
      <c r="BJ117" s="864"/>
      <c r="BK117" s="864"/>
      <c r="BL117" s="864"/>
      <c r="BM117" s="864"/>
      <c r="BN117" s="864"/>
      <c r="BO117" s="864"/>
      <c r="BP117" s="865"/>
      <c r="BQ117" s="816" t="s">
        <v>131</v>
      </c>
      <c r="BR117" s="817"/>
      <c r="BS117" s="817"/>
      <c r="BT117" s="817"/>
      <c r="BU117" s="817"/>
      <c r="BV117" s="817" t="s">
        <v>131</v>
      </c>
      <c r="BW117" s="817"/>
      <c r="BX117" s="817"/>
      <c r="BY117" s="817"/>
      <c r="BZ117" s="817"/>
      <c r="CA117" s="817" t="s">
        <v>131</v>
      </c>
      <c r="CB117" s="817"/>
      <c r="CC117" s="817"/>
      <c r="CD117" s="817"/>
      <c r="CE117" s="817"/>
      <c r="CF117" s="875" t="s">
        <v>131</v>
      </c>
      <c r="CG117" s="876"/>
      <c r="CH117" s="876"/>
      <c r="CI117" s="876"/>
      <c r="CJ117" s="876"/>
      <c r="CK117" s="927"/>
      <c r="CL117" s="821"/>
      <c r="CM117" s="815" t="s">
        <v>454</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131</v>
      </c>
      <c r="DH117" s="780"/>
      <c r="DI117" s="780"/>
      <c r="DJ117" s="780"/>
      <c r="DK117" s="781"/>
      <c r="DL117" s="782" t="s">
        <v>131</v>
      </c>
      <c r="DM117" s="780"/>
      <c r="DN117" s="780"/>
      <c r="DO117" s="780"/>
      <c r="DP117" s="781"/>
      <c r="DQ117" s="782" t="s">
        <v>131</v>
      </c>
      <c r="DR117" s="780"/>
      <c r="DS117" s="780"/>
      <c r="DT117" s="780"/>
      <c r="DU117" s="781"/>
      <c r="DV117" s="824" t="s">
        <v>131</v>
      </c>
      <c r="DW117" s="825"/>
      <c r="DX117" s="825"/>
      <c r="DY117" s="825"/>
      <c r="DZ117" s="826"/>
    </row>
    <row r="118" spans="1:130" s="230" customFormat="1" ht="26.25" customHeight="1" x14ac:dyDescent="0.15">
      <c r="A118" s="895" t="s">
        <v>428</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425</v>
      </c>
      <c r="AB118" s="896"/>
      <c r="AC118" s="896"/>
      <c r="AD118" s="896"/>
      <c r="AE118" s="897"/>
      <c r="AF118" s="898" t="s">
        <v>426</v>
      </c>
      <c r="AG118" s="896"/>
      <c r="AH118" s="896"/>
      <c r="AI118" s="896"/>
      <c r="AJ118" s="897"/>
      <c r="AK118" s="898" t="s">
        <v>309</v>
      </c>
      <c r="AL118" s="896"/>
      <c r="AM118" s="896"/>
      <c r="AN118" s="896"/>
      <c r="AO118" s="897"/>
      <c r="AP118" s="899" t="s">
        <v>427</v>
      </c>
      <c r="AQ118" s="900"/>
      <c r="AR118" s="900"/>
      <c r="AS118" s="900"/>
      <c r="AT118" s="901"/>
      <c r="AU118" s="932"/>
      <c r="AV118" s="933"/>
      <c r="AW118" s="933"/>
      <c r="AX118" s="933"/>
      <c r="AY118" s="933"/>
      <c r="AZ118" s="838" t="s">
        <v>455</v>
      </c>
      <c r="BA118" s="839"/>
      <c r="BB118" s="839"/>
      <c r="BC118" s="839"/>
      <c r="BD118" s="839"/>
      <c r="BE118" s="839"/>
      <c r="BF118" s="839"/>
      <c r="BG118" s="839"/>
      <c r="BH118" s="839"/>
      <c r="BI118" s="839"/>
      <c r="BJ118" s="839"/>
      <c r="BK118" s="839"/>
      <c r="BL118" s="839"/>
      <c r="BM118" s="839"/>
      <c r="BN118" s="839"/>
      <c r="BO118" s="839"/>
      <c r="BP118" s="840"/>
      <c r="BQ118" s="879" t="s">
        <v>131</v>
      </c>
      <c r="BR118" s="845"/>
      <c r="BS118" s="845"/>
      <c r="BT118" s="845"/>
      <c r="BU118" s="845"/>
      <c r="BV118" s="845" t="s">
        <v>131</v>
      </c>
      <c r="BW118" s="845"/>
      <c r="BX118" s="845"/>
      <c r="BY118" s="845"/>
      <c r="BZ118" s="845"/>
      <c r="CA118" s="845" t="s">
        <v>131</v>
      </c>
      <c r="CB118" s="845"/>
      <c r="CC118" s="845"/>
      <c r="CD118" s="845"/>
      <c r="CE118" s="845"/>
      <c r="CF118" s="875" t="s">
        <v>131</v>
      </c>
      <c r="CG118" s="876"/>
      <c r="CH118" s="876"/>
      <c r="CI118" s="876"/>
      <c r="CJ118" s="876"/>
      <c r="CK118" s="927"/>
      <c r="CL118" s="821"/>
      <c r="CM118" s="815" t="s">
        <v>456</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131</v>
      </c>
      <c r="DH118" s="780"/>
      <c r="DI118" s="780"/>
      <c r="DJ118" s="780"/>
      <c r="DK118" s="781"/>
      <c r="DL118" s="782" t="s">
        <v>131</v>
      </c>
      <c r="DM118" s="780"/>
      <c r="DN118" s="780"/>
      <c r="DO118" s="780"/>
      <c r="DP118" s="781"/>
      <c r="DQ118" s="782" t="s">
        <v>131</v>
      </c>
      <c r="DR118" s="780"/>
      <c r="DS118" s="780"/>
      <c r="DT118" s="780"/>
      <c r="DU118" s="781"/>
      <c r="DV118" s="824" t="s">
        <v>131</v>
      </c>
      <c r="DW118" s="825"/>
      <c r="DX118" s="825"/>
      <c r="DY118" s="825"/>
      <c r="DZ118" s="826"/>
    </row>
    <row r="119" spans="1:130" s="230" customFormat="1" ht="26.25" customHeight="1" x14ac:dyDescent="0.15">
      <c r="A119" s="818" t="s">
        <v>431</v>
      </c>
      <c r="B119" s="819"/>
      <c r="C119" s="860" t="s">
        <v>432</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131</v>
      </c>
      <c r="AB119" s="889"/>
      <c r="AC119" s="889"/>
      <c r="AD119" s="889"/>
      <c r="AE119" s="890"/>
      <c r="AF119" s="891" t="s">
        <v>131</v>
      </c>
      <c r="AG119" s="889"/>
      <c r="AH119" s="889"/>
      <c r="AI119" s="889"/>
      <c r="AJ119" s="890"/>
      <c r="AK119" s="891" t="s">
        <v>131</v>
      </c>
      <c r="AL119" s="889"/>
      <c r="AM119" s="889"/>
      <c r="AN119" s="889"/>
      <c r="AO119" s="890"/>
      <c r="AP119" s="892" t="s">
        <v>131</v>
      </c>
      <c r="AQ119" s="893"/>
      <c r="AR119" s="893"/>
      <c r="AS119" s="893"/>
      <c r="AT119" s="894"/>
      <c r="AU119" s="934"/>
      <c r="AV119" s="935"/>
      <c r="AW119" s="935"/>
      <c r="AX119" s="935"/>
      <c r="AY119" s="935"/>
      <c r="AZ119" s="251" t="s">
        <v>190</v>
      </c>
      <c r="BA119" s="251"/>
      <c r="BB119" s="251"/>
      <c r="BC119" s="251"/>
      <c r="BD119" s="251"/>
      <c r="BE119" s="251"/>
      <c r="BF119" s="251"/>
      <c r="BG119" s="251"/>
      <c r="BH119" s="251"/>
      <c r="BI119" s="251"/>
      <c r="BJ119" s="251"/>
      <c r="BK119" s="251"/>
      <c r="BL119" s="251"/>
      <c r="BM119" s="251"/>
      <c r="BN119" s="251"/>
      <c r="BO119" s="877" t="s">
        <v>457</v>
      </c>
      <c r="BP119" s="878"/>
      <c r="BQ119" s="879">
        <v>15730228</v>
      </c>
      <c r="BR119" s="845"/>
      <c r="BS119" s="845"/>
      <c r="BT119" s="845"/>
      <c r="BU119" s="845"/>
      <c r="BV119" s="845">
        <v>15288534</v>
      </c>
      <c r="BW119" s="845"/>
      <c r="BX119" s="845"/>
      <c r="BY119" s="845"/>
      <c r="BZ119" s="845"/>
      <c r="CA119" s="845">
        <v>14759684</v>
      </c>
      <c r="CB119" s="845"/>
      <c r="CC119" s="845"/>
      <c r="CD119" s="845"/>
      <c r="CE119" s="845"/>
      <c r="CF119" s="748"/>
      <c r="CG119" s="749"/>
      <c r="CH119" s="749"/>
      <c r="CI119" s="749"/>
      <c r="CJ119" s="834"/>
      <c r="CK119" s="928"/>
      <c r="CL119" s="823"/>
      <c r="CM119" s="838" t="s">
        <v>458</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131</v>
      </c>
      <c r="DH119" s="764"/>
      <c r="DI119" s="764"/>
      <c r="DJ119" s="764"/>
      <c r="DK119" s="765"/>
      <c r="DL119" s="766" t="s">
        <v>131</v>
      </c>
      <c r="DM119" s="764"/>
      <c r="DN119" s="764"/>
      <c r="DO119" s="764"/>
      <c r="DP119" s="765"/>
      <c r="DQ119" s="766" t="s">
        <v>131</v>
      </c>
      <c r="DR119" s="764"/>
      <c r="DS119" s="764"/>
      <c r="DT119" s="764"/>
      <c r="DU119" s="765"/>
      <c r="DV119" s="848" t="s">
        <v>459</v>
      </c>
      <c r="DW119" s="849"/>
      <c r="DX119" s="849"/>
      <c r="DY119" s="849"/>
      <c r="DZ119" s="850"/>
    </row>
    <row r="120" spans="1:130" s="230" customFormat="1" ht="26.25" customHeight="1" x14ac:dyDescent="0.15">
      <c r="A120" s="820"/>
      <c r="B120" s="821"/>
      <c r="C120" s="815" t="s">
        <v>435</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131</v>
      </c>
      <c r="AB120" s="780"/>
      <c r="AC120" s="780"/>
      <c r="AD120" s="780"/>
      <c r="AE120" s="781"/>
      <c r="AF120" s="782" t="s">
        <v>131</v>
      </c>
      <c r="AG120" s="780"/>
      <c r="AH120" s="780"/>
      <c r="AI120" s="780"/>
      <c r="AJ120" s="781"/>
      <c r="AK120" s="782" t="s">
        <v>131</v>
      </c>
      <c r="AL120" s="780"/>
      <c r="AM120" s="780"/>
      <c r="AN120" s="780"/>
      <c r="AO120" s="781"/>
      <c r="AP120" s="824" t="s">
        <v>131</v>
      </c>
      <c r="AQ120" s="825"/>
      <c r="AR120" s="825"/>
      <c r="AS120" s="825"/>
      <c r="AT120" s="826"/>
      <c r="AU120" s="880" t="s">
        <v>460</v>
      </c>
      <c r="AV120" s="881"/>
      <c r="AW120" s="881"/>
      <c r="AX120" s="881"/>
      <c r="AY120" s="882"/>
      <c r="AZ120" s="860" t="s">
        <v>461</v>
      </c>
      <c r="BA120" s="808"/>
      <c r="BB120" s="808"/>
      <c r="BC120" s="808"/>
      <c r="BD120" s="808"/>
      <c r="BE120" s="808"/>
      <c r="BF120" s="808"/>
      <c r="BG120" s="808"/>
      <c r="BH120" s="808"/>
      <c r="BI120" s="808"/>
      <c r="BJ120" s="808"/>
      <c r="BK120" s="808"/>
      <c r="BL120" s="808"/>
      <c r="BM120" s="808"/>
      <c r="BN120" s="808"/>
      <c r="BO120" s="808"/>
      <c r="BP120" s="809"/>
      <c r="BQ120" s="861">
        <v>4123331</v>
      </c>
      <c r="BR120" s="842"/>
      <c r="BS120" s="842"/>
      <c r="BT120" s="842"/>
      <c r="BU120" s="842"/>
      <c r="BV120" s="842">
        <v>4787815</v>
      </c>
      <c r="BW120" s="842"/>
      <c r="BX120" s="842"/>
      <c r="BY120" s="842"/>
      <c r="BZ120" s="842"/>
      <c r="CA120" s="842">
        <v>5009045</v>
      </c>
      <c r="CB120" s="842"/>
      <c r="CC120" s="842"/>
      <c r="CD120" s="842"/>
      <c r="CE120" s="842"/>
      <c r="CF120" s="866">
        <v>90</v>
      </c>
      <c r="CG120" s="867"/>
      <c r="CH120" s="867"/>
      <c r="CI120" s="867"/>
      <c r="CJ120" s="867"/>
      <c r="CK120" s="868" t="s">
        <v>462</v>
      </c>
      <c r="CL120" s="852"/>
      <c r="CM120" s="852"/>
      <c r="CN120" s="852"/>
      <c r="CO120" s="853"/>
      <c r="CP120" s="872" t="s">
        <v>406</v>
      </c>
      <c r="CQ120" s="873"/>
      <c r="CR120" s="873"/>
      <c r="CS120" s="873"/>
      <c r="CT120" s="873"/>
      <c r="CU120" s="873"/>
      <c r="CV120" s="873"/>
      <c r="CW120" s="873"/>
      <c r="CX120" s="873"/>
      <c r="CY120" s="873"/>
      <c r="CZ120" s="873"/>
      <c r="DA120" s="873"/>
      <c r="DB120" s="873"/>
      <c r="DC120" s="873"/>
      <c r="DD120" s="873"/>
      <c r="DE120" s="873"/>
      <c r="DF120" s="874"/>
      <c r="DG120" s="861">
        <v>6270716</v>
      </c>
      <c r="DH120" s="842"/>
      <c r="DI120" s="842"/>
      <c r="DJ120" s="842"/>
      <c r="DK120" s="842"/>
      <c r="DL120" s="842">
        <v>5779513</v>
      </c>
      <c r="DM120" s="842"/>
      <c r="DN120" s="842"/>
      <c r="DO120" s="842"/>
      <c r="DP120" s="842"/>
      <c r="DQ120" s="842">
        <v>5383876</v>
      </c>
      <c r="DR120" s="842"/>
      <c r="DS120" s="842"/>
      <c r="DT120" s="842"/>
      <c r="DU120" s="842"/>
      <c r="DV120" s="843">
        <v>96.7</v>
      </c>
      <c r="DW120" s="843"/>
      <c r="DX120" s="843"/>
      <c r="DY120" s="843"/>
      <c r="DZ120" s="844"/>
    </row>
    <row r="121" spans="1:130" s="230" customFormat="1" ht="26.25" customHeight="1" x14ac:dyDescent="0.15">
      <c r="A121" s="820"/>
      <c r="B121" s="821"/>
      <c r="C121" s="863" t="s">
        <v>463</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131</v>
      </c>
      <c r="AB121" s="780"/>
      <c r="AC121" s="780"/>
      <c r="AD121" s="780"/>
      <c r="AE121" s="781"/>
      <c r="AF121" s="782" t="s">
        <v>131</v>
      </c>
      <c r="AG121" s="780"/>
      <c r="AH121" s="780"/>
      <c r="AI121" s="780"/>
      <c r="AJ121" s="781"/>
      <c r="AK121" s="782" t="s">
        <v>131</v>
      </c>
      <c r="AL121" s="780"/>
      <c r="AM121" s="780"/>
      <c r="AN121" s="780"/>
      <c r="AO121" s="781"/>
      <c r="AP121" s="824" t="s">
        <v>131</v>
      </c>
      <c r="AQ121" s="825"/>
      <c r="AR121" s="825"/>
      <c r="AS121" s="825"/>
      <c r="AT121" s="826"/>
      <c r="AU121" s="883"/>
      <c r="AV121" s="884"/>
      <c r="AW121" s="884"/>
      <c r="AX121" s="884"/>
      <c r="AY121" s="885"/>
      <c r="AZ121" s="815" t="s">
        <v>464</v>
      </c>
      <c r="BA121" s="752"/>
      <c r="BB121" s="752"/>
      <c r="BC121" s="752"/>
      <c r="BD121" s="752"/>
      <c r="BE121" s="752"/>
      <c r="BF121" s="752"/>
      <c r="BG121" s="752"/>
      <c r="BH121" s="752"/>
      <c r="BI121" s="752"/>
      <c r="BJ121" s="752"/>
      <c r="BK121" s="752"/>
      <c r="BL121" s="752"/>
      <c r="BM121" s="752"/>
      <c r="BN121" s="752"/>
      <c r="BO121" s="752"/>
      <c r="BP121" s="753"/>
      <c r="BQ121" s="816">
        <v>359847</v>
      </c>
      <c r="BR121" s="817"/>
      <c r="BS121" s="817"/>
      <c r="BT121" s="817"/>
      <c r="BU121" s="817"/>
      <c r="BV121" s="817">
        <v>356508</v>
      </c>
      <c r="BW121" s="817"/>
      <c r="BX121" s="817"/>
      <c r="BY121" s="817"/>
      <c r="BZ121" s="817"/>
      <c r="CA121" s="817">
        <v>408378</v>
      </c>
      <c r="CB121" s="817"/>
      <c r="CC121" s="817"/>
      <c r="CD121" s="817"/>
      <c r="CE121" s="817"/>
      <c r="CF121" s="875">
        <v>7.3</v>
      </c>
      <c r="CG121" s="876"/>
      <c r="CH121" s="876"/>
      <c r="CI121" s="876"/>
      <c r="CJ121" s="876"/>
      <c r="CK121" s="869"/>
      <c r="CL121" s="855"/>
      <c r="CM121" s="855"/>
      <c r="CN121" s="855"/>
      <c r="CO121" s="856"/>
      <c r="CP121" s="835"/>
      <c r="CQ121" s="836"/>
      <c r="CR121" s="836"/>
      <c r="CS121" s="836"/>
      <c r="CT121" s="836"/>
      <c r="CU121" s="836"/>
      <c r="CV121" s="836"/>
      <c r="CW121" s="836"/>
      <c r="CX121" s="836"/>
      <c r="CY121" s="836"/>
      <c r="CZ121" s="836"/>
      <c r="DA121" s="836"/>
      <c r="DB121" s="836"/>
      <c r="DC121" s="836"/>
      <c r="DD121" s="836"/>
      <c r="DE121" s="836"/>
      <c r="DF121" s="837"/>
      <c r="DG121" s="816"/>
      <c r="DH121" s="817"/>
      <c r="DI121" s="817"/>
      <c r="DJ121" s="817"/>
      <c r="DK121" s="817"/>
      <c r="DL121" s="817"/>
      <c r="DM121" s="817"/>
      <c r="DN121" s="817"/>
      <c r="DO121" s="817"/>
      <c r="DP121" s="817"/>
      <c r="DQ121" s="817"/>
      <c r="DR121" s="817"/>
      <c r="DS121" s="817"/>
      <c r="DT121" s="817"/>
      <c r="DU121" s="817"/>
      <c r="DV121" s="794"/>
      <c r="DW121" s="794"/>
      <c r="DX121" s="794"/>
      <c r="DY121" s="794"/>
      <c r="DZ121" s="795"/>
    </row>
    <row r="122" spans="1:130" s="230" customFormat="1" ht="26.25" customHeight="1" x14ac:dyDescent="0.15">
      <c r="A122" s="820"/>
      <c r="B122" s="821"/>
      <c r="C122" s="815" t="s">
        <v>445</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131</v>
      </c>
      <c r="AB122" s="780"/>
      <c r="AC122" s="780"/>
      <c r="AD122" s="780"/>
      <c r="AE122" s="781"/>
      <c r="AF122" s="782" t="s">
        <v>131</v>
      </c>
      <c r="AG122" s="780"/>
      <c r="AH122" s="780"/>
      <c r="AI122" s="780"/>
      <c r="AJ122" s="781"/>
      <c r="AK122" s="782" t="s">
        <v>131</v>
      </c>
      <c r="AL122" s="780"/>
      <c r="AM122" s="780"/>
      <c r="AN122" s="780"/>
      <c r="AO122" s="781"/>
      <c r="AP122" s="824" t="s">
        <v>131</v>
      </c>
      <c r="AQ122" s="825"/>
      <c r="AR122" s="825"/>
      <c r="AS122" s="825"/>
      <c r="AT122" s="826"/>
      <c r="AU122" s="883"/>
      <c r="AV122" s="884"/>
      <c r="AW122" s="884"/>
      <c r="AX122" s="884"/>
      <c r="AY122" s="885"/>
      <c r="AZ122" s="838" t="s">
        <v>465</v>
      </c>
      <c r="BA122" s="839"/>
      <c r="BB122" s="839"/>
      <c r="BC122" s="839"/>
      <c r="BD122" s="839"/>
      <c r="BE122" s="839"/>
      <c r="BF122" s="839"/>
      <c r="BG122" s="839"/>
      <c r="BH122" s="839"/>
      <c r="BI122" s="839"/>
      <c r="BJ122" s="839"/>
      <c r="BK122" s="839"/>
      <c r="BL122" s="839"/>
      <c r="BM122" s="839"/>
      <c r="BN122" s="839"/>
      <c r="BO122" s="839"/>
      <c r="BP122" s="840"/>
      <c r="BQ122" s="879">
        <v>8986271</v>
      </c>
      <c r="BR122" s="845"/>
      <c r="BS122" s="845"/>
      <c r="BT122" s="845"/>
      <c r="BU122" s="845"/>
      <c r="BV122" s="845">
        <v>8939249</v>
      </c>
      <c r="BW122" s="845"/>
      <c r="BX122" s="845"/>
      <c r="BY122" s="845"/>
      <c r="BZ122" s="845"/>
      <c r="CA122" s="845">
        <v>8618228</v>
      </c>
      <c r="CB122" s="845"/>
      <c r="CC122" s="845"/>
      <c r="CD122" s="845"/>
      <c r="CE122" s="845"/>
      <c r="CF122" s="846">
        <v>154.80000000000001</v>
      </c>
      <c r="CG122" s="847"/>
      <c r="CH122" s="847"/>
      <c r="CI122" s="847"/>
      <c r="CJ122" s="847"/>
      <c r="CK122" s="869"/>
      <c r="CL122" s="855"/>
      <c r="CM122" s="855"/>
      <c r="CN122" s="855"/>
      <c r="CO122" s="856"/>
      <c r="CP122" s="835"/>
      <c r="CQ122" s="836"/>
      <c r="CR122" s="836"/>
      <c r="CS122" s="836"/>
      <c r="CT122" s="836"/>
      <c r="CU122" s="836"/>
      <c r="CV122" s="836"/>
      <c r="CW122" s="836"/>
      <c r="CX122" s="836"/>
      <c r="CY122" s="836"/>
      <c r="CZ122" s="836"/>
      <c r="DA122" s="836"/>
      <c r="DB122" s="836"/>
      <c r="DC122" s="836"/>
      <c r="DD122" s="836"/>
      <c r="DE122" s="836"/>
      <c r="DF122" s="837"/>
      <c r="DG122" s="816"/>
      <c r="DH122" s="817"/>
      <c r="DI122" s="817"/>
      <c r="DJ122" s="817"/>
      <c r="DK122" s="817"/>
      <c r="DL122" s="817"/>
      <c r="DM122" s="817"/>
      <c r="DN122" s="817"/>
      <c r="DO122" s="817"/>
      <c r="DP122" s="817"/>
      <c r="DQ122" s="817"/>
      <c r="DR122" s="817"/>
      <c r="DS122" s="817"/>
      <c r="DT122" s="817"/>
      <c r="DU122" s="817"/>
      <c r="DV122" s="794"/>
      <c r="DW122" s="794"/>
      <c r="DX122" s="794"/>
      <c r="DY122" s="794"/>
      <c r="DZ122" s="795"/>
    </row>
    <row r="123" spans="1:130" s="230" customFormat="1" ht="26.25" customHeight="1" x14ac:dyDescent="0.15">
      <c r="A123" s="820"/>
      <c r="B123" s="821"/>
      <c r="C123" s="815" t="s">
        <v>451</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131</v>
      </c>
      <c r="AB123" s="780"/>
      <c r="AC123" s="780"/>
      <c r="AD123" s="780"/>
      <c r="AE123" s="781"/>
      <c r="AF123" s="782" t="s">
        <v>131</v>
      </c>
      <c r="AG123" s="780"/>
      <c r="AH123" s="780"/>
      <c r="AI123" s="780"/>
      <c r="AJ123" s="781"/>
      <c r="AK123" s="782" t="s">
        <v>131</v>
      </c>
      <c r="AL123" s="780"/>
      <c r="AM123" s="780"/>
      <c r="AN123" s="780"/>
      <c r="AO123" s="781"/>
      <c r="AP123" s="824" t="s">
        <v>459</v>
      </c>
      <c r="AQ123" s="825"/>
      <c r="AR123" s="825"/>
      <c r="AS123" s="825"/>
      <c r="AT123" s="826"/>
      <c r="AU123" s="886"/>
      <c r="AV123" s="887"/>
      <c r="AW123" s="887"/>
      <c r="AX123" s="887"/>
      <c r="AY123" s="887"/>
      <c r="AZ123" s="251" t="s">
        <v>190</v>
      </c>
      <c r="BA123" s="251"/>
      <c r="BB123" s="251"/>
      <c r="BC123" s="251"/>
      <c r="BD123" s="251"/>
      <c r="BE123" s="251"/>
      <c r="BF123" s="251"/>
      <c r="BG123" s="251"/>
      <c r="BH123" s="251"/>
      <c r="BI123" s="251"/>
      <c r="BJ123" s="251"/>
      <c r="BK123" s="251"/>
      <c r="BL123" s="251"/>
      <c r="BM123" s="251"/>
      <c r="BN123" s="251"/>
      <c r="BO123" s="877" t="s">
        <v>466</v>
      </c>
      <c r="BP123" s="878"/>
      <c r="BQ123" s="832">
        <v>13469449</v>
      </c>
      <c r="BR123" s="833"/>
      <c r="BS123" s="833"/>
      <c r="BT123" s="833"/>
      <c r="BU123" s="833"/>
      <c r="BV123" s="833">
        <v>14083572</v>
      </c>
      <c r="BW123" s="833"/>
      <c r="BX123" s="833"/>
      <c r="BY123" s="833"/>
      <c r="BZ123" s="833"/>
      <c r="CA123" s="833">
        <v>14035651</v>
      </c>
      <c r="CB123" s="833"/>
      <c r="CC123" s="833"/>
      <c r="CD123" s="833"/>
      <c r="CE123" s="833"/>
      <c r="CF123" s="748"/>
      <c r="CG123" s="749"/>
      <c r="CH123" s="749"/>
      <c r="CI123" s="749"/>
      <c r="CJ123" s="834"/>
      <c r="CK123" s="869"/>
      <c r="CL123" s="855"/>
      <c r="CM123" s="855"/>
      <c r="CN123" s="855"/>
      <c r="CO123" s="856"/>
      <c r="CP123" s="835"/>
      <c r="CQ123" s="836"/>
      <c r="CR123" s="836"/>
      <c r="CS123" s="836"/>
      <c r="CT123" s="836"/>
      <c r="CU123" s="836"/>
      <c r="CV123" s="836"/>
      <c r="CW123" s="836"/>
      <c r="CX123" s="836"/>
      <c r="CY123" s="836"/>
      <c r="CZ123" s="836"/>
      <c r="DA123" s="836"/>
      <c r="DB123" s="836"/>
      <c r="DC123" s="836"/>
      <c r="DD123" s="836"/>
      <c r="DE123" s="836"/>
      <c r="DF123" s="837"/>
      <c r="DG123" s="779"/>
      <c r="DH123" s="780"/>
      <c r="DI123" s="780"/>
      <c r="DJ123" s="780"/>
      <c r="DK123" s="781"/>
      <c r="DL123" s="782"/>
      <c r="DM123" s="780"/>
      <c r="DN123" s="780"/>
      <c r="DO123" s="780"/>
      <c r="DP123" s="781"/>
      <c r="DQ123" s="782"/>
      <c r="DR123" s="780"/>
      <c r="DS123" s="780"/>
      <c r="DT123" s="780"/>
      <c r="DU123" s="781"/>
      <c r="DV123" s="824"/>
      <c r="DW123" s="825"/>
      <c r="DX123" s="825"/>
      <c r="DY123" s="825"/>
      <c r="DZ123" s="826"/>
    </row>
    <row r="124" spans="1:130" s="230" customFormat="1" ht="26.25" customHeight="1" thickBot="1" x14ac:dyDescent="0.2">
      <c r="A124" s="820"/>
      <c r="B124" s="821"/>
      <c r="C124" s="815" t="s">
        <v>454</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131</v>
      </c>
      <c r="AB124" s="780"/>
      <c r="AC124" s="780"/>
      <c r="AD124" s="780"/>
      <c r="AE124" s="781"/>
      <c r="AF124" s="782" t="s">
        <v>131</v>
      </c>
      <c r="AG124" s="780"/>
      <c r="AH124" s="780"/>
      <c r="AI124" s="780"/>
      <c r="AJ124" s="781"/>
      <c r="AK124" s="782" t="s">
        <v>131</v>
      </c>
      <c r="AL124" s="780"/>
      <c r="AM124" s="780"/>
      <c r="AN124" s="780"/>
      <c r="AO124" s="781"/>
      <c r="AP124" s="824" t="s">
        <v>131</v>
      </c>
      <c r="AQ124" s="825"/>
      <c r="AR124" s="825"/>
      <c r="AS124" s="825"/>
      <c r="AT124" s="826"/>
      <c r="AU124" s="827" t="s">
        <v>467</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42.8</v>
      </c>
      <c r="BR124" s="831"/>
      <c r="BS124" s="831"/>
      <c r="BT124" s="831"/>
      <c r="BU124" s="831"/>
      <c r="BV124" s="831">
        <v>21.2</v>
      </c>
      <c r="BW124" s="831"/>
      <c r="BX124" s="831"/>
      <c r="BY124" s="831"/>
      <c r="BZ124" s="831"/>
      <c r="CA124" s="831">
        <v>13</v>
      </c>
      <c r="CB124" s="831"/>
      <c r="CC124" s="831"/>
      <c r="CD124" s="831"/>
      <c r="CE124" s="831"/>
      <c r="CF124" s="726"/>
      <c r="CG124" s="727"/>
      <c r="CH124" s="727"/>
      <c r="CI124" s="727"/>
      <c r="CJ124" s="862"/>
      <c r="CK124" s="870"/>
      <c r="CL124" s="870"/>
      <c r="CM124" s="870"/>
      <c r="CN124" s="870"/>
      <c r="CO124" s="871"/>
      <c r="CP124" s="835" t="s">
        <v>468</v>
      </c>
      <c r="CQ124" s="836"/>
      <c r="CR124" s="836"/>
      <c r="CS124" s="836"/>
      <c r="CT124" s="836"/>
      <c r="CU124" s="836"/>
      <c r="CV124" s="836"/>
      <c r="CW124" s="836"/>
      <c r="CX124" s="836"/>
      <c r="CY124" s="836"/>
      <c r="CZ124" s="836"/>
      <c r="DA124" s="836"/>
      <c r="DB124" s="836"/>
      <c r="DC124" s="836"/>
      <c r="DD124" s="836"/>
      <c r="DE124" s="836"/>
      <c r="DF124" s="837"/>
      <c r="DG124" s="763" t="s">
        <v>131</v>
      </c>
      <c r="DH124" s="764"/>
      <c r="DI124" s="764"/>
      <c r="DJ124" s="764"/>
      <c r="DK124" s="765"/>
      <c r="DL124" s="766" t="s">
        <v>131</v>
      </c>
      <c r="DM124" s="764"/>
      <c r="DN124" s="764"/>
      <c r="DO124" s="764"/>
      <c r="DP124" s="765"/>
      <c r="DQ124" s="766" t="s">
        <v>131</v>
      </c>
      <c r="DR124" s="764"/>
      <c r="DS124" s="764"/>
      <c r="DT124" s="764"/>
      <c r="DU124" s="765"/>
      <c r="DV124" s="848" t="s">
        <v>131</v>
      </c>
      <c r="DW124" s="849"/>
      <c r="DX124" s="849"/>
      <c r="DY124" s="849"/>
      <c r="DZ124" s="850"/>
    </row>
    <row r="125" spans="1:130" s="230" customFormat="1" ht="26.25" customHeight="1" x14ac:dyDescent="0.15">
      <c r="A125" s="820"/>
      <c r="B125" s="821"/>
      <c r="C125" s="815" t="s">
        <v>456</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131</v>
      </c>
      <c r="AB125" s="780"/>
      <c r="AC125" s="780"/>
      <c r="AD125" s="780"/>
      <c r="AE125" s="781"/>
      <c r="AF125" s="782" t="s">
        <v>131</v>
      </c>
      <c r="AG125" s="780"/>
      <c r="AH125" s="780"/>
      <c r="AI125" s="780"/>
      <c r="AJ125" s="781"/>
      <c r="AK125" s="782" t="s">
        <v>131</v>
      </c>
      <c r="AL125" s="780"/>
      <c r="AM125" s="780"/>
      <c r="AN125" s="780"/>
      <c r="AO125" s="781"/>
      <c r="AP125" s="824" t="s">
        <v>131</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469</v>
      </c>
      <c r="CL125" s="852"/>
      <c r="CM125" s="852"/>
      <c r="CN125" s="852"/>
      <c r="CO125" s="853"/>
      <c r="CP125" s="860" t="s">
        <v>470</v>
      </c>
      <c r="CQ125" s="808"/>
      <c r="CR125" s="808"/>
      <c r="CS125" s="808"/>
      <c r="CT125" s="808"/>
      <c r="CU125" s="808"/>
      <c r="CV125" s="808"/>
      <c r="CW125" s="808"/>
      <c r="CX125" s="808"/>
      <c r="CY125" s="808"/>
      <c r="CZ125" s="808"/>
      <c r="DA125" s="808"/>
      <c r="DB125" s="808"/>
      <c r="DC125" s="808"/>
      <c r="DD125" s="808"/>
      <c r="DE125" s="808"/>
      <c r="DF125" s="809"/>
      <c r="DG125" s="861" t="s">
        <v>131</v>
      </c>
      <c r="DH125" s="842"/>
      <c r="DI125" s="842"/>
      <c r="DJ125" s="842"/>
      <c r="DK125" s="842"/>
      <c r="DL125" s="842" t="s">
        <v>131</v>
      </c>
      <c r="DM125" s="842"/>
      <c r="DN125" s="842"/>
      <c r="DO125" s="842"/>
      <c r="DP125" s="842"/>
      <c r="DQ125" s="842" t="s">
        <v>131</v>
      </c>
      <c r="DR125" s="842"/>
      <c r="DS125" s="842"/>
      <c r="DT125" s="842"/>
      <c r="DU125" s="842"/>
      <c r="DV125" s="843" t="s">
        <v>131</v>
      </c>
      <c r="DW125" s="843"/>
      <c r="DX125" s="843"/>
      <c r="DY125" s="843"/>
      <c r="DZ125" s="844"/>
    </row>
    <row r="126" spans="1:130" s="230" customFormat="1" ht="26.25" customHeight="1" thickBot="1" x14ac:dyDescent="0.2">
      <c r="A126" s="820"/>
      <c r="B126" s="821"/>
      <c r="C126" s="815" t="s">
        <v>458</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131</v>
      </c>
      <c r="AB126" s="780"/>
      <c r="AC126" s="780"/>
      <c r="AD126" s="780"/>
      <c r="AE126" s="781"/>
      <c r="AF126" s="782" t="s">
        <v>131</v>
      </c>
      <c r="AG126" s="780"/>
      <c r="AH126" s="780"/>
      <c r="AI126" s="780"/>
      <c r="AJ126" s="781"/>
      <c r="AK126" s="782" t="s">
        <v>131</v>
      </c>
      <c r="AL126" s="780"/>
      <c r="AM126" s="780"/>
      <c r="AN126" s="780"/>
      <c r="AO126" s="781"/>
      <c r="AP126" s="824" t="s">
        <v>131</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471</v>
      </c>
      <c r="CQ126" s="752"/>
      <c r="CR126" s="752"/>
      <c r="CS126" s="752"/>
      <c r="CT126" s="752"/>
      <c r="CU126" s="752"/>
      <c r="CV126" s="752"/>
      <c r="CW126" s="752"/>
      <c r="CX126" s="752"/>
      <c r="CY126" s="752"/>
      <c r="CZ126" s="752"/>
      <c r="DA126" s="752"/>
      <c r="DB126" s="752"/>
      <c r="DC126" s="752"/>
      <c r="DD126" s="752"/>
      <c r="DE126" s="752"/>
      <c r="DF126" s="753"/>
      <c r="DG126" s="816" t="s">
        <v>131</v>
      </c>
      <c r="DH126" s="817"/>
      <c r="DI126" s="817"/>
      <c r="DJ126" s="817"/>
      <c r="DK126" s="817"/>
      <c r="DL126" s="817" t="s">
        <v>131</v>
      </c>
      <c r="DM126" s="817"/>
      <c r="DN126" s="817"/>
      <c r="DO126" s="817"/>
      <c r="DP126" s="817"/>
      <c r="DQ126" s="817" t="s">
        <v>131</v>
      </c>
      <c r="DR126" s="817"/>
      <c r="DS126" s="817"/>
      <c r="DT126" s="817"/>
      <c r="DU126" s="817"/>
      <c r="DV126" s="794" t="s">
        <v>131</v>
      </c>
      <c r="DW126" s="794"/>
      <c r="DX126" s="794"/>
      <c r="DY126" s="794"/>
      <c r="DZ126" s="795"/>
    </row>
    <row r="127" spans="1:130" s="230" customFormat="1" ht="26.25" customHeight="1" x14ac:dyDescent="0.15">
      <c r="A127" s="822"/>
      <c r="B127" s="823"/>
      <c r="C127" s="838" t="s">
        <v>472</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131</v>
      </c>
      <c r="AB127" s="780"/>
      <c r="AC127" s="780"/>
      <c r="AD127" s="780"/>
      <c r="AE127" s="781"/>
      <c r="AF127" s="782" t="s">
        <v>131</v>
      </c>
      <c r="AG127" s="780"/>
      <c r="AH127" s="780"/>
      <c r="AI127" s="780"/>
      <c r="AJ127" s="781"/>
      <c r="AK127" s="782" t="s">
        <v>131</v>
      </c>
      <c r="AL127" s="780"/>
      <c r="AM127" s="780"/>
      <c r="AN127" s="780"/>
      <c r="AO127" s="781"/>
      <c r="AP127" s="824" t="s">
        <v>131</v>
      </c>
      <c r="AQ127" s="825"/>
      <c r="AR127" s="825"/>
      <c r="AS127" s="825"/>
      <c r="AT127" s="826"/>
      <c r="AU127" s="232"/>
      <c r="AV127" s="232"/>
      <c r="AW127" s="232"/>
      <c r="AX127" s="841" t="s">
        <v>473</v>
      </c>
      <c r="AY127" s="812"/>
      <c r="AZ127" s="812"/>
      <c r="BA127" s="812"/>
      <c r="BB127" s="812"/>
      <c r="BC127" s="812"/>
      <c r="BD127" s="812"/>
      <c r="BE127" s="813"/>
      <c r="BF127" s="811" t="s">
        <v>474</v>
      </c>
      <c r="BG127" s="812"/>
      <c r="BH127" s="812"/>
      <c r="BI127" s="812"/>
      <c r="BJ127" s="812"/>
      <c r="BK127" s="812"/>
      <c r="BL127" s="813"/>
      <c r="BM127" s="811" t="s">
        <v>475</v>
      </c>
      <c r="BN127" s="812"/>
      <c r="BO127" s="812"/>
      <c r="BP127" s="812"/>
      <c r="BQ127" s="812"/>
      <c r="BR127" s="812"/>
      <c r="BS127" s="813"/>
      <c r="BT127" s="811" t="s">
        <v>476</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477</v>
      </c>
      <c r="CQ127" s="752"/>
      <c r="CR127" s="752"/>
      <c r="CS127" s="752"/>
      <c r="CT127" s="752"/>
      <c r="CU127" s="752"/>
      <c r="CV127" s="752"/>
      <c r="CW127" s="752"/>
      <c r="CX127" s="752"/>
      <c r="CY127" s="752"/>
      <c r="CZ127" s="752"/>
      <c r="DA127" s="752"/>
      <c r="DB127" s="752"/>
      <c r="DC127" s="752"/>
      <c r="DD127" s="752"/>
      <c r="DE127" s="752"/>
      <c r="DF127" s="753"/>
      <c r="DG127" s="816" t="s">
        <v>131</v>
      </c>
      <c r="DH127" s="817"/>
      <c r="DI127" s="817"/>
      <c r="DJ127" s="817"/>
      <c r="DK127" s="817"/>
      <c r="DL127" s="817" t="s">
        <v>131</v>
      </c>
      <c r="DM127" s="817"/>
      <c r="DN127" s="817"/>
      <c r="DO127" s="817"/>
      <c r="DP127" s="817"/>
      <c r="DQ127" s="817" t="s">
        <v>131</v>
      </c>
      <c r="DR127" s="817"/>
      <c r="DS127" s="817"/>
      <c r="DT127" s="817"/>
      <c r="DU127" s="817"/>
      <c r="DV127" s="794" t="s">
        <v>131</v>
      </c>
      <c r="DW127" s="794"/>
      <c r="DX127" s="794"/>
      <c r="DY127" s="794"/>
      <c r="DZ127" s="795"/>
    </row>
    <row r="128" spans="1:130" s="230" customFormat="1" ht="26.25" customHeight="1" thickBot="1" x14ac:dyDescent="0.2">
      <c r="A128" s="796" t="s">
        <v>478</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479</v>
      </c>
      <c r="X128" s="798"/>
      <c r="Y128" s="798"/>
      <c r="Z128" s="799"/>
      <c r="AA128" s="800">
        <v>47877</v>
      </c>
      <c r="AB128" s="801"/>
      <c r="AC128" s="801"/>
      <c r="AD128" s="801"/>
      <c r="AE128" s="802"/>
      <c r="AF128" s="803">
        <v>46365</v>
      </c>
      <c r="AG128" s="801"/>
      <c r="AH128" s="801"/>
      <c r="AI128" s="801"/>
      <c r="AJ128" s="802"/>
      <c r="AK128" s="803">
        <v>44473</v>
      </c>
      <c r="AL128" s="801"/>
      <c r="AM128" s="801"/>
      <c r="AN128" s="801"/>
      <c r="AO128" s="802"/>
      <c r="AP128" s="804"/>
      <c r="AQ128" s="805"/>
      <c r="AR128" s="805"/>
      <c r="AS128" s="805"/>
      <c r="AT128" s="806"/>
      <c r="AU128" s="232"/>
      <c r="AV128" s="232"/>
      <c r="AW128" s="232"/>
      <c r="AX128" s="807" t="s">
        <v>480</v>
      </c>
      <c r="AY128" s="808"/>
      <c r="AZ128" s="808"/>
      <c r="BA128" s="808"/>
      <c r="BB128" s="808"/>
      <c r="BC128" s="808"/>
      <c r="BD128" s="808"/>
      <c r="BE128" s="809"/>
      <c r="BF128" s="786" t="s">
        <v>131</v>
      </c>
      <c r="BG128" s="787"/>
      <c r="BH128" s="787"/>
      <c r="BI128" s="787"/>
      <c r="BJ128" s="787"/>
      <c r="BK128" s="787"/>
      <c r="BL128" s="810"/>
      <c r="BM128" s="786">
        <v>14.34</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481</v>
      </c>
      <c r="CQ128" s="730"/>
      <c r="CR128" s="730"/>
      <c r="CS128" s="730"/>
      <c r="CT128" s="730"/>
      <c r="CU128" s="730"/>
      <c r="CV128" s="730"/>
      <c r="CW128" s="730"/>
      <c r="CX128" s="730"/>
      <c r="CY128" s="730"/>
      <c r="CZ128" s="730"/>
      <c r="DA128" s="730"/>
      <c r="DB128" s="730"/>
      <c r="DC128" s="730"/>
      <c r="DD128" s="730"/>
      <c r="DE128" s="730"/>
      <c r="DF128" s="731"/>
      <c r="DG128" s="790" t="s">
        <v>131</v>
      </c>
      <c r="DH128" s="791"/>
      <c r="DI128" s="791"/>
      <c r="DJ128" s="791"/>
      <c r="DK128" s="791"/>
      <c r="DL128" s="791" t="s">
        <v>131</v>
      </c>
      <c r="DM128" s="791"/>
      <c r="DN128" s="791"/>
      <c r="DO128" s="791"/>
      <c r="DP128" s="791"/>
      <c r="DQ128" s="791" t="s">
        <v>131</v>
      </c>
      <c r="DR128" s="791"/>
      <c r="DS128" s="791"/>
      <c r="DT128" s="791"/>
      <c r="DU128" s="791"/>
      <c r="DV128" s="792" t="s">
        <v>131</v>
      </c>
      <c r="DW128" s="792"/>
      <c r="DX128" s="792"/>
      <c r="DY128" s="792"/>
      <c r="DZ128" s="793"/>
    </row>
    <row r="129" spans="1:131" s="230" customFormat="1" ht="26.25" customHeight="1" x14ac:dyDescent="0.15">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482</v>
      </c>
      <c r="X129" s="777"/>
      <c r="Y129" s="777"/>
      <c r="Z129" s="778"/>
      <c r="AA129" s="779">
        <v>5953254</v>
      </c>
      <c r="AB129" s="780"/>
      <c r="AC129" s="780"/>
      <c r="AD129" s="780"/>
      <c r="AE129" s="781"/>
      <c r="AF129" s="782">
        <v>6340819</v>
      </c>
      <c r="AG129" s="780"/>
      <c r="AH129" s="780"/>
      <c r="AI129" s="780"/>
      <c r="AJ129" s="781"/>
      <c r="AK129" s="782">
        <v>6234373</v>
      </c>
      <c r="AL129" s="780"/>
      <c r="AM129" s="780"/>
      <c r="AN129" s="780"/>
      <c r="AO129" s="781"/>
      <c r="AP129" s="783"/>
      <c r="AQ129" s="784"/>
      <c r="AR129" s="784"/>
      <c r="AS129" s="784"/>
      <c r="AT129" s="785"/>
      <c r="AU129" s="233"/>
      <c r="AV129" s="233"/>
      <c r="AW129" s="233"/>
      <c r="AX129" s="751" t="s">
        <v>483</v>
      </c>
      <c r="AY129" s="752"/>
      <c r="AZ129" s="752"/>
      <c r="BA129" s="752"/>
      <c r="BB129" s="752"/>
      <c r="BC129" s="752"/>
      <c r="BD129" s="752"/>
      <c r="BE129" s="753"/>
      <c r="BF129" s="770" t="s">
        <v>131</v>
      </c>
      <c r="BG129" s="771"/>
      <c r="BH129" s="771"/>
      <c r="BI129" s="771"/>
      <c r="BJ129" s="771"/>
      <c r="BK129" s="771"/>
      <c r="BL129" s="772"/>
      <c r="BM129" s="770">
        <v>19.34</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484</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485</v>
      </c>
      <c r="X130" s="777"/>
      <c r="Y130" s="777"/>
      <c r="Z130" s="778"/>
      <c r="AA130" s="779">
        <v>683029</v>
      </c>
      <c r="AB130" s="780"/>
      <c r="AC130" s="780"/>
      <c r="AD130" s="780"/>
      <c r="AE130" s="781"/>
      <c r="AF130" s="782">
        <v>674439</v>
      </c>
      <c r="AG130" s="780"/>
      <c r="AH130" s="780"/>
      <c r="AI130" s="780"/>
      <c r="AJ130" s="781"/>
      <c r="AK130" s="782">
        <v>668515</v>
      </c>
      <c r="AL130" s="780"/>
      <c r="AM130" s="780"/>
      <c r="AN130" s="780"/>
      <c r="AO130" s="781"/>
      <c r="AP130" s="783"/>
      <c r="AQ130" s="784"/>
      <c r="AR130" s="784"/>
      <c r="AS130" s="784"/>
      <c r="AT130" s="785"/>
      <c r="AU130" s="233"/>
      <c r="AV130" s="233"/>
      <c r="AW130" s="233"/>
      <c r="AX130" s="751" t="s">
        <v>486</v>
      </c>
      <c r="AY130" s="752"/>
      <c r="AZ130" s="752"/>
      <c r="BA130" s="752"/>
      <c r="BB130" s="752"/>
      <c r="BC130" s="752"/>
      <c r="BD130" s="752"/>
      <c r="BE130" s="753"/>
      <c r="BF130" s="754">
        <v>4.9000000000000004</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487</v>
      </c>
      <c r="X131" s="761"/>
      <c r="Y131" s="761"/>
      <c r="Z131" s="762"/>
      <c r="AA131" s="763">
        <v>5270225</v>
      </c>
      <c r="AB131" s="764"/>
      <c r="AC131" s="764"/>
      <c r="AD131" s="764"/>
      <c r="AE131" s="765"/>
      <c r="AF131" s="766">
        <v>5666380</v>
      </c>
      <c r="AG131" s="764"/>
      <c r="AH131" s="764"/>
      <c r="AI131" s="764"/>
      <c r="AJ131" s="765"/>
      <c r="AK131" s="766">
        <v>5565858</v>
      </c>
      <c r="AL131" s="764"/>
      <c r="AM131" s="764"/>
      <c r="AN131" s="764"/>
      <c r="AO131" s="765"/>
      <c r="AP131" s="767"/>
      <c r="AQ131" s="768"/>
      <c r="AR131" s="768"/>
      <c r="AS131" s="768"/>
      <c r="AT131" s="769"/>
      <c r="AU131" s="233"/>
      <c r="AV131" s="233"/>
      <c r="AW131" s="233"/>
      <c r="AX131" s="729" t="s">
        <v>488</v>
      </c>
      <c r="AY131" s="730"/>
      <c r="AZ131" s="730"/>
      <c r="BA131" s="730"/>
      <c r="BB131" s="730"/>
      <c r="BC131" s="730"/>
      <c r="BD131" s="730"/>
      <c r="BE131" s="731"/>
      <c r="BF131" s="732">
        <v>13</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489</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490</v>
      </c>
      <c r="W132" s="742"/>
      <c r="X132" s="742"/>
      <c r="Y132" s="742"/>
      <c r="Z132" s="743"/>
      <c r="AA132" s="744">
        <v>4.7530039039999998</v>
      </c>
      <c r="AB132" s="745"/>
      <c r="AC132" s="745"/>
      <c r="AD132" s="745"/>
      <c r="AE132" s="746"/>
      <c r="AF132" s="747">
        <v>4.7962543990000004</v>
      </c>
      <c r="AG132" s="745"/>
      <c r="AH132" s="745"/>
      <c r="AI132" s="745"/>
      <c r="AJ132" s="746"/>
      <c r="AK132" s="747">
        <v>5.2375931979999999</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491</v>
      </c>
      <c r="W133" s="721"/>
      <c r="X133" s="721"/>
      <c r="Y133" s="721"/>
      <c r="Z133" s="722"/>
      <c r="AA133" s="723">
        <v>4.8</v>
      </c>
      <c r="AB133" s="724"/>
      <c r="AC133" s="724"/>
      <c r="AD133" s="724"/>
      <c r="AE133" s="725"/>
      <c r="AF133" s="723">
        <v>5.0999999999999996</v>
      </c>
      <c r="AG133" s="724"/>
      <c r="AH133" s="724"/>
      <c r="AI133" s="724"/>
      <c r="AJ133" s="725"/>
      <c r="AK133" s="723">
        <v>4.9000000000000004</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DYIkRzpipOK5A2QXSUtWKjTX/HENM80SMwn/m2Gx+bkO/uhb5WVUryGj3pi7sq+ClkGSm9wVq1MZq8/nghLt3Q==" saltValue="8SlnW7LkP9eFh7aKnbaS+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565</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YV6VHjKdlCfLxaSUj6mUIE9pvsQyaTF3+r1puu71QyB+kWcJmOeMC2bpcDfBkd6Lfg3AJmC3JPGs/nan6aiVNg==" saltValue="TjHo/1LXWI8B+PfAO/CrV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hPphPyzzK1zE0RbFQeWRpXSbBs5EYIbParMxhACQLdvX+rTvaQJmZ2YpC3YtVRwSEEL7KWjjb9jCJHQeGUUIWA==" saltValue="rUAKoP+4p18R030FpA0+s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492</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493</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494</v>
      </c>
      <c r="AP7" s="272"/>
      <c r="AQ7" s="273" t="s">
        <v>495</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496</v>
      </c>
      <c r="AQ8" s="279" t="s">
        <v>497</v>
      </c>
      <c r="AR8" s="280" t="s">
        <v>498</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499</v>
      </c>
      <c r="AL9" s="1131"/>
      <c r="AM9" s="1131"/>
      <c r="AN9" s="1132"/>
      <c r="AO9" s="281">
        <v>1493569</v>
      </c>
      <c r="AP9" s="281">
        <v>53706</v>
      </c>
      <c r="AQ9" s="282">
        <v>65553</v>
      </c>
      <c r="AR9" s="283">
        <v>-18.100000000000001</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500</v>
      </c>
      <c r="AL10" s="1131"/>
      <c r="AM10" s="1131"/>
      <c r="AN10" s="1132"/>
      <c r="AO10" s="284">
        <v>317821</v>
      </c>
      <c r="AP10" s="284">
        <v>11428</v>
      </c>
      <c r="AQ10" s="285">
        <v>8503</v>
      </c>
      <c r="AR10" s="286">
        <v>34.4</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501</v>
      </c>
      <c r="AL11" s="1131"/>
      <c r="AM11" s="1131"/>
      <c r="AN11" s="1132"/>
      <c r="AO11" s="284" t="s">
        <v>502</v>
      </c>
      <c r="AP11" s="284" t="s">
        <v>502</v>
      </c>
      <c r="AQ11" s="285">
        <v>289</v>
      </c>
      <c r="AR11" s="286" t="s">
        <v>502</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503</v>
      </c>
      <c r="AL12" s="1131"/>
      <c r="AM12" s="1131"/>
      <c r="AN12" s="1132"/>
      <c r="AO12" s="284" t="s">
        <v>502</v>
      </c>
      <c r="AP12" s="284" t="s">
        <v>502</v>
      </c>
      <c r="AQ12" s="285">
        <v>23</v>
      </c>
      <c r="AR12" s="286" t="s">
        <v>502</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504</v>
      </c>
      <c r="AL13" s="1131"/>
      <c r="AM13" s="1131"/>
      <c r="AN13" s="1132"/>
      <c r="AO13" s="284">
        <v>57174</v>
      </c>
      <c r="AP13" s="284">
        <v>2056</v>
      </c>
      <c r="AQ13" s="285">
        <v>2667</v>
      </c>
      <c r="AR13" s="286">
        <v>-22.9</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505</v>
      </c>
      <c r="AL14" s="1131"/>
      <c r="AM14" s="1131"/>
      <c r="AN14" s="1132"/>
      <c r="AO14" s="284">
        <v>14000</v>
      </c>
      <c r="AP14" s="284">
        <v>503</v>
      </c>
      <c r="AQ14" s="285">
        <v>1163</v>
      </c>
      <c r="AR14" s="286">
        <v>-56.7</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506</v>
      </c>
      <c r="AL15" s="1134"/>
      <c r="AM15" s="1134"/>
      <c r="AN15" s="1135"/>
      <c r="AO15" s="284">
        <v>-79191</v>
      </c>
      <c r="AP15" s="284">
        <v>-2848</v>
      </c>
      <c r="AQ15" s="285">
        <v>-4250</v>
      </c>
      <c r="AR15" s="286">
        <v>-33</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190</v>
      </c>
      <c r="AL16" s="1134"/>
      <c r="AM16" s="1134"/>
      <c r="AN16" s="1135"/>
      <c r="AO16" s="284">
        <v>1803373</v>
      </c>
      <c r="AP16" s="284">
        <v>64846</v>
      </c>
      <c r="AQ16" s="285">
        <v>73949</v>
      </c>
      <c r="AR16" s="286">
        <v>-12.3</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507</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508</v>
      </c>
      <c r="AP20" s="293" t="s">
        <v>509</v>
      </c>
      <c r="AQ20" s="294" t="s">
        <v>510</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511</v>
      </c>
      <c r="AL21" s="1137"/>
      <c r="AM21" s="1137"/>
      <c r="AN21" s="1138"/>
      <c r="AO21" s="297">
        <v>5.86</v>
      </c>
      <c r="AP21" s="298">
        <v>6.65</v>
      </c>
      <c r="AQ21" s="299">
        <v>-0.79</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512</v>
      </c>
      <c r="AL22" s="1137"/>
      <c r="AM22" s="1137"/>
      <c r="AN22" s="1138"/>
      <c r="AO22" s="302">
        <v>95.2</v>
      </c>
      <c r="AP22" s="303">
        <v>97</v>
      </c>
      <c r="AQ22" s="304">
        <v>-1.8</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9" t="s">
        <v>513</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x14ac:dyDescent="0.15">
      <c r="A27" s="309"/>
      <c r="AO27" s="262"/>
      <c r="AP27" s="262"/>
      <c r="AQ27" s="262"/>
      <c r="AR27" s="262"/>
      <c r="AS27" s="262"/>
      <c r="AT27" s="262"/>
    </row>
    <row r="28" spans="1:46" ht="17.25" x14ac:dyDescent="0.15">
      <c r="A28" s="263" t="s">
        <v>514</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515</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494</v>
      </c>
      <c r="AP30" s="272"/>
      <c r="AQ30" s="273" t="s">
        <v>495</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496</v>
      </c>
      <c r="AQ31" s="279" t="s">
        <v>497</v>
      </c>
      <c r="AR31" s="280" t="s">
        <v>498</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516</v>
      </c>
      <c r="AL32" s="1121"/>
      <c r="AM32" s="1121"/>
      <c r="AN32" s="1122"/>
      <c r="AO32" s="312">
        <v>745096</v>
      </c>
      <c r="AP32" s="312">
        <v>26792</v>
      </c>
      <c r="AQ32" s="313">
        <v>33124</v>
      </c>
      <c r="AR32" s="314">
        <v>-19.100000000000001</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517</v>
      </c>
      <c r="AL33" s="1121"/>
      <c r="AM33" s="1121"/>
      <c r="AN33" s="1122"/>
      <c r="AO33" s="312" t="s">
        <v>502</v>
      </c>
      <c r="AP33" s="312" t="s">
        <v>502</v>
      </c>
      <c r="AQ33" s="313" t="s">
        <v>502</v>
      </c>
      <c r="AR33" s="314" t="s">
        <v>502</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518</v>
      </c>
      <c r="AL34" s="1121"/>
      <c r="AM34" s="1121"/>
      <c r="AN34" s="1122"/>
      <c r="AO34" s="312" t="s">
        <v>502</v>
      </c>
      <c r="AP34" s="312" t="s">
        <v>502</v>
      </c>
      <c r="AQ34" s="313" t="s">
        <v>502</v>
      </c>
      <c r="AR34" s="314" t="s">
        <v>502</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519</v>
      </c>
      <c r="AL35" s="1121"/>
      <c r="AM35" s="1121"/>
      <c r="AN35" s="1122"/>
      <c r="AO35" s="312">
        <v>209106</v>
      </c>
      <c r="AP35" s="312">
        <v>7519</v>
      </c>
      <c r="AQ35" s="313">
        <v>9022</v>
      </c>
      <c r="AR35" s="314">
        <v>-16.7</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520</v>
      </c>
      <c r="AL36" s="1121"/>
      <c r="AM36" s="1121"/>
      <c r="AN36" s="1122"/>
      <c r="AO36" s="312">
        <v>50200</v>
      </c>
      <c r="AP36" s="312">
        <v>1805</v>
      </c>
      <c r="AQ36" s="313">
        <v>1987</v>
      </c>
      <c r="AR36" s="314">
        <v>-9.1999999999999993</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521</v>
      </c>
      <c r="AL37" s="1121"/>
      <c r="AM37" s="1121"/>
      <c r="AN37" s="1122"/>
      <c r="AO37" s="312" t="s">
        <v>502</v>
      </c>
      <c r="AP37" s="312" t="s">
        <v>502</v>
      </c>
      <c r="AQ37" s="313">
        <v>678</v>
      </c>
      <c r="AR37" s="314" t="s">
        <v>502</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522</v>
      </c>
      <c r="AL38" s="1124"/>
      <c r="AM38" s="1124"/>
      <c r="AN38" s="1125"/>
      <c r="AO38" s="315">
        <v>103</v>
      </c>
      <c r="AP38" s="315">
        <v>4</v>
      </c>
      <c r="AQ38" s="316">
        <v>0</v>
      </c>
      <c r="AR38" s="304">
        <v>0</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523</v>
      </c>
      <c r="AL39" s="1124"/>
      <c r="AM39" s="1124"/>
      <c r="AN39" s="1125"/>
      <c r="AO39" s="312">
        <v>-44473</v>
      </c>
      <c r="AP39" s="312">
        <v>-1599</v>
      </c>
      <c r="AQ39" s="313">
        <v>-3119</v>
      </c>
      <c r="AR39" s="314">
        <v>-48.7</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524</v>
      </c>
      <c r="AL40" s="1121"/>
      <c r="AM40" s="1121"/>
      <c r="AN40" s="1122"/>
      <c r="AO40" s="312">
        <v>-668515</v>
      </c>
      <c r="AP40" s="312">
        <v>-24039</v>
      </c>
      <c r="AQ40" s="313">
        <v>-27108</v>
      </c>
      <c r="AR40" s="314">
        <v>-11.3</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301</v>
      </c>
      <c r="AL41" s="1127"/>
      <c r="AM41" s="1127"/>
      <c r="AN41" s="1128"/>
      <c r="AO41" s="312">
        <v>291517</v>
      </c>
      <c r="AP41" s="312">
        <v>10482</v>
      </c>
      <c r="AQ41" s="313">
        <v>14583</v>
      </c>
      <c r="AR41" s="314">
        <v>-28.1</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525</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526</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527</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494</v>
      </c>
      <c r="AN49" s="1115" t="s">
        <v>528</v>
      </c>
      <c r="AO49" s="1116"/>
      <c r="AP49" s="1116"/>
      <c r="AQ49" s="1116"/>
      <c r="AR49" s="1117"/>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529</v>
      </c>
      <c r="AO50" s="329" t="s">
        <v>530</v>
      </c>
      <c r="AP50" s="330" t="s">
        <v>531</v>
      </c>
      <c r="AQ50" s="331" t="s">
        <v>532</v>
      </c>
      <c r="AR50" s="332" t="s">
        <v>533</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534</v>
      </c>
      <c r="AL51" s="325"/>
      <c r="AM51" s="333">
        <v>802819</v>
      </c>
      <c r="AN51" s="334">
        <v>28153</v>
      </c>
      <c r="AO51" s="335">
        <v>-50.5</v>
      </c>
      <c r="AP51" s="336">
        <v>47387</v>
      </c>
      <c r="AQ51" s="337">
        <v>-9.1999999999999993</v>
      </c>
      <c r="AR51" s="338">
        <v>-41.3</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535</v>
      </c>
      <c r="AM52" s="341">
        <v>426448</v>
      </c>
      <c r="AN52" s="342">
        <v>14955</v>
      </c>
      <c r="AO52" s="343">
        <v>-36.299999999999997</v>
      </c>
      <c r="AP52" s="344">
        <v>24928</v>
      </c>
      <c r="AQ52" s="345">
        <v>0.3</v>
      </c>
      <c r="AR52" s="346">
        <v>-36.6</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536</v>
      </c>
      <c r="AL53" s="325"/>
      <c r="AM53" s="333">
        <v>1189776</v>
      </c>
      <c r="AN53" s="334">
        <v>42263</v>
      </c>
      <c r="AO53" s="335">
        <v>50.1</v>
      </c>
      <c r="AP53" s="336">
        <v>51264</v>
      </c>
      <c r="AQ53" s="337">
        <v>8.1999999999999993</v>
      </c>
      <c r="AR53" s="338">
        <v>41.9</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535</v>
      </c>
      <c r="AM54" s="341">
        <v>512701</v>
      </c>
      <c r="AN54" s="342">
        <v>18212</v>
      </c>
      <c r="AO54" s="343">
        <v>21.8</v>
      </c>
      <c r="AP54" s="344">
        <v>26040</v>
      </c>
      <c r="AQ54" s="345">
        <v>4.5</v>
      </c>
      <c r="AR54" s="346">
        <v>17.3</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537</v>
      </c>
      <c r="AL55" s="325"/>
      <c r="AM55" s="333">
        <v>1159373</v>
      </c>
      <c r="AN55" s="334">
        <v>41421</v>
      </c>
      <c r="AO55" s="335">
        <v>-2</v>
      </c>
      <c r="AP55" s="336">
        <v>52068</v>
      </c>
      <c r="AQ55" s="337">
        <v>1.6</v>
      </c>
      <c r="AR55" s="338">
        <v>-3.6</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535</v>
      </c>
      <c r="AM56" s="341">
        <v>439919</v>
      </c>
      <c r="AN56" s="342">
        <v>15717</v>
      </c>
      <c r="AO56" s="343">
        <v>-13.7</v>
      </c>
      <c r="AP56" s="344">
        <v>26936</v>
      </c>
      <c r="AQ56" s="345">
        <v>3.4</v>
      </c>
      <c r="AR56" s="346">
        <v>-17.100000000000001</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538</v>
      </c>
      <c r="AL57" s="325"/>
      <c r="AM57" s="333">
        <v>1224380</v>
      </c>
      <c r="AN57" s="334">
        <v>43875</v>
      </c>
      <c r="AO57" s="335">
        <v>5.9</v>
      </c>
      <c r="AP57" s="336">
        <v>47161</v>
      </c>
      <c r="AQ57" s="337">
        <v>-9.4</v>
      </c>
      <c r="AR57" s="338">
        <v>15.3</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535</v>
      </c>
      <c r="AM58" s="341">
        <v>344382</v>
      </c>
      <c r="AN58" s="342">
        <v>12341</v>
      </c>
      <c r="AO58" s="343">
        <v>-21.5</v>
      </c>
      <c r="AP58" s="344">
        <v>24595</v>
      </c>
      <c r="AQ58" s="345">
        <v>-8.6999999999999993</v>
      </c>
      <c r="AR58" s="346">
        <v>-12.8</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539</v>
      </c>
      <c r="AL59" s="325"/>
      <c r="AM59" s="333">
        <v>1089114</v>
      </c>
      <c r="AN59" s="334">
        <v>39163</v>
      </c>
      <c r="AO59" s="335">
        <v>-10.7</v>
      </c>
      <c r="AP59" s="336">
        <v>43423</v>
      </c>
      <c r="AQ59" s="337">
        <v>-7.9</v>
      </c>
      <c r="AR59" s="338">
        <v>-2.8</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535</v>
      </c>
      <c r="AM60" s="341">
        <v>357879</v>
      </c>
      <c r="AN60" s="342">
        <v>12869</v>
      </c>
      <c r="AO60" s="343">
        <v>4.3</v>
      </c>
      <c r="AP60" s="344">
        <v>22207</v>
      </c>
      <c r="AQ60" s="345">
        <v>-9.6999999999999993</v>
      </c>
      <c r="AR60" s="346">
        <v>14</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540</v>
      </c>
      <c r="AL61" s="347"/>
      <c r="AM61" s="348">
        <v>1093092</v>
      </c>
      <c r="AN61" s="349">
        <v>38975</v>
      </c>
      <c r="AO61" s="350">
        <v>-1.4</v>
      </c>
      <c r="AP61" s="351">
        <v>48261</v>
      </c>
      <c r="AQ61" s="352">
        <v>-3.3</v>
      </c>
      <c r="AR61" s="338">
        <v>1.9</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535</v>
      </c>
      <c r="AM62" s="341">
        <v>416266</v>
      </c>
      <c r="AN62" s="342">
        <v>14819</v>
      </c>
      <c r="AO62" s="343">
        <v>-9.1</v>
      </c>
      <c r="AP62" s="344">
        <v>24941</v>
      </c>
      <c r="AQ62" s="345">
        <v>-2</v>
      </c>
      <c r="AR62" s="346">
        <v>-7.1</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WjSA8ch4yDORWUGQpwt7k64kazNsNbrKyAFKMy6fF+tyFmwN7mYnSduCQo/9wTooJ/D8xpE1GMmcZ3crva+kWw==" saltValue="6RvQRO5LbhDitc8OTjSvE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542</v>
      </c>
    </row>
    <row r="121" spans="125:125" ht="13.5" hidden="1" customHeight="1" x14ac:dyDescent="0.15">
      <c r="DU121" s="259"/>
    </row>
  </sheetData>
  <sheetProtection algorithmName="SHA-512" hashValue="siqMQIcxN/3+gwb6X7DgPnqBIL9slUXHBdggICMcvGMq4NvbQwMa2Ejh6ZLwOKtkScQrURL4QScxCXfBVkRL+Q==" saltValue="5dgFrxPaDyocw8yCAjuDA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543</v>
      </c>
    </row>
  </sheetData>
  <sheetProtection algorithmName="SHA-512" hashValue="QfkfyEwekmkryZoizb9AXizqSIS3xN+ATASZkHIwkJBrrSffYUkvY85fqwwLBd1NYrxKq1+snM+cThMp63tq3A==" saltValue="pzp1qUd4dZietDLr3IMZU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544</v>
      </c>
      <c r="G46" s="8" t="s">
        <v>545</v>
      </c>
      <c r="H46" s="8" t="s">
        <v>546</v>
      </c>
      <c r="I46" s="8" t="s">
        <v>547</v>
      </c>
      <c r="J46" s="9" t="s">
        <v>548</v>
      </c>
    </row>
    <row r="47" spans="2:10" ht="57.75" customHeight="1" x14ac:dyDescent="0.15">
      <c r="B47" s="10"/>
      <c r="C47" s="1139" t="s">
        <v>3</v>
      </c>
      <c r="D47" s="1139"/>
      <c r="E47" s="1140"/>
      <c r="F47" s="11">
        <v>40.93</v>
      </c>
      <c r="G47" s="12">
        <v>39.1</v>
      </c>
      <c r="H47" s="12">
        <v>34.72</v>
      </c>
      <c r="I47" s="12">
        <v>35.76</v>
      </c>
      <c r="J47" s="13">
        <v>36.54</v>
      </c>
    </row>
    <row r="48" spans="2:10" ht="57.75" customHeight="1" x14ac:dyDescent="0.15">
      <c r="B48" s="14"/>
      <c r="C48" s="1141" t="s">
        <v>4</v>
      </c>
      <c r="D48" s="1141"/>
      <c r="E48" s="1142"/>
      <c r="F48" s="15">
        <v>6.82</v>
      </c>
      <c r="G48" s="16">
        <v>5.77</v>
      </c>
      <c r="H48" s="16">
        <v>6.62</v>
      </c>
      <c r="I48" s="16">
        <v>9.76</v>
      </c>
      <c r="J48" s="17">
        <v>9.7100000000000009</v>
      </c>
    </row>
    <row r="49" spans="2:10" ht="57.75" customHeight="1" thickBot="1" x14ac:dyDescent="0.2">
      <c r="B49" s="18"/>
      <c r="C49" s="1143" t="s">
        <v>5</v>
      </c>
      <c r="D49" s="1143"/>
      <c r="E49" s="1144"/>
      <c r="F49" s="19" t="s">
        <v>549</v>
      </c>
      <c r="G49" s="20" t="s">
        <v>550</v>
      </c>
      <c r="H49" s="20" t="s">
        <v>551</v>
      </c>
      <c r="I49" s="20">
        <v>3.56</v>
      </c>
      <c r="J49" s="21" t="s">
        <v>552</v>
      </c>
    </row>
    <row r="50" spans="2:10" x14ac:dyDescent="0.15"/>
  </sheetData>
  <sheetProtection algorithmName="SHA-512" hashValue="xWYijcY5bC7zR0ve9lytCf0Ihc5294nRlIrWXRITYTQaV7k7wtTMAauvR9GmKzb7puLafkgj9XN3JPt+uy3lyA==" saltValue="01WySHa0GnAEkHRN1gsiZ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2024-02-05T03:24:14Z</dcterms:created>
  <dcterms:modified xsi:type="dcterms:W3CDTF">2024-03-28T11:37:32Z</dcterms:modified>
  <cp:category/>
</cp:coreProperties>
</file>