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28800" windowHeight="121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U34" i="10"/>
  <c r="U35"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<sst xmlns="http://schemas.openxmlformats.org/spreadsheetml/2006/main" count="1152" uniqueCount="612">
  <si>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</si>
  <si>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</si>
  <si>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</si>
  <si>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</si>
  <si>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</si>
  <si>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</si>
  <si>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</si>
  <si>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</si>
  <si>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</si>
  <si>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</si>
  <si>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</si>
  <si>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</si>
  <si>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</si>
  <si>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</si>
  <si>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</si>
  <si>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</si>
  <si>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</si>
  <si>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</si>
  <si>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</si>
  <si>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</si>
  <si>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</si>
  <si>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</si>
  <si>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</si>
  <si>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</si>
  <si>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</si>
  <si>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</si>
  <si>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</si>
  <si>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</si>
  <si>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</si>
  <si>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</si>
  <si>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</si>
  <si>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</si>
  <si>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</si>
  <si>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</si>
  <si>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</si>
  <si>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</si>
  <si>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</si>
  <si>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</si>
  <si>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</si>
  <si>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</si>
  <si>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</si>
  <si>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</si>
  <si>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</si>
  <si>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</si>
  <si>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</si>
  <si>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</si>
  <si>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</si>
  <si>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</si>
  <si>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</si>
  <si>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</si>
  <si>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</si>
  <si>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</si>
  <si>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</si>
  <si>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</si>
  <si>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</si>
  <si>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</si>
  <si>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</si>
  <si>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</si>
  <si>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</si>
  <si>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</si>
  <si>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</si>
  <si>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</si>
  <si>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</si>
  <si>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</si>
  <si>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</si>
  <si>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</si>
  <si>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</si>
  <si>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</si>
  <si>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</si>
  <si>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</si>
  <si>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</si>
  <si>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</si>
  <si>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</si>
  <si>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</si>
  <si>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</si>
  <si>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</si>
  <si>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</si>
  <si>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</si>
  <si>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</si>
  <si>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</si>
  <si>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</si>
  <si>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</si>
  <si>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</si>
  <si>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</si>
  <si>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</si>
  <si>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</si>
  <si>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</si>
  <si>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</si>
  <si>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</si>
  <si>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</si>
  <si>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</si>
  <si>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</si>
  <si>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</si>
  <si>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</si>
  <si>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</si>
  <si>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</si>
  <si>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</si>
  <si>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</si>
  <si>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</si>
  <si>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須恵町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</si>
  <si>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</si>
  <si>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</si>
  <si>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</si>
  <si>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</si>
  <si>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</si>
  <si>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</si>
  <si>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</si>
  <si>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</si>
  <si>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</si>
  <si>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</si>
  <si>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</si>
  <si>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</si>
  <si>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</si>
  <si>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</si>
  <si>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</si>
  <si>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</si>
  <si>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</si>
  <si>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</si>
  <si>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</si>
  <si>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</si>
  <si>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</si>
  <si>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</si>
  <si>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</si>
  <si>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</si>
  <si>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</si>
  <si>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</si>
  <si>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</si>
  <si>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</si>
  <si>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</si>
  <si>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</si>
  <si>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</si>
  <si>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</si>
  <si>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</si>
  <si>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</si>
  <si>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</si>
  <si>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</si>
  <si>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</si>
  <si>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</si>
  <si>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</si>
  <si>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</si>
  <si>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</si>
  <si>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</si>
  <si>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</si>
  <si>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</si>
  <si>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</si>
  <si>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</si>
  <si>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</si>
  <si>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</si>
  <si>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</si>
  <si>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</si>
  <si>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</si>
  <si>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</si>
  <si>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</si>
  <si>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</si>
  <si>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</si>
  <si>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</si>
  <si>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</si>
  <si>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</si>
  <si>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</si>
  <si>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</si>
  <si>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</si>
  <si>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</si>
  <si>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</si>
  <si>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</si>
  <si>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</si>
  <si>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</si>
  <si>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</si>
  <si>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</si>
  <si>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</si>
  <si>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</si>
  <si>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</si>
  <si>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</si>
  <si>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</si>
  <si>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</si>
  <si>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</si>
  <si>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</si>
  <si>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</si>
  <si>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</si>
  <si>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</si>
  <si>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</si>
  <si>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</si>
  <si>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</si>
  <si>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</si>
  <si>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</si>
  <si>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</si>
  <si>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</si>
  <si>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</si>
  <si>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</si>
  <si>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</si>
  <si>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</si>
  <si>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</si>
  <si>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</si>
  <si>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</si>
  <si>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</si>
  <si>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</si>
  <si>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</si>
  <si>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</si>
  <si>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</si>
  <si>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</si>
  <si>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</si>
  <si>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</si>
  <si>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</si>
  <si>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</si>
  <si>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</si>
  <si>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</si>
  <si>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</si>
  <si>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</si>
  <si>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</si>
  <si>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</si>
  <si>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</si>
  <si>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</si>
  <si>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</si>
  <si>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</si>
  <si>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福岡県須恵町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</si>
  <si>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</si>
  <si>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</si>
  <si>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</si>
  <si>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</si>
  <si>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</si>
  <si>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</si>
  <si>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</si>
  <si>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</si>
  <si>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</si>
  <si>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</si>
  <si>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</si>
  <si>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</si>
  <si>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</si>
  <si>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</si>
  <si>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</si>
  <si>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</si>
  <si>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</si>
  <si>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</si>
  <si>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</si>
  <si>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</si>
  <si>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</si>
  <si>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</si>
  <si>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</si>
  <si>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</si>
  <si>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</si>
  <si>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</si>
  <si>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</si>
  <si>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</si>
  <si>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</si>
  <si>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</si>
  <si>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</si>
  <si>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</si>
  <si>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</si>
  <si>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</si>
  <si>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</si>
  <si>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</si>
  <si>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</si>
  <si>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</si>
  <si>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</si>
  <si>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</si>
  <si>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</si>
  <si>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</si>
  <si>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</si>
  <si>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</si>
  <si>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</si>
  <si>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</si>
  <si>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</si>
  <si>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</si>
  <si>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</si>
  <si>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</si>
  <si>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</si>
  <si>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</si>
  <si>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</si>
  <si>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</si>
  <si>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</si>
  <si>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</si>
  <si>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</si>
  <si>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</si>
  <si>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</si>
  <si>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</si>
  <si>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</si>
  <si>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</si>
  <si>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</si>
  <si>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</si>
  <si>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</si>
  <si>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</si>
  <si>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</si>
  <si>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</si>
  <si>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</si>
  <si>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</si>
  <si>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</si>
  <si>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</si>
  <si>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</si>
  <si>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</si>
  <si>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</si>
  <si>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</si>
  <si>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</si>
  <si>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</si>
  <si>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</si>
  <si>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</si>
  <si>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</si>
  <si>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</si>
  <si>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</si>
  <si>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</si>
  <si>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</si>
  <si>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</si>
  <si>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</si>
  <si>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</si>
  <si>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</si>
  <si>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</si>
  <si>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</si>
  <si>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</si>
  <si>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</si>
  <si>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</si>
  <si>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</si>
  <si>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</si>
  <si>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</si>
  <si>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</si>
  <si>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</si>
  <si>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</si>
  <si>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</si>
  <si>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</si>
  <si>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</si>
  <si>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</si>
  <si>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</si>
  <si>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</si>
  <si>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</si>
  <si>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</si>
  <si>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</si>
  <si>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</si>
  <si>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</si>
  <si>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</si>
  <si>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</si>
  <si>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</si>
  <si>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</si>
  <si>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</si>
  <si>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</si>
  <si>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</si>
  <si>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</si>
  <si>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</si>
  <si>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</si>
  <si>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</si>
  <si>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</si>
  <si>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</si>
  <si>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</si>
  <si>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</si>
  <si>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</si>
  <si>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</si>
  <si>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</si>
  <si>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</si>
  <si>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</si>
  <si>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</si>
  <si>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</si>
  <si>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</si>
  <si>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</si>
  <si>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</si>
  <si>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</si>
  <si>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</si>
  <si>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</si>
  <si>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</si>
  <si>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</si>
  <si>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</si>
  <si>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</si>
  <si>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</si>
  <si>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</si>
  <si>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</si>
  <si>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</si>
  <si>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</si>
  <si>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</si>
  <si>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</si>
  <si>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</si>
  <si>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福岡県須恵町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</si>
  <si>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</si>
  <si>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</si>
  <si>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</si>
  <si>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</si>
  <si>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</si>
  <si>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</si>
  <si>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</si>
  <si>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</si>
  <si>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</si>
  <si>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</si>
  <si>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</si>
  <si>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</si>
  <si>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</si>
  <si>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</si>
  <si>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</si>
  <si>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</si>
  <si>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</si>
  <si>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</si>
  <si>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</si>
  <si>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</si>
  <si>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</si>
  <si>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</si>
  <si>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</si>
  <si>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</si>
  <si>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</si>
  <si>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</si>
  <si>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</si>
  <si>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</si>
  <si>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</si>
  <si>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</si>
  <si>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</si>
  <si>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</si>
  <si>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</si>
  <si>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</si>
  <si>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</si>
  <si>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</si>
  <si>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</si>
  <si>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</si>
  <si>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</si>
  <si>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</si>
  <si>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</si>
  <si>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</si>
  <si>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</si>
  <si>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</si>
  <si>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</si>
  <si>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</si>
  <si>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</si>
  <si>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</si>
  <si>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</si>
  <si>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</si>
  <si>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</si>
  <si>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</si>
  <si>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</si>
  <si>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</si>
  <si>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</si>
  <si>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</si>
  <si>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</si>
  <si>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</si>
  <si>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</si>
  <si>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</si>
  <si>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</si>
  <si>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</si>
  <si>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</si>
  <si>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</si>
  <si>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</si>
  <si>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</si>
  <si>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</si>
  <si>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</si>
  <si>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</si>
  <si>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</si>
  <si>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</si>
  <si>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</si>
  <si>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</si>
  <si>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</si>
  <si>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</si>
  <si>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</si>
  <si>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</si>
  <si>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</si>
  <si>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</si>
  <si>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</si>
  <si>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</si>
  <si>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</si>
  <si>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</si>
  <si>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</si>
  <si>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</si>
  <si>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</si>
  <si>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</si>
  <si>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</si>
  <si>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</si>
  <si>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</si>
  <si>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</si>
  <si>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</si>
  <si>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</si>
  <si>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</si>
  <si>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</si>
  <si>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</si>
  <si>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</si>
  <si>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</si>
  <si>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</si>
  <si>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</si>
  <si>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</si>
  <si>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</si>
  <si>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</si>
  <si>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</si>
  <si>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</si>
  <si>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</si>
  <si>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</si>
  <si>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</si>
  <si>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</si>
  <si>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</si>
  <si>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</si>
  <si>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</si>
  <si>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</si>
  <si>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</si>
  <si>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</si>
  <si>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</si>
  <si>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</si>
  <si>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</si>
  <si>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</si>
  <si>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</si>
  <si>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</si>
  <si>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</si>
  <si>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</si>
  <si>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</si>
  <si>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</si>
  <si>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</si>
  <si>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</si>
  <si>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</si>
  <si>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</si>
  <si>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</si>
  <si>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</si>
  <si>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</si>
  <si>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</si>
  <si>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</si>
  <si>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</si>
  <si>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</si>
  <si>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</si>
  <si>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</si>
  <si>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</si>
  <si>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</si>
  <si>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</si>
  <si>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</si>
  <si>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</si>
  <si>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</si>
  <si>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</si>
  <si>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</si>
  <si>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</si>
  <si>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</si>
  <si>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</si>
  <si>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</si>
  <si>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</si>
  <si>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</si>
  <si>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</si>
  <si>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</si>
  <si>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</si>
  <si>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</si>
  <si>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</si>
  <si>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</si>
  <si>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</si>
  <si>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</si>
  <si>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</si>
  <si>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</si>
  <si>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</si>
  <si>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</si>
  <si>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</si>
  <si>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</si>
  <si>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</si>
  <si>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</si>
  <si>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</si>
  <si>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</si>
  <si>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</si>
  <si>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</si>
  <si>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</si>
  <si>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</si>
  <si>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</si>
  <si>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</si>
  <si>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</si>
  <si>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</si>
  <si>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</si>
  <si>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</si>
  <si>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</si>
  <si>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</si>
  <si>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</si>
  <si>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</si>
  <si>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</si>
  <si>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</si>
  <si>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</si>
  <si>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</si>
  <si>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</si>
  <si>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</si>
  <si>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</si>
  <si>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9.24</t>
  </si>
  <si>
    <t>水道事業会計</t>
  </si>
  <si>
    <t>一般会計</t>
  </si>
  <si>
    <t>後期高齢者医療特別会計</t>
  </si>
  <si>
    <t>国民健康保険特別会計</t>
  </si>
  <si>
    <t>公共下水道事業特別会計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</si>
  <si>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</si>
  <si>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</si>
  <si>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</si>
  <si>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</si>
  <si>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</si>
  <si>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</si>
  <si>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</si>
  <si>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</si>
  <si>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</si>
  <si>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福岡県市町村消防団員等公務災害補償組合（一般会計）</t>
    <rPh sb="20" eb="22">
      <t>イッパン</t>
    </rPh>
    <rPh sb="22" eb="24">
      <t>カイケイ</t>
    </rPh>
    <phoneticPr fontId="34"/>
  </si>
  <si>
    <t>福岡県市町村職員退職手当組合（一般会計）</t>
    <rPh sb="15" eb="17">
      <t>イッパン</t>
    </rPh>
    <rPh sb="17" eb="19">
      <t>カイケイ</t>
    </rPh>
    <phoneticPr fontId="34"/>
  </si>
  <si>
    <t>福岡県市町村職員退職手当組合（基金特別会計）</t>
    <rPh sb="15" eb="17">
      <t>キキン</t>
    </rPh>
    <rPh sb="17" eb="19">
      <t>トクベツ</t>
    </rPh>
    <rPh sb="19" eb="21">
      <t>カイケイ</t>
    </rPh>
    <phoneticPr fontId="34"/>
  </si>
  <si>
    <t>福岡県自治会館管理組合(一般会計）</t>
    <rPh sb="12" eb="14">
      <t>イッパン</t>
    </rPh>
    <rPh sb="14" eb="16">
      <t>カイケイ</t>
    </rPh>
    <phoneticPr fontId="34"/>
  </si>
  <si>
    <t>糟屋郡自治会館組合（一般会計）</t>
    <rPh sb="10" eb="12">
      <t>イッパン</t>
    </rPh>
    <rPh sb="12" eb="14">
      <t>カイケイ</t>
    </rPh>
    <phoneticPr fontId="34"/>
  </si>
  <si>
    <t>糟屋郡篠栗町外一市五町財産組合（一般会計）</t>
    <rPh sb="16" eb="18">
      <t>イッパン</t>
    </rPh>
    <rPh sb="18" eb="20">
      <t>カイケイ</t>
    </rPh>
    <phoneticPr fontId="34"/>
  </si>
  <si>
    <t>北筑昇華苑組合（一般会計）</t>
    <rPh sb="8" eb="12">
      <t>イッパンカイケイ</t>
    </rPh>
    <phoneticPr fontId="34"/>
  </si>
  <si>
    <t>粕屋南部消防組合（一般会計）</t>
    <rPh sb="9" eb="13">
      <t>イッパンカイケイ</t>
    </rPh>
    <phoneticPr fontId="34"/>
  </si>
  <si>
    <t>粕屋南部消防組合（粕屋中南部休日診療所事業特別会計）</t>
    <rPh sb="9" eb="11">
      <t>カスヤ</t>
    </rPh>
    <rPh sb="11" eb="14">
      <t>チュウナンブ</t>
    </rPh>
    <rPh sb="14" eb="16">
      <t>キュウジツ</t>
    </rPh>
    <rPh sb="16" eb="18">
      <t>シンリョウ</t>
    </rPh>
    <rPh sb="18" eb="19">
      <t>ショ</t>
    </rPh>
    <rPh sb="19" eb="21">
      <t>ジギョウ</t>
    </rPh>
    <rPh sb="21" eb="23">
      <t>トクベツ</t>
    </rPh>
    <rPh sb="23" eb="25">
      <t>カイケイ</t>
    </rPh>
    <phoneticPr fontId="34"/>
  </si>
  <si>
    <t>須恵町外二ヶ町清掃施設組合（一般会計）</t>
    <rPh sb="14" eb="18">
      <t>イッパンカイケイ</t>
    </rPh>
    <phoneticPr fontId="34"/>
  </si>
  <si>
    <t>福岡県自治振興組合（一般会計）</t>
    <rPh sb="10" eb="14">
      <t>イッパンカイケイ</t>
    </rPh>
    <phoneticPr fontId="34"/>
  </si>
  <si>
    <t>福岡県自治振興組合（公文書館事業特別会計）</t>
    <rPh sb="10" eb="14">
      <t>コウブンショカン</t>
    </rPh>
    <rPh sb="14" eb="16">
      <t>ジギョウ</t>
    </rPh>
    <rPh sb="16" eb="18">
      <t>トクベツ</t>
    </rPh>
    <rPh sb="18" eb="20">
      <t>カイケイ</t>
    </rPh>
    <phoneticPr fontId="34"/>
  </si>
  <si>
    <t>福岡都市圏広域行政事業組合（一般会計）</t>
    <rPh sb="14" eb="18">
      <t>イッパンカイケイ</t>
    </rPh>
    <phoneticPr fontId="34"/>
  </si>
  <si>
    <t>福岡都市圏広域行政事業組合（流域連携事業特別会計）</t>
    <rPh sb="14" eb="16">
      <t>リュウイキ</t>
    </rPh>
    <rPh sb="16" eb="18">
      <t>レンケイ</t>
    </rPh>
    <rPh sb="18" eb="20">
      <t>ジギョウ</t>
    </rPh>
    <rPh sb="20" eb="22">
      <t>トクベツ</t>
    </rPh>
    <rPh sb="22" eb="24">
      <t>カイケイ</t>
    </rPh>
    <phoneticPr fontId="34"/>
  </si>
  <si>
    <t>福岡都市圏広域行政事業組合（競艇事業特別会計）</t>
    <rPh sb="14" eb="16">
      <t>キョウテイ</t>
    </rPh>
    <rPh sb="16" eb="18">
      <t>ジギョウ</t>
    </rPh>
    <rPh sb="18" eb="20">
      <t>トクベツ</t>
    </rPh>
    <rPh sb="20" eb="22">
      <t>カイケイ</t>
    </rPh>
    <phoneticPr fontId="34"/>
  </si>
  <si>
    <t>福岡県介護保険広域連合（一般会計）</t>
    <rPh sb="12" eb="16">
      <t>イッパンカイケイ</t>
    </rPh>
    <phoneticPr fontId="34"/>
  </si>
  <si>
    <t>福岡県介護保険広域連合（介護保険事業特別会計）</t>
    <rPh sb="12" eb="14">
      <t>カイゴ</t>
    </rPh>
    <rPh sb="14" eb="16">
      <t>ホケン</t>
    </rPh>
    <rPh sb="16" eb="18">
      <t>ジギョウ</t>
    </rPh>
    <rPh sb="18" eb="20">
      <t>トクベツ</t>
    </rPh>
    <rPh sb="20" eb="22">
      <t>カイケイ</t>
    </rPh>
    <phoneticPr fontId="34"/>
  </si>
  <si>
    <t>福岡県後期高齢者医療広域連合（一般会計）</t>
    <rPh sb="15" eb="19">
      <t>イッパンカイケイ</t>
    </rPh>
    <phoneticPr fontId="34"/>
  </si>
  <si>
    <t>福岡県後期高齢者医療広域連合（後期高齢者医療特別会計）</t>
    <rPh sb="15" eb="17">
      <t>コウキ</t>
    </rPh>
    <rPh sb="17" eb="20">
      <t>コウレイシャ</t>
    </rPh>
    <rPh sb="20" eb="22">
      <t>イリョウ</t>
    </rPh>
    <rPh sb="22" eb="24">
      <t>トクベツ</t>
    </rPh>
    <rPh sb="24" eb="26">
      <t>カイケイ</t>
    </rPh>
    <phoneticPr fontId="34"/>
  </si>
  <si>
    <t>福岡地区水道企業団</t>
    <rPh sb="0" eb="2">
      <t>フクオカ</t>
    </rPh>
    <rPh sb="2" eb="4">
      <t>チク</t>
    </rPh>
    <rPh sb="4" eb="6">
      <t>スイドウ</t>
    </rPh>
    <rPh sb="6" eb="8">
      <t>キギョウ</t>
    </rPh>
    <rPh sb="8" eb="9">
      <t>ダン</t>
    </rPh>
    <phoneticPr fontId="34"/>
  </si>
  <si>
    <t>-</t>
    <phoneticPr fontId="2"/>
  </si>
  <si>
    <t>ふるさと応援基金</t>
    <rPh sb="4" eb="6">
      <t>オウエン</t>
    </rPh>
    <rPh sb="6" eb="8">
      <t>キキン</t>
    </rPh>
    <phoneticPr fontId="5"/>
  </si>
  <si>
    <t>公共施設整備基金</t>
    <rPh sb="0" eb="2">
      <t>コウキョウ</t>
    </rPh>
    <rPh sb="2" eb="4">
      <t>シセツ</t>
    </rPh>
    <rPh sb="4" eb="6">
      <t>セイビ</t>
    </rPh>
    <rPh sb="6" eb="8">
      <t>キキン</t>
    </rPh>
    <phoneticPr fontId="2"/>
  </si>
  <si>
    <t>水道水源保全基金</t>
    <rPh sb="0" eb="2">
      <t>スイドウ</t>
    </rPh>
    <rPh sb="2" eb="4">
      <t>スイゲン</t>
    </rPh>
    <rPh sb="4" eb="6">
      <t>ホゼン</t>
    </rPh>
    <rPh sb="6" eb="8">
      <t>キキン</t>
    </rPh>
    <phoneticPr fontId="2"/>
  </si>
  <si>
    <t>自然教育林基金</t>
    <rPh sb="0" eb="2">
      <t>シゼン</t>
    </rPh>
    <rPh sb="2" eb="4">
      <t>キョウイク</t>
    </rPh>
    <rPh sb="4" eb="5">
      <t>リン</t>
    </rPh>
    <rPh sb="5" eb="7">
      <t>キキン</t>
    </rPh>
    <phoneticPr fontId="2"/>
  </si>
  <si>
    <t>森林環境譲与税基金</t>
    <rPh sb="0" eb="2">
      <t>シンリン</t>
    </rPh>
    <rPh sb="2" eb="4">
      <t>カンキョウ</t>
    </rPh>
    <rPh sb="4" eb="6">
      <t>ジョウヨ</t>
    </rPh>
    <rPh sb="6" eb="7">
      <t>ゼイ</t>
    </rPh>
    <rPh sb="7" eb="9">
      <t>キキン</t>
    </rPh>
    <phoneticPr fontId="2"/>
  </si>
  <si>
    <t>-</t>
    <phoneticPr fontId="2"/>
  </si>
  <si>
    <t xml:space="preserve"> </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</si>
  <si>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</si>
  <si>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</si>
  <si>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</si>
  <si>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</si>
  <si>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</si>
  <si>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</si>
  <si>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</si>
  <si>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</si>
  <si>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</si>
  <si>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</si>
  <si>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法適用企業</t>
    <rPh sb="0" eb="5">
      <t>ホウテキヨウキギョウ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</si>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</sst>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xmlns:c16r2="http://schemas.microsoft.com/office/drawing/2015/06/chart">
            <c:ext xmlns:c16="http://schemas.microsoft.com/office/drawing/2014/chart" uri="{C3380CC4-5D6E-409C-BE32-E72D297353CC}">
              <c16:uniqueId val="{00000000-3D8B-477A-BE28-FF8F5622FE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18499</c:v>
                </c:pt>
                <c:pt idx="1">
                  <c:v>47779</c:v>
                </c:pt>
                <c:pt idx="2">
                  <c:v>34347</c:v>
                </c:pt>
                <c:pt idx="3">
                  <c:v>18773</c:v>
                </c:pt>
                <c:pt idx="4">
                  <c:v>27152</c:v>
                </c:pt>
              </c:numCache>
            </c:numRef>
          </c:val>
          <c:smooth val="0"/>
          <c:extLst xmlns:c16r2="http://schemas.microsoft.com/office/drawing/2015/06/chart">
            <c:ext xmlns:c16="http://schemas.microsoft.com/office/drawing/2014/chart" uri="{C3380CC4-5D6E-409C-BE32-E72D297353CC}">
              <c16:uniqueId val="{00000001-3D8B-477A-BE28-FF8F5622FE74}"/>
            </c:ext>
          </c:extLst>
        </c:ser>
        <c:dLbls>
          <c:showLegendKey val="0"/>
          <c:showVal val="0"/>
          <c:showCatName val="0"/>
          <c:showSerName val="0"/>
          <c:showPercent val="0"/>
          <c:showBubbleSize val="0"/>
        </c:dLbls>
        <c:marker val="1"/>
        <c:smooth val="0"/>
        <c:axId val="403878104"/>
        <c:axId val="403878496"/>
      </c:lineChart>
      <c:catAx>
        <c:axId val="403878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878496"/>
        <c:crosses val="autoZero"/>
        <c:auto val="1"/>
        <c:lblAlgn val="ctr"/>
        <c:lblOffset val="100"/>
        <c:tickLblSkip val="1"/>
        <c:tickMarkSkip val="1"/>
        <c:noMultiLvlLbl val="0"/>
      </c:catAx>
      <c:valAx>
        <c:axId val="4038784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878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c:v>
                </c:pt>
                <c:pt idx="1">
                  <c:v>7.31</c:v>
                </c:pt>
                <c:pt idx="2">
                  <c:v>7.08</c:v>
                </c:pt>
                <c:pt idx="3">
                  <c:v>6</c:v>
                </c:pt>
                <c:pt idx="4">
                  <c:v>6.06</c:v>
                </c:pt>
              </c:numCache>
            </c:numRef>
          </c:val>
          <c:extLst xmlns:c16r2="http://schemas.microsoft.com/office/drawing/2015/06/chart">
            <c:ext xmlns:c16="http://schemas.microsoft.com/office/drawing/2014/chart" uri="{C3380CC4-5D6E-409C-BE32-E72D297353CC}">
              <c16:uniqueId val="{00000000-0129-4423-A68C-840745D343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45.65</c:v>
                </c:pt>
                <c:pt idx="1">
                  <c:v>45.49</c:v>
                </c:pt>
                <c:pt idx="2">
                  <c:v>43.2</c:v>
                </c:pt>
                <c:pt idx="3">
                  <c:v>49.43</c:v>
                </c:pt>
                <c:pt idx="4">
                  <c:v>42.64</c:v>
                </c:pt>
              </c:numCache>
            </c:numRef>
          </c:val>
          <c:extLst xmlns:c16r2="http://schemas.microsoft.com/office/drawing/2015/06/chart">
            <c:ext xmlns:c16="http://schemas.microsoft.com/office/drawing/2014/chart" uri="{C3380CC4-5D6E-409C-BE32-E72D297353CC}">
              <c16:uniqueId val="{00000001-0129-4423-A68C-840745D3432B}"/>
            </c:ext>
          </c:extLst>
        </c:ser>
        <c:dLbls>
          <c:showLegendKey val="0"/>
          <c:showVal val="0"/>
          <c:showCatName val="0"/>
          <c:showSerName val="0"/>
          <c:showPercent val="0"/>
          <c:showBubbleSize val="0"/>
        </c:dLbls>
        <c:gapWidth val="250"/>
        <c:overlap val="100"/>
        <c:axId val="403879672"/>
        <c:axId val="503292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4.4000000000000004</c:v>
                </c:pt>
                <c:pt idx="1">
                  <c:v>0.84</c:v>
                </c:pt>
                <c:pt idx="2">
                  <c:v>0.04</c:v>
                </c:pt>
                <c:pt idx="3">
                  <c:v>8.99</c:v>
                </c:pt>
                <c:pt idx="4">
                  <c:v>-9.24</c:v>
                </c:pt>
              </c:numCache>
            </c:numRef>
          </c:val>
          <c:smooth val="0"/>
          <c:extLst xmlns:c16r2="http://schemas.microsoft.com/office/drawing/2015/06/chart">
            <c:ext xmlns:c16="http://schemas.microsoft.com/office/drawing/2014/chart" uri="{C3380CC4-5D6E-409C-BE32-E72D297353CC}">
              <c16:uniqueId val="{00000002-0129-4423-A68C-840745D3432B}"/>
            </c:ext>
          </c:extLst>
        </c:ser>
        <c:dLbls>
          <c:showLegendKey val="0"/>
          <c:showVal val="0"/>
          <c:showCatName val="0"/>
          <c:showSerName val="0"/>
          <c:showPercent val="0"/>
          <c:showBubbleSize val="0"/>
        </c:dLbls>
        <c:marker val="1"/>
        <c:smooth val="0"/>
        <c:axId val="403879672"/>
        <c:axId val="503292760"/>
      </c:lineChart>
      <c:catAx>
        <c:axId val="403879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292760"/>
        <c:crosses val="autoZero"/>
        <c:auto val="1"/>
        <c:lblAlgn val="ctr"/>
        <c:lblOffset val="100"/>
        <c:tickLblSkip val="1"/>
        <c:tickMarkSkip val="1"/>
        <c:noMultiLvlLbl val="0"/>
      </c:catAx>
      <c:valAx>
        <c:axId val="503292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879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94E-4C0F-9B75-96B3B4CFDC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94E-4C0F-9B75-96B3B4CFDC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94E-4C0F-9B75-96B3B4CFDC9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94E-4C0F-9B75-96B3B4CFDC9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0.06</c:v>
                </c:pt>
                <c:pt idx="4">
                  <c:v>#N/A</c:v>
                </c:pt>
                <c:pt idx="5">
                  <c:v>0.05</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4-994E-4C0F-9B75-96B3B4CFDC9D}"/>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0.15</c:v>
                </c:pt>
                <c:pt idx="2">
                  <c:v>#N/A</c:v>
                </c:pt>
                <c:pt idx="3">
                  <c:v>0.12</c:v>
                </c:pt>
                <c:pt idx="4">
                  <c:v>#N/A</c:v>
                </c:pt>
                <c:pt idx="5">
                  <c:v>0.11</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5-994E-4C0F-9B75-96B3B4CFDC9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0.11</c:v>
                </c:pt>
                <c:pt idx="2">
                  <c:v>#N/A</c:v>
                </c:pt>
                <c:pt idx="3">
                  <c:v>1.18</c:v>
                </c:pt>
                <c:pt idx="4">
                  <c:v>#N/A</c:v>
                </c:pt>
                <c:pt idx="5">
                  <c:v>0.11</c:v>
                </c:pt>
                <c:pt idx="6">
                  <c:v>#N/A</c:v>
                </c:pt>
                <c:pt idx="7">
                  <c:v>0.06</c:v>
                </c:pt>
                <c:pt idx="8">
                  <c:v>#N/A</c:v>
                </c:pt>
                <c:pt idx="9">
                  <c:v>0.11</c:v>
                </c:pt>
              </c:numCache>
            </c:numRef>
          </c:val>
          <c:extLst xmlns:c16r2="http://schemas.microsoft.com/office/drawing/2015/06/chart">
            <c:ext xmlns:c16="http://schemas.microsoft.com/office/drawing/2014/chart" uri="{C3380CC4-5D6E-409C-BE32-E72D297353CC}">
              <c16:uniqueId val="{00000006-994E-4C0F-9B75-96B3B4CFDC9D}"/>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0.28999999999999998</c:v>
                </c:pt>
                <c:pt idx="2">
                  <c:v>#N/A</c:v>
                </c:pt>
                <c:pt idx="3">
                  <c:v>0.32</c:v>
                </c:pt>
                <c:pt idx="4">
                  <c:v>#N/A</c:v>
                </c:pt>
                <c:pt idx="5">
                  <c:v>0.3</c:v>
                </c:pt>
                <c:pt idx="6">
                  <c:v>#N/A</c:v>
                </c:pt>
                <c:pt idx="7">
                  <c:v>0.35</c:v>
                </c:pt>
                <c:pt idx="8">
                  <c:v>#N/A</c:v>
                </c:pt>
                <c:pt idx="9">
                  <c:v>0.44</c:v>
                </c:pt>
              </c:numCache>
            </c:numRef>
          </c:val>
          <c:extLst xmlns:c16r2="http://schemas.microsoft.com/office/drawing/2015/06/chart">
            <c:ext xmlns:c16="http://schemas.microsoft.com/office/drawing/2014/chart" uri="{C3380CC4-5D6E-409C-BE32-E72D297353CC}">
              <c16:uniqueId val="{00000007-994E-4C0F-9B75-96B3B4CFDC9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6.69</c:v>
                </c:pt>
                <c:pt idx="2">
                  <c:v>#N/A</c:v>
                </c:pt>
                <c:pt idx="3">
                  <c:v>7.31</c:v>
                </c:pt>
                <c:pt idx="4">
                  <c:v>#N/A</c:v>
                </c:pt>
                <c:pt idx="5">
                  <c:v>7.08</c:v>
                </c:pt>
                <c:pt idx="6">
                  <c:v>#N/A</c:v>
                </c:pt>
                <c:pt idx="7">
                  <c:v>6</c:v>
                </c:pt>
                <c:pt idx="8">
                  <c:v>#N/A</c:v>
                </c:pt>
                <c:pt idx="9">
                  <c:v>6.05</c:v>
                </c:pt>
              </c:numCache>
            </c:numRef>
          </c:val>
          <c:extLst xmlns:c16r2="http://schemas.microsoft.com/office/drawing/2015/06/chart">
            <c:ext xmlns:c16="http://schemas.microsoft.com/office/drawing/2014/chart" uri="{C3380CC4-5D6E-409C-BE32-E72D297353CC}">
              <c16:uniqueId val="{00000008-994E-4C0F-9B75-96B3B4CFDC9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7.81</c:v>
                </c:pt>
                <c:pt idx="2">
                  <c:v>#N/A</c:v>
                </c:pt>
                <c:pt idx="3">
                  <c:v>8.6999999999999993</c:v>
                </c:pt>
                <c:pt idx="4">
                  <c:v>#N/A</c:v>
                </c:pt>
                <c:pt idx="5">
                  <c:v>10.039999999999999</c:v>
                </c:pt>
                <c:pt idx="6">
                  <c:v>#N/A</c:v>
                </c:pt>
                <c:pt idx="7">
                  <c:v>10.33</c:v>
                </c:pt>
                <c:pt idx="8">
                  <c:v>#N/A</c:v>
                </c:pt>
                <c:pt idx="9">
                  <c:v>11.2</c:v>
                </c:pt>
              </c:numCache>
            </c:numRef>
          </c:val>
          <c:extLst xmlns:c16r2="http://schemas.microsoft.com/office/drawing/2015/06/chart">
            <c:ext xmlns:c16="http://schemas.microsoft.com/office/drawing/2014/chart" uri="{C3380CC4-5D6E-409C-BE32-E72D297353CC}">
              <c16:uniqueId val="{00000009-994E-4C0F-9B75-96B3B4CFDC9D}"/>
            </c:ext>
          </c:extLst>
        </c:ser>
        <c:dLbls>
          <c:showLegendKey val="0"/>
          <c:showVal val="0"/>
          <c:showCatName val="0"/>
          <c:showSerName val="0"/>
          <c:showPercent val="0"/>
          <c:showBubbleSize val="0"/>
        </c:dLbls>
        <c:gapWidth val="150"/>
        <c:overlap val="100"/>
        <c:axId val="503291976"/>
        <c:axId val="503292368"/>
      </c:barChart>
      <c:catAx>
        <c:axId val="50329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292368"/>
        <c:crosses val="autoZero"/>
        <c:auto val="1"/>
        <c:lblAlgn val="ctr"/>
        <c:lblOffset val="100"/>
        <c:tickLblSkip val="1"/>
        <c:tickMarkSkip val="1"/>
        <c:noMultiLvlLbl val="0"/>
      </c:catAx>
      <c:valAx>
        <c:axId val="50329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291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567</c:v>
                </c:pt>
                <c:pt idx="5">
                  <c:v>572</c:v>
                </c:pt>
                <c:pt idx="8">
                  <c:v>575</c:v>
                </c:pt>
                <c:pt idx="11">
                  <c:v>583</c:v>
                </c:pt>
                <c:pt idx="14">
                  <c:v>580</c:v>
                </c:pt>
              </c:numCache>
            </c:numRef>
          </c:val>
          <c:extLst xmlns:c16r2="http://schemas.microsoft.com/office/drawing/2015/06/chart">
            <c:ext xmlns:c16="http://schemas.microsoft.com/office/drawing/2014/chart" uri="{C3380CC4-5D6E-409C-BE32-E72D297353CC}">
              <c16:uniqueId val="{00000000-0D9E-44A6-BB3D-4316F81EE0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D9E-44A6-BB3D-4316F81EE0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47</c:v>
                </c:pt>
                <c:pt idx="3">
                  <c:v>47</c:v>
                </c:pt>
                <c:pt idx="6">
                  <c:v>47</c:v>
                </c:pt>
                <c:pt idx="9">
                  <c:v>34</c:v>
                </c:pt>
                <c:pt idx="12">
                  <c:v>35</c:v>
                </c:pt>
              </c:numCache>
            </c:numRef>
          </c:val>
          <c:extLst xmlns:c16r2="http://schemas.microsoft.com/office/drawing/2015/06/chart">
            <c:ext xmlns:c16="http://schemas.microsoft.com/office/drawing/2014/chart" uri="{C3380CC4-5D6E-409C-BE32-E72D297353CC}">
              <c16:uniqueId val="{00000002-0D9E-44A6-BB3D-4316F81EE0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3-0D9E-44A6-BB3D-4316F81EE0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327</c:v>
                </c:pt>
                <c:pt idx="3">
                  <c:v>327</c:v>
                </c:pt>
                <c:pt idx="6">
                  <c:v>333</c:v>
                </c:pt>
                <c:pt idx="9">
                  <c:v>309</c:v>
                </c:pt>
                <c:pt idx="12">
                  <c:v>298</c:v>
                </c:pt>
              </c:numCache>
            </c:numRef>
          </c:val>
          <c:extLst xmlns:c16r2="http://schemas.microsoft.com/office/drawing/2015/06/chart">
            <c:ext xmlns:c16="http://schemas.microsoft.com/office/drawing/2014/chart" uri="{C3380CC4-5D6E-409C-BE32-E72D297353CC}">
              <c16:uniqueId val="{00000004-0D9E-44A6-BB3D-4316F81EE0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D9E-44A6-BB3D-4316F81EE0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D9E-44A6-BB3D-4316F81EE0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526</c:v>
                </c:pt>
                <c:pt idx="3">
                  <c:v>559</c:v>
                </c:pt>
                <c:pt idx="6">
                  <c:v>608</c:v>
                </c:pt>
                <c:pt idx="9">
                  <c:v>596</c:v>
                </c:pt>
                <c:pt idx="12">
                  <c:v>626</c:v>
                </c:pt>
              </c:numCache>
            </c:numRef>
          </c:val>
          <c:extLst xmlns:c16r2="http://schemas.microsoft.com/office/drawing/2015/06/chart">
            <c:ext xmlns:c16="http://schemas.microsoft.com/office/drawing/2014/chart" uri="{C3380CC4-5D6E-409C-BE32-E72D297353CC}">
              <c16:uniqueId val="{00000007-0D9E-44A6-BB3D-4316F81EE0E5}"/>
            </c:ext>
          </c:extLst>
        </c:ser>
        <c:dLbls>
          <c:showLegendKey val="0"/>
          <c:showVal val="0"/>
          <c:showCatName val="0"/>
          <c:showSerName val="0"/>
          <c:showPercent val="0"/>
          <c:showBubbleSize val="0"/>
        </c:dLbls>
        <c:gapWidth val="100"/>
        <c:overlap val="100"/>
        <c:axId val="503293936"/>
        <c:axId val="503294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333</c:v>
                </c:pt>
                <c:pt idx="2">
                  <c:v>#N/A</c:v>
                </c:pt>
                <c:pt idx="3">
                  <c:v>#N/A</c:v>
                </c:pt>
                <c:pt idx="4">
                  <c:v>361</c:v>
                </c:pt>
                <c:pt idx="5">
                  <c:v>#N/A</c:v>
                </c:pt>
                <c:pt idx="6">
                  <c:v>#N/A</c:v>
                </c:pt>
                <c:pt idx="7">
                  <c:v>413</c:v>
                </c:pt>
                <c:pt idx="8">
                  <c:v>#N/A</c:v>
                </c:pt>
                <c:pt idx="9">
                  <c:v>#N/A</c:v>
                </c:pt>
                <c:pt idx="10">
                  <c:v>356</c:v>
                </c:pt>
                <c:pt idx="11">
                  <c:v>#N/A</c:v>
                </c:pt>
                <c:pt idx="12">
                  <c:v>#N/A</c:v>
                </c:pt>
                <c:pt idx="13">
                  <c:v>380</c:v>
                </c:pt>
                <c:pt idx="14">
                  <c:v>#N/A</c:v>
                </c:pt>
              </c:numCache>
            </c:numRef>
          </c:val>
          <c:smooth val="0"/>
          <c:extLst xmlns:c16r2="http://schemas.microsoft.com/office/drawing/2015/06/chart">
            <c:ext xmlns:c16="http://schemas.microsoft.com/office/drawing/2014/chart" uri="{C3380CC4-5D6E-409C-BE32-E72D297353CC}">
              <c16:uniqueId val="{00000008-0D9E-44A6-BB3D-4316F81EE0E5}"/>
            </c:ext>
          </c:extLst>
        </c:ser>
        <c:dLbls>
          <c:showLegendKey val="0"/>
          <c:showVal val="0"/>
          <c:showCatName val="0"/>
          <c:showSerName val="0"/>
          <c:showPercent val="0"/>
          <c:showBubbleSize val="0"/>
        </c:dLbls>
        <c:marker val="1"/>
        <c:smooth val="0"/>
        <c:axId val="503293936"/>
        <c:axId val="503294720"/>
      </c:lineChart>
      <c:catAx>
        <c:axId val="50329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294720"/>
        <c:crosses val="autoZero"/>
        <c:auto val="1"/>
        <c:lblAlgn val="ctr"/>
        <c:lblOffset val="100"/>
        <c:tickLblSkip val="1"/>
        <c:tickMarkSkip val="1"/>
        <c:noMultiLvlLbl val="0"/>
      </c:catAx>
      <c:valAx>
        <c:axId val="50329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29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8172</c:v>
                </c:pt>
                <c:pt idx="5">
                  <c:v>8417</c:v>
                </c:pt>
                <c:pt idx="8">
                  <c:v>8319</c:v>
                </c:pt>
                <c:pt idx="11">
                  <c:v>7920</c:v>
                </c:pt>
                <c:pt idx="14">
                  <c:v>7770</c:v>
                </c:pt>
              </c:numCache>
            </c:numRef>
          </c:val>
          <c:extLst xmlns:c16r2="http://schemas.microsoft.com/office/drawing/2015/06/chart">
            <c:ext xmlns:c16="http://schemas.microsoft.com/office/drawing/2014/chart" uri="{C3380CC4-5D6E-409C-BE32-E72D297353CC}">
              <c16:uniqueId val="{00000000-E2BF-4FAF-BCC5-B2B01C9064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E2BF-4FAF-BCC5-B2B01C9064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2951</c:v>
                </c:pt>
                <c:pt idx="5">
                  <c:v>2984</c:v>
                </c:pt>
                <c:pt idx="8">
                  <c:v>3330</c:v>
                </c:pt>
                <c:pt idx="11">
                  <c:v>4219</c:v>
                </c:pt>
                <c:pt idx="14">
                  <c:v>4593</c:v>
                </c:pt>
              </c:numCache>
            </c:numRef>
          </c:val>
          <c:extLst xmlns:c16r2="http://schemas.microsoft.com/office/drawing/2015/06/chart">
            <c:ext xmlns:c16="http://schemas.microsoft.com/office/drawing/2014/chart" uri="{C3380CC4-5D6E-409C-BE32-E72D297353CC}">
              <c16:uniqueId val="{00000002-E2BF-4FAF-BCC5-B2B01C9064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2BF-4FAF-BCC5-B2B01C9064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2BF-4FAF-BCC5-B2B01C9064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2BF-4FAF-BCC5-B2B01C9064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835</c:v>
                </c:pt>
                <c:pt idx="3">
                  <c:v>836</c:v>
                </c:pt>
                <c:pt idx="6">
                  <c:v>837</c:v>
                </c:pt>
                <c:pt idx="9">
                  <c:v>801</c:v>
                </c:pt>
                <c:pt idx="12">
                  <c:v>642</c:v>
                </c:pt>
              </c:numCache>
            </c:numRef>
          </c:val>
          <c:extLst xmlns:c16r2="http://schemas.microsoft.com/office/drawing/2015/06/chart">
            <c:ext xmlns:c16="http://schemas.microsoft.com/office/drawing/2014/chart" uri="{C3380CC4-5D6E-409C-BE32-E72D297353CC}">
              <c16:uniqueId val="{00000006-E2BF-4FAF-BCC5-B2B01C9064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232</c:v>
                </c:pt>
                <c:pt idx="3">
                  <c:v>191</c:v>
                </c:pt>
                <c:pt idx="6">
                  <c:v>157</c:v>
                </c:pt>
                <c:pt idx="9">
                  <c:v>148</c:v>
                </c:pt>
                <c:pt idx="12">
                  <c:v>152</c:v>
                </c:pt>
              </c:numCache>
            </c:numRef>
          </c:val>
          <c:extLst xmlns:c16r2="http://schemas.microsoft.com/office/drawing/2015/06/chart">
            <c:ext xmlns:c16="http://schemas.microsoft.com/office/drawing/2014/chart" uri="{C3380CC4-5D6E-409C-BE32-E72D297353CC}">
              <c16:uniqueId val="{00000007-E2BF-4FAF-BCC5-B2B01C9064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5791</c:v>
                </c:pt>
                <c:pt idx="3">
                  <c:v>6106</c:v>
                </c:pt>
                <c:pt idx="6">
                  <c:v>6033</c:v>
                </c:pt>
                <c:pt idx="9">
                  <c:v>5800</c:v>
                </c:pt>
                <c:pt idx="12">
                  <c:v>5578</c:v>
                </c:pt>
              </c:numCache>
            </c:numRef>
          </c:val>
          <c:extLst xmlns:c16r2="http://schemas.microsoft.com/office/drawing/2015/06/chart">
            <c:ext xmlns:c16="http://schemas.microsoft.com/office/drawing/2014/chart" uri="{C3380CC4-5D6E-409C-BE32-E72D297353CC}">
              <c16:uniqueId val="{00000008-E2BF-4FAF-BCC5-B2B01C9064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2BF-4FAF-BCC5-B2B01C9064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6803</c:v>
                </c:pt>
                <c:pt idx="3">
                  <c:v>7331</c:v>
                </c:pt>
                <c:pt idx="6">
                  <c:v>7301</c:v>
                </c:pt>
                <c:pt idx="9">
                  <c:v>7382</c:v>
                </c:pt>
                <c:pt idx="12">
                  <c:v>7290</c:v>
                </c:pt>
              </c:numCache>
            </c:numRef>
          </c:val>
          <c:extLst xmlns:c16r2="http://schemas.microsoft.com/office/drawing/2015/06/chart">
            <c:ext xmlns:c16="http://schemas.microsoft.com/office/drawing/2014/chart" uri="{C3380CC4-5D6E-409C-BE32-E72D297353CC}">
              <c16:uniqueId val="{0000000A-E2BF-4FAF-BCC5-B2B01C906424}"/>
            </c:ext>
          </c:extLst>
        </c:ser>
        <c:dLbls>
          <c:showLegendKey val="0"/>
          <c:showVal val="0"/>
          <c:showCatName val="0"/>
          <c:showSerName val="0"/>
          <c:showPercent val="0"/>
          <c:showBubbleSize val="0"/>
        </c:dLbls>
        <c:gapWidth val="100"/>
        <c:overlap val="100"/>
        <c:axId val="503295504"/>
        <c:axId val="50329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2538</c:v>
                </c:pt>
                <c:pt idx="2">
                  <c:v>#N/A</c:v>
                </c:pt>
                <c:pt idx="3">
                  <c:v>#N/A</c:v>
                </c:pt>
                <c:pt idx="4">
                  <c:v>3063</c:v>
                </c:pt>
                <c:pt idx="5">
                  <c:v>#N/A</c:v>
                </c:pt>
                <c:pt idx="6">
                  <c:v>#N/A</c:v>
                </c:pt>
                <c:pt idx="7">
                  <c:v>2678</c:v>
                </c:pt>
                <c:pt idx="8">
                  <c:v>#N/A</c:v>
                </c:pt>
                <c:pt idx="9">
                  <c:v>#N/A</c:v>
                </c:pt>
                <c:pt idx="10">
                  <c:v>1991</c:v>
                </c:pt>
                <c:pt idx="11">
                  <c:v>#N/A</c:v>
                </c:pt>
                <c:pt idx="12">
                  <c:v>#N/A</c:v>
                </c:pt>
                <c:pt idx="13">
                  <c:v>1298</c:v>
                </c:pt>
                <c:pt idx="14">
                  <c:v>#N/A</c:v>
                </c:pt>
              </c:numCache>
            </c:numRef>
          </c:val>
          <c:smooth val="0"/>
          <c:extLst xmlns:c16r2="http://schemas.microsoft.com/office/drawing/2015/06/chart">
            <c:ext xmlns:c16="http://schemas.microsoft.com/office/drawing/2014/chart" uri="{C3380CC4-5D6E-409C-BE32-E72D297353CC}">
              <c16:uniqueId val="{0000000B-E2BF-4FAF-BCC5-B2B01C906424}"/>
            </c:ext>
          </c:extLst>
        </c:ser>
        <c:dLbls>
          <c:showLegendKey val="0"/>
          <c:showVal val="0"/>
          <c:showCatName val="0"/>
          <c:showSerName val="0"/>
          <c:showPercent val="0"/>
          <c:showBubbleSize val="0"/>
        </c:dLbls>
        <c:marker val="1"/>
        <c:smooth val="0"/>
        <c:axId val="503295504"/>
        <c:axId val="503296288"/>
      </c:lineChart>
      <c:catAx>
        <c:axId val="50329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3296288"/>
        <c:crosses val="autoZero"/>
        <c:auto val="1"/>
        <c:lblAlgn val="ctr"/>
        <c:lblOffset val="100"/>
        <c:tickLblSkip val="1"/>
        <c:tickMarkSkip val="1"/>
        <c:noMultiLvlLbl val="0"/>
      </c:catAx>
      <c:valAx>
        <c:axId val="50329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29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2539</c:v>
                </c:pt>
                <c:pt idx="1">
                  <c:v>3146</c:v>
                </c:pt>
                <c:pt idx="2">
                  <c:v>2597</c:v>
                </c:pt>
              </c:numCache>
            </c:numRef>
          </c:val>
          <c:extLst xmlns:c16r2="http://schemas.microsoft.com/office/drawing/2015/06/chart">
            <c:ext xmlns:c16="http://schemas.microsoft.com/office/drawing/2014/chart" uri="{C3380CC4-5D6E-409C-BE32-E72D297353CC}">
              <c16:uniqueId val="{00000000-2954-4A1A-896A-90FB79AAE6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284</c:v>
                </c:pt>
                <c:pt idx="1">
                  <c:v>403</c:v>
                </c:pt>
                <c:pt idx="2">
                  <c:v>403</c:v>
                </c:pt>
              </c:numCache>
            </c:numRef>
          </c:val>
          <c:extLst xmlns:c16r2="http://schemas.microsoft.com/office/drawing/2015/06/chart">
            <c:ext xmlns:c16="http://schemas.microsoft.com/office/drawing/2014/chart" uri="{C3380CC4-5D6E-409C-BE32-E72D297353CC}">
              <c16:uniqueId val="{00000001-2954-4A1A-896A-90FB79AAE6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508</c:v>
                </c:pt>
                <c:pt idx="1">
                  <c:v>673</c:v>
                </c:pt>
                <c:pt idx="2">
                  <c:v>1601</c:v>
                </c:pt>
              </c:numCache>
            </c:numRef>
          </c:val>
          <c:extLst xmlns:c16r2="http://schemas.microsoft.com/office/drawing/2015/06/chart">
            <c:ext xmlns:c16="http://schemas.microsoft.com/office/drawing/2014/chart" uri="{C3380CC4-5D6E-409C-BE32-E72D297353CC}">
              <c16:uniqueId val="{00000002-2954-4A1A-896A-90FB79AAE6E8}"/>
            </c:ext>
          </c:extLst>
        </c:ser>
        <c:dLbls>
          <c:showLegendKey val="0"/>
          <c:showVal val="0"/>
          <c:showCatName val="0"/>
          <c:showSerName val="0"/>
          <c:showPercent val="0"/>
          <c:showBubbleSize val="0"/>
        </c:dLbls>
        <c:gapWidth val="120"/>
        <c:overlap val="100"/>
        <c:axId val="503297856"/>
        <c:axId val="503298640"/>
      </c:barChart>
      <c:catAx>
        <c:axId val="5032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298640"/>
        <c:crosses val="autoZero"/>
        <c:auto val="1"/>
        <c:lblAlgn val="ctr"/>
        <c:lblOffset val="100"/>
        <c:tickLblSkip val="1"/>
        <c:tickMarkSkip val="1"/>
        <c:noMultiLvlLbl val="0"/>
      </c:catAx>
      <c:valAx>
        <c:axId val="503298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329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令和</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年度の実質公債費率の分子は、前年度から</a:t>
          </a:r>
          <a:r>
            <a:rPr kumimoji="1" lang="en-US" altLang="ja-JP" sz="1200">
              <a:solidFill>
                <a:sysClr val="windowText" lastClr="000000"/>
              </a:solidFill>
              <a:latin typeface="ＭＳ ゴシック" pitchFamily="49" charset="-128"/>
              <a:ea typeface="ＭＳ ゴシック" pitchFamily="49" charset="-128"/>
            </a:rPr>
            <a:t>24</a:t>
          </a:r>
          <a:r>
            <a:rPr kumimoji="1" lang="ja-JP" altLang="en-US" sz="1200">
              <a:solidFill>
                <a:sysClr val="windowText" lastClr="000000"/>
              </a:solidFill>
              <a:latin typeface="ＭＳ ゴシック" pitchFamily="49" charset="-128"/>
              <a:ea typeface="ＭＳ ゴシック" pitchFamily="49" charset="-128"/>
            </a:rPr>
            <a:t>百万円増加している。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その主な要因は、元利償還金の増加で、令和元年度から行っている大規模工事の償還が開始されたことで、令和</a:t>
          </a:r>
          <a:r>
            <a:rPr kumimoji="1" lang="en-US" altLang="ja-JP" sz="1200">
              <a:solidFill>
                <a:sysClr val="windowText" lastClr="000000"/>
              </a:solidFill>
              <a:latin typeface="ＭＳ ゴシック" pitchFamily="49" charset="-128"/>
              <a:ea typeface="ＭＳ ゴシック" pitchFamily="49" charset="-128"/>
            </a:rPr>
            <a:t>10</a:t>
          </a:r>
          <a:r>
            <a:rPr kumimoji="1" lang="ja-JP" altLang="en-US" sz="1200">
              <a:solidFill>
                <a:sysClr val="windowText" lastClr="000000"/>
              </a:solidFill>
              <a:latin typeface="ＭＳ ゴシック" pitchFamily="49" charset="-128"/>
              <a:ea typeface="ＭＳ ゴシック" pitchFamily="49" charset="-128"/>
            </a:rPr>
            <a:t>年度をピークに</a:t>
          </a:r>
          <a:r>
            <a:rPr kumimoji="1" lang="en-US" altLang="ja-JP" sz="1200">
              <a:solidFill>
                <a:sysClr val="windowText" lastClr="000000"/>
              </a:solidFill>
              <a:latin typeface="ＭＳ ゴシック" pitchFamily="49" charset="-128"/>
              <a:ea typeface="ＭＳ ゴシック" pitchFamily="49" charset="-128"/>
            </a:rPr>
            <a:t>700</a:t>
          </a:r>
          <a:r>
            <a:rPr kumimoji="1" lang="ja-JP" altLang="en-US" sz="1200">
              <a:solidFill>
                <a:sysClr val="windowText" lastClr="000000"/>
              </a:solidFill>
              <a:latin typeface="ＭＳ ゴシック" pitchFamily="49" charset="-128"/>
              <a:ea typeface="ＭＳ ゴシック" pitchFamily="49" charset="-128"/>
            </a:rPr>
            <a:t>百万円まで大きくなる予定である。</a:t>
          </a:r>
        </a:p>
        <a:p>
          <a:r>
            <a:rPr kumimoji="1" lang="ja-JP" altLang="en-US" sz="1200">
              <a:solidFill>
                <a:sysClr val="windowText" lastClr="000000"/>
              </a:solidFill>
              <a:latin typeface="ＭＳ ゴシック" pitchFamily="49" charset="-128"/>
              <a:ea typeface="ＭＳ ゴシック" pitchFamily="49" charset="-128"/>
            </a:rPr>
            <a:t>　公営企業の元利償還金に対する繰入金は、事業費の減により、年々減少している。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組合等が起こした地方債の元利償還に対する負担金等は、清掃施設組合の整備工事の償還が終了して以来発生していなかったが、その更新工事が令和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年度から始まり、令和</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年度は負担金が発生し、年々増加していく見込みである。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上記の要因から、今後実質公債費率の分子については、増加していくことが見込まれる。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将来負担比率の分子は、令和元年度をピークに年々減少している。</a:t>
          </a:r>
          <a:endParaRPr kumimoji="1" lang="en-US" altLang="ja-JP" sz="1400">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年度においては、前年度から</a:t>
          </a:r>
          <a:r>
            <a:rPr kumimoji="1" lang="en-US" altLang="ja-JP" sz="1400">
              <a:solidFill>
                <a:sysClr val="windowText" lastClr="000000"/>
              </a:solidFill>
              <a:latin typeface="ＭＳ ゴシック" pitchFamily="49" charset="-128"/>
              <a:ea typeface="ＭＳ ゴシック" pitchFamily="49" charset="-128"/>
            </a:rPr>
            <a:t>693</a:t>
          </a:r>
          <a:r>
            <a:rPr kumimoji="1" lang="ja-JP" altLang="en-US" sz="1400">
              <a:solidFill>
                <a:sysClr val="windowText" lastClr="000000"/>
              </a:solidFill>
              <a:latin typeface="ＭＳ ゴシック" pitchFamily="49" charset="-128"/>
              <a:ea typeface="ＭＳ ゴシック" pitchFamily="49" charset="-128"/>
            </a:rPr>
            <a:t>百万円減少した。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その主な要因は、公営企業債等繰入見込額、退職手当負担見込額の減少と充当可能財源の増加である。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公営企業等繰入見込額については、下水道整備の概成が近づいており、減少している。また、令和</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年度から法適用となり、適正な料金改定等により、独立採算を図る。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充当財源の増加要因は、ふるさと応援基金の増加で、毎年</a:t>
          </a:r>
          <a:r>
            <a:rPr kumimoji="1" lang="en-US" altLang="ja-JP" sz="1400">
              <a:solidFill>
                <a:sysClr val="windowText" lastClr="000000"/>
              </a:solidFill>
              <a:latin typeface="ＭＳ ゴシック" pitchFamily="49" charset="-128"/>
              <a:ea typeface="ＭＳ ゴシック" pitchFamily="49" charset="-128"/>
            </a:rPr>
            <a:t>200</a:t>
          </a:r>
          <a:r>
            <a:rPr kumimoji="1" lang="ja-JP" altLang="en-US" sz="1400">
              <a:solidFill>
                <a:sysClr val="windowText" lastClr="000000"/>
              </a:solidFill>
              <a:latin typeface="ＭＳ ゴシック" pitchFamily="49" charset="-128"/>
              <a:ea typeface="ＭＳ ゴシック" pitchFamily="49" charset="-128"/>
            </a:rPr>
            <a:t>百万円前後の積立を行っているためである。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しかしながら、令和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年度以降は</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小中学校の長寿命化工事等の</a:t>
          </a:r>
          <a:r>
            <a:rPr kumimoji="1" lang="ja-JP" altLang="en-US" sz="1400">
              <a:solidFill>
                <a:sysClr val="windowText" lastClr="000000"/>
              </a:solidFill>
              <a:latin typeface="ＭＳ ゴシック" pitchFamily="49" charset="-128"/>
              <a:ea typeface="ＭＳ ゴシック" pitchFamily="49" charset="-128"/>
            </a:rPr>
            <a:t>大規模工事が増えるため、地方債の償還額を、地方債の発行額が上回る年が増え、増加傾向となる見込みである。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福岡県須恵町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4,600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378</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財政調整基金については、公共施設整備基金を新設し、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600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百万円を移し替えたため、基金残高が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2,597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百万円となったが、公共施設整備基金は、財政調整基金からの移替分と決算余剰金分で、</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707</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百万円を積立てることができた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ふるさと応援基金については、ふるさと応援寄附金のうち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百万円の積立を行うことができ、寄附者の意向を反映した上で、今後必要とされる子育て支援や社会保障などの基金目的に合った財源に充てていく予定である。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水道水源保全基金：水道水源資源の保全、水道水の給水確保及び水源涵養事業などの推進を図る。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ふるさと応援基金：ふるさと応援寄附金を財源として寄附者の意向を反映した施策に活用し、また基金として将来に備える。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：今後老朽化する公共施設の更新整備の財源として、将来に備える。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自然教育林基金：官民一体で森林機能の高揚をはかり、町土、水、緑、生活文化の保全と、美しい安らぎのある町づくりに資する。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森林環境譲与税基金：国からの森林環境譲与税を財源とし、間伐や人材育成、担い手の確保、木材利用の促進や普及啓発等の森林整備及びその促進とす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水道水源保全基金：令和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年度は事業充当のための取崩しは実施しておらず、定期預金としての利息分を積み立てるのみの増加となっている。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ふるさと応援基金：寄附額の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百万円に積み立て増となった。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新設</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：財政調整基金からの移替分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百万円と決算余剰金分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707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百万円を積立てを行った。</a:t>
          </a: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自然教育林基金：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年度は事業充当のための取崩しは実施しておらず、定期預金としての利息分を積み立てるのみの増加となっている。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年度は事業充当のための取崩しは実施しておらず、定期預金としての利息分と交付金分の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百万円増となっている。</a:t>
          </a:r>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水道水源保全基金：該当事業実施となるまでは、現在の残高を維持するよう努める。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ふるさと応援基金：新設されたばかりのため、数年は積立を行い、今後の事業に備えることとしている。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公共施設整備基金：財政調整基金の現在の規模を維持しつつ、積立を行う財源が生まれた場合は積立を行い、今後の施設の更新整備に備える。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自然教育林基金：該当事業実施となるまでは、現在の残高を維持するよう努める。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森林環境譲与税基金：財源が交付金であるため、当年度に積立てた分を次年度に事業実施し、計画的に効果実現に努める。</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年度は、前年度に基金残高が大幅に増えたため、新たに公共施設整備基金を設置し、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百万円を移し替え、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今後多くの公共施設の改修や更新が目前に控えているため、財源補てん分としての取崩しは最小限となるよう、事業の抑制を行なっている。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現在、債券運用方針を定めており、国債等の証券での運用も視野に入れ準備を進めている。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預金利息分積立てるのみで横ばいとなっている。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近年中に減債基金を取り崩しての償還は計画してはいないが、今後上昇が懸念される公債費や突発的な償還に備え現在の残高の維持に努めることとしている。また、財政計画において収支シミュレーションを行い、債券運用についても検討してい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29,270
28,942
16.31
12,223,485
11,792,859
368,747
6,089,921
7,289,784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増加及び固定資産税の伸びにより、基準財政収入額は年々伸び続けている。令和４年度の単年度の財政力指数で言えば、新型コロナウイルスからの脱却と幼児園民営化による社会福祉費の減により、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ポイント上昇しているが、３ヵ年平均値は横ばいである。類似団体平均とのかい離は昨年度から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ポイント縮まっている。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人口増加による増収は見込まれるものの、社会保障費等の増や物価高騰により、基準財政需要額の増加傾向にある。引き続き税の徴収強化及び税収増加による歳入の確保に努め、類似団体順位を上げるよう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42</xdr:row>
      <xdr:rowOff>159455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令和元年度まで類似団体平均を下回っていたが、令和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年度から上回っている。令和４年度は幼児園の民営化により人件費等の削減に繋がり歳出は減額となったが、普通交付税等が減収となり、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類似団体とのかい離も昨年度から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ポイント広がっている。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人件費、扶助費及び公債費の義務的経費の増加が見込まれ、財政の硬直化が進むものと考えられる。人口の増加及び宅地開発による増収は見込めるが、使用料等の料金改定を行うなど適正化をはかり、安定した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64</xdr:row>
      <xdr:rowOff>106934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852912"/>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65</xdr:row>
      <xdr:rowOff>12700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85291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65</xdr:row>
      <xdr:rowOff>12700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107973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75692</xdr:rowOff>
    </xdr:from>
    <xdr:to>
      <xdr:col>11</xdr:col>
      <xdr:colOff>31750</xdr:colOff>
      <xdr:row>64</xdr:row>
      <xdr:rowOff>106934</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087704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28211</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87139</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167911</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年度から幼児園の民営化を開始したため、類似団体平均を大きく下回る結果となった。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令和元年度から包括業務委託を進めており、人件費の精査を行ってきたが、その反面、物件費は上昇傾向にある。人件費及び包括業務委託を総合的に精査し、財政の健全化に努めたい。</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xmlns=""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xmlns=""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xmlns=""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99188</xdr:rowOff>
    </xdr:from>
    <xdr:to>
      <xdr:col>23</xdr:col>
      <xdr:colOff>133350</xdr:colOff>
      <xdr:row>82</xdr:row>
      <xdr:rowOff>135100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114800" y="14158088"/>
          <a:ext cx="838200" cy="3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xmlns=""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xmlns=""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127366</xdr:rowOff>
    </xdr:from>
    <xdr:to>
      <xdr:col>19</xdr:col>
      <xdr:colOff>133350</xdr:colOff>
      <xdr:row>82</xdr:row>
      <xdr:rowOff>135100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3225800" y="14186266"/>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xmlns=""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136060</xdr:rowOff>
    </xdr:from>
    <xdr:to>
      <xdr:col>15</xdr:col>
      <xdr:colOff>82550</xdr:colOff>
      <xdr:row>82</xdr:row>
      <xdr:rowOff>127366</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2336800" y="14023510"/>
          <a:ext cx="889000" cy="16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xmlns="" id="{00000000-0008-0000-0300-0000C5000000}"/>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105028</xdr:rowOff>
    </xdr:from>
    <xdr:to>
      <xdr:col>11</xdr:col>
      <xdr:colOff>31750</xdr:colOff>
      <xdr:row>81</xdr:row>
      <xdr:rowOff>136060</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1447800" y="13992478"/>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48388</xdr:rowOff>
    </xdr:from>
    <xdr:to>
      <xdr:col>23</xdr:col>
      <xdr:colOff>184150</xdr:colOff>
      <xdr:row>82</xdr:row>
      <xdr:rowOff>149988</xdr:rowOff>
    </xdr:to>
    <xdr:sp macro="" textlink="">
      <xdr:nvSpPr>
        <xdr:cNvPr id="208" name="楕円 207">
          <a:extLst>
            <a:ext uri="{FF2B5EF4-FFF2-40B4-BE49-F238E27FC236}">
              <a16:creationId xmlns:a16="http://schemas.microsoft.com/office/drawing/2014/main" xmlns="" id="{00000000-0008-0000-0300-0000D0000000}"/>
            </a:ext>
          </a:extLst>
        </xdr:cNvPr>
        <xdr:cNvSpPr/>
      </xdr:nvSpPr>
      <xdr:spPr>
        <a:xfrm>
          <a:off x="4902200" y="141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64915</xdr:rowOff>
    </xdr:from>
    <xdr:ext cx="762000" cy="259045"/>
    <xdr:sp macro="" textlink="">
      <xdr:nvSpPr>
        <xdr:cNvPr id="209" name="人件費・物件費等の状況該当値テキスト">
          <a:extLst>
            <a:ext uri="{FF2B5EF4-FFF2-40B4-BE49-F238E27FC236}">
              <a16:creationId xmlns:a16="http://schemas.microsoft.com/office/drawing/2014/main" xmlns="" id="{00000000-0008-0000-0300-0000D1000000}"/>
            </a:ext>
          </a:extLst>
        </xdr:cNvPr>
        <xdr:cNvSpPr txBox="1"/>
      </xdr:nvSpPr>
      <xdr:spPr>
        <a:xfrm>
          <a:off x="5041900" y="139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84300</xdr:rowOff>
    </xdr:from>
    <xdr:to>
      <xdr:col>19</xdr:col>
      <xdr:colOff>184150</xdr:colOff>
      <xdr:row>83</xdr:row>
      <xdr:rowOff>14450</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064000" y="141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24627</xdr:rowOff>
    </xdr:from>
    <xdr:ext cx="7366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733800" y="139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76566</xdr:rowOff>
    </xdr:from>
    <xdr:to>
      <xdr:col>15</xdr:col>
      <xdr:colOff>133350</xdr:colOff>
      <xdr:row>83</xdr:row>
      <xdr:rowOff>6716</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3175000" y="141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162943</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844800" y="1422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85260</xdr:rowOff>
    </xdr:from>
    <xdr:to>
      <xdr:col>11</xdr:col>
      <xdr:colOff>82550</xdr:colOff>
      <xdr:row>82</xdr:row>
      <xdr:rowOff>15410</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2286000" y="139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25587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955800" y="1374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54228</xdr:rowOff>
    </xdr:from>
    <xdr:to>
      <xdr:col>7</xdr:col>
      <xdr:colOff>31750</xdr:colOff>
      <xdr:row>81</xdr:row>
      <xdr:rowOff>155828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1397000" y="139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166005</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066800" y="1371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xmlns=""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令和４年度においては、前年度末に退職者がおらず、給与費全体が上がり、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する結果となった。類似団体と比較し現行の給料表は年功的な体系となっており、上下の職務の級間での水準の重なりも大きいものとなっている。比較的都市部に近いこともあり、全国町村平均よりは高くなってしまっている。人事評価をもとに、こうした年功的な要素が強い給料表の構造を見直し、職務・職責に応じた構造への転換を図る観点から、職務の級間の給料表水準の重なりの縮小、枠外昇給制度の廃止などの措置を講じることにより</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ラスパイレス指数を全国町村平均まで低下させるよう努めたい。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xmlns=""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117929</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6179800" y="1458776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86</xdr:row>
      <xdr:rowOff>49893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5290800" y="1458776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49893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4401800" y="1467394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32657</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3512800" y="146739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年辺りからの新規採用抑制策により類似団体内平均値を大きく下回っている。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今後、人口増加は見込まれ、業務の多様化などにより職員数の増加が求められる状況である。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定年延長による職員数の増加が考えられることもあり、今後の定員管理の精査、現在行っているアウトソーシングの見直しや電子化の推進、行政評価に基づく事業の統廃合を図り、内部管理事務の抜本的見直しを中心とした組織の簡素化を進め、現状を維持・向上できるよう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111488</xdr:rowOff>
    </xdr:from>
    <xdr:to>
      <xdr:col>81</xdr:col>
      <xdr:colOff>44450</xdr:colOff>
      <xdr:row>58</xdr:row>
      <xdr:rowOff>113212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6179800" y="10055588"/>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113212</xdr:rowOff>
    </xdr:from>
    <xdr:to>
      <xdr:col>77</xdr:col>
      <xdr:colOff>44450</xdr:colOff>
      <xdr:row>58</xdr:row>
      <xdr:rowOff>116659</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5290800" y="1005731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90805</xdr:rowOff>
    </xdr:from>
    <xdr:to>
      <xdr:col>72</xdr:col>
      <xdr:colOff>203200</xdr:colOff>
      <xdr:row>58</xdr:row>
      <xdr:rowOff>116659</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034905"/>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90805</xdr:rowOff>
    </xdr:from>
    <xdr:to>
      <xdr:col>68</xdr:col>
      <xdr:colOff>152400</xdr:colOff>
      <xdr:row>58</xdr:row>
      <xdr:rowOff>95976</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flipV="1">
          <a:off x="13512800" y="1003490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60688</xdr:rowOff>
    </xdr:from>
    <xdr:to>
      <xdr:col>81</xdr:col>
      <xdr:colOff>95250</xdr:colOff>
      <xdr:row>58</xdr:row>
      <xdr:rowOff>162288</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0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153415</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99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62412</xdr:rowOff>
    </xdr:from>
    <xdr:to>
      <xdr:col>77</xdr:col>
      <xdr:colOff>95250</xdr:colOff>
      <xdr:row>58</xdr:row>
      <xdr:rowOff>164012</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2739</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977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65859</xdr:rowOff>
    </xdr:from>
    <xdr:to>
      <xdr:col>73</xdr:col>
      <xdr:colOff>44450</xdr:colOff>
      <xdr:row>58</xdr:row>
      <xdr:rowOff>167459</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6186</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40005</xdr:rowOff>
    </xdr:from>
    <xdr:to>
      <xdr:col>68</xdr:col>
      <xdr:colOff>203200</xdr:colOff>
      <xdr:row>58</xdr:row>
      <xdr:rowOff>141605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151782</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45176</xdr:rowOff>
    </xdr:from>
    <xdr:to>
      <xdr:col>64</xdr:col>
      <xdr:colOff>152400</xdr:colOff>
      <xdr:row>58</xdr:row>
      <xdr:rowOff>146776</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156953</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税収の増等による標準税収入額等が大きくなっており、ここ数年は実質公債費比率は向上してきているが、類似団体との比較では、依然高い水準となっている。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今後も既存公共施設の老朽化による改修、更新などが見込まれ公債費は増加していく予定である。令和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年度に策定した財政計画をもとに、公共施設等総合管理計画との整合性を図りながら、中長期的な視点で、事業費や新規の地方債発行の平準化を図り、財政の健全化に努めていく。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85634</xdr:rowOff>
    </xdr:from>
    <xdr:to>
      <xdr:col>81</xdr:col>
      <xdr:colOff>44450</xdr:colOff>
      <xdr:row>40</xdr:row>
      <xdr:rowOff>92528</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94363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40</xdr:row>
      <xdr:rowOff>106317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95052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106317</xdr:rowOff>
    </xdr:from>
    <xdr:to>
      <xdr:col>72</xdr:col>
      <xdr:colOff>203200</xdr:colOff>
      <xdr:row>40</xdr:row>
      <xdr:rowOff>113212</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69643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113212</xdr:rowOff>
    </xdr:from>
    <xdr:to>
      <xdr:col>68</xdr:col>
      <xdr:colOff>152400</xdr:colOff>
      <xdr:row>40</xdr:row>
      <xdr:rowOff>127000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697121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6911</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86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55517</xdr:rowOff>
    </xdr:from>
    <xdr:to>
      <xdr:col>73</xdr:col>
      <xdr:colOff>44450</xdr:colOff>
      <xdr:row>40</xdr:row>
      <xdr:rowOff>157117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141894</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62412</xdr:rowOff>
    </xdr:from>
    <xdr:to>
      <xdr:col>68</xdr:col>
      <xdr:colOff>203200</xdr:colOff>
      <xdr:row>40</xdr:row>
      <xdr:rowOff>164012</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148789</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00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将来負担比率は、充当可能基金が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百万円ほど増加（財政調整基金は公共施設整備基金に移替のため▲</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百万円、ふるさと応援基金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百万円、公共施設等整備基金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百万円）したことにより、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ポイント改善された。しかしながら、類似団体とのかい離は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ポイントと大きい。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今後も公共施設の更新等が控え、地方債残高の増が懸念されるため、事業実施の適正化と充当可能基金を増やすなどして、財政の健全化に努める。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11490</xdr:rowOff>
    </xdr:from>
    <xdr:to>
      <xdr:col>81</xdr:col>
      <xdr:colOff>44450</xdr:colOff>
      <xdr:row>15</xdr:row>
      <xdr:rowOff>136737</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6179800" y="2583240"/>
          <a:ext cx="838200" cy="1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xmlns=""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136737</xdr:rowOff>
    </xdr:from>
    <xdr:to>
      <xdr:col>77</xdr:col>
      <xdr:colOff>44450</xdr:colOff>
      <xdr:row>16</xdr:row>
      <xdr:rowOff>150283</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5290800" y="270848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150283</xdr:rowOff>
    </xdr:from>
    <xdr:to>
      <xdr:col>72</xdr:col>
      <xdr:colOff>203200</xdr:colOff>
      <xdr:row>17</xdr:row>
      <xdr:rowOff>99483</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4401800" y="28934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154879</xdr:rowOff>
    </xdr:from>
    <xdr:to>
      <xdr:col>68</xdr:col>
      <xdr:colOff>152400</xdr:colOff>
      <xdr:row>17</xdr:row>
      <xdr:rowOff>99483</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3512800" y="2898079"/>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967200" y="2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104217</xdr:rowOff>
    </xdr:from>
    <xdr:ext cx="762000" cy="259045"/>
    <xdr:sp macro="" textlink="">
      <xdr:nvSpPr>
        <xdr:cNvPr id="465" name="将来負担の状況該当値テキスト">
          <a:extLst>
            <a:ext uri="{FF2B5EF4-FFF2-40B4-BE49-F238E27FC236}">
              <a16:creationId xmlns:a16="http://schemas.microsoft.com/office/drawing/2014/main" xmlns="" id="{00000000-0008-0000-0300-0000D1010000}"/>
            </a:ext>
          </a:extLst>
        </xdr:cNvPr>
        <xdr:cNvSpPr txBox="1"/>
      </xdr:nvSpPr>
      <xdr:spPr>
        <a:xfrm>
          <a:off x="17106900" y="250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85937</xdr:rowOff>
    </xdr:from>
    <xdr:to>
      <xdr:col>77</xdr:col>
      <xdr:colOff>95250</xdr:colOff>
      <xdr:row>16</xdr:row>
      <xdr:rowOff>16087</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6129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864</xdr:rowOff>
    </xdr:from>
    <xdr:ext cx="7366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5798800" y="274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99483</xdr:rowOff>
    </xdr:from>
    <xdr:to>
      <xdr:col>73</xdr:col>
      <xdr:colOff>44450</xdr:colOff>
      <xdr:row>17</xdr:row>
      <xdr:rowOff>29633</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5240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14410</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909800" y="29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48683</xdr:rowOff>
    </xdr:from>
    <xdr:to>
      <xdr:col>68</xdr:col>
      <xdr:colOff>203200</xdr:colOff>
      <xdr:row>17</xdr:row>
      <xdr:rowOff>150283</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4351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135060</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4020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104079</xdr:rowOff>
    </xdr:from>
    <xdr:to>
      <xdr:col>64</xdr:col>
      <xdr:colOff>152400</xdr:colOff>
      <xdr:row>17</xdr:row>
      <xdr:rowOff>34229</xdr:rowOff>
    </xdr:to>
    <xdr:sp macro="" textlink="">
      <xdr:nvSpPr>
        <xdr:cNvPr id="472" name="楕円 471">
          <a:extLst>
            <a:ext uri="{FF2B5EF4-FFF2-40B4-BE49-F238E27FC236}">
              <a16:creationId xmlns:a16="http://schemas.microsoft.com/office/drawing/2014/main" xmlns="" id="{00000000-0008-0000-0300-0000D8010000}"/>
            </a:ext>
          </a:extLst>
        </xdr:cNvPr>
        <xdr:cNvSpPr/>
      </xdr:nvSpPr>
      <xdr:spPr>
        <a:xfrm>
          <a:off x="13462000" y="2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19006</xdr:rowOff>
    </xdr:from>
    <xdr:ext cx="762000" cy="259045"/>
    <xdr:sp macro="" textlink="">
      <xdr:nvSpPr>
        <xdr:cNvPr id="473" name="テキスト ボックス 472">
          <a:extLst>
            <a:ext uri="{FF2B5EF4-FFF2-40B4-BE49-F238E27FC236}">
              <a16:creationId xmlns:a16="http://schemas.microsoft.com/office/drawing/2014/main" xmlns="" id="{00000000-0008-0000-0300-0000D9010000}"/>
            </a:ext>
          </a:extLst>
        </xdr:cNvPr>
        <xdr:cNvSpPr txBox="1"/>
      </xdr:nvSpPr>
      <xdr:spPr>
        <a:xfrm>
          <a:off x="13131800" y="293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29,270
28,942
16.31
12,223,485
11,792,859
368,747
6,089,921
7,289,784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類似団体と比較して人件費の数値が低いのは職員数が少ないためで、令和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年度は幼児園の民営化の影響により、さらに減少し、類似団体平均値より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ポイント低い値となっている。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今後も平均値を下回るよう引き続き職員数の適正化を図り、行財政改革の取り組みと並行して人件費の削減に努める。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106426</xdr:rowOff>
    </xdr:from>
    <xdr:to>
      <xdr:col>24</xdr:col>
      <xdr:colOff>25400</xdr:colOff>
      <xdr:row>35</xdr:row>
      <xdr:rowOff>152146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1071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152146</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152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36</xdr:row>
      <xdr:rowOff>49276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1300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129286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135653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6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101346</xdr:rowOff>
    </xdr:from>
    <xdr:to>
      <xdr:col>20</xdr:col>
      <xdr:colOff>38100</xdr:colOff>
      <xdr:row>36</xdr:row>
      <xdr:rowOff>31496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41673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令和元年度から直接雇用であった臨時職員が包括業務に移行したことで、物件費は類似団体平均を大きく上回っている。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ポイント上昇したのは、これは臨時財政対策債等の経常的一般財源が大きく減少したためであり、経常物件費については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百万円ほど減少している。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今後は、物件費の中で大きな割合を占める包括業務委託の更新に向け、業務等の精査を行い、財政健全化に努める。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44704</xdr:rowOff>
    </xdr:from>
    <xdr:to>
      <xdr:col>82</xdr:col>
      <xdr:colOff>107950</xdr:colOff>
      <xdr:row>18</xdr:row>
      <xdr:rowOff>117856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5671800" y="31308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44704</xdr:rowOff>
    </xdr:from>
    <xdr:to>
      <xdr:col>78</xdr:col>
      <xdr:colOff>69850</xdr:colOff>
      <xdr:row>19</xdr:row>
      <xdr:rowOff>28702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4782800" y="31308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28702</xdr:rowOff>
    </xdr:from>
    <xdr:to>
      <xdr:col>73</xdr:col>
      <xdr:colOff>180975</xdr:colOff>
      <xdr:row>19</xdr:row>
      <xdr:rowOff>120142</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3893800" y="32862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19</xdr:row>
      <xdr:rowOff>120142</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004800" y="3048508"/>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67056</xdr:rowOff>
    </xdr:from>
    <xdr:to>
      <xdr:col>82</xdr:col>
      <xdr:colOff>158750</xdr:colOff>
      <xdr:row>18</xdr:row>
      <xdr:rowOff>168656</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39133</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149352</xdr:rowOff>
    </xdr:from>
    <xdr:to>
      <xdr:col>74</xdr:col>
      <xdr:colOff>31750</xdr:colOff>
      <xdr:row>19</xdr:row>
      <xdr:rowOff>79502</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64279</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69342</xdr:rowOff>
    </xdr:from>
    <xdr:to>
      <xdr:col>69</xdr:col>
      <xdr:colOff>142875</xdr:colOff>
      <xdr:row>19</xdr:row>
      <xdr:rowOff>170942</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155719</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341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年度は類似団体と比較し、幼児園の民営化による保育サービスの拡充と障がい者支援費等の増により、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また、今後も国の社会保障政策の拡充より、扶助費は増加傾向にあり、地方自治体の負担も増加傾向にある。その中で、今後も地方単独事業を進めていけるよう、自主財源の確保に努めたい。</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124278</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9711872"/>
          <a:ext cx="8382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110672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165100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2209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56</xdr:row>
      <xdr:rowOff>165100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722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ポイント上昇し、類似団体とのかい離も大きくなっている。主な要因としては、国民健康保険特別会計と後期高齢者医療特別会計への繰出金、介護保険への負担金などで、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程増加したことが大きい。今後も、後期高齢者医療療養給付事業への負担金等は増加傾向にあり、介護予防と医療の一体となった対策を講じ、高額医療等の発生を抑制し、財政の健全化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86178</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5671800" y="100711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60</xdr:row>
      <xdr:rowOff>23585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10071100"/>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53522</xdr:rowOff>
    </xdr:from>
    <xdr:to>
      <xdr:col>73</xdr:col>
      <xdr:colOff>180975</xdr:colOff>
      <xdr:row>60</xdr:row>
      <xdr:rowOff>23585</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893800" y="101690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9978</xdr:rowOff>
    </xdr:from>
    <xdr:to>
      <xdr:col>69</xdr:col>
      <xdr:colOff>92075</xdr:colOff>
      <xdr:row>59</xdr:row>
      <xdr:rowOff>53522</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10125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7455</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144235</xdr:rowOff>
    </xdr:from>
    <xdr:to>
      <xdr:col>74</xdr:col>
      <xdr:colOff>31750</xdr:colOff>
      <xdr:row>60</xdr:row>
      <xdr:rowOff>74385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59162</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89099</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類似団体内平均値とのかい離は令和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ポイント、今年度は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ポイント上回り、その差は広がっている。主な要因としては、清掃施設の更新事業が開始されており、清掃施設組合への負担金が増加していることが大きく、今後も支出が大幅に膨らむ予定である。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その他団体への補助金も人件費の増などで増加傾向にあり、必要性の低い補助金は見直し、廃止を行う方針である。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xmlns=""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xmlns=""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xmlns=""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65278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5671800" y="6363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xmlns=""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46990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4782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37</xdr:row>
      <xdr:rowOff>46990</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893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60706</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flipV="1">
          <a:off x="13004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7" name="補助費等該当値テキスト">
          <a:extLst>
            <a:ext uri="{FF2B5EF4-FFF2-40B4-BE49-F238E27FC236}">
              <a16:creationId xmlns:a16="http://schemas.microsoft.com/office/drawing/2014/main" xmlns="" id="{00000000-0008-0000-0400-000047010000}"/>
            </a:ext>
          </a:extLst>
        </xdr:cNvPr>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類似団体平均と比較し、令和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ポイント下回っているが、前年度比から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ポイント上昇する結果となった。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これは、令和元年度以降に行った防災行政無線整備事業や小中学校空調事業などの大規模事業の償還が開始されたことによるもので、公債費は令和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年にピークを迎える。今後も、小中学校の長寿命化工事などの大規模事業を控えており、公共施設等個別施設計画に基づく、事業費の抑制や新規の地方債発行の平準化を図り、財政の健全化に努めていく。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xmlns=""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xmlns=""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xmlns=""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12700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987800" y="12997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xmlns=""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21844</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3098800" y="129971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21844</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2209800" y="130291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156718</xdr:rowOff>
    </xdr:from>
    <xdr:to>
      <xdr:col>11</xdr:col>
      <xdr:colOff>9525</xdr:colOff>
      <xdr:row>75</xdr:row>
      <xdr:rowOff>170435</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a:off x="1320800" y="130154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5" name="公債費該当値テキスト">
          <a:extLst>
            <a:ext uri="{FF2B5EF4-FFF2-40B4-BE49-F238E27FC236}">
              <a16:creationId xmlns:a16="http://schemas.microsoft.com/office/drawing/2014/main" xmlns="" id="{00000000-0008-0000-0400-000081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142494</xdr:rowOff>
    </xdr:from>
    <xdr:to>
      <xdr:col>15</xdr:col>
      <xdr:colOff>149225</xdr:colOff>
      <xdr:row>76</xdr:row>
      <xdr:rowOff>72644</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3048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82821</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717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105918</xdr:rowOff>
    </xdr:from>
    <xdr:to>
      <xdr:col>6</xdr:col>
      <xdr:colOff>171450</xdr:colOff>
      <xdr:row>76</xdr:row>
      <xdr:rowOff>36069</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46245</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年度までは、類似団体平均を下回っていたが、令和元年度以降は上回り続けており、令和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ポイントとなっている。主な要因は、物件費、扶助費、補助費等、繰出金の増加であり、財政を圧迫している。　</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各種委託料や補助金の見直しを行うことはもとより、各特別会計への繰出金を減らすべく各利用料金や保険料の改定、税収を含めた自主財源の確保を主目標とし、財政の健全化を図っていく。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142239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5671800" y="13545820"/>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80</xdr:row>
      <xdr:rowOff>24130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354582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80</xdr:row>
      <xdr:rowOff>24130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893800" y="13698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xdr:rowOff>
    </xdr:from>
    <xdr:to>
      <xdr:col>69</xdr:col>
      <xdr:colOff>92075</xdr:colOff>
      <xdr:row>79</xdr:row>
      <xdr:rowOff>153670</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5496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91439</xdr:rowOff>
    </xdr:from>
    <xdr:to>
      <xdr:col>82</xdr:col>
      <xdr:colOff>158750</xdr:colOff>
      <xdr:row>80</xdr:row>
      <xdr:rowOff>21589</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63516</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144780</xdr:rowOff>
    </xdr:from>
    <xdr:to>
      <xdr:col>74</xdr:col>
      <xdr:colOff>31750</xdr:colOff>
      <xdr:row>80</xdr:row>
      <xdr:rowOff>74930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59707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125730</xdr:rowOff>
    </xdr:from>
    <xdr:to>
      <xdr:col>65</xdr:col>
      <xdr:colOff>53975</xdr:colOff>
      <xdr:row>79</xdr:row>
      <xdr:rowOff>55880</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66057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19291</xdr:rowOff>
    </xdr:from>
    <xdr:to>
      <xdr:col>29</xdr:col>
      <xdr:colOff>127000</xdr:colOff>
      <xdr:row>19</xdr:row>
      <xdr:rowOff>97195</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5003800" y="3324466"/>
          <a:ext cx="647700" cy="77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19291</xdr:rowOff>
    </xdr:from>
    <xdr:to>
      <xdr:col>26</xdr:col>
      <xdr:colOff>50800</xdr:colOff>
      <xdr:row>19</xdr:row>
      <xdr:rowOff>37841</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324466"/>
          <a:ext cx="698500" cy="1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37841</xdr:rowOff>
    </xdr:from>
    <xdr:to>
      <xdr:col>22</xdr:col>
      <xdr:colOff>114300</xdr:colOff>
      <xdr:row>19</xdr:row>
      <xdr:rowOff>94256</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343016"/>
          <a:ext cx="698500" cy="56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54398</xdr:rowOff>
    </xdr:from>
    <xdr:to>
      <xdr:col>18</xdr:col>
      <xdr:colOff>177800</xdr:colOff>
      <xdr:row>19</xdr:row>
      <xdr:rowOff>94256</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359573"/>
          <a:ext cx="698500" cy="3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46395</xdr:rowOff>
    </xdr:from>
    <xdr:to>
      <xdr:col>29</xdr:col>
      <xdr:colOff>177800</xdr:colOff>
      <xdr:row>19</xdr:row>
      <xdr:rowOff>147995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351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126422</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6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139941</xdr:rowOff>
    </xdr:from>
    <xdr:to>
      <xdr:col>26</xdr:col>
      <xdr:colOff>101600</xdr:colOff>
      <xdr:row>19</xdr:row>
      <xdr:rowOff>70091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7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54868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3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158491</xdr:rowOff>
    </xdr:from>
    <xdr:to>
      <xdr:col>22</xdr:col>
      <xdr:colOff>165100</xdr:colOff>
      <xdr:row>19</xdr:row>
      <xdr:rowOff>88641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9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73418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43456</xdr:rowOff>
    </xdr:from>
    <xdr:to>
      <xdr:col>19</xdr:col>
      <xdr:colOff>38100</xdr:colOff>
      <xdr:row>19</xdr:row>
      <xdr:rowOff>145056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348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129833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43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3598</xdr:rowOff>
    </xdr:from>
    <xdr:to>
      <xdr:col>15</xdr:col>
      <xdr:colOff>101600</xdr:colOff>
      <xdr:row>19</xdr:row>
      <xdr:rowOff>105198</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30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89975</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318015</xdr:rowOff>
    </xdr:from>
    <xdr:to>
      <xdr:col>29</xdr:col>
      <xdr:colOff>127000</xdr:colOff>
      <xdr:row>35</xdr:row>
      <xdr:rowOff>331825</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003800" y="6928365"/>
          <a:ext cx="647700" cy="13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293897</xdr:rowOff>
    </xdr:from>
    <xdr:to>
      <xdr:col>26</xdr:col>
      <xdr:colOff>50800</xdr:colOff>
      <xdr:row>35</xdr:row>
      <xdr:rowOff>331825</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6904247"/>
          <a:ext cx="698500" cy="37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293897</xdr:rowOff>
    </xdr:from>
    <xdr:to>
      <xdr:col>22</xdr:col>
      <xdr:colOff>114300</xdr:colOff>
      <xdr:row>35</xdr:row>
      <xdr:rowOff>326034</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3606800" y="6904247"/>
          <a:ext cx="698500" cy="32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326034</xdr:rowOff>
    </xdr:from>
    <xdr:to>
      <xdr:col>18</xdr:col>
      <xdr:colOff>177800</xdr:colOff>
      <xdr:row>35</xdr:row>
      <xdr:rowOff>342436</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2908300" y="6936384"/>
          <a:ext cx="698500" cy="16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267215</xdr:rowOff>
    </xdr:from>
    <xdr:to>
      <xdr:col>29</xdr:col>
      <xdr:colOff>177800</xdr:colOff>
      <xdr:row>36</xdr:row>
      <xdr:rowOff>25915</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87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239292</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84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281025</xdr:rowOff>
    </xdr:from>
    <xdr:to>
      <xdr:col>26</xdr:col>
      <xdr:colOff>101600</xdr:colOff>
      <xdr:row>36</xdr:row>
      <xdr:rowOff>39725</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89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24502</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97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243097</xdr:rowOff>
    </xdr:from>
    <xdr:to>
      <xdr:col>22</xdr:col>
      <xdr:colOff>165100</xdr:colOff>
      <xdr:row>36</xdr:row>
      <xdr:rowOff>1797</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853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11974</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62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275234</xdr:rowOff>
    </xdr:from>
    <xdr:to>
      <xdr:col>19</xdr:col>
      <xdr:colOff>38100</xdr:colOff>
      <xdr:row>36</xdr:row>
      <xdr:rowOff>33934</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88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18711</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97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291636</xdr:rowOff>
    </xdr:from>
    <xdr:to>
      <xdr:col>15</xdr:col>
      <xdr:colOff>101600</xdr:colOff>
      <xdr:row>36</xdr:row>
      <xdr:rowOff>50336</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6901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35113</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98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29,270
28,942
16.31
12,223,485
11,792,859
368,747
6,089,921
7,289,784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157131</xdr:rowOff>
    </xdr:from>
    <xdr:to>
      <xdr:col>24</xdr:col>
      <xdr:colOff>63500</xdr:colOff>
      <xdr:row>38</xdr:row>
      <xdr:rowOff>113259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6500781"/>
          <a:ext cx="838200" cy="1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157131</xdr:rowOff>
    </xdr:from>
    <xdr:to>
      <xdr:col>19</xdr:col>
      <xdr:colOff>177800</xdr:colOff>
      <xdr:row>38</xdr:row>
      <xdr:rowOff>12694</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500781"/>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12694</xdr:rowOff>
    </xdr:from>
    <xdr:to>
      <xdr:col>15</xdr:col>
      <xdr:colOff>50800</xdr:colOff>
      <xdr:row>38</xdr:row>
      <xdr:rowOff>153701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527794"/>
          <a:ext cx="889000" cy="1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153701</xdr:rowOff>
    </xdr:from>
    <xdr:to>
      <xdr:col>10</xdr:col>
      <xdr:colOff>114300</xdr:colOff>
      <xdr:row>38</xdr:row>
      <xdr:rowOff>154959</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668801"/>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62459</xdr:rowOff>
    </xdr:from>
    <xdr:to>
      <xdr:col>24</xdr:col>
      <xdr:colOff>114300</xdr:colOff>
      <xdr:row>38</xdr:row>
      <xdr:rowOff>164059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5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148836</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9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106331</xdr:rowOff>
    </xdr:from>
    <xdr:to>
      <xdr:col>20</xdr:col>
      <xdr:colOff>38100</xdr:colOff>
      <xdr:row>38</xdr:row>
      <xdr:rowOff>36481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44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27608</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54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133344</xdr:rowOff>
    </xdr:from>
    <xdr:to>
      <xdr:col>15</xdr:col>
      <xdr:colOff>101600</xdr:colOff>
      <xdr:row>38</xdr:row>
      <xdr:rowOff>63494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47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54621</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5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102901</xdr:rowOff>
    </xdr:from>
    <xdr:to>
      <xdr:col>10</xdr:col>
      <xdr:colOff>165100</xdr:colOff>
      <xdr:row>39</xdr:row>
      <xdr:rowOff>33051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6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24178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71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104159</xdr:rowOff>
    </xdr:from>
    <xdr:to>
      <xdr:col>6</xdr:col>
      <xdr:colOff>38100</xdr:colOff>
      <xdr:row>39</xdr:row>
      <xdr:rowOff>34309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6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25436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7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152281</xdr:rowOff>
    </xdr:from>
    <xdr:to>
      <xdr:col>24</xdr:col>
      <xdr:colOff>63500</xdr:colOff>
      <xdr:row>57</xdr:row>
      <xdr:rowOff>152760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924931"/>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148326</xdr:rowOff>
    </xdr:from>
    <xdr:to>
      <xdr:col>19</xdr:col>
      <xdr:colOff>177800</xdr:colOff>
      <xdr:row>57</xdr:row>
      <xdr:rowOff>152760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908300" y="9920976"/>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148326</xdr:rowOff>
    </xdr:from>
    <xdr:to>
      <xdr:col>15</xdr:col>
      <xdr:colOff>50800</xdr:colOff>
      <xdr:row>58</xdr:row>
      <xdr:rowOff>137124</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920976"/>
          <a:ext cx="889000" cy="16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137124</xdr:rowOff>
    </xdr:from>
    <xdr:to>
      <xdr:col>10</xdr:col>
      <xdr:colOff>114300</xdr:colOff>
      <xdr:row>59</xdr:row>
      <xdr:rowOff>1595</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10081224"/>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101481</xdr:rowOff>
    </xdr:from>
    <xdr:to>
      <xdr:col>24</xdr:col>
      <xdr:colOff>114300</xdr:colOff>
      <xdr:row>58</xdr:row>
      <xdr:rowOff>31631</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8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124358</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72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101960</xdr:rowOff>
    </xdr:from>
    <xdr:to>
      <xdr:col>20</xdr:col>
      <xdr:colOff>38100</xdr:colOff>
      <xdr:row>58</xdr:row>
      <xdr:rowOff>32110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8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48637</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6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97526</xdr:rowOff>
    </xdr:from>
    <xdr:to>
      <xdr:col>15</xdr:col>
      <xdr:colOff>101600</xdr:colOff>
      <xdr:row>58</xdr:row>
      <xdr:rowOff>27676</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87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44203</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6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86324</xdr:rowOff>
    </xdr:from>
    <xdr:to>
      <xdr:col>10</xdr:col>
      <xdr:colOff>165100</xdr:colOff>
      <xdr:row>59</xdr:row>
      <xdr:rowOff>16474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1003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7601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101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122245</xdr:rowOff>
    </xdr:from>
    <xdr:to>
      <xdr:col>6</xdr:col>
      <xdr:colOff>38100</xdr:colOff>
      <xdr:row>59</xdr:row>
      <xdr:rowOff>52395</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100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43522</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101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27640</xdr:rowOff>
    </xdr:from>
    <xdr:to>
      <xdr:col>24</xdr:col>
      <xdr:colOff>63500</xdr:colOff>
      <xdr:row>78</xdr:row>
      <xdr:rowOff>57953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3797300" y="13400740"/>
          <a:ext cx="8382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27640</xdr:rowOff>
    </xdr:from>
    <xdr:to>
      <xdr:col>19</xdr:col>
      <xdr:colOff>177800</xdr:colOff>
      <xdr:row>78</xdr:row>
      <xdr:rowOff>42179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400740"/>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41081</xdr:rowOff>
    </xdr:from>
    <xdr:to>
      <xdr:col>15</xdr:col>
      <xdr:colOff>50800</xdr:colOff>
      <xdr:row>78</xdr:row>
      <xdr:rowOff>42179</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019300" y="13414181"/>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32076</xdr:rowOff>
    </xdr:from>
    <xdr:to>
      <xdr:col>10</xdr:col>
      <xdr:colOff>114300</xdr:colOff>
      <xdr:row>78</xdr:row>
      <xdr:rowOff>41081</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405176"/>
          <a:ext cx="889000" cy="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7153</xdr:rowOff>
    </xdr:from>
    <xdr:to>
      <xdr:col>24</xdr:col>
      <xdr:colOff>114300</xdr:colOff>
      <xdr:row>78</xdr:row>
      <xdr:rowOff>108753</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3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93530</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29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148290</xdr:rowOff>
    </xdr:from>
    <xdr:to>
      <xdr:col>20</xdr:col>
      <xdr:colOff>38100</xdr:colOff>
      <xdr:row>78</xdr:row>
      <xdr:rowOff>78440</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3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69567</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44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162829</xdr:rowOff>
    </xdr:from>
    <xdr:to>
      <xdr:col>15</xdr:col>
      <xdr:colOff>101600</xdr:colOff>
      <xdr:row>78</xdr:row>
      <xdr:rowOff>92979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3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84106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4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161731</xdr:rowOff>
    </xdr:from>
    <xdr:to>
      <xdr:col>10</xdr:col>
      <xdr:colOff>165100</xdr:colOff>
      <xdr:row>78</xdr:row>
      <xdr:rowOff>91881</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3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83008</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45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152726</xdr:rowOff>
    </xdr:from>
    <xdr:to>
      <xdr:col>6</xdr:col>
      <xdr:colOff>38100</xdr:colOff>
      <xdr:row>78</xdr:row>
      <xdr:rowOff>82876</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3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74003</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44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167491</xdr:rowOff>
    </xdr:from>
    <xdr:to>
      <xdr:col>24</xdr:col>
      <xdr:colOff>63500</xdr:colOff>
      <xdr:row>95</xdr:row>
      <xdr:rowOff>53975</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3797300" y="16283791"/>
          <a:ext cx="838200" cy="5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167491</xdr:rowOff>
    </xdr:from>
    <xdr:to>
      <xdr:col>19</xdr:col>
      <xdr:colOff>177800</xdr:colOff>
      <xdr:row>97</xdr:row>
      <xdr:rowOff>49371</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283791"/>
          <a:ext cx="889000" cy="39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49371</xdr:rowOff>
    </xdr:from>
    <xdr:to>
      <xdr:col>15</xdr:col>
      <xdr:colOff>50800</xdr:colOff>
      <xdr:row>97</xdr:row>
      <xdr:rowOff>59592</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680021"/>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59592</xdr:rowOff>
    </xdr:from>
    <xdr:to>
      <xdr:col>10</xdr:col>
      <xdr:colOff>114300</xdr:colOff>
      <xdr:row>97</xdr:row>
      <xdr:rowOff>98454</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6902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3175</xdr:rowOff>
    </xdr:from>
    <xdr:to>
      <xdr:col>24</xdr:col>
      <xdr:colOff>114300</xdr:colOff>
      <xdr:row>95</xdr:row>
      <xdr:rowOff>104775</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2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26052</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14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116691</xdr:rowOff>
    </xdr:from>
    <xdr:to>
      <xdr:col>20</xdr:col>
      <xdr:colOff>38100</xdr:colOff>
      <xdr:row>95</xdr:row>
      <xdr:rowOff>46841</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2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63368</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497795" y="1600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170021</xdr:rowOff>
    </xdr:from>
    <xdr:to>
      <xdr:col>15</xdr:col>
      <xdr:colOff>101600</xdr:colOff>
      <xdr:row>97</xdr:row>
      <xdr:rowOff>100171</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62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91298</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72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8792</xdr:rowOff>
    </xdr:from>
    <xdr:to>
      <xdr:col>10</xdr:col>
      <xdr:colOff>165100</xdr:colOff>
      <xdr:row>97</xdr:row>
      <xdr:rowOff>110392</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6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101519</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73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47654</xdr:rowOff>
    </xdr:from>
    <xdr:to>
      <xdr:col>6</xdr:col>
      <xdr:colOff>38100</xdr:colOff>
      <xdr:row>97</xdr:row>
      <xdr:rowOff>149254</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6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140381</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77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159017</xdr:rowOff>
    </xdr:from>
    <xdr:to>
      <xdr:col>55</xdr:col>
      <xdr:colOff>0</xdr:colOff>
      <xdr:row>38</xdr:row>
      <xdr:rowOff>68923</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9639300" y="6502667"/>
          <a:ext cx="838200" cy="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111913</xdr:rowOff>
    </xdr:from>
    <xdr:to>
      <xdr:col>50</xdr:col>
      <xdr:colOff>114300</xdr:colOff>
      <xdr:row>38</xdr:row>
      <xdr:rowOff>68923</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8750300" y="5255413"/>
          <a:ext cx="889000" cy="132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111913</xdr:rowOff>
    </xdr:from>
    <xdr:to>
      <xdr:col>45</xdr:col>
      <xdr:colOff>177800</xdr:colOff>
      <xdr:row>38</xdr:row>
      <xdr:rowOff>139497</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5255413"/>
          <a:ext cx="889000" cy="139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139497</xdr:rowOff>
    </xdr:from>
    <xdr:to>
      <xdr:col>41</xdr:col>
      <xdr:colOff>50800</xdr:colOff>
      <xdr:row>38</xdr:row>
      <xdr:rowOff>167119</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6972300" y="6654597"/>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108217</xdr:rowOff>
    </xdr:from>
    <xdr:to>
      <xdr:col>55</xdr:col>
      <xdr:colOff>50800</xdr:colOff>
      <xdr:row>38</xdr:row>
      <xdr:rowOff>38367</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4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86644</xdr:rowOff>
    </xdr:from>
    <xdr:ext cx="534377"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4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18123</xdr:rowOff>
    </xdr:from>
    <xdr:to>
      <xdr:col>50</xdr:col>
      <xdr:colOff>165100</xdr:colOff>
      <xdr:row>38</xdr:row>
      <xdr:rowOff>119723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5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110850</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72111" y="66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61113</xdr:rowOff>
    </xdr:from>
    <xdr:to>
      <xdr:col>46</xdr:col>
      <xdr:colOff>38100</xdr:colOff>
      <xdr:row>30</xdr:row>
      <xdr:rowOff>162713</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520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153840</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50795" y="529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88697</xdr:rowOff>
    </xdr:from>
    <xdr:to>
      <xdr:col>41</xdr:col>
      <xdr:colOff>101600</xdr:colOff>
      <xdr:row>39</xdr:row>
      <xdr:rowOff>18847</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6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9974</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94111" y="669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116319</xdr:rowOff>
    </xdr:from>
    <xdr:to>
      <xdr:col>36</xdr:col>
      <xdr:colOff>165100</xdr:colOff>
      <xdr:row>39</xdr:row>
      <xdr:rowOff>46469</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6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37596</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705111" y="672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9002</xdr:rowOff>
    </xdr:from>
    <xdr:to>
      <xdr:col>55</xdr:col>
      <xdr:colOff>0</xdr:colOff>
      <xdr:row>58</xdr:row>
      <xdr:rowOff>72850</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9639300" y="9953102"/>
          <a:ext cx="838200" cy="6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125626</xdr:rowOff>
    </xdr:from>
    <xdr:to>
      <xdr:col>50</xdr:col>
      <xdr:colOff>114300</xdr:colOff>
      <xdr:row>58</xdr:row>
      <xdr:rowOff>72850</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8750300" y="9898276"/>
          <a:ext cx="889000" cy="11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23274</xdr:rowOff>
    </xdr:from>
    <xdr:to>
      <xdr:col>45</xdr:col>
      <xdr:colOff>177800</xdr:colOff>
      <xdr:row>57</xdr:row>
      <xdr:rowOff>125626</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7861300" y="9795924"/>
          <a:ext cx="889000" cy="10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23274</xdr:rowOff>
    </xdr:from>
    <xdr:to>
      <xdr:col>41</xdr:col>
      <xdr:colOff>50800</xdr:colOff>
      <xdr:row>58</xdr:row>
      <xdr:rowOff>74937</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9795924"/>
          <a:ext cx="889000" cy="2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129652</xdr:rowOff>
    </xdr:from>
    <xdr:to>
      <xdr:col>55</xdr:col>
      <xdr:colOff>50800</xdr:colOff>
      <xdr:row>58</xdr:row>
      <xdr:rowOff>59802</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990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108079</xdr:rowOff>
    </xdr:from>
    <xdr:ext cx="534377"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88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22050</xdr:rowOff>
    </xdr:from>
    <xdr:to>
      <xdr:col>50</xdr:col>
      <xdr:colOff>165100</xdr:colOff>
      <xdr:row>58</xdr:row>
      <xdr:rowOff>123650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996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114777</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72111" y="1005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74826</xdr:rowOff>
    </xdr:from>
    <xdr:to>
      <xdr:col>46</xdr:col>
      <xdr:colOff>38100</xdr:colOff>
      <xdr:row>58</xdr:row>
      <xdr:rowOff>4976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84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167553</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83111" y="994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143924</xdr:rowOff>
    </xdr:from>
    <xdr:to>
      <xdr:col>41</xdr:col>
      <xdr:colOff>101600</xdr:colOff>
      <xdr:row>57</xdr:row>
      <xdr:rowOff>74074</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7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65201</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94111" y="98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24137</xdr:rowOff>
    </xdr:from>
    <xdr:to>
      <xdr:col>36</xdr:col>
      <xdr:colOff>165100</xdr:colOff>
      <xdr:row>58</xdr:row>
      <xdr:rowOff>125737</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9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116864</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705111" y="100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158198</xdr:rowOff>
    </xdr:from>
    <xdr:to>
      <xdr:col>55</xdr:col>
      <xdr:colOff>0</xdr:colOff>
      <xdr:row>79</xdr:row>
      <xdr:rowOff>35020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9639300" y="13531298"/>
          <a:ext cx="838200" cy="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30925</xdr:rowOff>
    </xdr:from>
    <xdr:to>
      <xdr:col>50</xdr:col>
      <xdr:colOff>114300</xdr:colOff>
      <xdr:row>79</xdr:row>
      <xdr:rowOff>35020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8750300" y="13575475"/>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14008</xdr:rowOff>
    </xdr:from>
    <xdr:to>
      <xdr:col>45</xdr:col>
      <xdr:colOff>177800</xdr:colOff>
      <xdr:row>79</xdr:row>
      <xdr:rowOff>30925</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7861300" y="13558558"/>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14008</xdr:rowOff>
    </xdr:from>
    <xdr:to>
      <xdr:col>41</xdr:col>
      <xdr:colOff>50800</xdr:colOff>
      <xdr:row>79</xdr:row>
      <xdr:rowOff>23991</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6972300" y="13558558"/>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107398</xdr:rowOff>
    </xdr:from>
    <xdr:to>
      <xdr:col>55</xdr:col>
      <xdr:colOff>50800</xdr:colOff>
      <xdr:row>79</xdr:row>
      <xdr:rowOff>37548</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48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22325</xdr:rowOff>
    </xdr:from>
    <xdr:ext cx="469744"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39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155670</xdr:rowOff>
    </xdr:from>
    <xdr:to>
      <xdr:col>50</xdr:col>
      <xdr:colOff>165100</xdr:colOff>
      <xdr:row>79</xdr:row>
      <xdr:rowOff>85820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5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76947</xdr:rowOff>
    </xdr:from>
    <xdr:ext cx="378565"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450017" y="13621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151575</xdr:rowOff>
    </xdr:from>
    <xdr:to>
      <xdr:col>46</xdr:col>
      <xdr:colOff>38100</xdr:colOff>
      <xdr:row>79</xdr:row>
      <xdr:rowOff>81725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5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72852</xdr:rowOff>
    </xdr:from>
    <xdr:ext cx="378565"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561017" y="13617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134658</xdr:rowOff>
    </xdr:from>
    <xdr:to>
      <xdr:col>41</xdr:col>
      <xdr:colOff>101600</xdr:colOff>
      <xdr:row>79</xdr:row>
      <xdr:rowOff>64808</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5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55935</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626428" y="1360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144641</xdr:rowOff>
    </xdr:from>
    <xdr:to>
      <xdr:col>36</xdr:col>
      <xdr:colOff>165100</xdr:colOff>
      <xdr:row>79</xdr:row>
      <xdr:rowOff>74791</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5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65918</xdr:rowOff>
    </xdr:from>
    <xdr:ext cx="469744"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37428" y="1361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xmlns=""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xmlns=""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xmlns=""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84052</xdr:rowOff>
    </xdr:from>
    <xdr:to>
      <xdr:col>55</xdr:col>
      <xdr:colOff>0</xdr:colOff>
      <xdr:row>97</xdr:row>
      <xdr:rowOff>152681</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9639300" y="16714702"/>
          <a:ext cx="838200" cy="6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xmlns=""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58889</xdr:rowOff>
    </xdr:from>
    <xdr:to>
      <xdr:col>50</xdr:col>
      <xdr:colOff>114300</xdr:colOff>
      <xdr:row>97</xdr:row>
      <xdr:rowOff>152681</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8750300" y="16689539"/>
          <a:ext cx="889000" cy="9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162806</xdr:rowOff>
    </xdr:from>
    <xdr:to>
      <xdr:col>45</xdr:col>
      <xdr:colOff>177800</xdr:colOff>
      <xdr:row>97</xdr:row>
      <xdr:rowOff>58889</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7861300" y="16450556"/>
          <a:ext cx="889000" cy="23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162806</xdr:rowOff>
    </xdr:from>
    <xdr:to>
      <xdr:col>41</xdr:col>
      <xdr:colOff>50800</xdr:colOff>
      <xdr:row>97</xdr:row>
      <xdr:rowOff>165353</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flipV="1">
          <a:off x="6972300" y="16450556"/>
          <a:ext cx="889000" cy="34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xmlns=""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xmlns=""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33252</xdr:rowOff>
    </xdr:from>
    <xdr:to>
      <xdr:col>55</xdr:col>
      <xdr:colOff>50800</xdr:colOff>
      <xdr:row>97</xdr:row>
      <xdr:rowOff>134852</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10426700" y="1666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11679</xdr:rowOff>
    </xdr:from>
    <xdr:ext cx="534377" cy="259045"/>
    <xdr:sp macro="" textlink="">
      <xdr:nvSpPr>
        <xdr:cNvPr id="485" name="普通建設事業費 （ うち更新整備　）該当値テキスト">
          <a:extLst>
            <a:ext uri="{FF2B5EF4-FFF2-40B4-BE49-F238E27FC236}">
              <a16:creationId xmlns:a16="http://schemas.microsoft.com/office/drawing/2014/main" xmlns="" id="{00000000-0008-0000-0600-0000E5010000}"/>
            </a:ext>
          </a:extLst>
        </xdr:cNvPr>
        <xdr:cNvSpPr txBox="1"/>
      </xdr:nvSpPr>
      <xdr:spPr>
        <a:xfrm>
          <a:off x="10528300" y="1664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101881</xdr:rowOff>
    </xdr:from>
    <xdr:to>
      <xdr:col>50</xdr:col>
      <xdr:colOff>165100</xdr:colOff>
      <xdr:row>98</xdr:row>
      <xdr:rowOff>32031</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9588500" y="167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23158</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9372111" y="168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8089</xdr:rowOff>
    </xdr:from>
    <xdr:to>
      <xdr:col>46</xdr:col>
      <xdr:colOff>38100</xdr:colOff>
      <xdr:row>97</xdr:row>
      <xdr:rowOff>109689</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8699500" y="166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100816</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8483111" y="1673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112006</xdr:rowOff>
    </xdr:from>
    <xdr:to>
      <xdr:col>41</xdr:col>
      <xdr:colOff>101600</xdr:colOff>
      <xdr:row>96</xdr:row>
      <xdr:rowOff>42156</xdr:rowOff>
    </xdr:to>
    <xdr:sp macro="" textlink="">
      <xdr:nvSpPr>
        <xdr:cNvPr id="490" name="楕円 489">
          <a:extLst>
            <a:ext uri="{FF2B5EF4-FFF2-40B4-BE49-F238E27FC236}">
              <a16:creationId xmlns:a16="http://schemas.microsoft.com/office/drawing/2014/main" xmlns="" id="{00000000-0008-0000-0600-0000EA010000}"/>
            </a:ext>
          </a:extLst>
        </xdr:cNvPr>
        <xdr:cNvSpPr/>
      </xdr:nvSpPr>
      <xdr:spPr>
        <a:xfrm>
          <a:off x="7810500" y="163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58683</xdr:rowOff>
    </xdr:from>
    <xdr:ext cx="534377"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7594111" y="1617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114553</xdr:rowOff>
    </xdr:from>
    <xdr:to>
      <xdr:col>36</xdr:col>
      <xdr:colOff>165100</xdr:colOff>
      <xdr:row>98</xdr:row>
      <xdr:rowOff>44703</xdr:rowOff>
    </xdr:to>
    <xdr:sp macro="" textlink="">
      <xdr:nvSpPr>
        <xdr:cNvPr id="492" name="楕円 491">
          <a:extLst>
            <a:ext uri="{FF2B5EF4-FFF2-40B4-BE49-F238E27FC236}">
              <a16:creationId xmlns:a16="http://schemas.microsoft.com/office/drawing/2014/main" xmlns="" id="{00000000-0008-0000-0600-0000EC010000}"/>
            </a:ext>
          </a:extLst>
        </xdr:cNvPr>
        <xdr:cNvSpPr/>
      </xdr:nvSpPr>
      <xdr:spPr>
        <a:xfrm>
          <a:off x="6921500" y="167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35830</xdr:rowOff>
    </xdr:from>
    <xdr:ext cx="534377"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6705111" y="1683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xmlns=""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xmlns=""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xmlns=""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71202</xdr:rowOff>
    </xdr:from>
    <xdr:to>
      <xdr:col>85</xdr:col>
      <xdr:colOff>127000</xdr:colOff>
      <xdr:row>39</xdr:row>
      <xdr:rowOff>88853</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5481300" y="6757752"/>
          <a:ext cx="8382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xmlns=""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71202</xdr:rowOff>
    </xdr:from>
    <xdr:to>
      <xdr:col>81</xdr:col>
      <xdr:colOff>50800</xdr:colOff>
      <xdr:row>39</xdr:row>
      <xdr:rowOff>98813</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4592300" y="675775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98650</xdr:rowOff>
    </xdr:from>
    <xdr:to>
      <xdr:col>76</xdr:col>
      <xdr:colOff>114300</xdr:colOff>
      <xdr:row>39</xdr:row>
      <xdr:rowOff>98813</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3703300" y="678520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98650</xdr:rowOff>
    </xdr:from>
    <xdr:to>
      <xdr:col>71</xdr:col>
      <xdr:colOff>177800</xdr:colOff>
      <xdr:row>39</xdr:row>
      <xdr:rowOff>98699</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flipV="1">
          <a:off x="12814300" y="6785200"/>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xmlns=""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xmlns=""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38053</xdr:rowOff>
    </xdr:from>
    <xdr:to>
      <xdr:col>85</xdr:col>
      <xdr:colOff>177800</xdr:colOff>
      <xdr:row>39</xdr:row>
      <xdr:rowOff>139653</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6268700" y="67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78565" cy="259045"/>
    <xdr:sp macro="" textlink="">
      <xdr:nvSpPr>
        <xdr:cNvPr id="544" name="災害復旧事業費該当値テキスト">
          <a:extLst>
            <a:ext uri="{FF2B5EF4-FFF2-40B4-BE49-F238E27FC236}">
              <a16:creationId xmlns:a16="http://schemas.microsoft.com/office/drawing/2014/main" xmlns="" id="{00000000-0008-0000-0600-000020020000}"/>
            </a:ext>
          </a:extLst>
        </xdr:cNvPr>
        <xdr:cNvSpPr txBox="1"/>
      </xdr:nvSpPr>
      <xdr:spPr>
        <a:xfrm>
          <a:off x="16370300" y="668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20402</xdr:rowOff>
    </xdr:from>
    <xdr:to>
      <xdr:col>81</xdr:col>
      <xdr:colOff>101600</xdr:colOff>
      <xdr:row>39</xdr:row>
      <xdr:rowOff>122002</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5430500" y="67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113129</xdr:rowOff>
    </xdr:from>
    <xdr:ext cx="469744"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5246428" y="679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48013</xdr:rowOff>
    </xdr:from>
    <xdr:to>
      <xdr:col>76</xdr:col>
      <xdr:colOff>165100</xdr:colOff>
      <xdr:row>39</xdr:row>
      <xdr:rowOff>149613</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4541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140740</xdr:rowOff>
    </xdr:from>
    <xdr:ext cx="24929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4467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47850</xdr:rowOff>
    </xdr:from>
    <xdr:to>
      <xdr:col>72</xdr:col>
      <xdr:colOff>38100</xdr:colOff>
      <xdr:row>39</xdr:row>
      <xdr:rowOff>149450</xdr:rowOff>
    </xdr:to>
    <xdr:sp macro="" textlink="">
      <xdr:nvSpPr>
        <xdr:cNvPr id="549" name="楕円 548">
          <a:extLst>
            <a:ext uri="{FF2B5EF4-FFF2-40B4-BE49-F238E27FC236}">
              <a16:creationId xmlns:a16="http://schemas.microsoft.com/office/drawing/2014/main" xmlns="" id="{00000000-0008-0000-0600-000025020000}"/>
            </a:ext>
          </a:extLst>
        </xdr:cNvPr>
        <xdr:cNvSpPr/>
      </xdr:nvSpPr>
      <xdr:spPr>
        <a:xfrm>
          <a:off x="13652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140577</xdr:rowOff>
    </xdr:from>
    <xdr:ext cx="313932"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3546333" y="6827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47899</xdr:rowOff>
    </xdr:from>
    <xdr:to>
      <xdr:col>67</xdr:col>
      <xdr:colOff>101600</xdr:colOff>
      <xdr:row>39</xdr:row>
      <xdr:rowOff>149499</xdr:rowOff>
    </xdr:to>
    <xdr:sp macro="" textlink="">
      <xdr:nvSpPr>
        <xdr:cNvPr id="551" name="楕円 550">
          <a:extLst>
            <a:ext uri="{FF2B5EF4-FFF2-40B4-BE49-F238E27FC236}">
              <a16:creationId xmlns:a16="http://schemas.microsoft.com/office/drawing/2014/main" xmlns="" id="{00000000-0008-0000-0600-000027020000}"/>
            </a:ext>
          </a:extLst>
        </xdr:cNvPr>
        <xdr:cNvSpPr/>
      </xdr:nvSpPr>
      <xdr:spPr>
        <a:xfrm>
          <a:off x="12763500" y="67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140626</xdr:rowOff>
    </xdr:from>
    <xdr:ext cx="313932"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657333" y="6827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xmlns=""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xmlns=""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xmlns=""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xmlns=""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xmlns=""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xmlns=""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xmlns=""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xmlns=""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xmlns=""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xmlns=""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92396</xdr:rowOff>
    </xdr:from>
    <xdr:to>
      <xdr:col>85</xdr:col>
      <xdr:colOff>127000</xdr:colOff>
      <xdr:row>77</xdr:row>
      <xdr:rowOff>106618</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5481300" y="13294046"/>
          <a:ext cx="8382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xmlns=""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98422</xdr:rowOff>
    </xdr:from>
    <xdr:to>
      <xdr:col>81</xdr:col>
      <xdr:colOff>50800</xdr:colOff>
      <xdr:row>77</xdr:row>
      <xdr:rowOff>106618</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4592300" y="13300072"/>
          <a:ext cx="8890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98422</xdr:rowOff>
    </xdr:from>
    <xdr:to>
      <xdr:col>76</xdr:col>
      <xdr:colOff>114300</xdr:colOff>
      <xdr:row>77</xdr:row>
      <xdr:rowOff>124318</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flipV="1">
          <a:off x="13703300" y="13300072"/>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124318</xdr:rowOff>
    </xdr:from>
    <xdr:to>
      <xdr:col>71</xdr:col>
      <xdr:colOff>177800</xdr:colOff>
      <xdr:row>77</xdr:row>
      <xdr:rowOff>140827</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flipV="1">
          <a:off x="12814300" y="13325968"/>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xmlns=""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xmlns=""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41596</xdr:rowOff>
    </xdr:from>
    <xdr:to>
      <xdr:col>85</xdr:col>
      <xdr:colOff>177800</xdr:colOff>
      <xdr:row>77</xdr:row>
      <xdr:rowOff>143196</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6268700" y="132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20023</xdr:rowOff>
    </xdr:from>
    <xdr:ext cx="534377" cy="259045"/>
    <xdr:sp macro="" textlink="">
      <xdr:nvSpPr>
        <xdr:cNvPr id="652" name="公債費該当値テキスト">
          <a:extLst>
            <a:ext uri="{FF2B5EF4-FFF2-40B4-BE49-F238E27FC236}">
              <a16:creationId xmlns:a16="http://schemas.microsoft.com/office/drawing/2014/main" xmlns="" id="{00000000-0008-0000-0600-00008C020000}"/>
            </a:ext>
          </a:extLst>
        </xdr:cNvPr>
        <xdr:cNvSpPr txBox="1"/>
      </xdr:nvSpPr>
      <xdr:spPr>
        <a:xfrm>
          <a:off x="16370300" y="132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55818</xdr:rowOff>
    </xdr:from>
    <xdr:to>
      <xdr:col>81</xdr:col>
      <xdr:colOff>101600</xdr:colOff>
      <xdr:row>77</xdr:row>
      <xdr:rowOff>157418</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5430500" y="132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148545</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5214111" y="133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47622</xdr:rowOff>
    </xdr:from>
    <xdr:to>
      <xdr:col>76</xdr:col>
      <xdr:colOff>165100</xdr:colOff>
      <xdr:row>77</xdr:row>
      <xdr:rowOff>149222</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4541500" y="132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140349</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4325111" y="133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73518</xdr:rowOff>
    </xdr:from>
    <xdr:to>
      <xdr:col>72</xdr:col>
      <xdr:colOff>38100</xdr:colOff>
      <xdr:row>78</xdr:row>
      <xdr:rowOff>3668</xdr:rowOff>
    </xdr:to>
    <xdr:sp macro="" textlink="">
      <xdr:nvSpPr>
        <xdr:cNvPr id="657" name="楕円 656">
          <a:extLst>
            <a:ext uri="{FF2B5EF4-FFF2-40B4-BE49-F238E27FC236}">
              <a16:creationId xmlns:a16="http://schemas.microsoft.com/office/drawing/2014/main" xmlns="" id="{00000000-0008-0000-0600-000091020000}"/>
            </a:ext>
          </a:extLst>
        </xdr:cNvPr>
        <xdr:cNvSpPr/>
      </xdr:nvSpPr>
      <xdr:spPr>
        <a:xfrm>
          <a:off x="13652500" y="132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166245</xdr:rowOff>
    </xdr:from>
    <xdr:ext cx="534377"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3436111" y="133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90027</xdr:rowOff>
    </xdr:from>
    <xdr:to>
      <xdr:col>67</xdr:col>
      <xdr:colOff>101600</xdr:colOff>
      <xdr:row>78</xdr:row>
      <xdr:rowOff>20177</xdr:rowOff>
    </xdr:to>
    <xdr:sp macro="" textlink="">
      <xdr:nvSpPr>
        <xdr:cNvPr id="659" name="楕円 658">
          <a:extLst>
            <a:ext uri="{FF2B5EF4-FFF2-40B4-BE49-F238E27FC236}">
              <a16:creationId xmlns:a16="http://schemas.microsoft.com/office/drawing/2014/main" xmlns="" id="{00000000-0008-0000-0600-000093020000}"/>
            </a:ext>
          </a:extLst>
        </xdr:cNvPr>
        <xdr:cNvSpPr/>
      </xdr:nvSpPr>
      <xdr:spPr>
        <a:xfrm>
          <a:off x="12763500" y="132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11304</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547111" y="1338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158367</xdr:rowOff>
    </xdr:from>
    <xdr:to>
      <xdr:col>85</xdr:col>
      <xdr:colOff>127000</xdr:colOff>
      <xdr:row>97</xdr:row>
      <xdr:rowOff>169157</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5481300" y="16789017"/>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169157</xdr:rowOff>
    </xdr:from>
    <xdr:to>
      <xdr:col>81</xdr:col>
      <xdr:colOff>50800</xdr:colOff>
      <xdr:row>98</xdr:row>
      <xdr:rowOff>68875</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4592300" y="16799807"/>
          <a:ext cx="889000" cy="7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68875</xdr:rowOff>
    </xdr:from>
    <xdr:to>
      <xdr:col>76</xdr:col>
      <xdr:colOff>114300</xdr:colOff>
      <xdr:row>98</xdr:row>
      <xdr:rowOff>134164</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3703300" y="16870975"/>
          <a:ext cx="889000" cy="6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105625</xdr:rowOff>
    </xdr:from>
    <xdr:to>
      <xdr:col>71</xdr:col>
      <xdr:colOff>177800</xdr:colOff>
      <xdr:row>98</xdr:row>
      <xdr:rowOff>134164</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2814300" y="16907725"/>
          <a:ext cx="889000" cy="2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107567</xdr:rowOff>
    </xdr:from>
    <xdr:to>
      <xdr:col>85</xdr:col>
      <xdr:colOff>177800</xdr:colOff>
      <xdr:row>98</xdr:row>
      <xdr:rowOff>37717</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7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130444</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58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118357</xdr:rowOff>
    </xdr:from>
    <xdr:to>
      <xdr:col>81</xdr:col>
      <xdr:colOff>101600</xdr:colOff>
      <xdr:row>98</xdr:row>
      <xdr:rowOff>48507</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7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65034</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652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18075</xdr:rowOff>
    </xdr:from>
    <xdr:to>
      <xdr:col>76</xdr:col>
      <xdr:colOff>165100</xdr:colOff>
      <xdr:row>98</xdr:row>
      <xdr:rowOff>119675</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82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110802</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691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83364</xdr:rowOff>
    </xdr:from>
    <xdr:to>
      <xdr:col>72</xdr:col>
      <xdr:colOff>38100</xdr:colOff>
      <xdr:row>99</xdr:row>
      <xdr:rowOff>13514</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8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4641</xdr:rowOff>
    </xdr:from>
    <xdr:ext cx="469744"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68428" y="1697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54825</xdr:rowOff>
    </xdr:from>
    <xdr:to>
      <xdr:col>67</xdr:col>
      <xdr:colOff>101600</xdr:colOff>
      <xdr:row>98</xdr:row>
      <xdr:rowOff>156425</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85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147552</xdr:rowOff>
    </xdr:from>
    <xdr:ext cx="469744"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79428" y="1694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xmlns=""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xmlns=""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xmlns=""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61610</xdr:rowOff>
    </xdr:from>
    <xdr:to>
      <xdr:col>116</xdr:col>
      <xdr:colOff>63500</xdr:colOff>
      <xdr:row>38</xdr:row>
      <xdr:rowOff>81727</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21323300" y="6576710"/>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xmlns=""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81727</xdr:rowOff>
    </xdr:from>
    <xdr:to>
      <xdr:col>111</xdr:col>
      <xdr:colOff>177800</xdr:colOff>
      <xdr:row>38</xdr:row>
      <xdr:rowOff>87671</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flipV="1">
          <a:off x="20434300" y="659682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86482</xdr:rowOff>
    </xdr:from>
    <xdr:to>
      <xdr:col>107</xdr:col>
      <xdr:colOff>50800</xdr:colOff>
      <xdr:row>38</xdr:row>
      <xdr:rowOff>87671</xdr:rowOff>
    </xdr:to>
    <xdr:cxnSp macro="">
      <xdr:nvCxnSpPr>
        <xdr:cNvPr id="748" name="直線コネクタ 747">
          <a:extLst>
            <a:ext uri="{FF2B5EF4-FFF2-40B4-BE49-F238E27FC236}">
              <a16:creationId xmlns:a16="http://schemas.microsoft.com/office/drawing/2014/main" xmlns="" id="{00000000-0008-0000-0600-0000EC020000}"/>
            </a:ext>
          </a:extLst>
        </xdr:cNvPr>
        <xdr:cNvCxnSpPr/>
      </xdr:nvCxnSpPr>
      <xdr:spPr>
        <a:xfrm>
          <a:off x="19545300" y="660158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86482</xdr:rowOff>
    </xdr:from>
    <xdr:to>
      <xdr:col>102</xdr:col>
      <xdr:colOff>114300</xdr:colOff>
      <xdr:row>38</xdr:row>
      <xdr:rowOff>96358</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flipV="1">
          <a:off x="18656300" y="6601582"/>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10810</xdr:rowOff>
    </xdr:from>
    <xdr:to>
      <xdr:col>116</xdr:col>
      <xdr:colOff>114300</xdr:colOff>
      <xdr:row>38</xdr:row>
      <xdr:rowOff>112410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2110700" y="65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97187</xdr:rowOff>
    </xdr:from>
    <xdr:ext cx="378565" cy="259045"/>
    <xdr:sp macro="" textlink="">
      <xdr:nvSpPr>
        <xdr:cNvPr id="762" name="投資及び出資金該当値テキスト">
          <a:extLst>
            <a:ext uri="{FF2B5EF4-FFF2-40B4-BE49-F238E27FC236}">
              <a16:creationId xmlns:a16="http://schemas.microsoft.com/office/drawing/2014/main" xmlns="" id="{00000000-0008-0000-0600-0000FA020000}"/>
            </a:ext>
          </a:extLst>
        </xdr:cNvPr>
        <xdr:cNvSpPr txBox="1"/>
      </xdr:nvSpPr>
      <xdr:spPr>
        <a:xfrm>
          <a:off x="22212300" y="644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30927</xdr:rowOff>
    </xdr:from>
    <xdr:to>
      <xdr:col>112</xdr:col>
      <xdr:colOff>38100</xdr:colOff>
      <xdr:row>38</xdr:row>
      <xdr:rowOff>132527</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1272500" y="65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123654</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1134017" y="6638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36871</xdr:rowOff>
    </xdr:from>
    <xdr:to>
      <xdr:col>107</xdr:col>
      <xdr:colOff>101600</xdr:colOff>
      <xdr:row>38</xdr:row>
      <xdr:rowOff>138471</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0383500" y="65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129598</xdr:rowOff>
    </xdr:from>
    <xdr:ext cx="378565"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0245017" y="66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35682</xdr:rowOff>
    </xdr:from>
    <xdr:to>
      <xdr:col>102</xdr:col>
      <xdr:colOff>165100</xdr:colOff>
      <xdr:row>38</xdr:row>
      <xdr:rowOff>137282</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9494500" y="65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128409</xdr:rowOff>
    </xdr:from>
    <xdr:ext cx="378565"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9356017" y="664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45558</xdr:rowOff>
    </xdr:from>
    <xdr:to>
      <xdr:col>98</xdr:col>
      <xdr:colOff>38100</xdr:colOff>
      <xdr:row>38</xdr:row>
      <xdr:rowOff>147158</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8605500" y="65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138285</xdr:rowOff>
    </xdr:from>
    <xdr:ext cx="378565"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467017" y="6653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xmlns=""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xmlns=""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xmlns=""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xmlns=""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xmlns="" id="{00000000-0008-0000-0600-00002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9" name="貸付金該当値テキスト">
          <a:extLst>
            <a:ext uri="{FF2B5EF4-FFF2-40B4-BE49-F238E27FC236}">
              <a16:creationId xmlns:a16="http://schemas.microsoft.com/office/drawing/2014/main" xmlns="" id="{00000000-0008-0000-0600-00003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xmlns=""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xmlns=""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xmlns=""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57099</xdr:rowOff>
    </xdr:from>
    <xdr:to>
      <xdr:col>116</xdr:col>
      <xdr:colOff>63500</xdr:colOff>
      <xdr:row>76</xdr:row>
      <xdr:rowOff>116421</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flipV="1">
          <a:off x="21323300" y="13087299"/>
          <a:ext cx="8382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8" name="繰出金平均値テキスト">
          <a:extLst>
            <a:ext uri="{FF2B5EF4-FFF2-40B4-BE49-F238E27FC236}">
              <a16:creationId xmlns:a16="http://schemas.microsoft.com/office/drawing/2014/main" xmlns=""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74206</xdr:rowOff>
    </xdr:from>
    <xdr:to>
      <xdr:col>111</xdr:col>
      <xdr:colOff>177800</xdr:colOff>
      <xdr:row>76</xdr:row>
      <xdr:rowOff>116421</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a:off x="20434300" y="13104406"/>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74206</xdr:rowOff>
    </xdr:from>
    <xdr:to>
      <xdr:col>107</xdr:col>
      <xdr:colOff>50800</xdr:colOff>
      <xdr:row>76</xdr:row>
      <xdr:rowOff>119526</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flipV="1">
          <a:off x="19545300" y="13104406"/>
          <a:ext cx="889000" cy="4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115430</xdr:rowOff>
    </xdr:from>
    <xdr:to>
      <xdr:col>102</xdr:col>
      <xdr:colOff>114300</xdr:colOff>
      <xdr:row>76</xdr:row>
      <xdr:rowOff>119526</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a:off x="18656300" y="13145630"/>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xmlns=""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6299</xdr:rowOff>
    </xdr:from>
    <xdr:to>
      <xdr:col>116</xdr:col>
      <xdr:colOff>114300</xdr:colOff>
      <xdr:row>76</xdr:row>
      <xdr:rowOff>107899</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2110700" y="130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29176</xdr:rowOff>
    </xdr:from>
    <xdr:ext cx="534377" cy="259045"/>
    <xdr:sp macro="" textlink="">
      <xdr:nvSpPr>
        <xdr:cNvPr id="877" name="繰出金該当値テキスト">
          <a:extLst>
            <a:ext uri="{FF2B5EF4-FFF2-40B4-BE49-F238E27FC236}">
              <a16:creationId xmlns:a16="http://schemas.microsoft.com/office/drawing/2014/main" xmlns="" id="{00000000-0008-0000-0600-00006D030000}"/>
            </a:ext>
          </a:extLst>
        </xdr:cNvPr>
        <xdr:cNvSpPr txBox="1"/>
      </xdr:nvSpPr>
      <xdr:spPr>
        <a:xfrm>
          <a:off x="22212300" y="128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65621</xdr:rowOff>
    </xdr:from>
    <xdr:to>
      <xdr:col>112</xdr:col>
      <xdr:colOff>38100</xdr:colOff>
      <xdr:row>76</xdr:row>
      <xdr:rowOff>167221</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1272500" y="130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12298</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1056111" y="1287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23406</xdr:rowOff>
    </xdr:from>
    <xdr:to>
      <xdr:col>107</xdr:col>
      <xdr:colOff>101600</xdr:colOff>
      <xdr:row>76</xdr:row>
      <xdr:rowOff>125006</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20383500" y="130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141533</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0167111" y="128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68726</xdr:rowOff>
    </xdr:from>
    <xdr:to>
      <xdr:col>102</xdr:col>
      <xdr:colOff>165100</xdr:colOff>
      <xdr:row>76</xdr:row>
      <xdr:rowOff>170326</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9494500" y="130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15403</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9278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64630</xdr:rowOff>
    </xdr:from>
    <xdr:to>
      <xdr:col>98</xdr:col>
      <xdr:colOff>38100</xdr:colOff>
      <xdr:row>76</xdr:row>
      <xdr:rowOff>166230</xdr:rowOff>
    </xdr:to>
    <xdr:sp macro="" textlink="">
      <xdr:nvSpPr>
        <xdr:cNvPr id="884" name="楕円 883">
          <a:extLst>
            <a:ext uri="{FF2B5EF4-FFF2-40B4-BE49-F238E27FC236}">
              <a16:creationId xmlns:a16="http://schemas.microsoft.com/office/drawing/2014/main" xmlns="" id="{00000000-0008-0000-0600-000074030000}"/>
            </a:ext>
          </a:extLst>
        </xdr:cNvPr>
        <xdr:cNvSpPr/>
      </xdr:nvSpPr>
      <xdr:spPr>
        <a:xfrm>
          <a:off x="18605500" y="130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11307</xdr:rowOff>
    </xdr:from>
    <xdr:ext cx="534377"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389111" y="128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xmlns=""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xmlns=""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xmlns=""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xmlns=""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xmlns=""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402,899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円で前年度と比較し</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7,650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円の増となっている。性質別歳出で類似団体とかい離が大きなもので、物件費、扶助費、繰出金、積立金が類似団体を上回り、人件費、補助費等、普通建設事業費、公債費で類似団体を下回っている。</a:t>
          </a:r>
        </a:p>
        <a:p>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物件費は、類似団体以下の水準であったが、令和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年度はふるさと応援事業の拡大により、類似団体を大きく上回る結果となっている。令和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年度はふるさと応援寄附金が増加したことによる事業費の増加が要因であるため、今後も同規模のふるさと応援事業費を維持できるように努めたい。</a:t>
          </a:r>
        </a:p>
        <a:p>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扶助費は、昨年度と比較し子育て世帯への臨時特別給付金の影響で減少となったが、年々増加傾向にあり、主な要因は保育実施負担金・委託料と障がい者支援費・自立支援給付費で、令和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年度は幼児園の民営化によるサービスの拡充で類似団体を大きく上回る結果となった。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繰出金は、過去</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年間で最高額となっており、主な要因は国民健康保険特別会計と後期高齢者医療特別会計への繰出しによるもので、今後も増加傾向にある。　　  </a:t>
          </a:r>
        </a:p>
        <a:p>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人件費は、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45,388</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円で、類似団体内平均値よりも</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20,165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円低い数値となっており、令和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年度は幼児園の民営化により、類似団体よりもさらに低くなった。今後は人口増による職員数増加が考えられるが、定員管理計画による適正人員確保に努める。</a:t>
          </a:r>
        </a:p>
        <a:p>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補助費等は、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47,979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円と類似団体とのかい離は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10,396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円と下回っている。近年は、新型コロナウイルス感染症及び物価高騰対策で高い水準となっている。今後においては、清掃施設組合の施設更新による増加が見込まれる。 </a:t>
          </a: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普通建設事業費は、新規整備分は低水準で推移し、令和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年度も同様である。しかしながら、今後は小中学校の長寿命化工事や児童数増による増築工事などで増額が見込まれるため、個別計画及び財政計画に基づき事業費の平準化に努める。</a:t>
          </a:r>
        </a:p>
        <a:p>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積立金は、不動産売払収入等臨時的な収入を財源としているが、令和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年度は公共施設整備基金を新設し、</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億</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百万円ほど積立てたため、類似団体を上回る結果となった。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公債費は、令和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年度から増加に転じ、今後も増加傾向で令和</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年度まで続きピークを迎える。今後は財政計画及び公共施設等個別施設計画を活用し公債費の平準化を目指す。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福岡県須恵町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29,270
28,942
16.31
12,223,485
11,792,859
368,747
6,089,921
7,289,784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124841</xdr:rowOff>
    </xdr:from>
    <xdr:to>
      <xdr:col>24</xdr:col>
      <xdr:colOff>63500</xdr:colOff>
      <xdr:row>35</xdr:row>
      <xdr:rowOff>169418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125591"/>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60071</xdr:rowOff>
    </xdr:from>
    <xdr:to>
      <xdr:col>19</xdr:col>
      <xdr:colOff>177800</xdr:colOff>
      <xdr:row>35</xdr:row>
      <xdr:rowOff>124841</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060821"/>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49403</xdr:rowOff>
    </xdr:from>
    <xdr:to>
      <xdr:col>15</xdr:col>
      <xdr:colOff>50800</xdr:colOff>
      <xdr:row>35</xdr:row>
      <xdr:rowOff>60071</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05015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49403</xdr:rowOff>
    </xdr:from>
    <xdr:to>
      <xdr:col>10</xdr:col>
      <xdr:colOff>114300</xdr:colOff>
      <xdr:row>35</xdr:row>
      <xdr:rowOff>92075</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050153"/>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97045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9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74041</xdr:rowOff>
    </xdr:from>
    <xdr:to>
      <xdr:col>20</xdr:col>
      <xdr:colOff>38100</xdr:colOff>
      <xdr:row>36</xdr:row>
      <xdr:rowOff>4191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166768</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16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9271</xdr:rowOff>
    </xdr:from>
    <xdr:to>
      <xdr:col>15</xdr:col>
      <xdr:colOff>101600</xdr:colOff>
      <xdr:row>35</xdr:row>
      <xdr:rowOff>110871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1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127398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8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170053</xdr:rowOff>
    </xdr:from>
    <xdr:to>
      <xdr:col>10</xdr:col>
      <xdr:colOff>165100</xdr:colOff>
      <xdr:row>35</xdr:row>
      <xdr:rowOff>100203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91330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09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41275</xdr:rowOff>
    </xdr:from>
    <xdr:to>
      <xdr:col>6</xdr:col>
      <xdr:colOff>38100</xdr:colOff>
      <xdr:row>35</xdr:row>
      <xdr:rowOff>142875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134002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13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16404</xdr:rowOff>
    </xdr:from>
    <xdr:to>
      <xdr:col>24</xdr:col>
      <xdr:colOff>63500</xdr:colOff>
      <xdr:row>57</xdr:row>
      <xdr:rowOff>44122</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789054"/>
          <a:ext cx="838200" cy="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69273</xdr:rowOff>
    </xdr:from>
    <xdr:to>
      <xdr:col>19</xdr:col>
      <xdr:colOff>177800</xdr:colOff>
      <xdr:row>57</xdr:row>
      <xdr:rowOff>44122</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499023"/>
          <a:ext cx="889000" cy="3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69273</xdr:rowOff>
    </xdr:from>
    <xdr:to>
      <xdr:col>15</xdr:col>
      <xdr:colOff>50800</xdr:colOff>
      <xdr:row>58</xdr:row>
      <xdr:rowOff>34951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499023"/>
          <a:ext cx="889000" cy="48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34951</xdr:rowOff>
    </xdr:from>
    <xdr:to>
      <xdr:col>10</xdr:col>
      <xdr:colOff>114300</xdr:colOff>
      <xdr:row>58</xdr:row>
      <xdr:rowOff>50809</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flipV="1">
          <a:off x="1130300" y="9979051"/>
          <a:ext cx="8890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137054</xdr:rowOff>
    </xdr:from>
    <xdr:to>
      <xdr:col>24</xdr:col>
      <xdr:colOff>114300</xdr:colOff>
      <xdr:row>57</xdr:row>
      <xdr:rowOff>67204</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7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159931</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5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164772</xdr:rowOff>
    </xdr:from>
    <xdr:to>
      <xdr:col>20</xdr:col>
      <xdr:colOff>38100</xdr:colOff>
      <xdr:row>57</xdr:row>
      <xdr:rowOff>94922</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7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111449</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5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18473</xdr:rowOff>
    </xdr:from>
    <xdr:to>
      <xdr:col>15</xdr:col>
      <xdr:colOff>101600</xdr:colOff>
      <xdr:row>55</xdr:row>
      <xdr:rowOff>120073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4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136600</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22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155601</xdr:rowOff>
    </xdr:from>
    <xdr:to>
      <xdr:col>10</xdr:col>
      <xdr:colOff>165100</xdr:colOff>
      <xdr:row>58</xdr:row>
      <xdr:rowOff>85751</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2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76878</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2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xdr:rowOff>
    </xdr:from>
    <xdr:to>
      <xdr:col>6</xdr:col>
      <xdr:colOff>38100</xdr:colOff>
      <xdr:row>58</xdr:row>
      <xdr:rowOff>101609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92736</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93264</xdr:rowOff>
    </xdr:from>
    <xdr:to>
      <xdr:col>24</xdr:col>
      <xdr:colOff>63500</xdr:colOff>
      <xdr:row>76</xdr:row>
      <xdr:rowOff>115239</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a:off x="3797300" y="13123464"/>
          <a:ext cx="838200" cy="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93264</xdr:rowOff>
    </xdr:from>
    <xdr:to>
      <xdr:col>19</xdr:col>
      <xdr:colOff>177800</xdr:colOff>
      <xdr:row>77</xdr:row>
      <xdr:rowOff>116376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123464"/>
          <a:ext cx="889000" cy="19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116376</xdr:rowOff>
    </xdr:from>
    <xdr:to>
      <xdr:col>15</xdr:col>
      <xdr:colOff>50800</xdr:colOff>
      <xdr:row>78</xdr:row>
      <xdr:rowOff>18779</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318026"/>
          <a:ext cx="889000" cy="7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18779</xdr:rowOff>
    </xdr:from>
    <xdr:to>
      <xdr:col>10</xdr:col>
      <xdr:colOff>114300</xdr:colOff>
      <xdr:row>78</xdr:row>
      <xdr:rowOff>112793</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91879"/>
          <a:ext cx="889000" cy="9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64439</xdr:rowOff>
    </xdr:from>
    <xdr:to>
      <xdr:col>24</xdr:col>
      <xdr:colOff>114300</xdr:colOff>
      <xdr:row>76</xdr:row>
      <xdr:rowOff>166039</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0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87316</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94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42464</xdr:rowOff>
    </xdr:from>
    <xdr:to>
      <xdr:col>20</xdr:col>
      <xdr:colOff>38100</xdr:colOff>
      <xdr:row>76</xdr:row>
      <xdr:rowOff>144064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0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135191</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165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65576</xdr:rowOff>
    </xdr:from>
    <xdr:to>
      <xdr:col>15</xdr:col>
      <xdr:colOff>101600</xdr:colOff>
      <xdr:row>77</xdr:row>
      <xdr:rowOff>167176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12253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04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139429</xdr:rowOff>
    </xdr:from>
    <xdr:to>
      <xdr:col>10</xdr:col>
      <xdr:colOff>165100</xdr:colOff>
      <xdr:row>78</xdr:row>
      <xdr:rowOff>69579</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3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60706</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43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61993</xdr:rowOff>
    </xdr:from>
    <xdr:to>
      <xdr:col>6</xdr:col>
      <xdr:colOff>38100</xdr:colOff>
      <xdr:row>78</xdr:row>
      <xdr:rowOff>163593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4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154720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5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108528</xdr:rowOff>
    </xdr:from>
    <xdr:to>
      <xdr:col>24</xdr:col>
      <xdr:colOff>63500</xdr:colOff>
      <xdr:row>97</xdr:row>
      <xdr:rowOff>112040</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3797300" y="16739178"/>
          <a:ext cx="838200" cy="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112040</xdr:rowOff>
    </xdr:from>
    <xdr:to>
      <xdr:col>19</xdr:col>
      <xdr:colOff>177800</xdr:colOff>
      <xdr:row>98</xdr:row>
      <xdr:rowOff>104953</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6742690"/>
          <a:ext cx="889000" cy="1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104953</xdr:rowOff>
    </xdr:from>
    <xdr:to>
      <xdr:col>15</xdr:col>
      <xdr:colOff>50800</xdr:colOff>
      <xdr:row>98</xdr:row>
      <xdr:rowOff>150755</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019300" y="16907053"/>
          <a:ext cx="88900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121543</xdr:rowOff>
    </xdr:from>
    <xdr:to>
      <xdr:col>10</xdr:col>
      <xdr:colOff>114300</xdr:colOff>
      <xdr:row>98</xdr:row>
      <xdr:rowOff>150755</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a:off x="1130300" y="16923643"/>
          <a:ext cx="889000" cy="2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57728</xdr:rowOff>
    </xdr:from>
    <xdr:to>
      <xdr:col>24</xdr:col>
      <xdr:colOff>114300</xdr:colOff>
      <xdr:row>97</xdr:row>
      <xdr:rowOff>159328</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6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36155</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6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61240</xdr:rowOff>
    </xdr:from>
    <xdr:to>
      <xdr:col>20</xdr:col>
      <xdr:colOff>38100</xdr:colOff>
      <xdr:row>97</xdr:row>
      <xdr:rowOff>162840</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6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153967</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54153</xdr:rowOff>
    </xdr:from>
    <xdr:to>
      <xdr:col>15</xdr:col>
      <xdr:colOff>101600</xdr:colOff>
      <xdr:row>98</xdr:row>
      <xdr:rowOff>155753</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8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146880</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694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99955</xdr:rowOff>
    </xdr:from>
    <xdr:to>
      <xdr:col>10</xdr:col>
      <xdr:colOff>165100</xdr:colOff>
      <xdr:row>99</xdr:row>
      <xdr:rowOff>30105</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9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21232</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699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70743</xdr:rowOff>
    </xdr:from>
    <xdr:to>
      <xdr:col>6</xdr:col>
      <xdr:colOff>38100</xdr:colOff>
      <xdr:row>99</xdr:row>
      <xdr:rowOff>893</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163470</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696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xmlns=""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xmlns=""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xmlns=""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147048</xdr:rowOff>
    </xdr:from>
    <xdr:to>
      <xdr:col>55</xdr:col>
      <xdr:colOff>0</xdr:colOff>
      <xdr:row>59</xdr:row>
      <xdr:rowOff>9741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9639300" y="10091148"/>
          <a:ext cx="838200" cy="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xmlns=""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147048</xdr:rowOff>
    </xdr:from>
    <xdr:to>
      <xdr:col>50</xdr:col>
      <xdr:colOff>114300</xdr:colOff>
      <xdr:row>58</xdr:row>
      <xdr:rowOff>166463</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8750300" y="10091148"/>
          <a:ext cx="889000" cy="1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165287</xdr:rowOff>
    </xdr:from>
    <xdr:to>
      <xdr:col>45</xdr:col>
      <xdr:colOff>177800</xdr:colOff>
      <xdr:row>58</xdr:row>
      <xdr:rowOff>166463</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7861300" y="10109387"/>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165287</xdr:rowOff>
    </xdr:from>
    <xdr:to>
      <xdr:col>41</xdr:col>
      <xdr:colOff>50800</xdr:colOff>
      <xdr:row>59</xdr:row>
      <xdr:rowOff>1756</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flipV="1">
          <a:off x="6972300" y="10109387"/>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130391</xdr:rowOff>
    </xdr:from>
    <xdr:to>
      <xdr:col>55</xdr:col>
      <xdr:colOff>50800</xdr:colOff>
      <xdr:row>59</xdr:row>
      <xdr:rowOff>60541</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10426700" y="100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45318</xdr:rowOff>
    </xdr:from>
    <xdr:ext cx="469744" cy="259045"/>
    <xdr:sp macro="" textlink="">
      <xdr:nvSpPr>
        <xdr:cNvPr id="374" name="農林水産業費該当値テキスト">
          <a:extLst>
            <a:ext uri="{FF2B5EF4-FFF2-40B4-BE49-F238E27FC236}">
              <a16:creationId xmlns:a16="http://schemas.microsoft.com/office/drawing/2014/main" xmlns="" id="{00000000-0008-0000-0700-000076010000}"/>
            </a:ext>
          </a:extLst>
        </xdr:cNvPr>
        <xdr:cNvSpPr txBox="1"/>
      </xdr:nvSpPr>
      <xdr:spPr>
        <a:xfrm>
          <a:off x="10528300" y="998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96248</xdr:rowOff>
    </xdr:from>
    <xdr:to>
      <xdr:col>50</xdr:col>
      <xdr:colOff>165100</xdr:colOff>
      <xdr:row>59</xdr:row>
      <xdr:rowOff>26398</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9588500" y="100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17525</xdr:rowOff>
    </xdr:from>
    <xdr:ext cx="469744"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9404428" y="1013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115663</xdr:rowOff>
    </xdr:from>
    <xdr:to>
      <xdr:col>46</xdr:col>
      <xdr:colOff>38100</xdr:colOff>
      <xdr:row>59</xdr:row>
      <xdr:rowOff>45813</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8699500" y="100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36940</xdr:rowOff>
    </xdr:from>
    <xdr:ext cx="469744"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8515428" y="10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114487</xdr:rowOff>
    </xdr:from>
    <xdr:to>
      <xdr:col>41</xdr:col>
      <xdr:colOff>101600</xdr:colOff>
      <xdr:row>59</xdr:row>
      <xdr:rowOff>44637</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7810500" y="1005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35764</xdr:rowOff>
    </xdr:from>
    <xdr:ext cx="469744"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7626428" y="1015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122406</xdr:rowOff>
    </xdr:from>
    <xdr:to>
      <xdr:col>36</xdr:col>
      <xdr:colOff>165100</xdr:colOff>
      <xdr:row>59</xdr:row>
      <xdr:rowOff>52556</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6921500" y="1006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43683</xdr:rowOff>
    </xdr:from>
    <xdr:ext cx="469744"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737428" y="1015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xmlns=""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xmlns=""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xmlns=""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74321</xdr:rowOff>
    </xdr:from>
    <xdr:to>
      <xdr:col>55</xdr:col>
      <xdr:colOff>0</xdr:colOff>
      <xdr:row>78</xdr:row>
      <xdr:rowOff>132462</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9639300" y="13275971"/>
          <a:ext cx="838200" cy="2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xmlns=""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43269</xdr:rowOff>
    </xdr:from>
    <xdr:to>
      <xdr:col>50</xdr:col>
      <xdr:colOff>114300</xdr:colOff>
      <xdr:row>78</xdr:row>
      <xdr:rowOff>132462</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a:off x="8750300" y="13244919"/>
          <a:ext cx="889000" cy="2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43269</xdr:rowOff>
    </xdr:from>
    <xdr:to>
      <xdr:col>45</xdr:col>
      <xdr:colOff>177800</xdr:colOff>
      <xdr:row>78</xdr:row>
      <xdr:rowOff>112001</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flipV="1">
          <a:off x="7861300" y="13244919"/>
          <a:ext cx="889000" cy="2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112001</xdr:rowOff>
    </xdr:from>
    <xdr:to>
      <xdr:col>41</xdr:col>
      <xdr:colOff>50800</xdr:colOff>
      <xdr:row>79</xdr:row>
      <xdr:rowOff>17818</xdr:rowOff>
    </xdr:to>
    <xdr:cxnSp macro="">
      <xdr:nvCxnSpPr>
        <xdr:cNvPr id="420" name="直線コネクタ 419">
          <a:extLst>
            <a:ext uri="{FF2B5EF4-FFF2-40B4-BE49-F238E27FC236}">
              <a16:creationId xmlns:a16="http://schemas.microsoft.com/office/drawing/2014/main" xmlns="" id="{00000000-0008-0000-0700-0000A4010000}"/>
            </a:ext>
          </a:extLst>
        </xdr:cNvPr>
        <xdr:cNvCxnSpPr/>
      </xdr:nvCxnSpPr>
      <xdr:spPr>
        <a:xfrm flipV="1">
          <a:off x="6972300" y="13485101"/>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xmlns=""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23521</xdr:rowOff>
    </xdr:from>
    <xdr:to>
      <xdr:col>55</xdr:col>
      <xdr:colOff>50800</xdr:colOff>
      <xdr:row>77</xdr:row>
      <xdr:rowOff>125121</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104267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1948</xdr:rowOff>
    </xdr:from>
    <xdr:ext cx="469744" cy="259045"/>
    <xdr:sp macro="" textlink="">
      <xdr:nvSpPr>
        <xdr:cNvPr id="431" name="商工費該当値テキスト">
          <a:extLst>
            <a:ext uri="{FF2B5EF4-FFF2-40B4-BE49-F238E27FC236}">
              <a16:creationId xmlns:a16="http://schemas.microsoft.com/office/drawing/2014/main" xmlns="" id="{00000000-0008-0000-0700-0000AF010000}"/>
            </a:ext>
          </a:extLst>
        </xdr:cNvPr>
        <xdr:cNvSpPr txBox="1"/>
      </xdr:nvSpPr>
      <xdr:spPr>
        <a:xfrm>
          <a:off x="10528300" y="132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81662</xdr:rowOff>
    </xdr:from>
    <xdr:to>
      <xdr:col>50</xdr:col>
      <xdr:colOff>165100</xdr:colOff>
      <xdr:row>79</xdr:row>
      <xdr:rowOff>11812</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9588500" y="134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2939</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404428" y="1354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163919</xdr:rowOff>
    </xdr:from>
    <xdr:to>
      <xdr:col>46</xdr:col>
      <xdr:colOff>38100</xdr:colOff>
      <xdr:row>77</xdr:row>
      <xdr:rowOff>94069</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8699500" y="131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85196</xdr:rowOff>
    </xdr:from>
    <xdr:ext cx="469744"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8515428" y="132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61201</xdr:rowOff>
    </xdr:from>
    <xdr:to>
      <xdr:col>41</xdr:col>
      <xdr:colOff>101600</xdr:colOff>
      <xdr:row>78</xdr:row>
      <xdr:rowOff>162801</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7810500" y="134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153928</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7626428" y="1352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138468</xdr:rowOff>
    </xdr:from>
    <xdr:to>
      <xdr:col>36</xdr:col>
      <xdr:colOff>165100</xdr:colOff>
      <xdr:row>79</xdr:row>
      <xdr:rowOff>68618</xdr:rowOff>
    </xdr:to>
    <xdr:sp macro="" textlink="">
      <xdr:nvSpPr>
        <xdr:cNvPr id="438" name="楕円 437">
          <a:extLst>
            <a:ext uri="{FF2B5EF4-FFF2-40B4-BE49-F238E27FC236}">
              <a16:creationId xmlns:a16="http://schemas.microsoft.com/office/drawing/2014/main" xmlns="" id="{00000000-0008-0000-0700-0000B6010000}"/>
            </a:ext>
          </a:extLst>
        </xdr:cNvPr>
        <xdr:cNvSpPr/>
      </xdr:nvSpPr>
      <xdr:spPr>
        <a:xfrm>
          <a:off x="6921500" y="135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59745</xdr:rowOff>
    </xdr:from>
    <xdr:ext cx="378565"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783017" y="1360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xmlns=""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xmlns=""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xmlns=""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62292</xdr:rowOff>
    </xdr:from>
    <xdr:to>
      <xdr:col>55</xdr:col>
      <xdr:colOff>0</xdr:colOff>
      <xdr:row>98</xdr:row>
      <xdr:rowOff>73461</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9639300" y="16864392"/>
          <a:ext cx="8382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xmlns=""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25530</xdr:rowOff>
    </xdr:from>
    <xdr:to>
      <xdr:col>50</xdr:col>
      <xdr:colOff>114300</xdr:colOff>
      <xdr:row>98</xdr:row>
      <xdr:rowOff>62292</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8750300" y="16827630"/>
          <a:ext cx="889000" cy="3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25530</xdr:rowOff>
    </xdr:from>
    <xdr:to>
      <xdr:col>45</xdr:col>
      <xdr:colOff>177800</xdr:colOff>
      <xdr:row>98</xdr:row>
      <xdr:rowOff>50186</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7861300" y="16827630"/>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50186</xdr:rowOff>
    </xdr:from>
    <xdr:to>
      <xdr:col>41</xdr:col>
      <xdr:colOff>50800</xdr:colOff>
      <xdr:row>98</xdr:row>
      <xdr:rowOff>60114</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6972300" y="16852286"/>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22661</xdr:rowOff>
    </xdr:from>
    <xdr:to>
      <xdr:col>55</xdr:col>
      <xdr:colOff>50800</xdr:colOff>
      <xdr:row>98</xdr:row>
      <xdr:rowOff>124261</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10426700" y="1682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109038</xdr:rowOff>
    </xdr:from>
    <xdr:ext cx="534377" cy="259045"/>
    <xdr:sp macro="" textlink="">
      <xdr:nvSpPr>
        <xdr:cNvPr id="490" name="土木費該当値テキスト">
          <a:extLst>
            <a:ext uri="{FF2B5EF4-FFF2-40B4-BE49-F238E27FC236}">
              <a16:creationId xmlns:a16="http://schemas.microsoft.com/office/drawing/2014/main" xmlns="" id="{00000000-0008-0000-0700-0000EA010000}"/>
            </a:ext>
          </a:extLst>
        </xdr:cNvPr>
        <xdr:cNvSpPr txBox="1"/>
      </xdr:nvSpPr>
      <xdr:spPr>
        <a:xfrm>
          <a:off x="10528300" y="167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11492</xdr:rowOff>
    </xdr:from>
    <xdr:to>
      <xdr:col>50</xdr:col>
      <xdr:colOff>165100</xdr:colOff>
      <xdr:row>98</xdr:row>
      <xdr:rowOff>113092</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9588500" y="1681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104219</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9372111" y="1690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146180</xdr:rowOff>
    </xdr:from>
    <xdr:to>
      <xdr:col>46</xdr:col>
      <xdr:colOff>38100</xdr:colOff>
      <xdr:row>98</xdr:row>
      <xdr:rowOff>76330</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8699500" y="167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67457</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8483111" y="1686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170836</xdr:rowOff>
    </xdr:from>
    <xdr:to>
      <xdr:col>41</xdr:col>
      <xdr:colOff>101600</xdr:colOff>
      <xdr:row>98</xdr:row>
      <xdr:rowOff>100986</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7810500" y="168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92113</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7594111" y="168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9314</xdr:rowOff>
    </xdr:from>
    <xdr:to>
      <xdr:col>36</xdr:col>
      <xdr:colOff>165100</xdr:colOff>
      <xdr:row>98</xdr:row>
      <xdr:rowOff>110914</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6921500" y="168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102041</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6705111" y="1690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xmlns=""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xmlns=""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xmlns=""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12484</xdr:rowOff>
    </xdr:from>
    <xdr:to>
      <xdr:col>85</xdr:col>
      <xdr:colOff>127000</xdr:colOff>
      <xdr:row>38</xdr:row>
      <xdr:rowOff>77674</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5481300" y="6527584"/>
          <a:ext cx="838200" cy="6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xmlns=""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41478</xdr:rowOff>
    </xdr:from>
    <xdr:to>
      <xdr:col>81</xdr:col>
      <xdr:colOff>50800</xdr:colOff>
      <xdr:row>38</xdr:row>
      <xdr:rowOff>77674</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4592300" y="655657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131242</xdr:rowOff>
    </xdr:from>
    <xdr:to>
      <xdr:col>76</xdr:col>
      <xdr:colOff>114300</xdr:colOff>
      <xdr:row>38</xdr:row>
      <xdr:rowOff>41478</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a:off x="13703300" y="6131992"/>
          <a:ext cx="889000" cy="42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131242</xdr:rowOff>
    </xdr:from>
    <xdr:to>
      <xdr:col>71</xdr:col>
      <xdr:colOff>177800</xdr:colOff>
      <xdr:row>38</xdr:row>
      <xdr:rowOff>116459</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flipV="1">
          <a:off x="12814300" y="6131992"/>
          <a:ext cx="889000" cy="49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133134</xdr:rowOff>
    </xdr:from>
    <xdr:to>
      <xdr:col>85</xdr:col>
      <xdr:colOff>177800</xdr:colOff>
      <xdr:row>38</xdr:row>
      <xdr:rowOff>63285</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6268700" y="64767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111561</xdr:rowOff>
    </xdr:from>
    <xdr:ext cx="534377" cy="259045"/>
    <xdr:sp macro="" textlink="">
      <xdr:nvSpPr>
        <xdr:cNvPr id="548" name="消防費該当値テキスト">
          <a:extLst>
            <a:ext uri="{FF2B5EF4-FFF2-40B4-BE49-F238E27FC236}">
              <a16:creationId xmlns:a16="http://schemas.microsoft.com/office/drawing/2014/main" xmlns="" id="{00000000-0008-0000-0700-000024020000}"/>
            </a:ext>
          </a:extLst>
        </xdr:cNvPr>
        <xdr:cNvSpPr txBox="1"/>
      </xdr:nvSpPr>
      <xdr:spPr>
        <a:xfrm>
          <a:off x="16370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26874</xdr:rowOff>
    </xdr:from>
    <xdr:to>
      <xdr:col>81</xdr:col>
      <xdr:colOff>101600</xdr:colOff>
      <xdr:row>38</xdr:row>
      <xdr:rowOff>128474</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5430500" y="65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119601</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5214111" y="663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162128</xdr:rowOff>
    </xdr:from>
    <xdr:to>
      <xdr:col>76</xdr:col>
      <xdr:colOff>165100</xdr:colOff>
      <xdr:row>38</xdr:row>
      <xdr:rowOff>92278</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4541500" y="65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83405</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4325111" y="65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80442</xdr:rowOff>
    </xdr:from>
    <xdr:to>
      <xdr:col>72</xdr:col>
      <xdr:colOff>38100</xdr:colOff>
      <xdr:row>36</xdr:row>
      <xdr:rowOff>10592</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3652500" y="608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27119</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3436111" y="585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65659</xdr:rowOff>
    </xdr:from>
    <xdr:to>
      <xdr:col>67</xdr:col>
      <xdr:colOff>101600</xdr:colOff>
      <xdr:row>38</xdr:row>
      <xdr:rowOff>167259</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2763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158386</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547111" y="667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xmlns=""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xmlns=""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xmlns=""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15848</xdr:rowOff>
    </xdr:from>
    <xdr:to>
      <xdr:col>85</xdr:col>
      <xdr:colOff>127000</xdr:colOff>
      <xdr:row>58</xdr:row>
      <xdr:rowOff>36193</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5481300" y="9959948"/>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xmlns=""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3209</xdr:rowOff>
    </xdr:from>
    <xdr:to>
      <xdr:col>81</xdr:col>
      <xdr:colOff>50800</xdr:colOff>
      <xdr:row>58</xdr:row>
      <xdr:rowOff>15848</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4592300" y="9775859"/>
          <a:ext cx="889000" cy="18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3209</xdr:rowOff>
    </xdr:from>
    <xdr:to>
      <xdr:col>76</xdr:col>
      <xdr:colOff>114300</xdr:colOff>
      <xdr:row>57</xdr:row>
      <xdr:rowOff>116187</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flipV="1">
          <a:off x="13703300" y="9775859"/>
          <a:ext cx="889000" cy="1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116187</xdr:rowOff>
    </xdr:from>
    <xdr:to>
      <xdr:col>71</xdr:col>
      <xdr:colOff>177800</xdr:colOff>
      <xdr:row>57</xdr:row>
      <xdr:rowOff>147211</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flipV="1">
          <a:off x="12814300" y="988883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xmlns=""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156843</xdr:rowOff>
    </xdr:from>
    <xdr:to>
      <xdr:col>85</xdr:col>
      <xdr:colOff>177800</xdr:colOff>
      <xdr:row>58</xdr:row>
      <xdr:rowOff>86993</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6268700" y="99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135270</xdr:rowOff>
    </xdr:from>
    <xdr:ext cx="534377" cy="259045"/>
    <xdr:sp macro="" textlink="">
      <xdr:nvSpPr>
        <xdr:cNvPr id="608" name="教育費該当値テキスト">
          <a:extLst>
            <a:ext uri="{FF2B5EF4-FFF2-40B4-BE49-F238E27FC236}">
              <a16:creationId xmlns:a16="http://schemas.microsoft.com/office/drawing/2014/main" xmlns="" id="{00000000-0008-0000-0700-000060020000}"/>
            </a:ext>
          </a:extLst>
        </xdr:cNvPr>
        <xdr:cNvSpPr txBox="1"/>
      </xdr:nvSpPr>
      <xdr:spPr>
        <a:xfrm>
          <a:off x="16370300" y="9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136498</xdr:rowOff>
    </xdr:from>
    <xdr:to>
      <xdr:col>81</xdr:col>
      <xdr:colOff>101600</xdr:colOff>
      <xdr:row>58</xdr:row>
      <xdr:rowOff>66648</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5430500" y="99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57775</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5214111" y="1000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123859</xdr:rowOff>
    </xdr:from>
    <xdr:to>
      <xdr:col>76</xdr:col>
      <xdr:colOff>165100</xdr:colOff>
      <xdr:row>57</xdr:row>
      <xdr:rowOff>54009</xdr:rowOff>
    </xdr:to>
    <xdr:sp macro="" textlink="">
      <xdr:nvSpPr>
        <xdr:cNvPr id="611" name="楕円 610">
          <a:extLst>
            <a:ext uri="{FF2B5EF4-FFF2-40B4-BE49-F238E27FC236}">
              <a16:creationId xmlns:a16="http://schemas.microsoft.com/office/drawing/2014/main" xmlns="" id="{00000000-0008-0000-0700-000063020000}"/>
            </a:ext>
          </a:extLst>
        </xdr:cNvPr>
        <xdr:cNvSpPr/>
      </xdr:nvSpPr>
      <xdr:spPr>
        <a:xfrm>
          <a:off x="14541500" y="972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45136</xdr:rowOff>
    </xdr:from>
    <xdr:ext cx="534377"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4325111" y="981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65387</xdr:rowOff>
    </xdr:from>
    <xdr:to>
      <xdr:col>72</xdr:col>
      <xdr:colOff>38100</xdr:colOff>
      <xdr:row>57</xdr:row>
      <xdr:rowOff>166987</xdr:rowOff>
    </xdr:to>
    <xdr:sp macro="" textlink="">
      <xdr:nvSpPr>
        <xdr:cNvPr id="613" name="楕円 612">
          <a:extLst>
            <a:ext uri="{FF2B5EF4-FFF2-40B4-BE49-F238E27FC236}">
              <a16:creationId xmlns:a16="http://schemas.microsoft.com/office/drawing/2014/main" xmlns="" id="{00000000-0008-0000-0700-000065020000}"/>
            </a:ext>
          </a:extLst>
        </xdr:cNvPr>
        <xdr:cNvSpPr/>
      </xdr:nvSpPr>
      <xdr:spPr>
        <a:xfrm>
          <a:off x="13652500" y="98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158114</xdr:rowOff>
    </xdr:from>
    <xdr:ext cx="534377"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3436111" y="99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96411</xdr:rowOff>
    </xdr:from>
    <xdr:to>
      <xdr:col>67</xdr:col>
      <xdr:colOff>101600</xdr:colOff>
      <xdr:row>58</xdr:row>
      <xdr:rowOff>26561</xdr:rowOff>
    </xdr:to>
    <xdr:sp macro="" textlink="">
      <xdr:nvSpPr>
        <xdr:cNvPr id="615" name="楕円 614">
          <a:extLst>
            <a:ext uri="{FF2B5EF4-FFF2-40B4-BE49-F238E27FC236}">
              <a16:creationId xmlns:a16="http://schemas.microsoft.com/office/drawing/2014/main" xmlns="" id="{00000000-0008-0000-0700-000067020000}"/>
            </a:ext>
          </a:extLst>
        </xdr:cNvPr>
        <xdr:cNvSpPr/>
      </xdr:nvSpPr>
      <xdr:spPr>
        <a:xfrm>
          <a:off x="12763500" y="98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17688</xdr:rowOff>
    </xdr:from>
    <xdr:ext cx="534377"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547111" y="996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xmlns=""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xmlns=""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xmlns=""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71202</xdr:rowOff>
    </xdr:from>
    <xdr:to>
      <xdr:col>85</xdr:col>
      <xdr:colOff>127000</xdr:colOff>
      <xdr:row>79</xdr:row>
      <xdr:rowOff>88853</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5481300" y="13615752"/>
          <a:ext cx="8382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xmlns=""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71202</xdr:rowOff>
    </xdr:from>
    <xdr:to>
      <xdr:col>81</xdr:col>
      <xdr:colOff>50800</xdr:colOff>
      <xdr:row>79</xdr:row>
      <xdr:rowOff>98813</xdr:rowOff>
    </xdr:to>
    <xdr:cxnSp macro="">
      <xdr:nvCxnSpPr>
        <xdr:cNvPr id="650" name="直線コネクタ 649">
          <a:extLst>
            <a:ext uri="{FF2B5EF4-FFF2-40B4-BE49-F238E27FC236}">
              <a16:creationId xmlns:a16="http://schemas.microsoft.com/office/drawing/2014/main" xmlns="" id="{00000000-0008-0000-0700-00008A020000}"/>
            </a:ext>
          </a:extLst>
        </xdr:cNvPr>
        <xdr:cNvCxnSpPr/>
      </xdr:nvCxnSpPr>
      <xdr:spPr>
        <a:xfrm flipV="1">
          <a:off x="14592300" y="1361575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98650</xdr:rowOff>
    </xdr:from>
    <xdr:to>
      <xdr:col>76</xdr:col>
      <xdr:colOff>114300</xdr:colOff>
      <xdr:row>79</xdr:row>
      <xdr:rowOff>98813</xdr:rowOff>
    </xdr:to>
    <xdr:cxnSp macro="">
      <xdr:nvCxnSpPr>
        <xdr:cNvPr id="653" name="直線コネクタ 652">
          <a:extLst>
            <a:ext uri="{FF2B5EF4-FFF2-40B4-BE49-F238E27FC236}">
              <a16:creationId xmlns:a16="http://schemas.microsoft.com/office/drawing/2014/main" xmlns="" id="{00000000-0008-0000-0700-00008D020000}"/>
            </a:ext>
          </a:extLst>
        </xdr:cNvPr>
        <xdr:cNvCxnSpPr/>
      </xdr:nvCxnSpPr>
      <xdr:spPr>
        <a:xfrm>
          <a:off x="13703300" y="1364320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xmlns=""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98650</xdr:rowOff>
    </xdr:from>
    <xdr:to>
      <xdr:col>71</xdr:col>
      <xdr:colOff>177800</xdr:colOff>
      <xdr:row>79</xdr:row>
      <xdr:rowOff>98699</xdr:rowOff>
    </xdr:to>
    <xdr:cxnSp macro="">
      <xdr:nvCxnSpPr>
        <xdr:cNvPr id="656" name="直線コネクタ 655">
          <a:extLst>
            <a:ext uri="{FF2B5EF4-FFF2-40B4-BE49-F238E27FC236}">
              <a16:creationId xmlns:a16="http://schemas.microsoft.com/office/drawing/2014/main" xmlns="" id="{00000000-0008-0000-0700-000090020000}"/>
            </a:ext>
          </a:extLst>
        </xdr:cNvPr>
        <xdr:cNvCxnSpPr/>
      </xdr:nvCxnSpPr>
      <xdr:spPr>
        <a:xfrm flipV="1">
          <a:off x="12814300" y="13643200"/>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xmlns=""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xmlns=""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38053</xdr:rowOff>
    </xdr:from>
    <xdr:to>
      <xdr:col>85</xdr:col>
      <xdr:colOff>177800</xdr:colOff>
      <xdr:row>79</xdr:row>
      <xdr:rowOff>139653</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6268700" y="13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378565" cy="259045"/>
    <xdr:sp macro="" textlink="">
      <xdr:nvSpPr>
        <xdr:cNvPr id="667" name="災害復旧費該当値テキスト">
          <a:extLst>
            <a:ext uri="{FF2B5EF4-FFF2-40B4-BE49-F238E27FC236}">
              <a16:creationId xmlns:a16="http://schemas.microsoft.com/office/drawing/2014/main" xmlns="" id="{00000000-0008-0000-0700-00009B020000}"/>
            </a:ext>
          </a:extLst>
        </xdr:cNvPr>
        <xdr:cNvSpPr txBox="1"/>
      </xdr:nvSpPr>
      <xdr:spPr>
        <a:xfrm>
          <a:off x="16370300" y="13542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20402</xdr:rowOff>
    </xdr:from>
    <xdr:to>
      <xdr:col>81</xdr:col>
      <xdr:colOff>101600</xdr:colOff>
      <xdr:row>79</xdr:row>
      <xdr:rowOff>122002</xdr:rowOff>
    </xdr:to>
    <xdr:sp macro="" textlink="">
      <xdr:nvSpPr>
        <xdr:cNvPr id="668" name="楕円 667">
          <a:extLst>
            <a:ext uri="{FF2B5EF4-FFF2-40B4-BE49-F238E27FC236}">
              <a16:creationId xmlns:a16="http://schemas.microsoft.com/office/drawing/2014/main" xmlns="" id="{00000000-0008-0000-0700-00009C020000}"/>
            </a:ext>
          </a:extLst>
        </xdr:cNvPr>
        <xdr:cNvSpPr/>
      </xdr:nvSpPr>
      <xdr:spPr>
        <a:xfrm>
          <a:off x="15430500" y="135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113129</xdr:rowOff>
    </xdr:from>
    <xdr:ext cx="469744"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5246428" y="1365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48013</xdr:rowOff>
    </xdr:from>
    <xdr:to>
      <xdr:col>76</xdr:col>
      <xdr:colOff>165100</xdr:colOff>
      <xdr:row>79</xdr:row>
      <xdr:rowOff>149613</xdr:rowOff>
    </xdr:to>
    <xdr:sp macro="" textlink="">
      <xdr:nvSpPr>
        <xdr:cNvPr id="670" name="楕円 669">
          <a:extLst>
            <a:ext uri="{FF2B5EF4-FFF2-40B4-BE49-F238E27FC236}">
              <a16:creationId xmlns:a16="http://schemas.microsoft.com/office/drawing/2014/main" xmlns="" id="{00000000-0008-0000-0700-00009E020000}"/>
            </a:ext>
          </a:extLst>
        </xdr:cNvPr>
        <xdr:cNvSpPr/>
      </xdr:nvSpPr>
      <xdr:spPr>
        <a:xfrm>
          <a:off x="14541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140740</xdr:rowOff>
    </xdr:from>
    <xdr:ext cx="249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4467650" y="13685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47850</xdr:rowOff>
    </xdr:from>
    <xdr:to>
      <xdr:col>72</xdr:col>
      <xdr:colOff>38100</xdr:colOff>
      <xdr:row>79</xdr:row>
      <xdr:rowOff>149450</xdr:rowOff>
    </xdr:to>
    <xdr:sp macro="" textlink="">
      <xdr:nvSpPr>
        <xdr:cNvPr id="672" name="楕円 671">
          <a:extLst>
            <a:ext uri="{FF2B5EF4-FFF2-40B4-BE49-F238E27FC236}">
              <a16:creationId xmlns:a16="http://schemas.microsoft.com/office/drawing/2014/main" xmlns="" id="{00000000-0008-0000-0700-0000A0020000}"/>
            </a:ext>
          </a:extLst>
        </xdr:cNvPr>
        <xdr:cNvSpPr/>
      </xdr:nvSpPr>
      <xdr:spPr>
        <a:xfrm>
          <a:off x="136525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140577</xdr:rowOff>
    </xdr:from>
    <xdr:ext cx="313932"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3546333" y="13685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47899</xdr:rowOff>
    </xdr:from>
    <xdr:to>
      <xdr:col>67</xdr:col>
      <xdr:colOff>101600</xdr:colOff>
      <xdr:row>79</xdr:row>
      <xdr:rowOff>149499</xdr:rowOff>
    </xdr:to>
    <xdr:sp macro="" textlink="">
      <xdr:nvSpPr>
        <xdr:cNvPr id="674" name="楕円 673">
          <a:extLst>
            <a:ext uri="{FF2B5EF4-FFF2-40B4-BE49-F238E27FC236}">
              <a16:creationId xmlns:a16="http://schemas.microsoft.com/office/drawing/2014/main" xmlns="" id="{00000000-0008-0000-0700-0000A2020000}"/>
            </a:ext>
          </a:extLst>
        </xdr:cNvPr>
        <xdr:cNvSpPr/>
      </xdr:nvSpPr>
      <xdr:spPr>
        <a:xfrm>
          <a:off x="12763500" y="135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140626</xdr:rowOff>
    </xdr:from>
    <xdr:ext cx="313932"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657333" y="13685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xmlns=""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xmlns=""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xmlns=""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92396</xdr:rowOff>
    </xdr:from>
    <xdr:to>
      <xdr:col>85</xdr:col>
      <xdr:colOff>127000</xdr:colOff>
      <xdr:row>97</xdr:row>
      <xdr:rowOff>106618</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flipV="1">
          <a:off x="15481300" y="16723046"/>
          <a:ext cx="8382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xmlns=""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98422</xdr:rowOff>
    </xdr:from>
    <xdr:to>
      <xdr:col>81</xdr:col>
      <xdr:colOff>50800</xdr:colOff>
      <xdr:row>97</xdr:row>
      <xdr:rowOff>106618</xdr:rowOff>
    </xdr:to>
    <xdr:cxnSp macro="">
      <xdr:nvCxnSpPr>
        <xdr:cNvPr id="709" name="直線コネクタ 708">
          <a:extLst>
            <a:ext uri="{FF2B5EF4-FFF2-40B4-BE49-F238E27FC236}">
              <a16:creationId xmlns:a16="http://schemas.microsoft.com/office/drawing/2014/main" xmlns="" id="{00000000-0008-0000-0700-0000C5020000}"/>
            </a:ext>
          </a:extLst>
        </xdr:cNvPr>
        <xdr:cNvCxnSpPr/>
      </xdr:nvCxnSpPr>
      <xdr:spPr>
        <a:xfrm>
          <a:off x="14592300" y="16729072"/>
          <a:ext cx="8890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xmlns=""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98422</xdr:rowOff>
    </xdr:from>
    <xdr:to>
      <xdr:col>76</xdr:col>
      <xdr:colOff>114300</xdr:colOff>
      <xdr:row>97</xdr:row>
      <xdr:rowOff>124318</xdr:rowOff>
    </xdr:to>
    <xdr:cxnSp macro="">
      <xdr:nvCxnSpPr>
        <xdr:cNvPr id="712" name="直線コネクタ 711">
          <a:extLst>
            <a:ext uri="{FF2B5EF4-FFF2-40B4-BE49-F238E27FC236}">
              <a16:creationId xmlns:a16="http://schemas.microsoft.com/office/drawing/2014/main" xmlns="" id="{00000000-0008-0000-0700-0000C8020000}"/>
            </a:ext>
          </a:extLst>
        </xdr:cNvPr>
        <xdr:cNvCxnSpPr/>
      </xdr:nvCxnSpPr>
      <xdr:spPr>
        <a:xfrm flipV="1">
          <a:off x="13703300" y="16729072"/>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xmlns=""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124318</xdr:rowOff>
    </xdr:from>
    <xdr:to>
      <xdr:col>71</xdr:col>
      <xdr:colOff>177800</xdr:colOff>
      <xdr:row>97</xdr:row>
      <xdr:rowOff>140827</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flipV="1">
          <a:off x="12814300" y="16754968"/>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xmlns=""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xmlns=""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41596</xdr:rowOff>
    </xdr:from>
    <xdr:to>
      <xdr:col>85</xdr:col>
      <xdr:colOff>177800</xdr:colOff>
      <xdr:row>97</xdr:row>
      <xdr:rowOff>143196</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6268700" y="1667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20023</xdr:rowOff>
    </xdr:from>
    <xdr:ext cx="534377" cy="259045"/>
    <xdr:sp macro="" textlink="">
      <xdr:nvSpPr>
        <xdr:cNvPr id="726" name="公債費該当値テキスト">
          <a:extLst>
            <a:ext uri="{FF2B5EF4-FFF2-40B4-BE49-F238E27FC236}">
              <a16:creationId xmlns:a16="http://schemas.microsoft.com/office/drawing/2014/main" xmlns="" id="{00000000-0008-0000-0700-0000D6020000}"/>
            </a:ext>
          </a:extLst>
        </xdr:cNvPr>
        <xdr:cNvSpPr txBox="1"/>
      </xdr:nvSpPr>
      <xdr:spPr>
        <a:xfrm>
          <a:off x="16370300" y="1665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55818</xdr:rowOff>
    </xdr:from>
    <xdr:to>
      <xdr:col>81</xdr:col>
      <xdr:colOff>101600</xdr:colOff>
      <xdr:row>97</xdr:row>
      <xdr:rowOff>157418</xdr:rowOff>
    </xdr:to>
    <xdr:sp macro="" textlink="">
      <xdr:nvSpPr>
        <xdr:cNvPr id="727" name="楕円 726">
          <a:extLst>
            <a:ext uri="{FF2B5EF4-FFF2-40B4-BE49-F238E27FC236}">
              <a16:creationId xmlns:a16="http://schemas.microsoft.com/office/drawing/2014/main" xmlns="" id="{00000000-0008-0000-0700-0000D7020000}"/>
            </a:ext>
          </a:extLst>
        </xdr:cNvPr>
        <xdr:cNvSpPr/>
      </xdr:nvSpPr>
      <xdr:spPr>
        <a:xfrm>
          <a:off x="15430500" y="166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148545</xdr:rowOff>
    </xdr:from>
    <xdr:ext cx="534377"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5214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47622</xdr:rowOff>
    </xdr:from>
    <xdr:to>
      <xdr:col>76</xdr:col>
      <xdr:colOff>165100</xdr:colOff>
      <xdr:row>97</xdr:row>
      <xdr:rowOff>149222</xdr:rowOff>
    </xdr:to>
    <xdr:sp macro="" textlink="">
      <xdr:nvSpPr>
        <xdr:cNvPr id="729" name="楕円 728">
          <a:extLst>
            <a:ext uri="{FF2B5EF4-FFF2-40B4-BE49-F238E27FC236}">
              <a16:creationId xmlns:a16="http://schemas.microsoft.com/office/drawing/2014/main" xmlns="" id="{00000000-0008-0000-0700-0000D9020000}"/>
            </a:ext>
          </a:extLst>
        </xdr:cNvPr>
        <xdr:cNvSpPr/>
      </xdr:nvSpPr>
      <xdr:spPr>
        <a:xfrm>
          <a:off x="14541500" y="1667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140349</xdr:rowOff>
    </xdr:from>
    <xdr:ext cx="534377"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4325111" y="1677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73518</xdr:rowOff>
    </xdr:from>
    <xdr:to>
      <xdr:col>72</xdr:col>
      <xdr:colOff>38100</xdr:colOff>
      <xdr:row>98</xdr:row>
      <xdr:rowOff>3668</xdr:rowOff>
    </xdr:to>
    <xdr:sp macro="" textlink="">
      <xdr:nvSpPr>
        <xdr:cNvPr id="731" name="楕円 730">
          <a:extLst>
            <a:ext uri="{FF2B5EF4-FFF2-40B4-BE49-F238E27FC236}">
              <a16:creationId xmlns:a16="http://schemas.microsoft.com/office/drawing/2014/main" xmlns="" id="{00000000-0008-0000-0700-0000DB020000}"/>
            </a:ext>
          </a:extLst>
        </xdr:cNvPr>
        <xdr:cNvSpPr/>
      </xdr:nvSpPr>
      <xdr:spPr>
        <a:xfrm>
          <a:off x="13652500" y="167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166245</xdr:rowOff>
    </xdr:from>
    <xdr:ext cx="534377"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3436111" y="167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90027</xdr:rowOff>
    </xdr:from>
    <xdr:to>
      <xdr:col>67</xdr:col>
      <xdr:colOff>101600</xdr:colOff>
      <xdr:row>98</xdr:row>
      <xdr:rowOff>20177</xdr:rowOff>
    </xdr:to>
    <xdr:sp macro="" textlink="">
      <xdr:nvSpPr>
        <xdr:cNvPr id="733" name="楕円 732">
          <a:extLst>
            <a:ext uri="{FF2B5EF4-FFF2-40B4-BE49-F238E27FC236}">
              <a16:creationId xmlns:a16="http://schemas.microsoft.com/office/drawing/2014/main" xmlns="" id="{00000000-0008-0000-0700-0000DD020000}"/>
            </a:ext>
          </a:extLst>
        </xdr:cNvPr>
        <xdr:cNvSpPr/>
      </xdr:nvSpPr>
      <xdr:spPr>
        <a:xfrm>
          <a:off x="12763500" y="167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11304</xdr:rowOff>
    </xdr:from>
    <xdr:ext cx="534377"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2547111" y="168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xmlns=""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xmlns=""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xmlns=""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xmlns=""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xmlns=""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xmlns=""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xmlns=""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xmlns=""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xmlns=""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xmlns=""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xmlns=""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xmlns=""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xmlns=""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xmlns=""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xmlns=""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xmlns=""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xmlns=""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xmlns=""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xmlns=""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xmlns=""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xmlns=""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xmlns=""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xmlns=""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xmlns=""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xmlns=""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xmlns=""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xmlns=""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xmlns=""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xmlns=""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xmlns=""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xmlns=""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xmlns=""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xmlns=""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xmlns=""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xmlns=""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類似団体内平均値と比較して、土木費、教育費、公債費で大きく下回っており、総務費、民生費で上回る結果となった。</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土木費は、道路や橋梁等のインフラにかかる工事を必要最低限の範囲のみで実施しており、事業費を抑制しているためである。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教育費は、物件費等を最小限に抑える努力をしており、施設の維持管理以外の支出を抑制した結果、当町の上げ幅以上に類似団体平均値が増加しかい離が大きくなっているが、令和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年度以降は長寿命化事業や校舎増築工事等の大規模事業の影響で事業費増が予想される。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公債費は、借入の抑制を実施している成果が数値に現れていたが、令和元年度以降に行った防災行政無線整備事業や小中学校空調事業などの大規模事業の償還開始により増加傾向であり、公債費は令和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年にピークを迎える。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総務費は、昨年度同様に類似団体を大きく上回ることとなったが、これは公共施設整備基金を新設したことによる積立金の増によるものである。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民生費は、令和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年度類似団体を上回る結果となったが、これは幼児園の民営化でサービスの拡充を行い、保育実施負担金・委託料が増加したためである。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令和</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年度、実質単年度収支が、▲</a:t>
          </a:r>
          <a:r>
            <a:rPr kumimoji="1" lang="en-US" altLang="ja-JP" sz="1200">
              <a:solidFill>
                <a:sysClr val="windowText" lastClr="000000"/>
              </a:solidFill>
              <a:latin typeface="ＭＳ ゴシック" pitchFamily="49" charset="-128"/>
              <a:ea typeface="ＭＳ ゴシック" pitchFamily="49" charset="-128"/>
            </a:rPr>
            <a:t>9.24</a:t>
          </a:r>
          <a:r>
            <a:rPr kumimoji="1" lang="ja-JP" altLang="en-US" sz="1200">
              <a:solidFill>
                <a:sysClr val="windowText" lastClr="000000"/>
              </a:solidFill>
              <a:latin typeface="ＭＳ ゴシック" pitchFamily="49" charset="-128"/>
              <a:ea typeface="ＭＳ ゴシック" pitchFamily="49" charset="-128"/>
            </a:rPr>
            <a:t>となっているのは、財政調整基金を</a:t>
          </a:r>
          <a:r>
            <a:rPr kumimoji="1" lang="en-US" altLang="ja-JP" sz="1200">
              <a:solidFill>
                <a:sysClr val="windowText" lastClr="000000"/>
              </a:solidFill>
              <a:latin typeface="ＭＳ ゴシック" pitchFamily="49" charset="-128"/>
              <a:ea typeface="ＭＳ ゴシック" pitchFamily="49" charset="-128"/>
            </a:rPr>
            <a:t>6</a:t>
          </a:r>
          <a:r>
            <a:rPr kumimoji="1" lang="ja-JP" altLang="en-US" sz="1200">
              <a:solidFill>
                <a:sysClr val="windowText" lastClr="000000"/>
              </a:solidFill>
              <a:latin typeface="ＭＳ ゴシック" pitchFamily="49" charset="-128"/>
              <a:ea typeface="ＭＳ ゴシック" pitchFamily="49" charset="-128"/>
            </a:rPr>
            <a:t>億円取崩し、特定目的基金である公共施設整備基金を新設し、</a:t>
          </a:r>
          <a:r>
            <a:rPr kumimoji="1" lang="en-US" altLang="ja-JP" sz="1200">
              <a:solidFill>
                <a:sysClr val="windowText" lastClr="000000"/>
              </a:solidFill>
              <a:latin typeface="ＭＳ ゴシック" pitchFamily="49" charset="-128"/>
              <a:ea typeface="ＭＳ ゴシック" pitchFamily="49" charset="-128"/>
            </a:rPr>
            <a:t>7</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7</a:t>
          </a:r>
          <a:r>
            <a:rPr kumimoji="1" lang="ja-JP" altLang="en-US" sz="1200">
              <a:solidFill>
                <a:sysClr val="windowText" lastClr="000000"/>
              </a:solidFill>
              <a:latin typeface="ＭＳ ゴシック" pitchFamily="49" charset="-128"/>
              <a:ea typeface="ＭＳ ゴシック" pitchFamily="49" charset="-128"/>
            </a:rPr>
            <a:t>百万円の積立を行ったためである。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実質収支額は</a:t>
          </a:r>
          <a:r>
            <a:rPr kumimoji="1" lang="en-US" altLang="ja-JP" sz="1200">
              <a:solidFill>
                <a:sysClr val="windowText" lastClr="000000"/>
              </a:solidFill>
              <a:latin typeface="ＭＳ ゴシック" pitchFamily="49" charset="-128"/>
              <a:ea typeface="ＭＳ ゴシック" pitchFamily="49" charset="-128"/>
            </a:rPr>
            <a:t>369</a:t>
          </a:r>
          <a:r>
            <a:rPr kumimoji="1" lang="ja-JP" altLang="en-US" sz="1200">
              <a:solidFill>
                <a:sysClr val="windowText" lastClr="000000"/>
              </a:solidFill>
              <a:latin typeface="ＭＳ ゴシック" pitchFamily="49" charset="-128"/>
              <a:ea typeface="ＭＳ ゴシック" pitchFamily="49" charset="-128"/>
            </a:rPr>
            <a:t>百万円と例年並みの水準であるが、令和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年度に比べ、標準財政規模が小さくなったため、標準財政規模比に関しては、</a:t>
          </a:r>
          <a:r>
            <a:rPr kumimoji="1" lang="en-US" altLang="ja-JP" sz="1200">
              <a:solidFill>
                <a:sysClr val="windowText" lastClr="000000"/>
              </a:solidFill>
              <a:latin typeface="ＭＳ ゴシック" pitchFamily="49" charset="-128"/>
              <a:ea typeface="ＭＳ ゴシック" pitchFamily="49" charset="-128"/>
            </a:rPr>
            <a:t>6.06</a:t>
          </a:r>
          <a:r>
            <a:rPr kumimoji="1" lang="ja-JP" altLang="en-US" sz="1200">
              <a:solidFill>
                <a:sysClr val="windowText" lastClr="000000"/>
              </a:solidFill>
              <a:latin typeface="ＭＳ ゴシック" pitchFamily="49" charset="-128"/>
              <a:ea typeface="ＭＳ ゴシック" pitchFamily="49" charset="-128"/>
            </a:rPr>
            <a:t>と上昇している。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福岡県須恵町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年度においても、一般会計をはじめ特別会計、水道事業会計全ての会計において黒字決算であり、例年並みの水準を維持できたといえる。</a:t>
          </a:r>
        </a:p>
        <a:p>
          <a:r>
            <a:rPr kumimoji="1" lang="ja-JP" altLang="en-US" sz="1400">
              <a:solidFill>
                <a:sysClr val="windowText" lastClr="000000"/>
              </a:solidFill>
              <a:latin typeface="ＭＳ ゴシック" pitchFamily="49" charset="-128"/>
              <a:ea typeface="ＭＳ ゴシック" pitchFamily="49" charset="-128"/>
            </a:rPr>
            <a:t>　しかし、農業集落排水事業特別会計では、一般会計より</a:t>
          </a:r>
          <a:r>
            <a:rPr kumimoji="1" lang="en-US" altLang="ja-JP" sz="1400">
              <a:solidFill>
                <a:sysClr val="windowText" lastClr="000000"/>
              </a:solidFill>
              <a:latin typeface="ＭＳ ゴシック" pitchFamily="49" charset="-128"/>
              <a:ea typeface="ＭＳ ゴシック" pitchFamily="49" charset="-128"/>
            </a:rPr>
            <a:t>35,266</a:t>
          </a:r>
          <a:r>
            <a:rPr kumimoji="1" lang="ja-JP" altLang="en-US" sz="1400">
              <a:solidFill>
                <a:sysClr val="windowText" lastClr="000000"/>
              </a:solidFill>
              <a:latin typeface="ＭＳ ゴシック" pitchFamily="49" charset="-128"/>
              <a:ea typeface="ＭＳ ゴシック" pitchFamily="49" charset="-128"/>
            </a:rPr>
            <a:t>千円の繰入、公共下水道事業特別会計に関しても毎年</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億円近い額を一般会計から繰入しており、令和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年度も</a:t>
          </a:r>
          <a:r>
            <a:rPr kumimoji="1" lang="en-US" altLang="ja-JP" sz="1400">
              <a:solidFill>
                <a:sysClr val="windowText" lastClr="000000"/>
              </a:solidFill>
              <a:latin typeface="ＭＳ ゴシック" pitchFamily="49" charset="-128"/>
              <a:ea typeface="ＭＳ ゴシック" pitchFamily="49" charset="-128"/>
            </a:rPr>
            <a:t>268,909</a:t>
          </a:r>
          <a:r>
            <a:rPr kumimoji="1" lang="ja-JP" altLang="en-US" sz="1400">
              <a:solidFill>
                <a:sysClr val="windowText" lastClr="000000"/>
              </a:solidFill>
              <a:latin typeface="ＭＳ ゴシック" pitchFamily="49" charset="-128"/>
              <a:ea typeface="ＭＳ ゴシック" pitchFamily="49" charset="-128"/>
            </a:rPr>
            <a:t>千円を一般会計から繰入している。　　</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令和</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年度から法適用となるが、今後</a:t>
          </a:r>
          <a:r>
            <a:rPr kumimoji="1" lang="en-US" altLang="ja-JP" sz="1400">
              <a:solidFill>
                <a:sysClr val="windowText" lastClr="000000"/>
              </a:solidFill>
              <a:latin typeface="ＭＳ ゴシック" pitchFamily="49" charset="-128"/>
              <a:ea typeface="ＭＳ ゴシック" pitchFamily="49" charset="-128"/>
            </a:rPr>
            <a:t>10</a:t>
          </a:r>
          <a:r>
            <a:rPr kumimoji="1" lang="ja-JP" altLang="en-US" sz="1400">
              <a:solidFill>
                <a:sysClr val="windowText" lastClr="000000"/>
              </a:solidFill>
              <a:latin typeface="ＭＳ ゴシック" pitchFamily="49" charset="-128"/>
              <a:ea typeface="ＭＳ ゴシック" pitchFamily="49" charset="-128"/>
            </a:rPr>
            <a:t>年程は同規模の一般会計からの補助金が必要であり、料金改定等の課題整理が必要である。</a:t>
          </a:r>
        </a:p>
        <a:p>
          <a:r>
            <a:rPr kumimoji="1" lang="ja-JP" altLang="en-US" sz="1400">
              <a:solidFill>
                <a:sysClr val="windowText" lastClr="000000"/>
              </a:solidFill>
              <a:latin typeface="ＭＳ ゴシック" pitchFamily="49" charset="-128"/>
              <a:ea typeface="ＭＳ ゴシック" pitchFamily="49" charset="-128"/>
            </a:rPr>
            <a:t>　国民健康保険特別会計も同様に令和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年度は財源補填分として</a:t>
          </a:r>
          <a:r>
            <a:rPr kumimoji="1" lang="en-US" altLang="ja-JP" sz="1400">
              <a:solidFill>
                <a:sysClr val="windowText" lastClr="000000"/>
              </a:solidFill>
              <a:latin typeface="ＭＳ ゴシック" pitchFamily="49" charset="-128"/>
              <a:ea typeface="ＭＳ ゴシック" pitchFamily="49" charset="-128"/>
            </a:rPr>
            <a:t>35,000</a:t>
          </a:r>
          <a:r>
            <a:rPr kumimoji="1" lang="ja-JP" altLang="en-US" sz="1400">
              <a:solidFill>
                <a:sysClr val="windowText" lastClr="000000"/>
              </a:solidFill>
              <a:latin typeface="ＭＳ ゴシック" pitchFamily="49" charset="-128"/>
              <a:ea typeface="ＭＳ ゴシック" pitchFamily="49" charset="-128"/>
            </a:rPr>
            <a:t>千円の繰入を行っている。また、後期高齢者医療特別会計についても、被保険者数の増に伴う予算規模の拡大により、一般会計からの繰入金は増加傾向にある。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水道事業会計については、一般会計からの赤字補てんはおこなっておらず、独立して採算が取れている。水道事業会計だけでなく、他の特別会計を含めすべての事業の集約やコンパクト化を図り、町全体の財政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12223485</v>
      </c>
      <c r="BO4" s="449"/>
      <c r="BP4" s="449"/>
      <c r="BQ4" s="449"/>
      <c r="BR4" s="449"/>
      <c r="BS4" s="449"/>
      <c r="BT4" s="449"/>
      <c r="BU4" s="450"/>
      <c r="BV4" s="448">
        <v>11864801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6.1</v>
      </c>
      <c r="CU4" s="589"/>
      <c r="CV4" s="589"/>
      <c r="CW4" s="589"/>
      <c r="CX4" s="589"/>
      <c r="CY4" s="589"/>
      <c r="CZ4" s="589"/>
      <c r="DA4" s="590"/>
      <c r="DB4" s="588">
        <v>6</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11792859</v>
      </c>
      <c r="BO5" s="420"/>
      <c r="BP5" s="420"/>
      <c r="BQ5" s="420"/>
      <c r="BR5" s="420"/>
      <c r="BS5" s="420"/>
      <c r="BT5" s="420"/>
      <c r="BU5" s="421"/>
      <c r="BV5" s="419">
        <v>11480015</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90.9</v>
      </c>
      <c r="CU5" s="417"/>
      <c r="CV5" s="417"/>
      <c r="CW5" s="417"/>
      <c r="CX5" s="417"/>
      <c r="CY5" s="417"/>
      <c r="CZ5" s="417"/>
      <c r="DA5" s="418"/>
      <c r="DB5" s="416">
        <v>86.2</v>
      </c>
      <c r="DC5" s="417"/>
      <c r="DD5" s="417"/>
      <c r="DE5" s="417"/>
      <c r="DF5" s="417"/>
      <c r="DG5" s="417"/>
      <c r="DH5" s="417"/>
      <c r="DI5" s="418"/>
    </row>
    <row r="6" spans="1:119" ht="18.75" customHeight="1">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430626</v>
      </c>
      <c r="BO6" s="420"/>
      <c r="BP6" s="420"/>
      <c r="BQ6" s="420"/>
      <c r="BR6" s="420"/>
      <c r="BS6" s="420"/>
      <c r="BT6" s="420"/>
      <c r="BU6" s="421"/>
      <c r="BV6" s="419">
        <v>384786</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92.4</v>
      </c>
      <c r="CU6" s="563"/>
      <c r="CV6" s="563"/>
      <c r="CW6" s="563"/>
      <c r="CX6" s="563"/>
      <c r="CY6" s="563"/>
      <c r="CZ6" s="563"/>
      <c r="DA6" s="564"/>
      <c r="DB6" s="562">
        <v>92.1</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61879</v>
      </c>
      <c r="BO7" s="420"/>
      <c r="BP7" s="420"/>
      <c r="BQ7" s="420"/>
      <c r="BR7" s="420"/>
      <c r="BS7" s="420"/>
      <c r="BT7" s="420"/>
      <c r="BU7" s="421"/>
      <c r="BV7" s="419">
        <v>2686</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6089921</v>
      </c>
      <c r="CU7" s="420"/>
      <c r="CV7" s="420"/>
      <c r="CW7" s="420"/>
      <c r="CX7" s="420"/>
      <c r="CY7" s="420"/>
      <c r="CZ7" s="420"/>
      <c r="DA7" s="421"/>
      <c r="DB7" s="419">
        <v>6364765</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368747</v>
      </c>
      <c r="BO8" s="420"/>
      <c r="BP8" s="420"/>
      <c r="BQ8" s="420"/>
      <c r="BR8" s="420"/>
      <c r="BS8" s="420"/>
      <c r="BT8" s="420"/>
      <c r="BU8" s="421"/>
      <c r="BV8" s="419">
        <v>382100</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0.62</v>
      </c>
      <c r="CU8" s="523"/>
      <c r="CV8" s="523"/>
      <c r="CW8" s="523"/>
      <c r="CX8" s="523"/>
      <c r="CY8" s="523"/>
      <c r="CZ8" s="523"/>
      <c r="DA8" s="524"/>
      <c r="DB8" s="522">
        <v>0.62</v>
      </c>
      <c r="DC8" s="523"/>
      <c r="DD8" s="523"/>
      <c r="DE8" s="523"/>
      <c r="DF8" s="523"/>
      <c r="DG8" s="523"/>
      <c r="DH8" s="523"/>
      <c r="DI8" s="524"/>
    </row>
    <row r="9" spans="1:119" ht="18.75" customHeight="1" thickBot="1">
      <c r="A9" s="181"/>
      <c r="B9" s="551" t="s">
        <v>112</v>
      </c>
      <c r="C9" s="552"/>
      <c r="D9" s="552"/>
      <c r="E9" s="552"/>
      <c r="F9" s="552"/>
      <c r="G9" s="552"/>
      <c r="H9" s="552"/>
      <c r="I9" s="552"/>
      <c r="J9" s="552"/>
      <c r="K9" s="470"/>
      <c r="L9" s="553" t="s">
        <v>113</v>
      </c>
      <c r="M9" s="554"/>
      <c r="N9" s="554"/>
      <c r="O9" s="554"/>
      <c r="P9" s="554"/>
      <c r="Q9" s="555"/>
      <c r="R9" s="556">
        <v>28628</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-13353</v>
      </c>
      <c r="BO9" s="420"/>
      <c r="BP9" s="420"/>
      <c r="BQ9" s="420"/>
      <c r="BR9" s="420"/>
      <c r="BS9" s="420"/>
      <c r="BT9" s="420"/>
      <c r="BU9" s="421"/>
      <c r="BV9" s="419">
        <v>-34207</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7.2</v>
      </c>
      <c r="CU9" s="417"/>
      <c r="CV9" s="417"/>
      <c r="CW9" s="417"/>
      <c r="CX9" s="417"/>
      <c r="CY9" s="417"/>
      <c r="CZ9" s="417"/>
      <c r="DA9" s="418"/>
      <c r="DB9" s="416">
        <v>7.2</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118</v>
      </c>
      <c r="M10" s="376"/>
      <c r="N10" s="376"/>
      <c r="O10" s="376"/>
      <c r="P10" s="376"/>
      <c r="Q10" s="377"/>
      <c r="R10" s="372">
        <v>27263</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50625</v>
      </c>
      <c r="BO10" s="420"/>
      <c r="BP10" s="420"/>
      <c r="BQ10" s="420"/>
      <c r="BR10" s="420"/>
      <c r="BS10" s="420"/>
      <c r="BT10" s="420"/>
      <c r="BU10" s="421"/>
      <c r="BV10" s="419">
        <v>607526</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120</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c r="A12" s="181"/>
      <c r="B12" s="525" t="s">
        <v>129</v>
      </c>
      <c r="C12" s="526"/>
      <c r="D12" s="526"/>
      <c r="E12" s="526"/>
      <c r="F12" s="526"/>
      <c r="G12" s="526"/>
      <c r="H12" s="526"/>
      <c r="I12" s="526"/>
      <c r="J12" s="526"/>
      <c r="K12" s="527"/>
      <c r="L12" s="534" t="s">
        <v>130</v>
      </c>
      <c r="M12" s="535"/>
      <c r="N12" s="535"/>
      <c r="O12" s="535"/>
      <c r="P12" s="535"/>
      <c r="Q12" s="536"/>
      <c r="R12" s="537">
        <v>29270</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95</v>
      </c>
      <c r="AV12" s="478"/>
      <c r="AW12" s="478"/>
      <c r="AX12" s="478"/>
      <c r="AY12" s="433" t="s">
        <v>134</v>
      </c>
      <c r="AZ12" s="434"/>
      <c r="BA12" s="434"/>
      <c r="BB12" s="434"/>
      <c r="BC12" s="434"/>
      <c r="BD12" s="434"/>
      <c r="BE12" s="434"/>
      <c r="BF12" s="434"/>
      <c r="BG12" s="434"/>
      <c r="BH12" s="434"/>
      <c r="BI12" s="434"/>
      <c r="BJ12" s="434"/>
      <c r="BK12" s="434"/>
      <c r="BL12" s="434"/>
      <c r="BM12" s="435"/>
      <c r="BN12" s="419">
        <v>600000</v>
      </c>
      <c r="BO12" s="420"/>
      <c r="BP12" s="420"/>
      <c r="BQ12" s="420"/>
      <c r="BR12" s="420"/>
      <c r="BS12" s="420"/>
      <c r="BT12" s="420"/>
      <c r="BU12" s="421"/>
      <c r="BV12" s="419">
        <v>1000</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136</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137</v>
      </c>
      <c r="N13" s="504"/>
      <c r="O13" s="504"/>
      <c r="P13" s="504"/>
      <c r="Q13" s="505"/>
      <c r="R13" s="506">
        <v>28942</v>
      </c>
      <c r="S13" s="507"/>
      <c r="T13" s="507"/>
      <c r="U13" s="507"/>
      <c r="V13" s="508"/>
      <c r="W13" s="509" t="s">
        <v>138</v>
      </c>
      <c r="X13" s="405"/>
      <c r="Y13" s="405"/>
      <c r="Z13" s="405"/>
      <c r="AA13" s="405"/>
      <c r="AB13" s="406"/>
      <c r="AC13" s="372">
        <v>98</v>
      </c>
      <c r="AD13" s="373"/>
      <c r="AE13" s="373"/>
      <c r="AF13" s="373"/>
      <c r="AG13" s="374"/>
      <c r="AH13" s="372">
        <v>125</v>
      </c>
      <c r="AI13" s="373"/>
      <c r="AJ13" s="373"/>
      <c r="AK13" s="373"/>
      <c r="AL13" s="432"/>
      <c r="AM13" s="476" t="s">
        <v>139</v>
      </c>
      <c r="AN13" s="376"/>
      <c r="AO13" s="376"/>
      <c r="AP13" s="376"/>
      <c r="AQ13" s="376"/>
      <c r="AR13" s="376"/>
      <c r="AS13" s="376"/>
      <c r="AT13" s="377"/>
      <c r="AU13" s="477" t="s">
        <v>140</v>
      </c>
      <c r="AV13" s="478"/>
      <c r="AW13" s="478"/>
      <c r="AX13" s="478"/>
      <c r="AY13" s="433" t="s">
        <v>141</v>
      </c>
      <c r="AZ13" s="434"/>
      <c r="BA13" s="434"/>
      <c r="BB13" s="434"/>
      <c r="BC13" s="434"/>
      <c r="BD13" s="434"/>
      <c r="BE13" s="434"/>
      <c r="BF13" s="434"/>
      <c r="BG13" s="434"/>
      <c r="BH13" s="434"/>
      <c r="BI13" s="434"/>
      <c r="BJ13" s="434"/>
      <c r="BK13" s="434"/>
      <c r="BL13" s="434"/>
      <c r="BM13" s="435"/>
      <c r="BN13" s="419">
        <v>-562728</v>
      </c>
      <c r="BO13" s="420"/>
      <c r="BP13" s="420"/>
      <c r="BQ13" s="420"/>
      <c r="BR13" s="420"/>
      <c r="BS13" s="420"/>
      <c r="BT13" s="420"/>
      <c r="BU13" s="421"/>
      <c r="BV13" s="419">
        <v>572319</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6.9</v>
      </c>
      <c r="CU13" s="417"/>
      <c r="CV13" s="417"/>
      <c r="CW13" s="417"/>
      <c r="CX13" s="417"/>
      <c r="CY13" s="417"/>
      <c r="CZ13" s="417"/>
      <c r="DA13" s="418"/>
      <c r="DB13" s="416">
        <v>7</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143</v>
      </c>
      <c r="M14" s="546"/>
      <c r="N14" s="546"/>
      <c r="O14" s="546"/>
      <c r="P14" s="546"/>
      <c r="Q14" s="547"/>
      <c r="R14" s="506">
        <v>29045</v>
      </c>
      <c r="S14" s="507"/>
      <c r="T14" s="507"/>
      <c r="U14" s="507"/>
      <c r="V14" s="508"/>
      <c r="W14" s="510"/>
      <c r="X14" s="408"/>
      <c r="Y14" s="408"/>
      <c r="Z14" s="408"/>
      <c r="AA14" s="408"/>
      <c r="AB14" s="409"/>
      <c r="AC14" s="499">
        <v>0.8</v>
      </c>
      <c r="AD14" s="500"/>
      <c r="AE14" s="500"/>
      <c r="AF14" s="500"/>
      <c r="AG14" s="501"/>
      <c r="AH14" s="499">
        <v>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v>23.5</v>
      </c>
      <c r="CU14" s="517"/>
      <c r="CV14" s="517"/>
      <c r="CW14" s="517"/>
      <c r="CX14" s="517"/>
      <c r="CY14" s="517"/>
      <c r="CZ14" s="517"/>
      <c r="DA14" s="518"/>
      <c r="DB14" s="516">
        <v>34.4</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145</v>
      </c>
      <c r="N15" s="504"/>
      <c r="O15" s="504"/>
      <c r="P15" s="504"/>
      <c r="Q15" s="505"/>
      <c r="R15" s="506">
        <v>28753</v>
      </c>
      <c r="S15" s="507"/>
      <c r="T15" s="507"/>
      <c r="U15" s="507"/>
      <c r="V15" s="508"/>
      <c r="W15" s="509" t="s">
        <v>146</v>
      </c>
      <c r="X15" s="405"/>
      <c r="Y15" s="405"/>
      <c r="Z15" s="405"/>
      <c r="AA15" s="405"/>
      <c r="AB15" s="406"/>
      <c r="AC15" s="372">
        <v>3089</v>
      </c>
      <c r="AD15" s="373"/>
      <c r="AE15" s="373"/>
      <c r="AF15" s="373"/>
      <c r="AG15" s="374"/>
      <c r="AH15" s="372">
        <v>3178</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3222380</v>
      </c>
      <c r="BO15" s="449"/>
      <c r="BP15" s="449"/>
      <c r="BQ15" s="449"/>
      <c r="BR15" s="449"/>
      <c r="BS15" s="449"/>
      <c r="BT15" s="449"/>
      <c r="BU15" s="450"/>
      <c r="BV15" s="448">
        <v>3029418</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25.1</v>
      </c>
      <c r="AD16" s="500"/>
      <c r="AE16" s="500"/>
      <c r="AF16" s="500"/>
      <c r="AG16" s="501"/>
      <c r="AH16" s="499">
        <v>25.8</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5102313</v>
      </c>
      <c r="BO16" s="420"/>
      <c r="BP16" s="420"/>
      <c r="BQ16" s="420"/>
      <c r="BR16" s="420"/>
      <c r="BS16" s="420"/>
      <c r="BT16" s="420"/>
      <c r="BU16" s="421"/>
      <c r="BV16" s="419">
        <v>5152102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9098</v>
      </c>
      <c r="AD17" s="373"/>
      <c r="AE17" s="373"/>
      <c r="AF17" s="373"/>
      <c r="AG17" s="374"/>
      <c r="AH17" s="372">
        <v>8996</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4057340</v>
      </c>
      <c r="BO17" s="420"/>
      <c r="BP17" s="420"/>
      <c r="BQ17" s="420"/>
      <c r="BR17" s="420"/>
      <c r="BS17" s="420"/>
      <c r="BT17" s="420"/>
      <c r="BU17" s="421"/>
      <c r="BV17" s="419">
        <v>3811024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156</v>
      </c>
      <c r="C18" s="470"/>
      <c r="D18" s="470"/>
      <c r="E18" s="471"/>
      <c r="F18" s="471"/>
      <c r="G18" s="471"/>
      <c r="H18" s="471"/>
      <c r="I18" s="471"/>
      <c r="J18" s="471"/>
      <c r="K18" s="471"/>
      <c r="L18" s="472">
        <v>16.309999999999999</v>
      </c>
      <c r="M18" s="472"/>
      <c r="N18" s="472"/>
      <c r="O18" s="472"/>
      <c r="P18" s="472"/>
      <c r="Q18" s="472"/>
      <c r="R18" s="473"/>
      <c r="S18" s="473"/>
      <c r="T18" s="473"/>
      <c r="U18" s="473"/>
      <c r="V18" s="474"/>
      <c r="W18" s="490"/>
      <c r="X18" s="491"/>
      <c r="Y18" s="491"/>
      <c r="Z18" s="491"/>
      <c r="AA18" s="491"/>
      <c r="AB18" s="515"/>
      <c r="AC18" s="389">
        <v>74.099999999999994</v>
      </c>
      <c r="AD18" s="390"/>
      <c r="AE18" s="390"/>
      <c r="AF18" s="390"/>
      <c r="AG18" s="475"/>
      <c r="AH18" s="389">
        <v>73.099999999999994</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5709661</v>
      </c>
      <c r="BO18" s="420"/>
      <c r="BP18" s="420"/>
      <c r="BQ18" s="420"/>
      <c r="BR18" s="420"/>
      <c r="BS18" s="420"/>
      <c r="BT18" s="420"/>
      <c r="BU18" s="421"/>
      <c r="BV18" s="419">
        <v>5713214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158</v>
      </c>
      <c r="C19" s="470"/>
      <c r="D19" s="470"/>
      <c r="E19" s="471"/>
      <c r="F19" s="471"/>
      <c r="G19" s="471"/>
      <c r="H19" s="471"/>
      <c r="I19" s="471"/>
      <c r="J19" s="471"/>
      <c r="K19" s="471"/>
      <c r="L19" s="479">
        <v>1755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8720015</v>
      </c>
      <c r="BO19" s="420"/>
      <c r="BP19" s="420"/>
      <c r="BQ19" s="420"/>
      <c r="BR19" s="420"/>
      <c r="BS19" s="420"/>
      <c r="BT19" s="420"/>
      <c r="BU19" s="421"/>
      <c r="BV19" s="419">
        <v>8258474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160</v>
      </c>
      <c r="C20" s="470"/>
      <c r="D20" s="470"/>
      <c r="E20" s="471"/>
      <c r="F20" s="471"/>
      <c r="G20" s="471"/>
      <c r="H20" s="471"/>
      <c r="I20" s="471"/>
      <c r="J20" s="471"/>
      <c r="K20" s="471"/>
      <c r="L20" s="479">
        <v>10942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7289784</v>
      </c>
      <c r="BO22" s="449"/>
      <c r="BP22" s="449"/>
      <c r="BQ22" s="449"/>
      <c r="BR22" s="449"/>
      <c r="BS22" s="449"/>
      <c r="BT22" s="449"/>
      <c r="BU22" s="450"/>
      <c r="BV22" s="448">
        <v>7381919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6195728</v>
      </c>
      <c r="BO23" s="420"/>
      <c r="BP23" s="420"/>
      <c r="BQ23" s="420"/>
      <c r="BR23" s="420"/>
      <c r="BS23" s="420"/>
      <c r="BT23" s="420"/>
      <c r="BU23" s="421"/>
      <c r="BV23" s="419">
        <v>6320959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170</v>
      </c>
      <c r="F24" s="376"/>
      <c r="G24" s="376"/>
      <c r="H24" s="376"/>
      <c r="I24" s="376"/>
      <c r="J24" s="376"/>
      <c r="K24" s="377"/>
      <c r="L24" s="372">
        <v>1</v>
      </c>
      <c r="M24" s="373"/>
      <c r="N24" s="373"/>
      <c r="O24" s="373"/>
      <c r="P24" s="374"/>
      <c r="Q24" s="372">
        <v>8320</v>
      </c>
      <c r="R24" s="373"/>
      <c r="S24" s="373"/>
      <c r="T24" s="373"/>
      <c r="U24" s="373"/>
      <c r="V24" s="374"/>
      <c r="W24" s="462"/>
      <c r="X24" s="399"/>
      <c r="Y24" s="400"/>
      <c r="Z24" s="375" t="s">
        <v>171</v>
      </c>
      <c r="AA24" s="376"/>
      <c r="AB24" s="376"/>
      <c r="AC24" s="376"/>
      <c r="AD24" s="376"/>
      <c r="AE24" s="376"/>
      <c r="AF24" s="376"/>
      <c r="AG24" s="377"/>
      <c r="AH24" s="372">
        <v>125</v>
      </c>
      <c r="AI24" s="373"/>
      <c r="AJ24" s="373"/>
      <c r="AK24" s="373"/>
      <c r="AL24" s="374"/>
      <c r="AM24" s="372">
        <v>365750</v>
      </c>
      <c r="AN24" s="373"/>
      <c r="AO24" s="373"/>
      <c r="AP24" s="373"/>
      <c r="AQ24" s="373"/>
      <c r="AR24" s="374"/>
      <c r="AS24" s="372">
        <v>2926</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3283748</v>
      </c>
      <c r="BO24" s="420"/>
      <c r="BP24" s="420"/>
      <c r="BQ24" s="420"/>
      <c r="BR24" s="420"/>
      <c r="BS24" s="420"/>
      <c r="BT24" s="420"/>
      <c r="BU24" s="421"/>
      <c r="BV24" s="419">
        <v>3128154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173</v>
      </c>
      <c r="F25" s="376"/>
      <c r="G25" s="376"/>
      <c r="H25" s="376"/>
      <c r="I25" s="376"/>
      <c r="J25" s="376"/>
      <c r="K25" s="377"/>
      <c r="L25" s="372">
        <v>1</v>
      </c>
      <c r="M25" s="373"/>
      <c r="N25" s="373"/>
      <c r="O25" s="373"/>
      <c r="P25" s="374"/>
      <c r="Q25" s="372">
        <v>6730</v>
      </c>
      <c r="R25" s="373"/>
      <c r="S25" s="373"/>
      <c r="T25" s="373"/>
      <c r="U25" s="373"/>
      <c r="V25" s="374"/>
      <c r="W25" s="462"/>
      <c r="X25" s="399"/>
      <c r="Y25" s="400"/>
      <c r="Z25" s="375" t="s">
        <v>174</v>
      </c>
      <c r="AA25" s="376"/>
      <c r="AB25" s="376"/>
      <c r="AC25" s="376"/>
      <c r="AD25" s="376"/>
      <c r="AE25" s="376"/>
      <c r="AF25" s="376"/>
      <c r="AG25" s="377"/>
      <c r="AH25" s="372" t="s">
        <v>175</v>
      </c>
      <c r="AI25" s="373"/>
      <c r="AJ25" s="373"/>
      <c r="AK25" s="373"/>
      <c r="AL25" s="374"/>
      <c r="AM25" s="372" t="s">
        <v>175</v>
      </c>
      <c r="AN25" s="373"/>
      <c r="AO25" s="373"/>
      <c r="AP25" s="373"/>
      <c r="AQ25" s="373"/>
      <c r="AR25" s="374"/>
      <c r="AS25" s="372" t="s">
        <v>175</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2039945</v>
      </c>
      <c r="BO25" s="449"/>
      <c r="BP25" s="449"/>
      <c r="BQ25" s="449"/>
      <c r="BR25" s="449"/>
      <c r="BS25" s="449"/>
      <c r="BT25" s="449"/>
      <c r="BU25" s="450"/>
      <c r="BV25" s="448">
        <v>682029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177</v>
      </c>
      <c r="F26" s="376"/>
      <c r="G26" s="376"/>
      <c r="H26" s="376"/>
      <c r="I26" s="376"/>
      <c r="J26" s="376"/>
      <c r="K26" s="377"/>
      <c r="L26" s="372">
        <v>1</v>
      </c>
      <c r="M26" s="373"/>
      <c r="N26" s="373"/>
      <c r="O26" s="373"/>
      <c r="P26" s="374"/>
      <c r="Q26" s="372">
        <v>6260</v>
      </c>
      <c r="R26" s="373"/>
      <c r="S26" s="373"/>
      <c r="T26" s="373"/>
      <c r="U26" s="373"/>
      <c r="V26" s="374"/>
      <c r="W26" s="462"/>
      <c r="X26" s="399"/>
      <c r="Y26" s="400"/>
      <c r="Z26" s="375" t="s">
        <v>178</v>
      </c>
      <c r="AA26" s="430"/>
      <c r="AB26" s="430"/>
      <c r="AC26" s="430"/>
      <c r="AD26" s="430"/>
      <c r="AE26" s="430"/>
      <c r="AF26" s="430"/>
      <c r="AG26" s="431"/>
      <c r="AH26" s="372" t="s">
        <v>175</v>
      </c>
      <c r="AI26" s="373"/>
      <c r="AJ26" s="373"/>
      <c r="AK26" s="373"/>
      <c r="AL26" s="374"/>
      <c r="AM26" s="372" t="s">
        <v>175</v>
      </c>
      <c r="AN26" s="373"/>
      <c r="AO26" s="373"/>
      <c r="AP26" s="373"/>
      <c r="AQ26" s="373"/>
      <c r="AR26" s="374"/>
      <c r="AS26" s="372" t="s">
        <v>175</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175</v>
      </c>
      <c r="BO26" s="420"/>
      <c r="BP26" s="420"/>
      <c r="BQ26" s="420"/>
      <c r="BR26" s="420"/>
      <c r="BS26" s="420"/>
      <c r="BT26" s="420"/>
      <c r="BU26" s="421"/>
      <c r="BV26" s="419" t="s">
        <v>175</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180</v>
      </c>
      <c r="F27" s="376"/>
      <c r="G27" s="376"/>
      <c r="H27" s="376"/>
      <c r="I27" s="376"/>
      <c r="J27" s="376"/>
      <c r="K27" s="377"/>
      <c r="L27" s="372">
        <v>1</v>
      </c>
      <c r="M27" s="373"/>
      <c r="N27" s="373"/>
      <c r="O27" s="373"/>
      <c r="P27" s="374"/>
      <c r="Q27" s="372">
        <v>3460</v>
      </c>
      <c r="R27" s="373"/>
      <c r="S27" s="373"/>
      <c r="T27" s="373"/>
      <c r="U27" s="373"/>
      <c r="V27" s="374"/>
      <c r="W27" s="462"/>
      <c r="X27" s="399"/>
      <c r="Y27" s="400"/>
      <c r="Z27" s="375" t="s">
        <v>181</v>
      </c>
      <c r="AA27" s="376"/>
      <c r="AB27" s="376"/>
      <c r="AC27" s="376"/>
      <c r="AD27" s="376"/>
      <c r="AE27" s="376"/>
      <c r="AF27" s="376"/>
      <c r="AG27" s="377"/>
      <c r="AH27" s="372">
        <v>13</v>
      </c>
      <c r="AI27" s="373"/>
      <c r="AJ27" s="373"/>
      <c r="AK27" s="373"/>
      <c r="AL27" s="374"/>
      <c r="AM27" s="372">
        <v>41402</v>
      </c>
      <c r="AN27" s="373"/>
      <c r="AO27" s="373"/>
      <c r="AP27" s="373"/>
      <c r="AQ27" s="373"/>
      <c r="AR27" s="374"/>
      <c r="AS27" s="372">
        <v>3185</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128</v>
      </c>
      <c r="BO27" s="454"/>
      <c r="BP27" s="454"/>
      <c r="BQ27" s="454"/>
      <c r="BR27" s="454"/>
      <c r="BS27" s="454"/>
      <c r="BT27" s="454"/>
      <c r="BU27" s="455"/>
      <c r="BV27" s="453" t="s">
        <v>175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183</v>
      </c>
      <c r="F28" s="376"/>
      <c r="G28" s="376"/>
      <c r="H28" s="376"/>
      <c r="I28" s="376"/>
      <c r="J28" s="376"/>
      <c r="K28" s="377"/>
      <c r="L28" s="372">
        <v>1</v>
      </c>
      <c r="M28" s="373"/>
      <c r="N28" s="373"/>
      <c r="O28" s="373"/>
      <c r="P28" s="374"/>
      <c r="Q28" s="372">
        <v>2830</v>
      </c>
      <c r="R28" s="373"/>
      <c r="S28" s="373"/>
      <c r="T28" s="373"/>
      <c r="U28" s="373"/>
      <c r="V28" s="374"/>
      <c r="W28" s="462"/>
      <c r="X28" s="399"/>
      <c r="Y28" s="400"/>
      <c r="Z28" s="375" t="s">
        <v>184</v>
      </c>
      <c r="AA28" s="376"/>
      <c r="AB28" s="376"/>
      <c r="AC28" s="376"/>
      <c r="AD28" s="376"/>
      <c r="AE28" s="376"/>
      <c r="AF28" s="376"/>
      <c r="AG28" s="377"/>
      <c r="AH28" s="372" t="s">
        <v>175</v>
      </c>
      <c r="AI28" s="373"/>
      <c r="AJ28" s="373"/>
      <c r="AK28" s="373"/>
      <c r="AL28" s="374"/>
      <c r="AM28" s="372" t="s">
        <v>175</v>
      </c>
      <c r="AN28" s="373"/>
      <c r="AO28" s="373"/>
      <c r="AP28" s="373"/>
      <c r="AQ28" s="373"/>
      <c r="AR28" s="374"/>
      <c r="AS28" s="372" t="s">
        <v>175</v>
      </c>
      <c r="AT28" s="373"/>
      <c r="AU28" s="373"/>
      <c r="AV28" s="373"/>
      <c r="AW28" s="373"/>
      <c r="AX28" s="432"/>
      <c r="AY28" s="436" t="s">
        <v>185</v>
      </c>
      <c r="AZ28" s="437"/>
      <c r="BA28" s="437"/>
      <c r="BB28" s="438"/>
      <c r="BC28" s="445" t="s">
        <v>49</v>
      </c>
      <c r="BD28" s="446"/>
      <c r="BE28" s="446"/>
      <c r="BF28" s="446"/>
      <c r="BG28" s="446"/>
      <c r="BH28" s="446"/>
      <c r="BI28" s="446"/>
      <c r="BJ28" s="446"/>
      <c r="BK28" s="446"/>
      <c r="BL28" s="446"/>
      <c r="BM28" s="447"/>
      <c r="BN28" s="448">
        <v>2596647</v>
      </c>
      <c r="BO28" s="449"/>
      <c r="BP28" s="449"/>
      <c r="BQ28" s="449"/>
      <c r="BR28" s="449"/>
      <c r="BS28" s="449"/>
      <c r="BT28" s="449"/>
      <c r="BU28" s="450"/>
      <c r="BV28" s="448">
        <v>3146022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186</v>
      </c>
      <c r="F29" s="376"/>
      <c r="G29" s="376"/>
      <c r="H29" s="376"/>
      <c r="I29" s="376"/>
      <c r="J29" s="376"/>
      <c r="K29" s="377"/>
      <c r="L29" s="372">
        <v>12</v>
      </c>
      <c r="M29" s="373"/>
      <c r="N29" s="373"/>
      <c r="O29" s="373"/>
      <c r="P29" s="374"/>
      <c r="Q29" s="372">
        <v>2640</v>
      </c>
      <c r="R29" s="373"/>
      <c r="S29" s="373"/>
      <c r="T29" s="373"/>
      <c r="U29" s="373"/>
      <c r="V29" s="374"/>
      <c r="W29" s="463"/>
      <c r="X29" s="464"/>
      <c r="Y29" s="465"/>
      <c r="Z29" s="375" t="s">
        <v>187</v>
      </c>
      <c r="AA29" s="376"/>
      <c r="AB29" s="376"/>
      <c r="AC29" s="376"/>
      <c r="AD29" s="376"/>
      <c r="AE29" s="376"/>
      <c r="AF29" s="376"/>
      <c r="AG29" s="377"/>
      <c r="AH29" s="372">
        <v>138</v>
      </c>
      <c r="AI29" s="373"/>
      <c r="AJ29" s="373"/>
      <c r="AK29" s="373"/>
      <c r="AL29" s="374"/>
      <c r="AM29" s="372">
        <v>407152</v>
      </c>
      <c r="AN29" s="373"/>
      <c r="AO29" s="373"/>
      <c r="AP29" s="373"/>
      <c r="AQ29" s="373"/>
      <c r="AR29" s="374"/>
      <c r="AS29" s="372">
        <v>2950</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402911</v>
      </c>
      <c r="BO29" s="420"/>
      <c r="BP29" s="420"/>
      <c r="BQ29" s="420"/>
      <c r="BR29" s="420"/>
      <c r="BS29" s="420"/>
      <c r="BT29" s="420"/>
      <c r="BU29" s="421"/>
      <c r="BV29" s="419">
        <v>402709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97.5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1600719</v>
      </c>
      <c r="BO30" s="454"/>
      <c r="BP30" s="454"/>
      <c r="BQ30" s="454"/>
      <c r="BR30" s="454"/>
      <c r="BS30" s="454"/>
      <c r="BT30" s="454"/>
      <c r="BU30" s="455"/>
      <c r="BV30" s="453">
        <v>673422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196</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福岡県市町村消防団員等公務災害補償組合（一般会計）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6</v>
      </c>
      <c r="BF35" s="367"/>
      <c r="BG35" s="368" t="str">
        <f>IF('各会計、関係団体の財政状況及び健全化判断比率'!B32="","",'各会計、関係団体の財政状況及び健全化判断比率'!B32)</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福岡県市町村職員退職手当組合（一般会計）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福岡県市町村職員退職手当組合（基金特別会計）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福岡県自治会館管理組合(一般会計）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糟屋郡自治会館組合（一般会計）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糟屋郡篠栗町外一市五町財産組合（一般会計）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北筑昇華苑組合（一般会計）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粕屋南部消防組合（一般会計）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粕屋南部消防組合（粕屋中南部休日診療所事業特別会計）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須恵町外二ヶ町清掃施設組合（一般会計）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UBrkDzqEeiPFtXSaeVArVdqcuJQwQWob7Sfzg5wPex9KL4HTwbpvJvaRxmeTbANsXzbLdwn7t1cLGV4wzQka7w==" saltValue="g/yVW7+Df3IHrYhy0j8ID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50" t="s">
        <v>558</v>
      </c>
      <c r="D34" s="1150"/>
      <c r="E34" s="1151"/>
      <c r="F34" s="32">
        <v>7.81</v>
      </c>
      <c r="G34" s="33">
        <v>8.6999999999999993</v>
      </c>
      <c r="H34" s="33">
        <v>10.039999999999999</v>
      </c>
      <c r="I34" s="33">
        <v>10.33</v>
      </c>
      <c r="J34" s="34">
        <v>11.2</v>
      </c>
      <c r="K34" s="22"/>
      <c r="L34" s="22"/>
      <c r="M34" s="22"/>
      <c r="N34" s="22"/>
      <c r="O34" s="22"/>
      <c r="P34" s="22"/>
    </row>
    <row r="35" spans="1:16" ht="39" customHeight="1">
      <c r="A35" s="22"/>
      <c r="B35" s="35"/>
      <c r="C35" s="1144" t="s">
        <v>559</v>
      </c>
      <c r="D35" s="1145"/>
      <c r="E35" s="1146"/>
      <c r="F35" s="36">
        <v>6.69</v>
      </c>
      <c r="G35" s="37">
        <v>7.31</v>
      </c>
      <c r="H35" s="37">
        <v>7.08</v>
      </c>
      <c r="I35" s="37">
        <v>6</v>
      </c>
      <c r="J35" s="38">
        <v>6.05</v>
      </c>
      <c r="K35" s="22"/>
      <c r="L35" s="22"/>
      <c r="M35" s="22"/>
      <c r="N35" s="22"/>
      <c r="O35" s="22"/>
      <c r="P35" s="22"/>
    </row>
    <row r="36" spans="1:16" ht="39" customHeight="1">
      <c r="A36" s="22"/>
      <c r="B36" s="35"/>
      <c r="C36" s="1144" t="s">
        <v>560</v>
      </c>
      <c r="D36" s="1145"/>
      <c r="E36" s="1146"/>
      <c r="F36" s="36">
        <v>0.28999999999999998</v>
      </c>
      <c r="G36" s="37">
        <v>0.32</v>
      </c>
      <c r="H36" s="37">
        <v>0.3</v>
      </c>
      <c r="I36" s="37">
        <v>0.35</v>
      </c>
      <c r="J36" s="38">
        <v>0.44</v>
      </c>
      <c r="K36" s="22"/>
      <c r="L36" s="22"/>
      <c r="M36" s="22"/>
      <c r="N36" s="22"/>
      <c r="O36" s="22"/>
      <c r="P36" s="22"/>
    </row>
    <row r="37" spans="1:16" ht="39" customHeight="1">
      <c r="A37" s="22"/>
      <c r="B37" s="35"/>
      <c r="C37" s="1144" t="s">
        <v>561</v>
      </c>
      <c r="D37" s="1145"/>
      <c r="E37" s="1146"/>
      <c r="F37" s="36">
        <v>0.11</v>
      </c>
      <c r="G37" s="37">
        <v>1.18</v>
      </c>
      <c r="H37" s="37">
        <v>0.11</v>
      </c>
      <c r="I37" s="37">
        <v>0.06</v>
      </c>
      <c r="J37" s="38">
        <v>0.11</v>
      </c>
      <c r="K37" s="22"/>
      <c r="L37" s="22"/>
      <c r="M37" s="22"/>
      <c r="N37" s="22"/>
      <c r="O37" s="22"/>
      <c r="P37" s="22"/>
    </row>
    <row r="38" spans="1:16" ht="39" customHeight="1">
      <c r="A38" s="22"/>
      <c r="B38" s="35"/>
      <c r="C38" s="1144" t="s">
        <v>562</v>
      </c>
      <c r="D38" s="1145"/>
      <c r="E38" s="1146"/>
      <c r="F38" s="36">
        <v>0.15</v>
      </c>
      <c r="G38" s="37">
        <v>0.12</v>
      </c>
      <c r="H38" s="37">
        <v>0.11</v>
      </c>
      <c r="I38" s="37">
        <v>0.1</v>
      </c>
      <c r="J38" s="38">
        <v>0.11</v>
      </c>
      <c r="K38" s="22"/>
      <c r="L38" s="22"/>
      <c r="M38" s="22"/>
      <c r="N38" s="22"/>
      <c r="O38" s="22"/>
      <c r="P38" s="22"/>
    </row>
    <row r="39" spans="1:16" ht="39" customHeight="1">
      <c r="A39" s="22"/>
      <c r="B39" s="35"/>
      <c r="C39" s="1144" t="s">
        <v>563</v>
      </c>
      <c r="D39" s="1145"/>
      <c r="E39" s="1146"/>
      <c r="F39" s="36">
        <v>0.06</v>
      </c>
      <c r="G39" s="37">
        <v>0.06</v>
      </c>
      <c r="H39" s="37">
        <v>0.05</v>
      </c>
      <c r="I39" s="37">
        <v>0.04</v>
      </c>
      <c r="J39" s="38">
        <v>0.05</v>
      </c>
      <c r="K39" s="22"/>
      <c r="L39" s="22"/>
      <c r="M39" s="22"/>
      <c r="N39" s="22"/>
      <c r="O39" s="22"/>
      <c r="P39" s="22"/>
    </row>
    <row r="40" spans="1:16" ht="39" customHeight="1">
      <c r="A40" s="22"/>
      <c r="B40" s="35"/>
      <c r="C40" s="1144"/>
      <c r="D40" s="1145"/>
      <c r="E40" s="1146"/>
      <c r="F40" s="36"/>
      <c r="G40" s="37"/>
      <c r="H40" s="37"/>
      <c r="I40" s="37"/>
      <c r="J40" s="38"/>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564</v>
      </c>
      <c r="D42" s="1145"/>
      <c r="E42" s="1146"/>
      <c r="F42" s="36" t="s">
        <v>510</v>
      </c>
      <c r="G42" s="37" t="s">
        <v>510</v>
      </c>
      <c r="H42" s="37" t="s">
        <v>510</v>
      </c>
      <c r="I42" s="37" t="s">
        <v>510</v>
      </c>
      <c r="J42" s="38" t="s">
        <v>510</v>
      </c>
      <c r="K42" s="22"/>
      <c r="L42" s="22"/>
      <c r="M42" s="22"/>
      <c r="N42" s="22"/>
      <c r="O42" s="22"/>
      <c r="P42" s="22"/>
    </row>
    <row r="43" spans="1:16" ht="39" customHeight="1" thickBot="1">
      <c r="A43" s="22"/>
      <c r="B43" s="40"/>
      <c r="C43" s="1147" t="s">
        <v>565</v>
      </c>
      <c r="D43" s="1148"/>
      <c r="E43" s="1149"/>
      <c r="F43" s="41" t="s">
        <v>510</v>
      </c>
      <c r="G43" s="42" t="s">
        <v>510</v>
      </c>
      <c r="H43" s="42" t="s">
        <v>510</v>
      </c>
      <c r="I43" s="42" t="s">
        <v>510</v>
      </c>
      <c r="J43" s="43" t="s">
        <v>510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JbmH8Hq8CsQlbakRH+yhSD+Zlor/CaU0LFotzIRtCf+68Aodr5710sE5H4Qv55QbIxHsDdipFhK7p3irdyqBbQ==" saltValue="aXlWQ8ZLrpvgBNPgECZY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175" t="s">
        <v>10</v>
      </c>
      <c r="C45" s="1176"/>
      <c r="D45" s="58"/>
      <c r="E45" s="1181" t="s">
        <v>11</v>
      </c>
      <c r="F45" s="1181"/>
      <c r="G45" s="1181"/>
      <c r="H45" s="1181"/>
      <c r="I45" s="1181"/>
      <c r="J45" s="1182"/>
      <c r="K45" s="59">
        <v>526</v>
      </c>
      <c r="L45" s="60">
        <v>559</v>
      </c>
      <c r="M45" s="60">
        <v>608</v>
      </c>
      <c r="N45" s="60">
        <v>596</v>
      </c>
      <c r="O45" s="61">
        <v>626</v>
      </c>
      <c r="P45" s="48"/>
      <c r="Q45" s="48"/>
      <c r="R45" s="48"/>
      <c r="S45" s="48"/>
      <c r="T45" s="48"/>
      <c r="U45" s="48"/>
    </row>
    <row r="46" spans="1:21" ht="30.75" customHeight="1">
      <c r="A46" s="48"/>
      <c r="B46" s="1177"/>
      <c r="C46" s="1178"/>
      <c r="D46" s="62"/>
      <c r="E46" s="1154" t="s">
        <v>12</v>
      </c>
      <c r="F46" s="1154"/>
      <c r="G46" s="1154"/>
      <c r="H46" s="1154"/>
      <c r="I46" s="1154"/>
      <c r="J46" s="1155"/>
      <c r="K46" s="63" t="s">
        <v>510</v>
      </c>
      <c r="L46" s="64" t="s">
        <v>510</v>
      </c>
      <c r="M46" s="64" t="s">
        <v>510</v>
      </c>
      <c r="N46" s="64" t="s">
        <v>510</v>
      </c>
      <c r="O46" s="65" t="s">
        <v>510</v>
      </c>
      <c r="P46" s="48"/>
      <c r="Q46" s="48"/>
      <c r="R46" s="48"/>
      <c r="S46" s="48"/>
      <c r="T46" s="48"/>
      <c r="U46" s="48"/>
    </row>
    <row r="47" spans="1:21" ht="30.75" customHeight="1">
      <c r="A47" s="48"/>
      <c r="B47" s="1177"/>
      <c r="C47" s="1178"/>
      <c r="D47" s="62"/>
      <c r="E47" s="1154" t="s">
        <v>13</v>
      </c>
      <c r="F47" s="1154"/>
      <c r="G47" s="1154"/>
      <c r="H47" s="1154"/>
      <c r="I47" s="1154"/>
      <c r="J47" s="1155"/>
      <c r="K47" s="63" t="s">
        <v>510</v>
      </c>
      <c r="L47" s="64" t="s">
        <v>510</v>
      </c>
      <c r="M47" s="64" t="s">
        <v>510</v>
      </c>
      <c r="N47" s="64" t="s">
        <v>510</v>
      </c>
      <c r="O47" s="65" t="s">
        <v>510</v>
      </c>
      <c r="P47" s="48"/>
      <c r="Q47" s="48"/>
      <c r="R47" s="48"/>
      <c r="S47" s="48"/>
      <c r="T47" s="48"/>
      <c r="U47" s="48"/>
    </row>
    <row r="48" spans="1:21" ht="30.75" customHeight="1">
      <c r="A48" s="48"/>
      <c r="B48" s="1177"/>
      <c r="C48" s="1178"/>
      <c r="D48" s="62"/>
      <c r="E48" s="1154" t="s">
        <v>14</v>
      </c>
      <c r="F48" s="1154"/>
      <c r="G48" s="1154"/>
      <c r="H48" s="1154"/>
      <c r="I48" s="1154"/>
      <c r="J48" s="1155"/>
      <c r="K48" s="63">
        <v>327</v>
      </c>
      <c r="L48" s="64">
        <v>327</v>
      </c>
      <c r="M48" s="64">
        <v>333</v>
      </c>
      <c r="N48" s="64">
        <v>309</v>
      </c>
      <c r="O48" s="65">
        <v>298</v>
      </c>
      <c r="P48" s="48"/>
      <c r="Q48" s="48"/>
      <c r="R48" s="48"/>
      <c r="S48" s="48"/>
      <c r="T48" s="48"/>
      <c r="U48" s="48"/>
    </row>
    <row r="49" spans="1:21" ht="30.75" customHeight="1">
      <c r="A49" s="48"/>
      <c r="B49" s="1177"/>
      <c r="C49" s="1178"/>
      <c r="D49" s="62"/>
      <c r="E49" s="1154" t="s">
        <v>15</v>
      </c>
      <c r="F49" s="1154"/>
      <c r="G49" s="1154"/>
      <c r="H49" s="1154"/>
      <c r="I49" s="1154"/>
      <c r="J49" s="1155"/>
      <c r="K49" s="63" t="s">
        <v>510</v>
      </c>
      <c r="L49" s="64" t="s">
        <v>510</v>
      </c>
      <c r="M49" s="64" t="s">
        <v>510</v>
      </c>
      <c r="N49" s="64" t="s">
        <v>510</v>
      </c>
      <c r="O49" s="65">
        <v>1</v>
      </c>
      <c r="P49" s="48"/>
      <c r="Q49" s="48"/>
      <c r="R49" s="48"/>
      <c r="S49" s="48"/>
      <c r="T49" s="48"/>
      <c r="U49" s="48"/>
    </row>
    <row r="50" spans="1:21" ht="30.75" customHeight="1">
      <c r="A50" s="48"/>
      <c r="B50" s="1177"/>
      <c r="C50" s="1178"/>
      <c r="D50" s="62"/>
      <c r="E50" s="1154" t="s">
        <v>16</v>
      </c>
      <c r="F50" s="1154"/>
      <c r="G50" s="1154"/>
      <c r="H50" s="1154"/>
      <c r="I50" s="1154"/>
      <c r="J50" s="1155"/>
      <c r="K50" s="63">
        <v>47</v>
      </c>
      <c r="L50" s="64">
        <v>47</v>
      </c>
      <c r="M50" s="64">
        <v>47</v>
      </c>
      <c r="N50" s="64">
        <v>34</v>
      </c>
      <c r="O50" s="65">
        <v>35</v>
      </c>
      <c r="P50" s="48"/>
      <c r="Q50" s="48"/>
      <c r="R50" s="48"/>
      <c r="S50" s="48"/>
      <c r="T50" s="48"/>
      <c r="U50" s="48"/>
    </row>
    <row r="51" spans="1:21" ht="30.75" customHeight="1">
      <c r="A51" s="48"/>
      <c r="B51" s="1179"/>
      <c r="C51" s="1180"/>
      <c r="D51" s="66"/>
      <c r="E51" s="1154" t="s">
        <v>17</v>
      </c>
      <c r="F51" s="1154"/>
      <c r="G51" s="1154"/>
      <c r="H51" s="1154"/>
      <c r="I51" s="1154"/>
      <c r="J51" s="1155"/>
      <c r="K51" s="63" t="s">
        <v>510</v>
      </c>
      <c r="L51" s="64" t="s">
        <v>510</v>
      </c>
      <c r="M51" s="64" t="s">
        <v>510</v>
      </c>
      <c r="N51" s="64" t="s">
        <v>510</v>
      </c>
      <c r="O51" s="65" t="s">
        <v>510</v>
      </c>
      <c r="P51" s="48"/>
      <c r="Q51" s="48"/>
      <c r="R51" s="48"/>
      <c r="S51" s="48"/>
      <c r="T51" s="48"/>
      <c r="U51" s="48"/>
    </row>
    <row r="52" spans="1:21" ht="30.75" customHeight="1">
      <c r="A52" s="48"/>
      <c r="B52" s="1152" t="s">
        <v>18</v>
      </c>
      <c r="C52" s="1153"/>
      <c r="D52" s="66"/>
      <c r="E52" s="1154" t="s">
        <v>19</v>
      </c>
      <c r="F52" s="1154"/>
      <c r="G52" s="1154"/>
      <c r="H52" s="1154"/>
      <c r="I52" s="1154"/>
      <c r="J52" s="1155"/>
      <c r="K52" s="63">
        <v>567</v>
      </c>
      <c r="L52" s="64">
        <v>572</v>
      </c>
      <c r="M52" s="64">
        <v>575</v>
      </c>
      <c r="N52" s="64">
        <v>583</v>
      </c>
      <c r="O52" s="65">
        <v>580</v>
      </c>
      <c r="P52" s="48"/>
      <c r="Q52" s="48"/>
      <c r="R52" s="48"/>
      <c r="S52" s="48"/>
      <c r="T52" s="48"/>
      <c r="U52" s="48"/>
    </row>
    <row r="53" spans="1:21" ht="30.75" customHeight="1" thickBot="1">
      <c r="A53" s="48"/>
      <c r="B53" s="1156" t="s">
        <v>20</v>
      </c>
      <c r="C53" s="1157"/>
      <c r="D53" s="67"/>
      <c r="E53" s="1158" t="s">
        <v>21</v>
      </c>
      <c r="F53" s="1158"/>
      <c r="G53" s="1158"/>
      <c r="H53" s="1158"/>
      <c r="I53" s="1158"/>
      <c r="J53" s="1159"/>
      <c r="K53" s="68">
        <v>333</v>
      </c>
      <c r="L53" s="69">
        <v>361</v>
      </c>
      <c r="M53" s="69">
        <v>413</v>
      </c>
      <c r="N53" s="69">
        <v>356</v>
      </c>
      <c r="O53" s="70">
        <v>380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566</v>
      </c>
      <c r="P56" s="48"/>
      <c r="Q56" s="48"/>
      <c r="R56" s="48"/>
      <c r="S56" s="48"/>
      <c r="T56" s="48"/>
      <c r="U56" s="48"/>
    </row>
    <row r="57" spans="1:21" ht="31.5" customHeight="1" thickBot="1">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c r="B58" s="1160" t="s">
        <v>25</v>
      </c>
      <c r="C58" s="1161"/>
      <c r="D58" s="1166" t="s">
        <v>26</v>
      </c>
      <c r="E58" s="1167"/>
      <c r="F58" s="1167"/>
      <c r="G58" s="1167"/>
      <c r="H58" s="1167"/>
      <c r="I58" s="1167"/>
      <c r="J58" s="1168"/>
      <c r="K58" s="83"/>
      <c r="L58" s="84"/>
      <c r="M58" s="84"/>
      <c r="N58" s="84"/>
      <c r="O58" s="85"/>
    </row>
    <row r="59" spans="1:21" ht="31.5" customHeight="1">
      <c r="B59" s="1162"/>
      <c r="C59" s="1163"/>
      <c r="D59" s="1169" t="s">
        <v>27</v>
      </c>
      <c r="E59" s="1170"/>
      <c r="F59" s="1170"/>
      <c r="G59" s="1170"/>
      <c r="H59" s="1170"/>
      <c r="I59" s="1170"/>
      <c r="J59" s="1171"/>
      <c r="K59" s="86"/>
      <c r="L59" s="87"/>
      <c r="M59" s="87"/>
      <c r="N59" s="87"/>
      <c r="O59" s="88"/>
    </row>
    <row r="60" spans="1:21" ht="31.5" customHeight="1" thickBot="1">
      <c r="B60" s="1164"/>
      <c r="C60" s="1165"/>
      <c r="D60" s="1172" t="s">
        <v>28</v>
      </c>
      <c r="E60" s="1173"/>
      <c r="F60" s="1173"/>
      <c r="G60" s="1173"/>
      <c r="H60" s="1173"/>
      <c r="I60" s="1173"/>
      <c r="J60" s="1174"/>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Q78BO5ouSsRNb4IHgHHo+ma1VLRoTFqC3RXeX7i/F//yNlPwb4PNvJYeGq7vfMF1gmNvCb7Zp/LVBaDwMPQ8A==" saltValue="i1YARYyu5TdvAPmKOm1TQ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552</v>
      </c>
      <c r="J40" s="103" t="s">
        <v>553</v>
      </c>
      <c r="K40" s="103" t="s">
        <v>554</v>
      </c>
      <c r="L40" s="103" t="s">
        <v>555</v>
      </c>
      <c r="M40" s="104" t="s">
        <v>556</v>
      </c>
    </row>
    <row r="41" spans="2:13" ht="27.75" customHeight="1">
      <c r="B41" s="1195" t="s">
        <v>31</v>
      </c>
      <c r="C41" s="1196"/>
      <c r="D41" s="105"/>
      <c r="E41" s="1197" t="s">
        <v>32</v>
      </c>
      <c r="F41" s="1197"/>
      <c r="G41" s="1197"/>
      <c r="H41" s="1198"/>
      <c r="I41" s="355">
        <v>6803</v>
      </c>
      <c r="J41" s="356">
        <v>7331</v>
      </c>
      <c r="K41" s="356">
        <v>7301</v>
      </c>
      <c r="L41" s="356">
        <v>7382</v>
      </c>
      <c r="M41" s="357">
        <v>7290</v>
      </c>
    </row>
    <row r="42" spans="2:13" ht="27.75" customHeight="1">
      <c r="B42" s="1185"/>
      <c r="C42" s="1186"/>
      <c r="D42" s="106"/>
      <c r="E42" s="1189" t="s">
        <v>33</v>
      </c>
      <c r="F42" s="1189"/>
      <c r="G42" s="1189"/>
      <c r="H42" s="1190"/>
      <c r="I42" s="358" t="s">
        <v>510</v>
      </c>
      <c r="J42" s="359" t="s">
        <v>510</v>
      </c>
      <c r="K42" s="359" t="s">
        <v>510</v>
      </c>
      <c r="L42" s="359" t="s">
        <v>510</v>
      </c>
      <c r="M42" s="360" t="s">
        <v>510</v>
      </c>
    </row>
    <row r="43" spans="2:13" ht="27.75" customHeight="1">
      <c r="B43" s="1185"/>
      <c r="C43" s="1186"/>
      <c r="D43" s="106"/>
      <c r="E43" s="1189" t="s">
        <v>34</v>
      </c>
      <c r="F43" s="1189"/>
      <c r="G43" s="1189"/>
      <c r="H43" s="1190"/>
      <c r="I43" s="358">
        <v>5791</v>
      </c>
      <c r="J43" s="359">
        <v>6106</v>
      </c>
      <c r="K43" s="359">
        <v>6033</v>
      </c>
      <c r="L43" s="359">
        <v>5800</v>
      </c>
      <c r="M43" s="360">
        <v>5578</v>
      </c>
    </row>
    <row r="44" spans="2:13" ht="27.75" customHeight="1">
      <c r="B44" s="1185"/>
      <c r="C44" s="1186"/>
      <c r="D44" s="106"/>
      <c r="E44" s="1189" t="s">
        <v>35</v>
      </c>
      <c r="F44" s="1189"/>
      <c r="G44" s="1189"/>
      <c r="H44" s="1190"/>
      <c r="I44" s="358">
        <v>232</v>
      </c>
      <c r="J44" s="359">
        <v>191</v>
      </c>
      <c r="K44" s="359">
        <v>157</v>
      </c>
      <c r="L44" s="359">
        <v>148</v>
      </c>
      <c r="M44" s="360">
        <v>152</v>
      </c>
    </row>
    <row r="45" spans="2:13" ht="27.75" customHeight="1">
      <c r="B45" s="1185"/>
      <c r="C45" s="1186"/>
      <c r="D45" s="106"/>
      <c r="E45" s="1189" t="s">
        <v>36</v>
      </c>
      <c r="F45" s="1189"/>
      <c r="G45" s="1189"/>
      <c r="H45" s="1190"/>
      <c r="I45" s="358">
        <v>835</v>
      </c>
      <c r="J45" s="359">
        <v>836</v>
      </c>
      <c r="K45" s="359">
        <v>837</v>
      </c>
      <c r="L45" s="359">
        <v>801</v>
      </c>
      <c r="M45" s="360">
        <v>642</v>
      </c>
    </row>
    <row r="46" spans="2:13" ht="27.75" customHeight="1">
      <c r="B46" s="1185"/>
      <c r="C46" s="1186"/>
      <c r="D46" s="107"/>
      <c r="E46" s="1189" t="s">
        <v>37</v>
      </c>
      <c r="F46" s="1189"/>
      <c r="G46" s="1189"/>
      <c r="H46" s="1190"/>
      <c r="I46" s="358" t="s">
        <v>510</v>
      </c>
      <c r="J46" s="359" t="s">
        <v>510</v>
      </c>
      <c r="K46" s="359" t="s">
        <v>510</v>
      </c>
      <c r="L46" s="359" t="s">
        <v>510</v>
      </c>
      <c r="M46" s="360" t="s">
        <v>510</v>
      </c>
    </row>
    <row r="47" spans="2:13" ht="27.75" customHeight="1">
      <c r="B47" s="1185"/>
      <c r="C47" s="1186"/>
      <c r="D47" s="108"/>
      <c r="E47" s="1199" t="s">
        <v>38</v>
      </c>
      <c r="F47" s="1200"/>
      <c r="G47" s="1200"/>
      <c r="H47" s="1201"/>
      <c r="I47" s="358" t="s">
        <v>510</v>
      </c>
      <c r="J47" s="359" t="s">
        <v>510</v>
      </c>
      <c r="K47" s="359" t="s">
        <v>510</v>
      </c>
      <c r="L47" s="359" t="s">
        <v>510</v>
      </c>
      <c r="M47" s="360" t="s">
        <v>510</v>
      </c>
    </row>
    <row r="48" spans="2:13" ht="27.75" customHeight="1">
      <c r="B48" s="1185"/>
      <c r="C48" s="1186"/>
      <c r="D48" s="106"/>
      <c r="E48" s="1189" t="s">
        <v>39</v>
      </c>
      <c r="F48" s="1189"/>
      <c r="G48" s="1189"/>
      <c r="H48" s="1190"/>
      <c r="I48" s="358" t="s">
        <v>510</v>
      </c>
      <c r="J48" s="359" t="s">
        <v>510</v>
      </c>
      <c r="K48" s="359" t="s">
        <v>510</v>
      </c>
      <c r="L48" s="359" t="s">
        <v>510</v>
      </c>
      <c r="M48" s="360" t="s">
        <v>510</v>
      </c>
    </row>
    <row r="49" spans="2:13" ht="27.75" customHeight="1">
      <c r="B49" s="1187"/>
      <c r="C49" s="1188"/>
      <c r="D49" s="106"/>
      <c r="E49" s="1189" t="s">
        <v>40</v>
      </c>
      <c r="F49" s="1189"/>
      <c r="G49" s="1189"/>
      <c r="H49" s="1190"/>
      <c r="I49" s="358" t="s">
        <v>510</v>
      </c>
      <c r="J49" s="359" t="s">
        <v>510</v>
      </c>
      <c r="K49" s="359" t="s">
        <v>510</v>
      </c>
      <c r="L49" s="359" t="s">
        <v>510</v>
      </c>
      <c r="M49" s="360" t="s">
        <v>510</v>
      </c>
    </row>
    <row r="50" spans="2:13" ht="27.75" customHeight="1">
      <c r="B50" s="1183" t="s">
        <v>41</v>
      </c>
      <c r="C50" s="1184"/>
      <c r="D50" s="109"/>
      <c r="E50" s="1189" t="s">
        <v>42</v>
      </c>
      <c r="F50" s="1189"/>
      <c r="G50" s="1189"/>
      <c r="H50" s="1190"/>
      <c r="I50" s="358">
        <v>2951</v>
      </c>
      <c r="J50" s="359">
        <v>2984</v>
      </c>
      <c r="K50" s="359">
        <v>3330</v>
      </c>
      <c r="L50" s="359">
        <v>4219</v>
      </c>
      <c r="M50" s="360">
        <v>4593</v>
      </c>
    </row>
    <row r="51" spans="2:13" ht="27.75" customHeight="1">
      <c r="B51" s="1185"/>
      <c r="C51" s="1186"/>
      <c r="D51" s="106"/>
      <c r="E51" s="1189" t="s">
        <v>43</v>
      </c>
      <c r="F51" s="1189"/>
      <c r="G51" s="1189"/>
      <c r="H51" s="1190"/>
      <c r="I51" s="358" t="s">
        <v>510</v>
      </c>
      <c r="J51" s="359" t="s">
        <v>510</v>
      </c>
      <c r="K51" s="359" t="s">
        <v>510</v>
      </c>
      <c r="L51" s="359" t="s">
        <v>510</v>
      </c>
      <c r="M51" s="360" t="s">
        <v>510</v>
      </c>
    </row>
    <row r="52" spans="2:13" ht="27.75" customHeight="1">
      <c r="B52" s="1187"/>
      <c r="C52" s="1188"/>
      <c r="D52" s="106"/>
      <c r="E52" s="1189" t="s">
        <v>44</v>
      </c>
      <c r="F52" s="1189"/>
      <c r="G52" s="1189"/>
      <c r="H52" s="1190"/>
      <c r="I52" s="358">
        <v>8172</v>
      </c>
      <c r="J52" s="359">
        <v>8417</v>
      </c>
      <c r="K52" s="359">
        <v>8319</v>
      </c>
      <c r="L52" s="359">
        <v>7920</v>
      </c>
      <c r="M52" s="360">
        <v>7770</v>
      </c>
    </row>
    <row r="53" spans="2:13" ht="27.75" customHeight="1" thickBot="1">
      <c r="B53" s="1191" t="s">
        <v>45</v>
      </c>
      <c r="C53" s="1192"/>
      <c r="D53" s="110"/>
      <c r="E53" s="1193" t="s">
        <v>46</v>
      </c>
      <c r="F53" s="1193"/>
      <c r="G53" s="1193"/>
      <c r="H53" s="1194"/>
      <c r="I53" s="361">
        <v>2538</v>
      </c>
      <c r="J53" s="362">
        <v>3063</v>
      </c>
      <c r="K53" s="362">
        <v>2678</v>
      </c>
      <c r="L53" s="362">
        <v>1991</v>
      </c>
      <c r="M53" s="363">
        <v>1298</v>
      </c>
    </row>
    <row r="54" spans="2:13" ht="27.75" customHeight="1">
      <c r="B54" s="111" t="s">
        <v>47</v>
      </c>
      <c r="C54" s="112"/>
      <c r="D54" s="112"/>
      <c r="E54" s="113"/>
      <c r="F54" s="113"/>
      <c r="G54" s="113"/>
      <c r="H54" s="113"/>
      <c r="I54" s="114"/>
      <c r="J54" s="114"/>
      <c r="K54" s="114"/>
      <c r="L54" s="114"/>
      <c r="M54" s="114"/>
    </row>
    <row r="55" spans="2:13"/>
  </sheetData>
  <sheetProtection algorithmName="SHA-512" hashValue="ex3AGk+LO/hQZkdCeZJ3bGc3usmRrvZaoJ/mAbLc3hOsziqRE2GiJhxjTHWDdKr+iq+cFh0XK3iHkk2itwNbwA==" saltValue="ldqxJPWpcXqiWqR46MtW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554</v>
      </c>
      <c r="G54" s="119" t="s">
        <v>555</v>
      </c>
      <c r="H54" s="120" t="s">
        <v>556</v>
      </c>
    </row>
    <row r="55" spans="2:8" ht="52.5" customHeight="1">
      <c r="B55" s="121"/>
      <c r="C55" s="1210" t="s">
        <v>49</v>
      </c>
      <c r="D55" s="1210"/>
      <c r="E55" s="1211"/>
      <c r="F55" s="122">
        <v>2539</v>
      </c>
      <c r="G55" s="122">
        <v>3146</v>
      </c>
      <c r="H55" s="123">
        <v>2597</v>
      </c>
    </row>
    <row r="56" spans="2:8" ht="52.5" customHeight="1">
      <c r="B56" s="124"/>
      <c r="C56" s="1212" t="s">
        <v>50</v>
      </c>
      <c r="D56" s="1212"/>
      <c r="E56" s="1213"/>
      <c r="F56" s="125">
        <v>284</v>
      </c>
      <c r="G56" s="125">
        <v>403</v>
      </c>
      <c r="H56" s="126">
        <v>403</v>
      </c>
    </row>
    <row r="57" spans="2:8" ht="53.25" customHeight="1">
      <c r="B57" s="124"/>
      <c r="C57" s="1214" t="s">
        <v>51</v>
      </c>
      <c r="D57" s="1214"/>
      <c r="E57" s="1215"/>
      <c r="F57" s="127">
        <v>508</v>
      </c>
      <c r="G57" s="127">
        <v>673</v>
      </c>
      <c r="H57" s="128">
        <v>1601</v>
      </c>
    </row>
    <row r="58" spans="2:8" ht="45.75" customHeight="1">
      <c r="B58" s="129"/>
      <c r="C58" s="1202" t="s">
        <v>593</v>
      </c>
      <c r="D58" s="1203"/>
      <c r="E58" s="1204"/>
      <c r="F58" s="130">
        <v>374</v>
      </c>
      <c r="G58" s="130">
        <v>547</v>
      </c>
      <c r="H58" s="131">
        <v>764</v>
      </c>
    </row>
    <row r="59" spans="2:8" ht="45.75" customHeight="1">
      <c r="B59" s="129"/>
      <c r="C59" s="1202" t="s">
        <v>594</v>
      </c>
      <c r="D59" s="1203"/>
      <c r="E59" s="1204"/>
      <c r="F59" s="130" t="s">
        <v>598</v>
      </c>
      <c r="G59" s="130" t="s">
        <v>598</v>
      </c>
      <c r="H59" s="131">
        <v>707</v>
      </c>
    </row>
    <row r="60" spans="2:8" ht="45.75" customHeight="1">
      <c r="B60" s="129"/>
      <c r="C60" s="1202" t="s">
        <v>595</v>
      </c>
      <c r="D60" s="1203"/>
      <c r="E60" s="1204"/>
      <c r="F60" s="130">
        <v>112</v>
      </c>
      <c r="G60" s="130">
        <v>112</v>
      </c>
      <c r="H60" s="131">
        <v>112</v>
      </c>
    </row>
    <row r="61" spans="2:8" ht="45.75" customHeight="1">
      <c r="B61" s="129"/>
      <c r="C61" s="1202" t="s">
        <v>596</v>
      </c>
      <c r="D61" s="1203"/>
      <c r="E61" s="1204"/>
      <c r="F61" s="130">
        <v>20</v>
      </c>
      <c r="G61" s="130">
        <v>11</v>
      </c>
      <c r="H61" s="131">
        <v>11</v>
      </c>
    </row>
    <row r="62" spans="2:8" ht="45.75" customHeight="1" thickBot="1">
      <c r="B62" s="132"/>
      <c r="C62" s="1205" t="s">
        <v>597</v>
      </c>
      <c r="D62" s="1206"/>
      <c r="E62" s="1207"/>
      <c r="F62" s="133">
        <v>2</v>
      </c>
      <c r="G62" s="133">
        <v>3</v>
      </c>
      <c r="H62" s="134">
        <v>7</v>
      </c>
    </row>
    <row r="63" spans="2:8" ht="52.5" customHeight="1" thickBot="1">
      <c r="B63" s="135"/>
      <c r="C63" s="1208" t="s">
        <v>52</v>
      </c>
      <c r="D63" s="1208"/>
      <c r="E63" s="1209"/>
      <c r="F63" s="136">
        <v>3332</v>
      </c>
      <c r="G63" s="136">
        <v>4222</v>
      </c>
      <c r="H63" s="137">
        <v>4600</v>
      </c>
    </row>
    <row r="64" spans="2:8"/>
  </sheetData>
  <sheetProtection algorithmName="SHA-512" hashValue="0++ayCX95inFWcC7rOPQVXp1LJjpPpONNBm9K+cjGCJY+LSaj8+uCj4oHZVjmp0EFtuykJy77YN0FgI7XZvb4g==" saltValue="G1YXbaXqlLzg8JyipaWC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549</v>
      </c>
      <c r="G2" s="151"/>
      <c r="H2" s="152"/>
    </row>
    <row r="3" spans="1:8">
      <c r="A3" s="148" t="s">
        <v>542</v>
      </c>
      <c r="B3" s="153"/>
      <c r="C3" s="154"/>
      <c r="D3" s="155">
        <v>18499</v>
      </c>
      <c r="E3" s="156"/>
      <c r="F3" s="157">
        <v>47387</v>
      </c>
      <c r="G3" s="158"/>
      <c r="H3" s="159"/>
    </row>
    <row r="4" spans="1:8">
      <c r="A4" s="160"/>
      <c r="B4" s="161"/>
      <c r="C4" s="162"/>
      <c r="D4" s="163">
        <v>11015</v>
      </c>
      <c r="E4" s="164"/>
      <c r="F4" s="165">
        <v>24928</v>
      </c>
      <c r="G4" s="166"/>
      <c r="H4" s="167"/>
    </row>
    <row r="5" spans="1:8">
      <c r="A5" s="148" t="s">
        <v>544</v>
      </c>
      <c r="B5" s="153"/>
      <c r="C5" s="154"/>
      <c r="D5" s="155">
        <v>47779</v>
      </c>
      <c r="E5" s="156"/>
      <c r="F5" s="157">
        <v>51264</v>
      </c>
      <c r="G5" s="158"/>
      <c r="H5" s="159"/>
    </row>
    <row r="6" spans="1:8">
      <c r="A6" s="160"/>
      <c r="B6" s="161"/>
      <c r="C6" s="162"/>
      <c r="D6" s="163">
        <v>30463</v>
      </c>
      <c r="E6" s="164"/>
      <c r="F6" s="165">
        <v>26040</v>
      </c>
      <c r="G6" s="166"/>
      <c r="H6" s="167"/>
    </row>
    <row r="7" spans="1:8">
      <c r="A7" s="148" t="s">
        <v>545</v>
      </c>
      <c r="B7" s="153"/>
      <c r="C7" s="154"/>
      <c r="D7" s="155">
        <v>34347</v>
      </c>
      <c r="E7" s="156"/>
      <c r="F7" s="157">
        <v>52068</v>
      </c>
      <c r="G7" s="158"/>
      <c r="H7" s="159"/>
    </row>
    <row r="8" spans="1:8">
      <c r="A8" s="160"/>
      <c r="B8" s="161"/>
      <c r="C8" s="162"/>
      <c r="D8" s="163">
        <v>15861</v>
      </c>
      <c r="E8" s="164"/>
      <c r="F8" s="165">
        <v>26936</v>
      </c>
      <c r="G8" s="166"/>
      <c r="H8" s="167"/>
    </row>
    <row r="9" spans="1:8">
      <c r="A9" s="148" t="s">
        <v>546</v>
      </c>
      <c r="B9" s="153"/>
      <c r="C9" s="154"/>
      <c r="D9" s="155">
        <v>18773</v>
      </c>
      <c r="E9" s="156"/>
      <c r="F9" s="157">
        <v>47161</v>
      </c>
      <c r="G9" s="158"/>
      <c r="H9" s="159"/>
    </row>
    <row r="10" spans="1:8">
      <c r="A10" s="160"/>
      <c r="B10" s="161"/>
      <c r="C10" s="162"/>
      <c r="D10" s="163">
        <v>16919</v>
      </c>
      <c r="E10" s="164"/>
      <c r="F10" s="165">
        <v>24595</v>
      </c>
      <c r="G10" s="166"/>
      <c r="H10" s="167"/>
    </row>
    <row r="11" spans="1:8">
      <c r="A11" s="148" t="s">
        <v>547</v>
      </c>
      <c r="B11" s="153"/>
      <c r="C11" s="154"/>
      <c r="D11" s="155">
        <v>27152</v>
      </c>
      <c r="E11" s="156"/>
      <c r="F11" s="157">
        <v>43423</v>
      </c>
      <c r="G11" s="158"/>
      <c r="H11" s="159"/>
    </row>
    <row r="12" spans="1:8">
      <c r="A12" s="160"/>
      <c r="B12" s="161"/>
      <c r="C12" s="168"/>
      <c r="D12" s="163">
        <v>26216</v>
      </c>
      <c r="E12" s="164"/>
      <c r="F12" s="165">
        <v>22207</v>
      </c>
      <c r="G12" s="166"/>
      <c r="H12" s="167"/>
    </row>
    <row r="13" spans="1:8">
      <c r="A13" s="148"/>
      <c r="B13" s="153"/>
      <c r="C13" s="169"/>
      <c r="D13" s="170">
        <v>29310</v>
      </c>
      <c r="E13" s="171"/>
      <c r="F13" s="172">
        <v>48261</v>
      </c>
      <c r="G13" s="173"/>
      <c r="H13" s="159"/>
    </row>
    <row r="14" spans="1:8">
      <c r="A14" s="160"/>
      <c r="B14" s="161"/>
      <c r="C14" s="162"/>
      <c r="D14" s="163">
        <v>20095</v>
      </c>
      <c r="E14" s="164"/>
      <c r="F14" s="165">
        <v>24941</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6.7</v>
      </c>
      <c r="C19" s="174">
        <f>ROUND(VALUE(SUBSTITUTE(実質収支比率等に係る経年分析!G$48,"▲","-")),2)</f>
        <v>7.31</v>
      </c>
      <c r="D19" s="174">
        <f>ROUND(VALUE(SUBSTITUTE(実質収支比率等に係る経年分析!H$48,"▲","-")),2)</f>
        <v>7.08</v>
      </c>
      <c r="E19" s="174">
        <f>ROUND(VALUE(SUBSTITUTE(実質収支比率等に係る経年分析!I$48,"▲","-")),2)</f>
        <v>6</v>
      </c>
      <c r="F19" s="174">
        <f>ROUND(VALUE(SUBSTITUTE(実質収支比率等に係る経年分析!J$48,"▲","-")),2)</f>
        <v>6.06</v>
      </c>
    </row>
    <row r="20" spans="1:11">
      <c r="A20" s="174" t="s">
        <v>56</v>
      </c>
      <c r="B20" s="174">
        <f>ROUND(VALUE(SUBSTITUTE(実質収支比率等に係る経年分析!F$47,"▲","-")),2)</f>
        <v>45.65</v>
      </c>
      <c r="C20" s="174">
        <f>ROUND(VALUE(SUBSTITUTE(実質収支比率等に係る経年分析!G$47,"▲","-")),2)</f>
        <v>45.49</v>
      </c>
      <c r="D20" s="174">
        <f>ROUND(VALUE(SUBSTITUTE(実質収支比率等に係る経年分析!H$47,"▲","-")),2)</f>
        <v>43.2</v>
      </c>
      <c r="E20" s="174">
        <f>ROUND(VALUE(SUBSTITUTE(実質収支比率等に係る経年分析!I$47,"▲","-")),2)</f>
        <v>49.43</v>
      </c>
      <c r="F20" s="174">
        <f>ROUND(VALUE(SUBSTITUTE(実質収支比率等に係る経年分析!J$47,"▲","-")),2)</f>
        <v>42.64</v>
      </c>
    </row>
    <row r="21" spans="1:11">
      <c r="A21" s="174" t="s">
        <v>57</v>
      </c>
      <c r="B21" s="174">
        <f>IF(ISNUMBER(VALUE(SUBSTITUTE(実質収支比率等に係る経年分析!F$49,"▲","-"))),ROUND(VALUE(SUBSTITUTE(実質収支比率等に係る経年分析!F$49,"▲","-")),2),NA())</f>
        <v>4.4000000000000004</v>
      </c>
      <c r="C21" s="174">
        <f>IF(ISNUMBER(VALUE(SUBSTITUTE(実質収支比率等に係る経年分析!G$49,"▲","-"))),ROUND(VALUE(SUBSTITUTE(実質収支比率等に係る経年分析!G$49,"▲","-")),2),NA())</f>
        <v>0.84</v>
      </c>
      <c r="D21" s="174">
        <f>IF(ISNUMBER(VALUE(SUBSTITUTE(実質収支比率等に係る経年分析!H$49,"▲","-"))),ROUND(VALUE(SUBSTITUTE(実質収支比率等に係る経年分析!H$49,"▲","-")),2),NA())</f>
        <v>0.04</v>
      </c>
      <c r="E21" s="174">
        <f>IF(ISNUMBER(VALUE(SUBSTITUTE(実質収支比率等に係る経年分析!I$49,"▲","-"))),ROUND(VALUE(SUBSTITUTE(実質収支比率等に係る経年分析!I$49,"▲","-")),2),NA())</f>
        <v>8.99</v>
      </c>
      <c r="F21" s="174">
        <f>IF(ISNUMBER(VALUE(SUBSTITUTE(実質収支比率等に係る経年分析!J$49,"▲","-"))),ROUND(VALUE(SUBSTITUTE(実質収支比率等に係る経年分析!J$49,"▲","-")),2),NA())</f>
        <v>-9.24</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c r="A32" s="175" t="str">
        <f>IF(連結実質赤字比率に係る赤字・黒字の構成分析!C$38="",NA(),連結実質赤字比率に係る赤字・黒字の構成分析!C$38)</f>
        <v>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0.11</v>
      </c>
    </row>
    <row r="34" spans="1:16">
      <c r="A34" s="175" t="str">
        <f>IF(連結実質赤字比率に係る赤字・黒字の構成分析!C$36="",NA(),連結実質赤字比率に係る赤字・黒字の構成分析!C$36)</f>
        <v>後期高齢者医療特別会計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0.28999999999999998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0.44</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6.05</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7.81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8.6999999999999993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10.039999999999999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10.33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11.2</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567</v>
      </c>
      <c r="E42" s="176"/>
      <c r="F42" s="176"/>
      <c r="G42" s="176">
        <f>'実質公債費比率（分子）の構造'!L$52</f>
        <v>572</v>
      </c>
      <c r="H42" s="176"/>
      <c r="I42" s="176"/>
      <c r="J42" s="176">
        <f>'実質公債費比率（分子）の構造'!M$52</f>
        <v>575</v>
      </c>
      <c r="K42" s="176"/>
      <c r="L42" s="176"/>
      <c r="M42" s="176">
        <f>'実質公債費比率（分子）の構造'!N$52</f>
        <v>583</v>
      </c>
      <c r="N42" s="176"/>
      <c r="O42" s="176"/>
      <c r="P42" s="176">
        <f>'実質公債費比率（分子）の構造'!O$52</f>
        <v>580</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47</v>
      </c>
      <c r="C44" s="176"/>
      <c r="D44" s="176"/>
      <c r="E44" s="176">
        <f>'実質公債費比率（分子）の構造'!L$50</f>
        <v>47</v>
      </c>
      <c r="F44" s="176"/>
      <c r="G44" s="176"/>
      <c r="H44" s="176">
        <f>'実質公債費比率（分子）の構造'!M$50</f>
        <v>47</v>
      </c>
      <c r="I44" s="176"/>
      <c r="J44" s="176"/>
      <c r="K44" s="176">
        <f>'実質公債費比率（分子）の構造'!N$50</f>
        <v>34</v>
      </c>
      <c r="L44" s="176"/>
      <c r="M44" s="176"/>
      <c r="N44" s="176">
        <f>'実質公債費比率（分子）の構造'!O$50</f>
        <v>35</v>
      </c>
      <c r="O44" s="176"/>
      <c r="P44" s="176"/>
    </row>
    <row r="45" spans="1:16">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f>'実質公債費比率（分子）の構造'!O$49</f>
        <v>1</v>
      </c>
      <c r="O45" s="176"/>
      <c r="P45" s="176"/>
    </row>
    <row r="46" spans="1:16">
      <c r="A46" s="176" t="s">
        <v>68</v>
      </c>
      <c r="B46" s="176">
        <f>'実質公債費比率（分子）の構造'!K$48</f>
        <v>327</v>
      </c>
      <c r="C46" s="176"/>
      <c r="D46" s="176"/>
      <c r="E46" s="176">
        <f>'実質公債費比率（分子）の構造'!L$48</f>
        <v>327</v>
      </c>
      <c r="F46" s="176"/>
      <c r="G46" s="176"/>
      <c r="H46" s="176">
        <f>'実質公債費比率（分子）の構造'!M$48</f>
        <v>333</v>
      </c>
      <c r="I46" s="176"/>
      <c r="J46" s="176"/>
      <c r="K46" s="176">
        <f>'実質公債費比率（分子）の構造'!N$48</f>
        <v>309</v>
      </c>
      <c r="L46" s="176"/>
      <c r="M46" s="176"/>
      <c r="N46" s="176">
        <f>'実質公債費比率（分子）の構造'!O$48</f>
        <v>298</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526</v>
      </c>
      <c r="C49" s="176"/>
      <c r="D49" s="176"/>
      <c r="E49" s="176">
        <f>'実質公債費比率（分子）の構造'!L$45</f>
        <v>559</v>
      </c>
      <c r="F49" s="176"/>
      <c r="G49" s="176"/>
      <c r="H49" s="176">
        <f>'実質公債費比率（分子）の構造'!M$45</f>
        <v>608</v>
      </c>
      <c r="I49" s="176"/>
      <c r="J49" s="176"/>
      <c r="K49" s="176">
        <f>'実質公債費比率（分子）の構造'!N$45</f>
        <v>596</v>
      </c>
      <c r="L49" s="176"/>
      <c r="M49" s="176"/>
      <c r="N49" s="176">
        <f>'実質公債費比率（分子）の構造'!O$45</f>
        <v>626</v>
      </c>
      <c r="O49" s="176"/>
      <c r="P49" s="176"/>
    </row>
    <row r="50" spans="1:16">
      <c r="A50" s="176" t="s">
        <v>72</v>
      </c>
      <c r="B50" s="176" t="e">
        <f>NA()</f>
        <v>#N/A</v>
      </c>
      <c r="C50" s="176">
        <f>IF(ISNUMBER('実質公債費比率（分子）の構造'!K$53),'実質公債費比率（分子）の構造'!K$53,NA())</f>
        <v>333</v>
      </c>
      <c r="D50" s="176" t="e">
        <f>NA()</f>
        <v>#N/A</v>
      </c>
      <c r="E50" s="176" t="e">
        <f>NA()</f>
        <v>#N/A</v>
      </c>
      <c r="F50" s="176">
        <f>IF(ISNUMBER('実質公債費比率（分子）の構造'!L$53),'実質公債費比率（分子）の構造'!L$53,NA())</f>
        <v>361</v>
      </c>
      <c r="G50" s="176" t="e">
        <f>NA()</f>
        <v>#N/A</v>
      </c>
      <c r="H50" s="176" t="e">
        <f>NA()</f>
        <v>#N/A</v>
      </c>
      <c r="I50" s="176">
        <f>IF(ISNUMBER('実質公債費比率（分子）の構造'!M$53),'実質公債費比率（分子）の構造'!M$53,NA())</f>
        <v>413</v>
      </c>
      <c r="J50" s="176" t="e">
        <f>NA()</f>
        <v>#N/A</v>
      </c>
      <c r="K50" s="176" t="e">
        <f>NA()</f>
        <v>#N/A</v>
      </c>
      <c r="L50" s="176">
        <f>IF(ISNUMBER('実質公債費比率（分子）の構造'!N$53),'実質公債費比率（分子）の構造'!N$53,NA())</f>
        <v>356</v>
      </c>
      <c r="M50" s="176" t="e">
        <f>NA()</f>
        <v>#N/A</v>
      </c>
      <c r="N50" s="176" t="e">
        <f>NA()</f>
        <v>#N/A</v>
      </c>
      <c r="O50" s="176">
        <f>IF(ISNUMBER('実質公債費比率（分子）の構造'!O$53),'実質公債費比率（分子）の構造'!O$53,NA())</f>
        <v>380</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8172</v>
      </c>
      <c r="E56" s="175"/>
      <c r="F56" s="175"/>
      <c r="G56" s="175">
        <f>'将来負担比率（分子）の構造'!J$52</f>
        <v>8417</v>
      </c>
      <c r="H56" s="175"/>
      <c r="I56" s="175"/>
      <c r="J56" s="175">
        <f>'将来負担比率（分子）の構造'!K$52</f>
        <v>8319</v>
      </c>
      <c r="K56" s="175"/>
      <c r="L56" s="175"/>
      <c r="M56" s="175">
        <f>'将来負担比率（分子）の構造'!L$52</f>
        <v>7920</v>
      </c>
      <c r="N56" s="175"/>
      <c r="O56" s="175"/>
      <c r="P56" s="175">
        <f>'将来負担比率（分子）の構造'!M$52</f>
        <v>7770</v>
      </c>
    </row>
    <row r="57" spans="1:16">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42</v>
      </c>
      <c r="B58" s="175"/>
      <c r="C58" s="175"/>
      <c r="D58" s="175">
        <f>'将来負担比率（分子）の構造'!I$50</f>
        <v>2951</v>
      </c>
      <c r="E58" s="175"/>
      <c r="F58" s="175"/>
      <c r="G58" s="175">
        <f>'将来負担比率（分子）の構造'!J$50</f>
        <v>2984</v>
      </c>
      <c r="H58" s="175"/>
      <c r="I58" s="175"/>
      <c r="J58" s="175">
        <f>'将来負担比率（分子）の構造'!K$50</f>
        <v>3330</v>
      </c>
      <c r="K58" s="175"/>
      <c r="L58" s="175"/>
      <c r="M58" s="175">
        <f>'将来負担比率（分子）の構造'!L$50</f>
        <v>4219</v>
      </c>
      <c r="N58" s="175"/>
      <c r="O58" s="175"/>
      <c r="P58" s="175">
        <f>'将来負担比率（分子）の構造'!M$50</f>
        <v>4593</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835</v>
      </c>
      <c r="C62" s="175"/>
      <c r="D62" s="175"/>
      <c r="E62" s="175">
        <f>'将来負担比率（分子）の構造'!J$45</f>
        <v>836</v>
      </c>
      <c r="F62" s="175"/>
      <c r="G62" s="175"/>
      <c r="H62" s="175">
        <f>'将来負担比率（分子）の構造'!K$45</f>
        <v>837</v>
      </c>
      <c r="I62" s="175"/>
      <c r="J62" s="175"/>
      <c r="K62" s="175">
        <f>'将来負担比率（分子）の構造'!L$45</f>
        <v>801</v>
      </c>
      <c r="L62" s="175"/>
      <c r="M62" s="175"/>
      <c r="N62" s="175">
        <f>'将来負担比率（分子）の構造'!M$45</f>
        <v>642</v>
      </c>
      <c r="O62" s="175"/>
      <c r="P62" s="175"/>
    </row>
    <row r="63" spans="1:16">
      <c r="A63" s="175" t="s">
        <v>35</v>
      </c>
      <c r="B63" s="175">
        <f>'将来負担比率（分子）の構造'!I$44</f>
        <v>232</v>
      </c>
      <c r="C63" s="175"/>
      <c r="D63" s="175"/>
      <c r="E63" s="175">
        <f>'将来負担比率（分子）の構造'!J$44</f>
        <v>191</v>
      </c>
      <c r="F63" s="175"/>
      <c r="G63" s="175"/>
      <c r="H63" s="175">
        <f>'将来負担比率（分子）の構造'!K$44</f>
        <v>157</v>
      </c>
      <c r="I63" s="175"/>
      <c r="J63" s="175"/>
      <c r="K63" s="175">
        <f>'将来負担比率（分子）の構造'!L$44</f>
        <v>148</v>
      </c>
      <c r="L63" s="175"/>
      <c r="M63" s="175"/>
      <c r="N63" s="175">
        <f>'将来負担比率（分子）の構造'!M$44</f>
        <v>152</v>
      </c>
      <c r="O63" s="175"/>
      <c r="P63" s="175"/>
    </row>
    <row r="64" spans="1:16">
      <c r="A64" s="175" t="s">
        <v>34</v>
      </c>
      <c r="B64" s="175">
        <f>'将来負担比率（分子）の構造'!I$43</f>
        <v>5791</v>
      </c>
      <c r="C64" s="175"/>
      <c r="D64" s="175"/>
      <c r="E64" s="175">
        <f>'将来負担比率（分子）の構造'!J$43</f>
        <v>6106</v>
      </c>
      <c r="F64" s="175"/>
      <c r="G64" s="175"/>
      <c r="H64" s="175">
        <f>'将来負担比率（分子）の構造'!K$43</f>
        <v>6033</v>
      </c>
      <c r="I64" s="175"/>
      <c r="J64" s="175"/>
      <c r="K64" s="175">
        <f>'将来負担比率（分子）の構造'!L$43</f>
        <v>5800</v>
      </c>
      <c r="L64" s="175"/>
      <c r="M64" s="175"/>
      <c r="N64" s="175">
        <f>'将来負担比率（分子）の構造'!M$43</f>
        <v>5578</v>
      </c>
      <c r="O64" s="175"/>
      <c r="P64" s="175"/>
    </row>
    <row r="65" spans="1:16">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32</v>
      </c>
      <c r="B66" s="175">
        <f>'将来負担比率（分子）の構造'!I$41</f>
        <v>6803</v>
      </c>
      <c r="C66" s="175"/>
      <c r="D66" s="175"/>
      <c r="E66" s="175">
        <f>'将来負担比率（分子）の構造'!J$41</f>
        <v>7331</v>
      </c>
      <c r="F66" s="175"/>
      <c r="G66" s="175"/>
      <c r="H66" s="175">
        <f>'将来負担比率（分子）の構造'!K$41</f>
        <v>7301</v>
      </c>
      <c r="I66" s="175"/>
      <c r="J66" s="175"/>
      <c r="K66" s="175">
        <f>'将来負担比率（分子）の構造'!L$41</f>
        <v>7382</v>
      </c>
      <c r="L66" s="175"/>
      <c r="M66" s="175"/>
      <c r="N66" s="175">
        <f>'将来負担比率（分子）の構造'!M$41</f>
        <v>7290</v>
      </c>
      <c r="O66" s="175"/>
      <c r="P66" s="175"/>
    </row>
    <row r="67" spans="1:16">
      <c r="A67" s="175" t="s">
        <v>76</v>
      </c>
      <c r="B67" s="175" t="e">
        <f>NA()</f>
        <v>#N/A</v>
      </c>
      <c r="C67" s="175">
        <f>IF(ISNUMBER('将来負担比率（分子）の構造'!I$53), IF('将来負担比率（分子）の構造'!I$53 &lt; 0, 0, '将来負担比率（分子）の構造'!I$53), NA())</f>
        <v>2538</v>
      </c>
      <c r="D67" s="175" t="e">
        <f>NA()</f>
        <v>#N/A</v>
      </c>
      <c r="E67" s="175" t="e">
        <f>NA()</f>
        <v>#N/A</v>
      </c>
      <c r="F67" s="175">
        <f>IF(ISNUMBER('将来負担比率（分子）の構造'!J$53), IF('将来負担比率（分子）の構造'!J$53 &lt; 0, 0, '将来負担比率（分子）の構造'!J$53), NA())</f>
        <v>3063</v>
      </c>
      <c r="G67" s="175" t="e">
        <f>NA()</f>
        <v>#N/A</v>
      </c>
      <c r="H67" s="175" t="e">
        <f>NA()</f>
        <v>#N/A</v>
      </c>
      <c r="I67" s="175">
        <f>IF(ISNUMBER('将来負担比率（分子）の構造'!K$53), IF('将来負担比率（分子）の構造'!K$53 &lt; 0, 0, '将来負担比率（分子）の構造'!K$53), NA())</f>
        <v>2678</v>
      </c>
      <c r="J67" s="175" t="e">
        <f>NA()</f>
        <v>#N/A</v>
      </c>
      <c r="K67" s="175" t="e">
        <f>NA()</f>
        <v>#N/A</v>
      </c>
      <c r="L67" s="175">
        <f>IF(ISNUMBER('将来負担比率（分子）の構造'!L$53), IF('将来負担比率（分子）の構造'!L$53 &lt; 0, 0, '将来負担比率（分子）の構造'!L$53), NA())</f>
        <v>1991</v>
      </c>
      <c r="M67" s="175" t="e">
        <f>NA()</f>
        <v>#N/A</v>
      </c>
      <c r="N67" s="175" t="e">
        <f>NA()</f>
        <v>#N/A</v>
      </c>
      <c r="O67" s="175">
        <f>IF(ISNUMBER('将来負担比率（分子）の構造'!M$53), IF('将来負担比率（分子）の構造'!M$53 &lt; 0, 0, '将来負担比率（分子）の構造'!M$53), NA())</f>
        <v>1298</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2539</v>
      </c>
      <c r="C72" s="179">
        <f>基金残高に係る経年分析!G55</f>
        <v>3146</v>
      </c>
      <c r="D72" s="179">
        <f>基金残高に係る経年分析!H55</f>
        <v>2597</v>
      </c>
    </row>
    <row r="73" spans="1:16">
      <c r="A73" s="178" t="s">
        <v>79</v>
      </c>
      <c r="B73" s="179">
        <f>基金残高に係る経年分析!F56</f>
        <v>284</v>
      </c>
      <c r="C73" s="179">
        <f>基金残高に係る経年分析!G56</f>
        <v>403</v>
      </c>
      <c r="D73" s="179">
        <f>基金残高に係る経年分析!H56</f>
        <v>403</v>
      </c>
    </row>
    <row r="74" spans="1:16">
      <c r="A74" s="178" t="s">
        <v>80</v>
      </c>
      <c r="B74" s="179">
        <f>基金残高に係る経年分析!F57</f>
        <v>508</v>
      </c>
      <c r="C74" s="179">
        <f>基金残高に係る経年分析!G57</f>
        <v>673</v>
      </c>
      <c r="D74" s="179">
        <f>基金残高に係る経年分析!H57</f>
        <v>1601</v>
      </c>
    </row>
  </sheetData>
  <sheetProtection algorithmName="SHA-512" hashValue="HDK7+diVO2FpGGdlTS5qstha8yK1KVXGc89WN8SKsRrJJkaqWKvaadf0/DzRapLwIeJiNs3q8BDyMjedi6H/MQ==" saltValue="iJxEteP0yCQxF6GdHIlR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212</v>
      </c>
      <c r="DI1" s="718"/>
      <c r="DJ1" s="718"/>
      <c r="DK1" s="718"/>
      <c r="DL1" s="718"/>
      <c r="DM1" s="718"/>
      <c r="DN1" s="719"/>
      <c r="DO1" s="214"/>
      <c r="DP1" s="717" t="s">
        <v>213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218</v>
      </c>
      <c r="S4" s="674"/>
      <c r="T4" s="674"/>
      <c r="U4" s="674"/>
      <c r="V4" s="674"/>
      <c r="W4" s="674"/>
      <c r="X4" s="674"/>
      <c r="Y4" s="675"/>
      <c r="Z4" s="673" t="s">
        <v>219</v>
      </c>
      <c r="AA4" s="674"/>
      <c r="AB4" s="674"/>
      <c r="AC4" s="675"/>
      <c r="AD4" s="673" t="s">
        <v>220</v>
      </c>
      <c r="AE4" s="674"/>
      <c r="AF4" s="674"/>
      <c r="AG4" s="674"/>
      <c r="AH4" s="674"/>
      <c r="AI4" s="674"/>
      <c r="AJ4" s="674"/>
      <c r="AK4" s="675"/>
      <c r="AL4" s="673" t="s">
        <v>219</v>
      </c>
      <c r="AM4" s="674"/>
      <c r="AN4" s="674"/>
      <c r="AO4" s="675"/>
      <c r="AP4" s="720" t="s">
        <v>221</v>
      </c>
      <c r="AQ4" s="720"/>
      <c r="AR4" s="720"/>
      <c r="AS4" s="720"/>
      <c r="AT4" s="720"/>
      <c r="AU4" s="720"/>
      <c r="AV4" s="720"/>
      <c r="AW4" s="720"/>
      <c r="AX4" s="720"/>
      <c r="AY4" s="720"/>
      <c r="AZ4" s="720"/>
      <c r="BA4" s="720"/>
      <c r="BB4" s="720"/>
      <c r="BC4" s="720"/>
      <c r="BD4" s="720"/>
      <c r="BE4" s="720"/>
      <c r="BF4" s="720"/>
      <c r="BG4" s="720" t="s">
        <v>222</v>
      </c>
      <c r="BH4" s="720"/>
      <c r="BI4" s="720"/>
      <c r="BJ4" s="720"/>
      <c r="BK4" s="720"/>
      <c r="BL4" s="720"/>
      <c r="BM4" s="720"/>
      <c r="BN4" s="720"/>
      <c r="BO4" s="720" t="s">
        <v>219</v>
      </c>
      <c r="BP4" s="720"/>
      <c r="BQ4" s="720"/>
      <c r="BR4" s="720"/>
      <c r="BS4" s="720" t="s">
        <v>223</v>
      </c>
      <c r="BT4" s="720"/>
      <c r="BU4" s="720"/>
      <c r="BV4" s="720"/>
      <c r="BW4" s="720"/>
      <c r="BX4" s="720"/>
      <c r="BY4" s="720"/>
      <c r="BZ4" s="720"/>
      <c r="CA4" s="720"/>
      <c r="CB4" s="720"/>
      <c r="CD4" s="673" t="s">
        <v>224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225</v>
      </c>
      <c r="C5" s="680"/>
      <c r="D5" s="680"/>
      <c r="E5" s="680"/>
      <c r="F5" s="680"/>
      <c r="G5" s="680"/>
      <c r="H5" s="680"/>
      <c r="I5" s="680"/>
      <c r="J5" s="680"/>
      <c r="K5" s="680"/>
      <c r="L5" s="680"/>
      <c r="M5" s="680"/>
      <c r="N5" s="680"/>
      <c r="O5" s="680"/>
      <c r="P5" s="680"/>
      <c r="Q5" s="681"/>
      <c r="R5" s="676">
        <v>3312427</v>
      </c>
      <c r="S5" s="677"/>
      <c r="T5" s="677"/>
      <c r="U5" s="677"/>
      <c r="V5" s="677"/>
      <c r="W5" s="677"/>
      <c r="X5" s="677"/>
      <c r="Y5" s="702"/>
      <c r="Z5" s="715">
        <v>27.1</v>
      </c>
      <c r="AA5" s="715"/>
      <c r="AB5" s="715"/>
      <c r="AC5" s="715"/>
      <c r="AD5" s="716">
        <v>3312427</v>
      </c>
      <c r="AE5" s="716"/>
      <c r="AF5" s="716"/>
      <c r="AG5" s="716"/>
      <c r="AH5" s="716"/>
      <c r="AI5" s="716"/>
      <c r="AJ5" s="716"/>
      <c r="AK5" s="716"/>
      <c r="AL5" s="703">
        <v>53.6</v>
      </c>
      <c r="AM5" s="685"/>
      <c r="AN5" s="685"/>
      <c r="AO5" s="704"/>
      <c r="AP5" s="679" t="s">
        <v>226</v>
      </c>
      <c r="AQ5" s="680"/>
      <c r="AR5" s="680"/>
      <c r="AS5" s="680"/>
      <c r="AT5" s="680"/>
      <c r="AU5" s="680"/>
      <c r="AV5" s="680"/>
      <c r="AW5" s="680"/>
      <c r="AX5" s="680"/>
      <c r="AY5" s="680"/>
      <c r="AZ5" s="680"/>
      <c r="BA5" s="680"/>
      <c r="BB5" s="680"/>
      <c r="BC5" s="680"/>
      <c r="BD5" s="680"/>
      <c r="BE5" s="680"/>
      <c r="BF5" s="681"/>
      <c r="BG5" s="621">
        <v>3312427</v>
      </c>
      <c r="BH5" s="622"/>
      <c r="BI5" s="622"/>
      <c r="BJ5" s="622"/>
      <c r="BK5" s="622"/>
      <c r="BL5" s="622"/>
      <c r="BM5" s="622"/>
      <c r="BN5" s="623"/>
      <c r="BO5" s="659">
        <v>100</v>
      </c>
      <c r="BP5" s="659"/>
      <c r="BQ5" s="659"/>
      <c r="BR5" s="659"/>
      <c r="BS5" s="660">
        <v>63809</v>
      </c>
      <c r="BT5" s="660"/>
      <c r="BU5" s="660"/>
      <c r="BV5" s="660"/>
      <c r="BW5" s="660"/>
      <c r="BX5" s="660"/>
      <c r="BY5" s="660"/>
      <c r="BZ5" s="660"/>
      <c r="CA5" s="660"/>
      <c r="CB5" s="700"/>
      <c r="CD5" s="673" t="s">
        <v>221</v>
      </c>
      <c r="CE5" s="674"/>
      <c r="CF5" s="674"/>
      <c r="CG5" s="674"/>
      <c r="CH5" s="674"/>
      <c r="CI5" s="674"/>
      <c r="CJ5" s="674"/>
      <c r="CK5" s="674"/>
      <c r="CL5" s="674"/>
      <c r="CM5" s="674"/>
      <c r="CN5" s="674"/>
      <c r="CO5" s="674"/>
      <c r="CP5" s="674"/>
      <c r="CQ5" s="675"/>
      <c r="CR5" s="673" t="s">
        <v>227</v>
      </c>
      <c r="CS5" s="674"/>
      <c r="CT5" s="674"/>
      <c r="CU5" s="674"/>
      <c r="CV5" s="674"/>
      <c r="CW5" s="674"/>
      <c r="CX5" s="674"/>
      <c r="CY5" s="675"/>
      <c r="CZ5" s="673" t="s">
        <v>219</v>
      </c>
      <c r="DA5" s="674"/>
      <c r="DB5" s="674"/>
      <c r="DC5" s="675"/>
      <c r="DD5" s="673" t="s">
        <v>228</v>
      </c>
      <c r="DE5" s="674"/>
      <c r="DF5" s="674"/>
      <c r="DG5" s="674"/>
      <c r="DH5" s="674"/>
      <c r="DI5" s="674"/>
      <c r="DJ5" s="674"/>
      <c r="DK5" s="674"/>
      <c r="DL5" s="674"/>
      <c r="DM5" s="674"/>
      <c r="DN5" s="674"/>
      <c r="DO5" s="674"/>
      <c r="DP5" s="675"/>
      <c r="DQ5" s="673" t="s">
        <v>229</v>
      </c>
      <c r="DR5" s="674"/>
      <c r="DS5" s="674"/>
      <c r="DT5" s="674"/>
      <c r="DU5" s="674"/>
      <c r="DV5" s="674"/>
      <c r="DW5" s="674"/>
      <c r="DX5" s="674"/>
      <c r="DY5" s="674"/>
      <c r="DZ5" s="674"/>
      <c r="EA5" s="674"/>
      <c r="EB5" s="674"/>
      <c r="EC5" s="675"/>
    </row>
    <row r="6" spans="2:143" ht="11.25" customHeight="1">
      <c r="B6" s="618" t="s">
        <v>230</v>
      </c>
      <c r="C6" s="619"/>
      <c r="D6" s="619"/>
      <c r="E6" s="619"/>
      <c r="F6" s="619"/>
      <c r="G6" s="619"/>
      <c r="H6" s="619"/>
      <c r="I6" s="619"/>
      <c r="J6" s="619"/>
      <c r="K6" s="619"/>
      <c r="L6" s="619"/>
      <c r="M6" s="619"/>
      <c r="N6" s="619"/>
      <c r="O6" s="619"/>
      <c r="P6" s="619"/>
      <c r="Q6" s="620"/>
      <c r="R6" s="621">
        <v>65132</v>
      </c>
      <c r="S6" s="622"/>
      <c r="T6" s="622"/>
      <c r="U6" s="622"/>
      <c r="V6" s="622"/>
      <c r="W6" s="622"/>
      <c r="X6" s="622"/>
      <c r="Y6" s="623"/>
      <c r="Z6" s="659">
        <v>0.5</v>
      </c>
      <c r="AA6" s="659"/>
      <c r="AB6" s="659"/>
      <c r="AC6" s="659"/>
      <c r="AD6" s="660">
        <v>65132</v>
      </c>
      <c r="AE6" s="660"/>
      <c r="AF6" s="660"/>
      <c r="AG6" s="660"/>
      <c r="AH6" s="660"/>
      <c r="AI6" s="660"/>
      <c r="AJ6" s="660"/>
      <c r="AK6" s="660"/>
      <c r="AL6" s="624">
        <v>1.1000000000000001</v>
      </c>
      <c r="AM6" s="625"/>
      <c r="AN6" s="625"/>
      <c r="AO6" s="661"/>
      <c r="AP6" s="618" t="s">
        <v>231</v>
      </c>
      <c r="AQ6" s="619"/>
      <c r="AR6" s="619"/>
      <c r="AS6" s="619"/>
      <c r="AT6" s="619"/>
      <c r="AU6" s="619"/>
      <c r="AV6" s="619"/>
      <c r="AW6" s="619"/>
      <c r="AX6" s="619"/>
      <c r="AY6" s="619"/>
      <c r="AZ6" s="619"/>
      <c r="BA6" s="619"/>
      <c r="BB6" s="619"/>
      <c r="BC6" s="619"/>
      <c r="BD6" s="619"/>
      <c r="BE6" s="619"/>
      <c r="BF6" s="620"/>
      <c r="BG6" s="621">
        <v>3312427</v>
      </c>
      <c r="BH6" s="622"/>
      <c r="BI6" s="622"/>
      <c r="BJ6" s="622"/>
      <c r="BK6" s="622"/>
      <c r="BL6" s="622"/>
      <c r="BM6" s="622"/>
      <c r="BN6" s="623"/>
      <c r="BO6" s="659">
        <v>100</v>
      </c>
      <c r="BP6" s="659"/>
      <c r="BQ6" s="659"/>
      <c r="BR6" s="659"/>
      <c r="BS6" s="660">
        <v>63809</v>
      </c>
      <c r="BT6" s="660"/>
      <c r="BU6" s="660"/>
      <c r="BV6" s="660"/>
      <c r="BW6" s="660"/>
      <c r="BX6" s="660"/>
      <c r="BY6" s="660"/>
      <c r="BZ6" s="660"/>
      <c r="CA6" s="660"/>
      <c r="CB6" s="700"/>
      <c r="CD6" s="679" t="s">
        <v>232</v>
      </c>
      <c r="CE6" s="680"/>
      <c r="CF6" s="680"/>
      <c r="CG6" s="680"/>
      <c r="CH6" s="680"/>
      <c r="CI6" s="680"/>
      <c r="CJ6" s="680"/>
      <c r="CK6" s="680"/>
      <c r="CL6" s="680"/>
      <c r="CM6" s="680"/>
      <c r="CN6" s="680"/>
      <c r="CO6" s="680"/>
      <c r="CP6" s="680"/>
      <c r="CQ6" s="681"/>
      <c r="CR6" s="621">
        <v>101611</v>
      </c>
      <c r="CS6" s="622"/>
      <c r="CT6" s="622"/>
      <c r="CU6" s="622"/>
      <c r="CV6" s="622"/>
      <c r="CW6" s="622"/>
      <c r="CX6" s="622"/>
      <c r="CY6" s="623"/>
      <c r="CZ6" s="703">
        <v>0.9</v>
      </c>
      <c r="DA6" s="685"/>
      <c r="DB6" s="685"/>
      <c r="DC6" s="705"/>
      <c r="DD6" s="627" t="s">
        <v>136</v>
      </c>
      <c r="DE6" s="622"/>
      <c r="DF6" s="622"/>
      <c r="DG6" s="622"/>
      <c r="DH6" s="622"/>
      <c r="DI6" s="622"/>
      <c r="DJ6" s="622"/>
      <c r="DK6" s="622"/>
      <c r="DL6" s="622"/>
      <c r="DM6" s="622"/>
      <c r="DN6" s="622"/>
      <c r="DO6" s="622"/>
      <c r="DP6" s="623"/>
      <c r="DQ6" s="627">
        <v>101611</v>
      </c>
      <c r="DR6" s="622"/>
      <c r="DS6" s="622"/>
      <c r="DT6" s="622"/>
      <c r="DU6" s="622"/>
      <c r="DV6" s="622"/>
      <c r="DW6" s="622"/>
      <c r="DX6" s="622"/>
      <c r="DY6" s="622"/>
      <c r="DZ6" s="622"/>
      <c r="EA6" s="622"/>
      <c r="EB6" s="622"/>
      <c r="EC6" s="658"/>
    </row>
    <row r="7" spans="2:143" ht="11.25" customHeight="1">
      <c r="B7" s="618" t="s">
        <v>233</v>
      </c>
      <c r="C7" s="619"/>
      <c r="D7" s="619"/>
      <c r="E7" s="619"/>
      <c r="F7" s="619"/>
      <c r="G7" s="619"/>
      <c r="H7" s="619"/>
      <c r="I7" s="619"/>
      <c r="J7" s="619"/>
      <c r="K7" s="619"/>
      <c r="L7" s="619"/>
      <c r="M7" s="619"/>
      <c r="N7" s="619"/>
      <c r="O7" s="619"/>
      <c r="P7" s="619"/>
      <c r="Q7" s="620"/>
      <c r="R7" s="621">
        <v>852</v>
      </c>
      <c r="S7" s="622"/>
      <c r="T7" s="622"/>
      <c r="U7" s="622"/>
      <c r="V7" s="622"/>
      <c r="W7" s="622"/>
      <c r="X7" s="622"/>
      <c r="Y7" s="623"/>
      <c r="Z7" s="659">
        <v>0</v>
      </c>
      <c r="AA7" s="659"/>
      <c r="AB7" s="659"/>
      <c r="AC7" s="659"/>
      <c r="AD7" s="660">
        <v>852</v>
      </c>
      <c r="AE7" s="660"/>
      <c r="AF7" s="660"/>
      <c r="AG7" s="660"/>
      <c r="AH7" s="660"/>
      <c r="AI7" s="660"/>
      <c r="AJ7" s="660"/>
      <c r="AK7" s="660"/>
      <c r="AL7" s="624">
        <v>0</v>
      </c>
      <c r="AM7" s="625"/>
      <c r="AN7" s="625"/>
      <c r="AO7" s="661"/>
      <c r="AP7" s="618" t="s">
        <v>234</v>
      </c>
      <c r="AQ7" s="619"/>
      <c r="AR7" s="619"/>
      <c r="AS7" s="619"/>
      <c r="AT7" s="619"/>
      <c r="AU7" s="619"/>
      <c r="AV7" s="619"/>
      <c r="AW7" s="619"/>
      <c r="AX7" s="619"/>
      <c r="AY7" s="619"/>
      <c r="AZ7" s="619"/>
      <c r="BA7" s="619"/>
      <c r="BB7" s="619"/>
      <c r="BC7" s="619"/>
      <c r="BD7" s="619"/>
      <c r="BE7" s="619"/>
      <c r="BF7" s="620"/>
      <c r="BG7" s="621">
        <v>1486266</v>
      </c>
      <c r="BH7" s="622"/>
      <c r="BI7" s="622"/>
      <c r="BJ7" s="622"/>
      <c r="BK7" s="622"/>
      <c r="BL7" s="622"/>
      <c r="BM7" s="622"/>
      <c r="BN7" s="623"/>
      <c r="BO7" s="659">
        <v>44.9</v>
      </c>
      <c r="BP7" s="659"/>
      <c r="BQ7" s="659"/>
      <c r="BR7" s="659"/>
      <c r="BS7" s="660">
        <v>63809</v>
      </c>
      <c r="BT7" s="660"/>
      <c r="BU7" s="660"/>
      <c r="BV7" s="660"/>
      <c r="BW7" s="660"/>
      <c r="BX7" s="660"/>
      <c r="BY7" s="660"/>
      <c r="BZ7" s="660"/>
      <c r="CA7" s="660"/>
      <c r="CB7" s="700"/>
      <c r="CD7" s="618" t="s">
        <v>235</v>
      </c>
      <c r="CE7" s="619"/>
      <c r="CF7" s="619"/>
      <c r="CG7" s="619"/>
      <c r="CH7" s="619"/>
      <c r="CI7" s="619"/>
      <c r="CJ7" s="619"/>
      <c r="CK7" s="619"/>
      <c r="CL7" s="619"/>
      <c r="CM7" s="619"/>
      <c r="CN7" s="619"/>
      <c r="CO7" s="619"/>
      <c r="CP7" s="619"/>
      <c r="CQ7" s="620"/>
      <c r="CR7" s="621">
        <v>2849745</v>
      </c>
      <c r="CS7" s="622"/>
      <c r="CT7" s="622"/>
      <c r="CU7" s="622"/>
      <c r="CV7" s="622"/>
      <c r="CW7" s="622"/>
      <c r="CX7" s="622"/>
      <c r="CY7" s="623"/>
      <c r="CZ7" s="659">
        <v>24.2</v>
      </c>
      <c r="DA7" s="659"/>
      <c r="DB7" s="659"/>
      <c r="DC7" s="659"/>
      <c r="DD7" s="627">
        <v>148095</v>
      </c>
      <c r="DE7" s="622"/>
      <c r="DF7" s="622"/>
      <c r="DG7" s="622"/>
      <c r="DH7" s="622"/>
      <c r="DI7" s="622"/>
      <c r="DJ7" s="622"/>
      <c r="DK7" s="622"/>
      <c r="DL7" s="622"/>
      <c r="DM7" s="622"/>
      <c r="DN7" s="622"/>
      <c r="DO7" s="622"/>
      <c r="DP7" s="623"/>
      <c r="DQ7" s="627">
        <v>2642003</v>
      </c>
      <c r="DR7" s="622"/>
      <c r="DS7" s="622"/>
      <c r="DT7" s="622"/>
      <c r="DU7" s="622"/>
      <c r="DV7" s="622"/>
      <c r="DW7" s="622"/>
      <c r="DX7" s="622"/>
      <c r="DY7" s="622"/>
      <c r="DZ7" s="622"/>
      <c r="EA7" s="622"/>
      <c r="EB7" s="622"/>
      <c r="EC7" s="658"/>
    </row>
    <row r="8" spans="2:143" ht="11.25" customHeight="1">
      <c r="B8" s="618" t="s">
        <v>236</v>
      </c>
      <c r="C8" s="619"/>
      <c r="D8" s="619"/>
      <c r="E8" s="619"/>
      <c r="F8" s="619"/>
      <c r="G8" s="619"/>
      <c r="H8" s="619"/>
      <c r="I8" s="619"/>
      <c r="J8" s="619"/>
      <c r="K8" s="619"/>
      <c r="L8" s="619"/>
      <c r="M8" s="619"/>
      <c r="N8" s="619"/>
      <c r="O8" s="619"/>
      <c r="P8" s="619"/>
      <c r="Q8" s="620"/>
      <c r="R8" s="621">
        <v>13836</v>
      </c>
      <c r="S8" s="622"/>
      <c r="T8" s="622"/>
      <c r="U8" s="622"/>
      <c r="V8" s="622"/>
      <c r="W8" s="622"/>
      <c r="X8" s="622"/>
      <c r="Y8" s="623"/>
      <c r="Z8" s="659">
        <v>0.1</v>
      </c>
      <c r="AA8" s="659"/>
      <c r="AB8" s="659"/>
      <c r="AC8" s="659"/>
      <c r="AD8" s="660">
        <v>13836</v>
      </c>
      <c r="AE8" s="660"/>
      <c r="AF8" s="660"/>
      <c r="AG8" s="660"/>
      <c r="AH8" s="660"/>
      <c r="AI8" s="660"/>
      <c r="AJ8" s="660"/>
      <c r="AK8" s="660"/>
      <c r="AL8" s="624">
        <v>0.2</v>
      </c>
      <c r="AM8" s="625"/>
      <c r="AN8" s="625"/>
      <c r="AO8" s="661"/>
      <c r="AP8" s="618" t="s">
        <v>237</v>
      </c>
      <c r="AQ8" s="619"/>
      <c r="AR8" s="619"/>
      <c r="AS8" s="619"/>
      <c r="AT8" s="619"/>
      <c r="AU8" s="619"/>
      <c r="AV8" s="619"/>
      <c r="AW8" s="619"/>
      <c r="AX8" s="619"/>
      <c r="AY8" s="619"/>
      <c r="AZ8" s="619"/>
      <c r="BA8" s="619"/>
      <c r="BB8" s="619"/>
      <c r="BC8" s="619"/>
      <c r="BD8" s="619"/>
      <c r="BE8" s="619"/>
      <c r="BF8" s="620"/>
      <c r="BG8" s="621">
        <v>47442</v>
      </c>
      <c r="BH8" s="622"/>
      <c r="BI8" s="622"/>
      <c r="BJ8" s="622"/>
      <c r="BK8" s="622"/>
      <c r="BL8" s="622"/>
      <c r="BM8" s="622"/>
      <c r="BN8" s="623"/>
      <c r="BO8" s="659">
        <v>1.4</v>
      </c>
      <c r="BP8" s="659"/>
      <c r="BQ8" s="659"/>
      <c r="BR8" s="659"/>
      <c r="BS8" s="660" t="s">
        <v>136</v>
      </c>
      <c r="BT8" s="660"/>
      <c r="BU8" s="660"/>
      <c r="BV8" s="660"/>
      <c r="BW8" s="660"/>
      <c r="BX8" s="660"/>
      <c r="BY8" s="660"/>
      <c r="BZ8" s="660"/>
      <c r="CA8" s="660"/>
      <c r="CB8" s="700"/>
      <c r="CD8" s="618" t="s">
        <v>238</v>
      </c>
      <c r="CE8" s="619"/>
      <c r="CF8" s="619"/>
      <c r="CG8" s="619"/>
      <c r="CH8" s="619"/>
      <c r="CI8" s="619"/>
      <c r="CJ8" s="619"/>
      <c r="CK8" s="619"/>
      <c r="CL8" s="619"/>
      <c r="CM8" s="619"/>
      <c r="CN8" s="619"/>
      <c r="CO8" s="619"/>
      <c r="CP8" s="619"/>
      <c r="CQ8" s="620"/>
      <c r="CR8" s="621">
        <v>4630802</v>
      </c>
      <c r="CS8" s="622"/>
      <c r="CT8" s="622"/>
      <c r="CU8" s="622"/>
      <c r="CV8" s="622"/>
      <c r="CW8" s="622"/>
      <c r="CX8" s="622"/>
      <c r="CY8" s="623"/>
      <c r="CZ8" s="659">
        <v>39.299999999999997</v>
      </c>
      <c r="DA8" s="659"/>
      <c r="DB8" s="659"/>
      <c r="DC8" s="659"/>
      <c r="DD8" s="627">
        <v>221860</v>
      </c>
      <c r="DE8" s="622"/>
      <c r="DF8" s="622"/>
      <c r="DG8" s="622"/>
      <c r="DH8" s="622"/>
      <c r="DI8" s="622"/>
      <c r="DJ8" s="622"/>
      <c r="DK8" s="622"/>
      <c r="DL8" s="622"/>
      <c r="DM8" s="622"/>
      <c r="DN8" s="622"/>
      <c r="DO8" s="622"/>
      <c r="DP8" s="623"/>
      <c r="DQ8" s="627">
        <v>1931897</v>
      </c>
      <c r="DR8" s="622"/>
      <c r="DS8" s="622"/>
      <c r="DT8" s="622"/>
      <c r="DU8" s="622"/>
      <c r="DV8" s="622"/>
      <c r="DW8" s="622"/>
      <c r="DX8" s="622"/>
      <c r="DY8" s="622"/>
      <c r="DZ8" s="622"/>
      <c r="EA8" s="622"/>
      <c r="EB8" s="622"/>
      <c r="EC8" s="658"/>
    </row>
    <row r="9" spans="2:143" ht="11.25" customHeight="1">
      <c r="B9" s="618" t="s">
        <v>239</v>
      </c>
      <c r="C9" s="619"/>
      <c r="D9" s="619"/>
      <c r="E9" s="619"/>
      <c r="F9" s="619"/>
      <c r="G9" s="619"/>
      <c r="H9" s="619"/>
      <c r="I9" s="619"/>
      <c r="J9" s="619"/>
      <c r="K9" s="619"/>
      <c r="L9" s="619"/>
      <c r="M9" s="619"/>
      <c r="N9" s="619"/>
      <c r="O9" s="619"/>
      <c r="P9" s="619"/>
      <c r="Q9" s="620"/>
      <c r="R9" s="621">
        <v>11548</v>
      </c>
      <c r="S9" s="622"/>
      <c r="T9" s="622"/>
      <c r="U9" s="622"/>
      <c r="V9" s="622"/>
      <c r="W9" s="622"/>
      <c r="X9" s="622"/>
      <c r="Y9" s="623"/>
      <c r="Z9" s="659">
        <v>0.1</v>
      </c>
      <c r="AA9" s="659"/>
      <c r="AB9" s="659"/>
      <c r="AC9" s="659"/>
      <c r="AD9" s="660">
        <v>11548</v>
      </c>
      <c r="AE9" s="660"/>
      <c r="AF9" s="660"/>
      <c r="AG9" s="660"/>
      <c r="AH9" s="660"/>
      <c r="AI9" s="660"/>
      <c r="AJ9" s="660"/>
      <c r="AK9" s="660"/>
      <c r="AL9" s="624">
        <v>0.2</v>
      </c>
      <c r="AM9" s="625"/>
      <c r="AN9" s="625"/>
      <c r="AO9" s="661"/>
      <c r="AP9" s="618" t="s">
        <v>240</v>
      </c>
      <c r="AQ9" s="619"/>
      <c r="AR9" s="619"/>
      <c r="AS9" s="619"/>
      <c r="AT9" s="619"/>
      <c r="AU9" s="619"/>
      <c r="AV9" s="619"/>
      <c r="AW9" s="619"/>
      <c r="AX9" s="619"/>
      <c r="AY9" s="619"/>
      <c r="AZ9" s="619"/>
      <c r="BA9" s="619"/>
      <c r="BB9" s="619"/>
      <c r="BC9" s="619"/>
      <c r="BD9" s="619"/>
      <c r="BE9" s="619"/>
      <c r="BF9" s="620"/>
      <c r="BG9" s="621">
        <v>1177692</v>
      </c>
      <c r="BH9" s="622"/>
      <c r="BI9" s="622"/>
      <c r="BJ9" s="622"/>
      <c r="BK9" s="622"/>
      <c r="BL9" s="622"/>
      <c r="BM9" s="622"/>
      <c r="BN9" s="623"/>
      <c r="BO9" s="659">
        <v>35.6</v>
      </c>
      <c r="BP9" s="659"/>
      <c r="BQ9" s="659"/>
      <c r="BR9" s="659"/>
      <c r="BS9" s="660" t="s">
        <v>241</v>
      </c>
      <c r="BT9" s="660"/>
      <c r="BU9" s="660"/>
      <c r="BV9" s="660"/>
      <c r="BW9" s="660"/>
      <c r="BX9" s="660"/>
      <c r="BY9" s="660"/>
      <c r="BZ9" s="660"/>
      <c r="CA9" s="660"/>
      <c r="CB9" s="700"/>
      <c r="CD9" s="618" t="s">
        <v>242</v>
      </c>
      <c r="CE9" s="619"/>
      <c r="CF9" s="619"/>
      <c r="CG9" s="619"/>
      <c r="CH9" s="619"/>
      <c r="CI9" s="619"/>
      <c r="CJ9" s="619"/>
      <c r="CK9" s="619"/>
      <c r="CL9" s="619"/>
      <c r="CM9" s="619"/>
      <c r="CN9" s="619"/>
      <c r="CO9" s="619"/>
      <c r="CP9" s="619"/>
      <c r="CQ9" s="620"/>
      <c r="CR9" s="621">
        <v>1182783</v>
      </c>
      <c r="CS9" s="622"/>
      <c r="CT9" s="622"/>
      <c r="CU9" s="622"/>
      <c r="CV9" s="622"/>
      <c r="CW9" s="622"/>
      <c r="CX9" s="622"/>
      <c r="CY9" s="623"/>
      <c r="CZ9" s="659">
        <v>10</v>
      </c>
      <c r="DA9" s="659"/>
      <c r="DB9" s="659"/>
      <c r="DC9" s="659"/>
      <c r="DD9" s="627" t="s">
        <v>136</v>
      </c>
      <c r="DE9" s="622"/>
      <c r="DF9" s="622"/>
      <c r="DG9" s="622"/>
      <c r="DH9" s="622"/>
      <c r="DI9" s="622"/>
      <c r="DJ9" s="622"/>
      <c r="DK9" s="622"/>
      <c r="DL9" s="622"/>
      <c r="DM9" s="622"/>
      <c r="DN9" s="622"/>
      <c r="DO9" s="622"/>
      <c r="DP9" s="623"/>
      <c r="DQ9" s="627">
        <v>881195</v>
      </c>
      <c r="DR9" s="622"/>
      <c r="DS9" s="622"/>
      <c r="DT9" s="622"/>
      <c r="DU9" s="622"/>
      <c r="DV9" s="622"/>
      <c r="DW9" s="622"/>
      <c r="DX9" s="622"/>
      <c r="DY9" s="622"/>
      <c r="DZ9" s="622"/>
      <c r="EA9" s="622"/>
      <c r="EB9" s="622"/>
      <c r="EC9" s="658"/>
    </row>
    <row r="10" spans="2:143" ht="11.25" customHeight="1">
      <c r="B10" s="618" t="s">
        <v>243</v>
      </c>
      <c r="C10" s="619"/>
      <c r="D10" s="619"/>
      <c r="E10" s="619"/>
      <c r="F10" s="619"/>
      <c r="G10" s="619"/>
      <c r="H10" s="619"/>
      <c r="I10" s="619"/>
      <c r="J10" s="619"/>
      <c r="K10" s="619"/>
      <c r="L10" s="619"/>
      <c r="M10" s="619"/>
      <c r="N10" s="619"/>
      <c r="O10" s="619"/>
      <c r="P10" s="619"/>
      <c r="Q10" s="620"/>
      <c r="R10" s="621" t="s">
        <v>136</v>
      </c>
      <c r="S10" s="622"/>
      <c r="T10" s="622"/>
      <c r="U10" s="622"/>
      <c r="V10" s="622"/>
      <c r="W10" s="622"/>
      <c r="X10" s="622"/>
      <c r="Y10" s="623"/>
      <c r="Z10" s="659" t="s">
        <v>241</v>
      </c>
      <c r="AA10" s="659"/>
      <c r="AB10" s="659"/>
      <c r="AC10" s="659"/>
      <c r="AD10" s="660" t="s">
        <v>241</v>
      </c>
      <c r="AE10" s="660"/>
      <c r="AF10" s="660"/>
      <c r="AG10" s="660"/>
      <c r="AH10" s="660"/>
      <c r="AI10" s="660"/>
      <c r="AJ10" s="660"/>
      <c r="AK10" s="660"/>
      <c r="AL10" s="624" t="s">
        <v>136</v>
      </c>
      <c r="AM10" s="625"/>
      <c r="AN10" s="625"/>
      <c r="AO10" s="661"/>
      <c r="AP10" s="618" t="s">
        <v>244</v>
      </c>
      <c r="AQ10" s="619"/>
      <c r="AR10" s="619"/>
      <c r="AS10" s="619"/>
      <c r="AT10" s="619"/>
      <c r="AU10" s="619"/>
      <c r="AV10" s="619"/>
      <c r="AW10" s="619"/>
      <c r="AX10" s="619"/>
      <c r="AY10" s="619"/>
      <c r="AZ10" s="619"/>
      <c r="BA10" s="619"/>
      <c r="BB10" s="619"/>
      <c r="BC10" s="619"/>
      <c r="BD10" s="619"/>
      <c r="BE10" s="619"/>
      <c r="BF10" s="620"/>
      <c r="BG10" s="621">
        <v>89817</v>
      </c>
      <c r="BH10" s="622"/>
      <c r="BI10" s="622"/>
      <c r="BJ10" s="622"/>
      <c r="BK10" s="622"/>
      <c r="BL10" s="622"/>
      <c r="BM10" s="622"/>
      <c r="BN10" s="623"/>
      <c r="BO10" s="659">
        <v>2.7</v>
      </c>
      <c r="BP10" s="659"/>
      <c r="BQ10" s="659"/>
      <c r="BR10" s="659"/>
      <c r="BS10" s="660">
        <v>14852</v>
      </c>
      <c r="BT10" s="660"/>
      <c r="BU10" s="660"/>
      <c r="BV10" s="660"/>
      <c r="BW10" s="660"/>
      <c r="BX10" s="660"/>
      <c r="BY10" s="660"/>
      <c r="BZ10" s="660"/>
      <c r="CA10" s="660"/>
      <c r="CB10" s="700"/>
      <c r="CD10" s="618" t="s">
        <v>245</v>
      </c>
      <c r="CE10" s="619"/>
      <c r="CF10" s="619"/>
      <c r="CG10" s="619"/>
      <c r="CH10" s="619"/>
      <c r="CI10" s="619"/>
      <c r="CJ10" s="619"/>
      <c r="CK10" s="619"/>
      <c r="CL10" s="619"/>
      <c r="CM10" s="619"/>
      <c r="CN10" s="619"/>
      <c r="CO10" s="619"/>
      <c r="CP10" s="619"/>
      <c r="CQ10" s="620"/>
      <c r="CR10" s="621" t="s">
        <v>136</v>
      </c>
      <c r="CS10" s="622"/>
      <c r="CT10" s="622"/>
      <c r="CU10" s="622"/>
      <c r="CV10" s="622"/>
      <c r="CW10" s="622"/>
      <c r="CX10" s="622"/>
      <c r="CY10" s="623"/>
      <c r="CZ10" s="659" t="s">
        <v>241</v>
      </c>
      <c r="DA10" s="659"/>
      <c r="DB10" s="659"/>
      <c r="DC10" s="659"/>
      <c r="DD10" s="627" t="s">
        <v>136</v>
      </c>
      <c r="DE10" s="622"/>
      <c r="DF10" s="622"/>
      <c r="DG10" s="622"/>
      <c r="DH10" s="622"/>
      <c r="DI10" s="622"/>
      <c r="DJ10" s="622"/>
      <c r="DK10" s="622"/>
      <c r="DL10" s="622"/>
      <c r="DM10" s="622"/>
      <c r="DN10" s="622"/>
      <c r="DO10" s="622"/>
      <c r="DP10" s="623"/>
      <c r="DQ10" s="627" t="s">
        <v>136</v>
      </c>
      <c r="DR10" s="622"/>
      <c r="DS10" s="622"/>
      <c r="DT10" s="622"/>
      <c r="DU10" s="622"/>
      <c r="DV10" s="622"/>
      <c r="DW10" s="622"/>
      <c r="DX10" s="622"/>
      <c r="DY10" s="622"/>
      <c r="DZ10" s="622"/>
      <c r="EA10" s="622"/>
      <c r="EB10" s="622"/>
      <c r="EC10" s="658"/>
    </row>
    <row r="11" spans="2:143" ht="11.25" customHeight="1">
      <c r="B11" s="618" t="s">
        <v>246</v>
      </c>
      <c r="C11" s="619"/>
      <c r="D11" s="619"/>
      <c r="E11" s="619"/>
      <c r="F11" s="619"/>
      <c r="G11" s="619"/>
      <c r="H11" s="619"/>
      <c r="I11" s="619"/>
      <c r="J11" s="619"/>
      <c r="K11" s="619"/>
      <c r="L11" s="619"/>
      <c r="M11" s="619"/>
      <c r="N11" s="619"/>
      <c r="O11" s="619"/>
      <c r="P11" s="619"/>
      <c r="Q11" s="620"/>
      <c r="R11" s="621">
        <v>668776</v>
      </c>
      <c r="S11" s="622"/>
      <c r="T11" s="622"/>
      <c r="U11" s="622"/>
      <c r="V11" s="622"/>
      <c r="W11" s="622"/>
      <c r="X11" s="622"/>
      <c r="Y11" s="623"/>
      <c r="Z11" s="624">
        <v>5.5</v>
      </c>
      <c r="AA11" s="625"/>
      <c r="AB11" s="625"/>
      <c r="AC11" s="626"/>
      <c r="AD11" s="627">
        <v>668776</v>
      </c>
      <c r="AE11" s="622"/>
      <c r="AF11" s="622"/>
      <c r="AG11" s="622"/>
      <c r="AH11" s="622"/>
      <c r="AI11" s="622"/>
      <c r="AJ11" s="622"/>
      <c r="AK11" s="623"/>
      <c r="AL11" s="624">
        <v>10.8</v>
      </c>
      <c r="AM11" s="625"/>
      <c r="AN11" s="625"/>
      <c r="AO11" s="661"/>
      <c r="AP11" s="618" t="s">
        <v>247</v>
      </c>
      <c r="AQ11" s="619"/>
      <c r="AR11" s="619"/>
      <c r="AS11" s="619"/>
      <c r="AT11" s="619"/>
      <c r="AU11" s="619"/>
      <c r="AV11" s="619"/>
      <c r="AW11" s="619"/>
      <c r="AX11" s="619"/>
      <c r="AY11" s="619"/>
      <c r="AZ11" s="619"/>
      <c r="BA11" s="619"/>
      <c r="BB11" s="619"/>
      <c r="BC11" s="619"/>
      <c r="BD11" s="619"/>
      <c r="BE11" s="619"/>
      <c r="BF11" s="620"/>
      <c r="BG11" s="621">
        <v>171315</v>
      </c>
      <c r="BH11" s="622"/>
      <c r="BI11" s="622"/>
      <c r="BJ11" s="622"/>
      <c r="BK11" s="622"/>
      <c r="BL11" s="622"/>
      <c r="BM11" s="622"/>
      <c r="BN11" s="623"/>
      <c r="BO11" s="659">
        <v>5.2</v>
      </c>
      <c r="BP11" s="659"/>
      <c r="BQ11" s="659"/>
      <c r="BR11" s="659"/>
      <c r="BS11" s="660">
        <v>48957</v>
      </c>
      <c r="BT11" s="660"/>
      <c r="BU11" s="660"/>
      <c r="BV11" s="660"/>
      <c r="BW11" s="660"/>
      <c r="BX11" s="660"/>
      <c r="BY11" s="660"/>
      <c r="BZ11" s="660"/>
      <c r="CA11" s="660"/>
      <c r="CB11" s="700"/>
      <c r="CD11" s="618" t="s">
        <v>248</v>
      </c>
      <c r="CE11" s="619"/>
      <c r="CF11" s="619"/>
      <c r="CG11" s="619"/>
      <c r="CH11" s="619"/>
      <c r="CI11" s="619"/>
      <c r="CJ11" s="619"/>
      <c r="CK11" s="619"/>
      <c r="CL11" s="619"/>
      <c r="CM11" s="619"/>
      <c r="CN11" s="619"/>
      <c r="CO11" s="619"/>
      <c r="CP11" s="619"/>
      <c r="CQ11" s="620"/>
      <c r="CR11" s="621">
        <v>159771</v>
      </c>
      <c r="CS11" s="622"/>
      <c r="CT11" s="622"/>
      <c r="CU11" s="622"/>
      <c r="CV11" s="622"/>
      <c r="CW11" s="622"/>
      <c r="CX11" s="622"/>
      <c r="CY11" s="623"/>
      <c r="CZ11" s="659">
        <v>1.4</v>
      </c>
      <c r="DA11" s="659"/>
      <c r="DB11" s="659"/>
      <c r="DC11" s="659"/>
      <c r="DD11" s="627">
        <v>24930</v>
      </c>
      <c r="DE11" s="622"/>
      <c r="DF11" s="622"/>
      <c r="DG11" s="622"/>
      <c r="DH11" s="622"/>
      <c r="DI11" s="622"/>
      <c r="DJ11" s="622"/>
      <c r="DK11" s="622"/>
      <c r="DL11" s="622"/>
      <c r="DM11" s="622"/>
      <c r="DN11" s="622"/>
      <c r="DO11" s="622"/>
      <c r="DP11" s="623"/>
      <c r="DQ11" s="627">
        <v>134771</v>
      </c>
      <c r="DR11" s="622"/>
      <c r="DS11" s="622"/>
      <c r="DT11" s="622"/>
      <c r="DU11" s="622"/>
      <c r="DV11" s="622"/>
      <c r="DW11" s="622"/>
      <c r="DX11" s="622"/>
      <c r="DY11" s="622"/>
      <c r="DZ11" s="622"/>
      <c r="EA11" s="622"/>
      <c r="EB11" s="622"/>
      <c r="EC11" s="658"/>
    </row>
    <row r="12" spans="2:143" ht="11.25" customHeight="1">
      <c r="B12" s="618" t="s">
        <v>249</v>
      </c>
      <c r="C12" s="619"/>
      <c r="D12" s="619"/>
      <c r="E12" s="619"/>
      <c r="F12" s="619"/>
      <c r="G12" s="619"/>
      <c r="H12" s="619"/>
      <c r="I12" s="619"/>
      <c r="J12" s="619"/>
      <c r="K12" s="619"/>
      <c r="L12" s="619"/>
      <c r="M12" s="619"/>
      <c r="N12" s="619"/>
      <c r="O12" s="619"/>
      <c r="P12" s="619"/>
      <c r="Q12" s="620"/>
      <c r="R12" s="621" t="s">
        <v>136</v>
      </c>
      <c r="S12" s="622"/>
      <c r="T12" s="622"/>
      <c r="U12" s="622"/>
      <c r="V12" s="622"/>
      <c r="W12" s="622"/>
      <c r="X12" s="622"/>
      <c r="Y12" s="623"/>
      <c r="Z12" s="659" t="s">
        <v>241</v>
      </c>
      <c r="AA12" s="659"/>
      <c r="AB12" s="659"/>
      <c r="AC12" s="659"/>
      <c r="AD12" s="660" t="s">
        <v>241</v>
      </c>
      <c r="AE12" s="660"/>
      <c r="AF12" s="660"/>
      <c r="AG12" s="660"/>
      <c r="AH12" s="660"/>
      <c r="AI12" s="660"/>
      <c r="AJ12" s="660"/>
      <c r="AK12" s="660"/>
      <c r="AL12" s="624" t="s">
        <v>241</v>
      </c>
      <c r="AM12" s="625"/>
      <c r="AN12" s="625"/>
      <c r="AO12" s="661"/>
      <c r="AP12" s="618" t="s">
        <v>250</v>
      </c>
      <c r="AQ12" s="619"/>
      <c r="AR12" s="619"/>
      <c r="AS12" s="619"/>
      <c r="AT12" s="619"/>
      <c r="AU12" s="619"/>
      <c r="AV12" s="619"/>
      <c r="AW12" s="619"/>
      <c r="AX12" s="619"/>
      <c r="AY12" s="619"/>
      <c r="AZ12" s="619"/>
      <c r="BA12" s="619"/>
      <c r="BB12" s="619"/>
      <c r="BC12" s="619"/>
      <c r="BD12" s="619"/>
      <c r="BE12" s="619"/>
      <c r="BF12" s="620"/>
      <c r="BG12" s="621">
        <v>1463426</v>
      </c>
      <c r="BH12" s="622"/>
      <c r="BI12" s="622"/>
      <c r="BJ12" s="622"/>
      <c r="BK12" s="622"/>
      <c r="BL12" s="622"/>
      <c r="BM12" s="622"/>
      <c r="BN12" s="623"/>
      <c r="BO12" s="659">
        <v>44.2</v>
      </c>
      <c r="BP12" s="659"/>
      <c r="BQ12" s="659"/>
      <c r="BR12" s="659"/>
      <c r="BS12" s="660" t="s">
        <v>241</v>
      </c>
      <c r="BT12" s="660"/>
      <c r="BU12" s="660"/>
      <c r="BV12" s="660"/>
      <c r="BW12" s="660"/>
      <c r="BX12" s="660"/>
      <c r="BY12" s="660"/>
      <c r="BZ12" s="660"/>
      <c r="CA12" s="660"/>
      <c r="CB12" s="700"/>
      <c r="CD12" s="618" t="s">
        <v>251</v>
      </c>
      <c r="CE12" s="619"/>
      <c r="CF12" s="619"/>
      <c r="CG12" s="619"/>
      <c r="CH12" s="619"/>
      <c r="CI12" s="619"/>
      <c r="CJ12" s="619"/>
      <c r="CK12" s="619"/>
      <c r="CL12" s="619"/>
      <c r="CM12" s="619"/>
      <c r="CN12" s="619"/>
      <c r="CO12" s="619"/>
      <c r="CP12" s="619"/>
      <c r="CQ12" s="620"/>
      <c r="CR12" s="621">
        <v>240493</v>
      </c>
      <c r="CS12" s="622"/>
      <c r="CT12" s="622"/>
      <c r="CU12" s="622"/>
      <c r="CV12" s="622"/>
      <c r="CW12" s="622"/>
      <c r="CX12" s="622"/>
      <c r="CY12" s="623"/>
      <c r="CZ12" s="659">
        <v>2</v>
      </c>
      <c r="DA12" s="659"/>
      <c r="DB12" s="659"/>
      <c r="DC12" s="659"/>
      <c r="DD12" s="627" t="s">
        <v>241</v>
      </c>
      <c r="DE12" s="622"/>
      <c r="DF12" s="622"/>
      <c r="DG12" s="622"/>
      <c r="DH12" s="622"/>
      <c r="DI12" s="622"/>
      <c r="DJ12" s="622"/>
      <c r="DK12" s="622"/>
      <c r="DL12" s="622"/>
      <c r="DM12" s="622"/>
      <c r="DN12" s="622"/>
      <c r="DO12" s="622"/>
      <c r="DP12" s="623"/>
      <c r="DQ12" s="627">
        <v>240067</v>
      </c>
      <c r="DR12" s="622"/>
      <c r="DS12" s="622"/>
      <c r="DT12" s="622"/>
      <c r="DU12" s="622"/>
      <c r="DV12" s="622"/>
      <c r="DW12" s="622"/>
      <c r="DX12" s="622"/>
      <c r="DY12" s="622"/>
      <c r="DZ12" s="622"/>
      <c r="EA12" s="622"/>
      <c r="EB12" s="622"/>
      <c r="EC12" s="658"/>
    </row>
    <row r="13" spans="2:143" ht="11.25" customHeight="1">
      <c r="B13" s="618" t="s">
        <v>252</v>
      </c>
      <c r="C13" s="619"/>
      <c r="D13" s="619"/>
      <c r="E13" s="619"/>
      <c r="F13" s="619"/>
      <c r="G13" s="619"/>
      <c r="H13" s="619"/>
      <c r="I13" s="619"/>
      <c r="J13" s="619"/>
      <c r="K13" s="619"/>
      <c r="L13" s="619"/>
      <c r="M13" s="619"/>
      <c r="N13" s="619"/>
      <c r="O13" s="619"/>
      <c r="P13" s="619"/>
      <c r="Q13" s="620"/>
      <c r="R13" s="621" t="s">
        <v>136</v>
      </c>
      <c r="S13" s="622"/>
      <c r="T13" s="622"/>
      <c r="U13" s="622"/>
      <c r="V13" s="622"/>
      <c r="W13" s="622"/>
      <c r="X13" s="622"/>
      <c r="Y13" s="623"/>
      <c r="Z13" s="659" t="s">
        <v>241</v>
      </c>
      <c r="AA13" s="659"/>
      <c r="AB13" s="659"/>
      <c r="AC13" s="659"/>
      <c r="AD13" s="660" t="s">
        <v>241</v>
      </c>
      <c r="AE13" s="660"/>
      <c r="AF13" s="660"/>
      <c r="AG13" s="660"/>
      <c r="AH13" s="660"/>
      <c r="AI13" s="660"/>
      <c r="AJ13" s="660"/>
      <c r="AK13" s="660"/>
      <c r="AL13" s="624" t="s">
        <v>136</v>
      </c>
      <c r="AM13" s="625"/>
      <c r="AN13" s="625"/>
      <c r="AO13" s="661"/>
      <c r="AP13" s="618" t="s">
        <v>253</v>
      </c>
      <c r="AQ13" s="619"/>
      <c r="AR13" s="619"/>
      <c r="AS13" s="619"/>
      <c r="AT13" s="619"/>
      <c r="AU13" s="619"/>
      <c r="AV13" s="619"/>
      <c r="AW13" s="619"/>
      <c r="AX13" s="619"/>
      <c r="AY13" s="619"/>
      <c r="AZ13" s="619"/>
      <c r="BA13" s="619"/>
      <c r="BB13" s="619"/>
      <c r="BC13" s="619"/>
      <c r="BD13" s="619"/>
      <c r="BE13" s="619"/>
      <c r="BF13" s="620"/>
      <c r="BG13" s="621">
        <v>1445391</v>
      </c>
      <c r="BH13" s="622"/>
      <c r="BI13" s="622"/>
      <c r="BJ13" s="622"/>
      <c r="BK13" s="622"/>
      <c r="BL13" s="622"/>
      <c r="BM13" s="622"/>
      <c r="BN13" s="623"/>
      <c r="BO13" s="659">
        <v>43.6</v>
      </c>
      <c r="BP13" s="659"/>
      <c r="BQ13" s="659"/>
      <c r="BR13" s="659"/>
      <c r="BS13" s="660" t="s">
        <v>241</v>
      </c>
      <c r="BT13" s="660"/>
      <c r="BU13" s="660"/>
      <c r="BV13" s="660"/>
      <c r="BW13" s="660"/>
      <c r="BX13" s="660"/>
      <c r="BY13" s="660"/>
      <c r="BZ13" s="660"/>
      <c r="CA13" s="660"/>
      <c r="CB13" s="700"/>
      <c r="CD13" s="618" t="s">
        <v>254</v>
      </c>
      <c r="CE13" s="619"/>
      <c r="CF13" s="619"/>
      <c r="CG13" s="619"/>
      <c r="CH13" s="619"/>
      <c r="CI13" s="619"/>
      <c r="CJ13" s="619"/>
      <c r="CK13" s="619"/>
      <c r="CL13" s="619"/>
      <c r="CM13" s="619"/>
      <c r="CN13" s="619"/>
      <c r="CO13" s="619"/>
      <c r="CP13" s="619"/>
      <c r="CQ13" s="620"/>
      <c r="CR13" s="621">
        <v>529337</v>
      </c>
      <c r="CS13" s="622"/>
      <c r="CT13" s="622"/>
      <c r="CU13" s="622"/>
      <c r="CV13" s="622"/>
      <c r="CW13" s="622"/>
      <c r="CX13" s="622"/>
      <c r="CY13" s="623"/>
      <c r="CZ13" s="659">
        <v>4.5</v>
      </c>
      <c r="DA13" s="659"/>
      <c r="DB13" s="659"/>
      <c r="DC13" s="659"/>
      <c r="DD13" s="627">
        <v>161068</v>
      </c>
      <c r="DE13" s="622"/>
      <c r="DF13" s="622"/>
      <c r="DG13" s="622"/>
      <c r="DH13" s="622"/>
      <c r="DI13" s="622"/>
      <c r="DJ13" s="622"/>
      <c r="DK13" s="622"/>
      <c r="DL13" s="622"/>
      <c r="DM13" s="622"/>
      <c r="DN13" s="622"/>
      <c r="DO13" s="622"/>
      <c r="DP13" s="623"/>
      <c r="DQ13" s="627">
        <v>495870</v>
      </c>
      <c r="DR13" s="622"/>
      <c r="DS13" s="622"/>
      <c r="DT13" s="622"/>
      <c r="DU13" s="622"/>
      <c r="DV13" s="622"/>
      <c r="DW13" s="622"/>
      <c r="DX13" s="622"/>
      <c r="DY13" s="622"/>
      <c r="DZ13" s="622"/>
      <c r="EA13" s="622"/>
      <c r="EB13" s="622"/>
      <c r="EC13" s="658"/>
    </row>
    <row r="14" spans="2:143" ht="11.25" customHeight="1">
      <c r="B14" s="618" t="s">
        <v>255</v>
      </c>
      <c r="C14" s="619"/>
      <c r="D14" s="619"/>
      <c r="E14" s="619"/>
      <c r="F14" s="619"/>
      <c r="G14" s="619"/>
      <c r="H14" s="619"/>
      <c r="I14" s="619"/>
      <c r="J14" s="619"/>
      <c r="K14" s="619"/>
      <c r="L14" s="619"/>
      <c r="M14" s="619"/>
      <c r="N14" s="619"/>
      <c r="O14" s="619"/>
      <c r="P14" s="619"/>
      <c r="Q14" s="620"/>
      <c r="R14" s="621" t="s">
        <v>241</v>
      </c>
      <c r="S14" s="622"/>
      <c r="T14" s="622"/>
      <c r="U14" s="622"/>
      <c r="V14" s="622"/>
      <c r="W14" s="622"/>
      <c r="X14" s="622"/>
      <c r="Y14" s="623"/>
      <c r="Z14" s="659" t="s">
        <v>136</v>
      </c>
      <c r="AA14" s="659"/>
      <c r="AB14" s="659"/>
      <c r="AC14" s="659"/>
      <c r="AD14" s="660" t="s">
        <v>241</v>
      </c>
      <c r="AE14" s="660"/>
      <c r="AF14" s="660"/>
      <c r="AG14" s="660"/>
      <c r="AH14" s="660"/>
      <c r="AI14" s="660"/>
      <c r="AJ14" s="660"/>
      <c r="AK14" s="660"/>
      <c r="AL14" s="624" t="s">
        <v>241</v>
      </c>
      <c r="AM14" s="625"/>
      <c r="AN14" s="625"/>
      <c r="AO14" s="661"/>
      <c r="AP14" s="618" t="s">
        <v>256</v>
      </c>
      <c r="AQ14" s="619"/>
      <c r="AR14" s="619"/>
      <c r="AS14" s="619"/>
      <c r="AT14" s="619"/>
      <c r="AU14" s="619"/>
      <c r="AV14" s="619"/>
      <c r="AW14" s="619"/>
      <c r="AX14" s="619"/>
      <c r="AY14" s="619"/>
      <c r="AZ14" s="619"/>
      <c r="BA14" s="619"/>
      <c r="BB14" s="619"/>
      <c r="BC14" s="619"/>
      <c r="BD14" s="619"/>
      <c r="BE14" s="619"/>
      <c r="BF14" s="620"/>
      <c r="BG14" s="621">
        <v>95123</v>
      </c>
      <c r="BH14" s="622"/>
      <c r="BI14" s="622"/>
      <c r="BJ14" s="622"/>
      <c r="BK14" s="622"/>
      <c r="BL14" s="622"/>
      <c r="BM14" s="622"/>
      <c r="BN14" s="623"/>
      <c r="BO14" s="659">
        <v>2.9</v>
      </c>
      <c r="BP14" s="659"/>
      <c r="BQ14" s="659"/>
      <c r="BR14" s="659"/>
      <c r="BS14" s="660" t="s">
        <v>241</v>
      </c>
      <c r="BT14" s="660"/>
      <c r="BU14" s="660"/>
      <c r="BV14" s="660"/>
      <c r="BW14" s="660"/>
      <c r="BX14" s="660"/>
      <c r="BY14" s="660"/>
      <c r="BZ14" s="660"/>
      <c r="CA14" s="660"/>
      <c r="CB14" s="700"/>
      <c r="CD14" s="618" t="s">
        <v>257</v>
      </c>
      <c r="CE14" s="619"/>
      <c r="CF14" s="619"/>
      <c r="CG14" s="619"/>
      <c r="CH14" s="619"/>
      <c r="CI14" s="619"/>
      <c r="CJ14" s="619"/>
      <c r="CK14" s="619"/>
      <c r="CL14" s="619"/>
      <c r="CM14" s="619"/>
      <c r="CN14" s="619"/>
      <c r="CO14" s="619"/>
      <c r="CP14" s="619"/>
      <c r="CQ14" s="620"/>
      <c r="CR14" s="621">
        <v>448965</v>
      </c>
      <c r="CS14" s="622"/>
      <c r="CT14" s="622"/>
      <c r="CU14" s="622"/>
      <c r="CV14" s="622"/>
      <c r="CW14" s="622"/>
      <c r="CX14" s="622"/>
      <c r="CY14" s="623"/>
      <c r="CZ14" s="659">
        <v>3.8</v>
      </c>
      <c r="DA14" s="659"/>
      <c r="DB14" s="659"/>
      <c r="DC14" s="659"/>
      <c r="DD14" s="627">
        <v>88666</v>
      </c>
      <c r="DE14" s="622"/>
      <c r="DF14" s="622"/>
      <c r="DG14" s="622"/>
      <c r="DH14" s="622"/>
      <c r="DI14" s="622"/>
      <c r="DJ14" s="622"/>
      <c r="DK14" s="622"/>
      <c r="DL14" s="622"/>
      <c r="DM14" s="622"/>
      <c r="DN14" s="622"/>
      <c r="DO14" s="622"/>
      <c r="DP14" s="623"/>
      <c r="DQ14" s="627">
        <v>361731</v>
      </c>
      <c r="DR14" s="622"/>
      <c r="DS14" s="622"/>
      <c r="DT14" s="622"/>
      <c r="DU14" s="622"/>
      <c r="DV14" s="622"/>
      <c r="DW14" s="622"/>
      <c r="DX14" s="622"/>
      <c r="DY14" s="622"/>
      <c r="DZ14" s="622"/>
      <c r="EA14" s="622"/>
      <c r="EB14" s="622"/>
      <c r="EC14" s="658"/>
    </row>
    <row r="15" spans="2:143" ht="11.25" customHeight="1">
      <c r="B15" s="618" t="s">
        <v>258</v>
      </c>
      <c r="C15" s="619"/>
      <c r="D15" s="619"/>
      <c r="E15" s="619"/>
      <c r="F15" s="619"/>
      <c r="G15" s="619"/>
      <c r="H15" s="619"/>
      <c r="I15" s="619"/>
      <c r="J15" s="619"/>
      <c r="K15" s="619"/>
      <c r="L15" s="619"/>
      <c r="M15" s="619"/>
      <c r="N15" s="619"/>
      <c r="O15" s="619"/>
      <c r="P15" s="619"/>
      <c r="Q15" s="620"/>
      <c r="R15" s="621" t="s">
        <v>241</v>
      </c>
      <c r="S15" s="622"/>
      <c r="T15" s="622"/>
      <c r="U15" s="622"/>
      <c r="V15" s="622"/>
      <c r="W15" s="622"/>
      <c r="X15" s="622"/>
      <c r="Y15" s="623"/>
      <c r="Z15" s="659" t="s">
        <v>241</v>
      </c>
      <c r="AA15" s="659"/>
      <c r="AB15" s="659"/>
      <c r="AC15" s="659"/>
      <c r="AD15" s="660" t="s">
        <v>241</v>
      </c>
      <c r="AE15" s="660"/>
      <c r="AF15" s="660"/>
      <c r="AG15" s="660"/>
      <c r="AH15" s="660"/>
      <c r="AI15" s="660"/>
      <c r="AJ15" s="660"/>
      <c r="AK15" s="660"/>
      <c r="AL15" s="624" t="s">
        <v>136</v>
      </c>
      <c r="AM15" s="625"/>
      <c r="AN15" s="625"/>
      <c r="AO15" s="661"/>
      <c r="AP15" s="618" t="s">
        <v>259</v>
      </c>
      <c r="AQ15" s="619"/>
      <c r="AR15" s="619"/>
      <c r="AS15" s="619"/>
      <c r="AT15" s="619"/>
      <c r="AU15" s="619"/>
      <c r="AV15" s="619"/>
      <c r="AW15" s="619"/>
      <c r="AX15" s="619"/>
      <c r="AY15" s="619"/>
      <c r="AZ15" s="619"/>
      <c r="BA15" s="619"/>
      <c r="BB15" s="619"/>
      <c r="BC15" s="619"/>
      <c r="BD15" s="619"/>
      <c r="BE15" s="619"/>
      <c r="BF15" s="620"/>
      <c r="BG15" s="621">
        <v>267612</v>
      </c>
      <c r="BH15" s="622"/>
      <c r="BI15" s="622"/>
      <c r="BJ15" s="622"/>
      <c r="BK15" s="622"/>
      <c r="BL15" s="622"/>
      <c r="BM15" s="622"/>
      <c r="BN15" s="623"/>
      <c r="BO15" s="659">
        <v>8.1</v>
      </c>
      <c r="BP15" s="659"/>
      <c r="BQ15" s="659"/>
      <c r="BR15" s="659"/>
      <c r="BS15" s="660" t="s">
        <v>241</v>
      </c>
      <c r="BT15" s="660"/>
      <c r="BU15" s="660"/>
      <c r="BV15" s="660"/>
      <c r="BW15" s="660"/>
      <c r="BX15" s="660"/>
      <c r="BY15" s="660"/>
      <c r="BZ15" s="660"/>
      <c r="CA15" s="660"/>
      <c r="CB15" s="700"/>
      <c r="CD15" s="618" t="s">
        <v>260</v>
      </c>
      <c r="CE15" s="619"/>
      <c r="CF15" s="619"/>
      <c r="CG15" s="619"/>
      <c r="CH15" s="619"/>
      <c r="CI15" s="619"/>
      <c r="CJ15" s="619"/>
      <c r="CK15" s="619"/>
      <c r="CL15" s="619"/>
      <c r="CM15" s="619"/>
      <c r="CN15" s="619"/>
      <c r="CO15" s="619"/>
      <c r="CP15" s="619"/>
      <c r="CQ15" s="620"/>
      <c r="CR15" s="621">
        <v>1005108</v>
      </c>
      <c r="CS15" s="622"/>
      <c r="CT15" s="622"/>
      <c r="CU15" s="622"/>
      <c r="CV15" s="622"/>
      <c r="CW15" s="622"/>
      <c r="CX15" s="622"/>
      <c r="CY15" s="623"/>
      <c r="CZ15" s="659">
        <v>8.5</v>
      </c>
      <c r="DA15" s="659"/>
      <c r="DB15" s="659"/>
      <c r="DC15" s="659"/>
      <c r="DD15" s="627">
        <v>150121</v>
      </c>
      <c r="DE15" s="622"/>
      <c r="DF15" s="622"/>
      <c r="DG15" s="622"/>
      <c r="DH15" s="622"/>
      <c r="DI15" s="622"/>
      <c r="DJ15" s="622"/>
      <c r="DK15" s="622"/>
      <c r="DL15" s="622"/>
      <c r="DM15" s="622"/>
      <c r="DN15" s="622"/>
      <c r="DO15" s="622"/>
      <c r="DP15" s="623"/>
      <c r="DQ15" s="627">
        <v>868894</v>
      </c>
      <c r="DR15" s="622"/>
      <c r="DS15" s="622"/>
      <c r="DT15" s="622"/>
      <c r="DU15" s="622"/>
      <c r="DV15" s="622"/>
      <c r="DW15" s="622"/>
      <c r="DX15" s="622"/>
      <c r="DY15" s="622"/>
      <c r="DZ15" s="622"/>
      <c r="EA15" s="622"/>
      <c r="EB15" s="622"/>
      <c r="EC15" s="658"/>
    </row>
    <row r="16" spans="2:143" ht="11.25" customHeight="1">
      <c r="B16" s="618" t="s">
        <v>261</v>
      </c>
      <c r="C16" s="619"/>
      <c r="D16" s="619"/>
      <c r="E16" s="619"/>
      <c r="F16" s="619"/>
      <c r="G16" s="619"/>
      <c r="H16" s="619"/>
      <c r="I16" s="619"/>
      <c r="J16" s="619"/>
      <c r="K16" s="619"/>
      <c r="L16" s="619"/>
      <c r="M16" s="619"/>
      <c r="N16" s="619"/>
      <c r="O16" s="619"/>
      <c r="P16" s="619"/>
      <c r="Q16" s="620"/>
      <c r="R16" s="621">
        <v>9322</v>
      </c>
      <c r="S16" s="622"/>
      <c r="T16" s="622"/>
      <c r="U16" s="622"/>
      <c r="V16" s="622"/>
      <c r="W16" s="622"/>
      <c r="X16" s="622"/>
      <c r="Y16" s="623"/>
      <c r="Z16" s="659">
        <v>0.1</v>
      </c>
      <c r="AA16" s="659"/>
      <c r="AB16" s="659"/>
      <c r="AC16" s="659"/>
      <c r="AD16" s="660">
        <v>9322</v>
      </c>
      <c r="AE16" s="660"/>
      <c r="AF16" s="660"/>
      <c r="AG16" s="660"/>
      <c r="AH16" s="660"/>
      <c r="AI16" s="660"/>
      <c r="AJ16" s="660"/>
      <c r="AK16" s="660"/>
      <c r="AL16" s="624">
        <v>0.2</v>
      </c>
      <c r="AM16" s="625"/>
      <c r="AN16" s="625"/>
      <c r="AO16" s="661"/>
      <c r="AP16" s="618" t="s">
        <v>262</v>
      </c>
      <c r="AQ16" s="619"/>
      <c r="AR16" s="619"/>
      <c r="AS16" s="619"/>
      <c r="AT16" s="619"/>
      <c r="AU16" s="619"/>
      <c r="AV16" s="619"/>
      <c r="AW16" s="619"/>
      <c r="AX16" s="619"/>
      <c r="AY16" s="619"/>
      <c r="AZ16" s="619"/>
      <c r="BA16" s="619"/>
      <c r="BB16" s="619"/>
      <c r="BC16" s="619"/>
      <c r="BD16" s="619"/>
      <c r="BE16" s="619"/>
      <c r="BF16" s="620"/>
      <c r="BG16" s="621" t="s">
        <v>241</v>
      </c>
      <c r="BH16" s="622"/>
      <c r="BI16" s="622"/>
      <c r="BJ16" s="622"/>
      <c r="BK16" s="622"/>
      <c r="BL16" s="622"/>
      <c r="BM16" s="622"/>
      <c r="BN16" s="623"/>
      <c r="BO16" s="659" t="s">
        <v>241</v>
      </c>
      <c r="BP16" s="659"/>
      <c r="BQ16" s="659"/>
      <c r="BR16" s="659"/>
      <c r="BS16" s="660" t="s">
        <v>241</v>
      </c>
      <c r="BT16" s="660"/>
      <c r="BU16" s="660"/>
      <c r="BV16" s="660"/>
      <c r="BW16" s="660"/>
      <c r="BX16" s="660"/>
      <c r="BY16" s="660"/>
      <c r="BZ16" s="660"/>
      <c r="CA16" s="660"/>
      <c r="CB16" s="700"/>
      <c r="CD16" s="618" t="s">
        <v>263</v>
      </c>
      <c r="CE16" s="619"/>
      <c r="CF16" s="619"/>
      <c r="CG16" s="619"/>
      <c r="CH16" s="619"/>
      <c r="CI16" s="619"/>
      <c r="CJ16" s="619"/>
      <c r="CK16" s="619"/>
      <c r="CL16" s="619"/>
      <c r="CM16" s="619"/>
      <c r="CN16" s="619"/>
      <c r="CO16" s="619"/>
      <c r="CP16" s="619"/>
      <c r="CQ16" s="620"/>
      <c r="CR16" s="621">
        <v>17963</v>
      </c>
      <c r="CS16" s="622"/>
      <c r="CT16" s="622"/>
      <c r="CU16" s="622"/>
      <c r="CV16" s="622"/>
      <c r="CW16" s="622"/>
      <c r="CX16" s="622"/>
      <c r="CY16" s="623"/>
      <c r="CZ16" s="659">
        <v>0.2</v>
      </c>
      <c r="DA16" s="659"/>
      <c r="DB16" s="659"/>
      <c r="DC16" s="659"/>
      <c r="DD16" s="627" t="s">
        <v>241</v>
      </c>
      <c r="DE16" s="622"/>
      <c r="DF16" s="622"/>
      <c r="DG16" s="622"/>
      <c r="DH16" s="622"/>
      <c r="DI16" s="622"/>
      <c r="DJ16" s="622"/>
      <c r="DK16" s="622"/>
      <c r="DL16" s="622"/>
      <c r="DM16" s="622"/>
      <c r="DN16" s="622"/>
      <c r="DO16" s="622"/>
      <c r="DP16" s="623"/>
      <c r="DQ16" s="627">
        <v>5069</v>
      </c>
      <c r="DR16" s="622"/>
      <c r="DS16" s="622"/>
      <c r="DT16" s="622"/>
      <c r="DU16" s="622"/>
      <c r="DV16" s="622"/>
      <c r="DW16" s="622"/>
      <c r="DX16" s="622"/>
      <c r="DY16" s="622"/>
      <c r="DZ16" s="622"/>
      <c r="EA16" s="622"/>
      <c r="EB16" s="622"/>
      <c r="EC16" s="658"/>
    </row>
    <row r="17" spans="2:133" ht="11.25" customHeight="1">
      <c r="B17" s="618" t="s">
        <v>264</v>
      </c>
      <c r="C17" s="619"/>
      <c r="D17" s="619"/>
      <c r="E17" s="619"/>
      <c r="F17" s="619"/>
      <c r="G17" s="619"/>
      <c r="H17" s="619"/>
      <c r="I17" s="619"/>
      <c r="J17" s="619"/>
      <c r="K17" s="619"/>
      <c r="L17" s="619"/>
      <c r="M17" s="619"/>
      <c r="N17" s="619"/>
      <c r="O17" s="619"/>
      <c r="P17" s="619"/>
      <c r="Q17" s="620"/>
      <c r="R17" s="621">
        <v>51220</v>
      </c>
      <c r="S17" s="622"/>
      <c r="T17" s="622"/>
      <c r="U17" s="622"/>
      <c r="V17" s="622"/>
      <c r="W17" s="622"/>
      <c r="X17" s="622"/>
      <c r="Y17" s="623"/>
      <c r="Z17" s="659">
        <v>0.4</v>
      </c>
      <c r="AA17" s="659"/>
      <c r="AB17" s="659"/>
      <c r="AC17" s="659"/>
      <c r="AD17" s="660">
        <v>51220</v>
      </c>
      <c r="AE17" s="660"/>
      <c r="AF17" s="660"/>
      <c r="AG17" s="660"/>
      <c r="AH17" s="660"/>
      <c r="AI17" s="660"/>
      <c r="AJ17" s="660"/>
      <c r="AK17" s="660"/>
      <c r="AL17" s="624">
        <v>0.8</v>
      </c>
      <c r="AM17" s="625"/>
      <c r="AN17" s="625"/>
      <c r="AO17" s="661"/>
      <c r="AP17" s="618" t="s">
        <v>265</v>
      </c>
      <c r="AQ17" s="619"/>
      <c r="AR17" s="619"/>
      <c r="AS17" s="619"/>
      <c r="AT17" s="619"/>
      <c r="AU17" s="619"/>
      <c r="AV17" s="619"/>
      <c r="AW17" s="619"/>
      <c r="AX17" s="619"/>
      <c r="AY17" s="619"/>
      <c r="AZ17" s="619"/>
      <c r="BA17" s="619"/>
      <c r="BB17" s="619"/>
      <c r="BC17" s="619"/>
      <c r="BD17" s="619"/>
      <c r="BE17" s="619"/>
      <c r="BF17" s="620"/>
      <c r="BG17" s="621" t="s">
        <v>241</v>
      </c>
      <c r="BH17" s="622"/>
      <c r="BI17" s="622"/>
      <c r="BJ17" s="622"/>
      <c r="BK17" s="622"/>
      <c r="BL17" s="622"/>
      <c r="BM17" s="622"/>
      <c r="BN17" s="623"/>
      <c r="BO17" s="659" t="s">
        <v>241</v>
      </c>
      <c r="BP17" s="659"/>
      <c r="BQ17" s="659"/>
      <c r="BR17" s="659"/>
      <c r="BS17" s="660" t="s">
        <v>241</v>
      </c>
      <c r="BT17" s="660"/>
      <c r="BU17" s="660"/>
      <c r="BV17" s="660"/>
      <c r="BW17" s="660"/>
      <c r="BX17" s="660"/>
      <c r="BY17" s="660"/>
      <c r="BZ17" s="660"/>
      <c r="CA17" s="660"/>
      <c r="CB17" s="700"/>
      <c r="CD17" s="618" t="s">
        <v>266</v>
      </c>
      <c r="CE17" s="619"/>
      <c r="CF17" s="619"/>
      <c r="CG17" s="619"/>
      <c r="CH17" s="619"/>
      <c r="CI17" s="619"/>
      <c r="CJ17" s="619"/>
      <c r="CK17" s="619"/>
      <c r="CL17" s="619"/>
      <c r="CM17" s="619"/>
      <c r="CN17" s="619"/>
      <c r="CO17" s="619"/>
      <c r="CP17" s="619"/>
      <c r="CQ17" s="620"/>
      <c r="CR17" s="621">
        <v>626281</v>
      </c>
      <c r="CS17" s="622"/>
      <c r="CT17" s="622"/>
      <c r="CU17" s="622"/>
      <c r="CV17" s="622"/>
      <c r="CW17" s="622"/>
      <c r="CX17" s="622"/>
      <c r="CY17" s="623"/>
      <c r="CZ17" s="659">
        <v>5.3</v>
      </c>
      <c r="DA17" s="659"/>
      <c r="DB17" s="659"/>
      <c r="DC17" s="659"/>
      <c r="DD17" s="627" t="s">
        <v>136</v>
      </c>
      <c r="DE17" s="622"/>
      <c r="DF17" s="622"/>
      <c r="DG17" s="622"/>
      <c r="DH17" s="622"/>
      <c r="DI17" s="622"/>
      <c r="DJ17" s="622"/>
      <c r="DK17" s="622"/>
      <c r="DL17" s="622"/>
      <c r="DM17" s="622"/>
      <c r="DN17" s="622"/>
      <c r="DO17" s="622"/>
      <c r="DP17" s="623"/>
      <c r="DQ17" s="627">
        <v>626281</v>
      </c>
      <c r="DR17" s="622"/>
      <c r="DS17" s="622"/>
      <c r="DT17" s="622"/>
      <c r="DU17" s="622"/>
      <c r="DV17" s="622"/>
      <c r="DW17" s="622"/>
      <c r="DX17" s="622"/>
      <c r="DY17" s="622"/>
      <c r="DZ17" s="622"/>
      <c r="EA17" s="622"/>
      <c r="EB17" s="622"/>
      <c r="EC17" s="658"/>
    </row>
    <row r="18" spans="2:133" ht="11.25" customHeight="1">
      <c r="B18" s="618" t="s">
        <v>267</v>
      </c>
      <c r="C18" s="619"/>
      <c r="D18" s="619"/>
      <c r="E18" s="619"/>
      <c r="F18" s="619"/>
      <c r="G18" s="619"/>
      <c r="H18" s="619"/>
      <c r="I18" s="619"/>
      <c r="J18" s="619"/>
      <c r="K18" s="619"/>
      <c r="L18" s="619"/>
      <c r="M18" s="619"/>
      <c r="N18" s="619"/>
      <c r="O18" s="619"/>
      <c r="P18" s="619"/>
      <c r="Q18" s="620"/>
      <c r="R18" s="621">
        <v>66447</v>
      </c>
      <c r="S18" s="622"/>
      <c r="T18" s="622"/>
      <c r="U18" s="622"/>
      <c r="V18" s="622"/>
      <c r="W18" s="622"/>
      <c r="X18" s="622"/>
      <c r="Y18" s="623"/>
      <c r="Z18" s="659">
        <v>0.5</v>
      </c>
      <c r="AA18" s="659"/>
      <c r="AB18" s="659"/>
      <c r="AC18" s="659"/>
      <c r="AD18" s="660">
        <v>66447</v>
      </c>
      <c r="AE18" s="660"/>
      <c r="AF18" s="660"/>
      <c r="AG18" s="660"/>
      <c r="AH18" s="660"/>
      <c r="AI18" s="660"/>
      <c r="AJ18" s="660"/>
      <c r="AK18" s="660"/>
      <c r="AL18" s="624">
        <v>1.1000000000000001</v>
      </c>
      <c r="AM18" s="625"/>
      <c r="AN18" s="625"/>
      <c r="AO18" s="661"/>
      <c r="AP18" s="618" t="s">
        <v>268</v>
      </c>
      <c r="AQ18" s="619"/>
      <c r="AR18" s="619"/>
      <c r="AS18" s="619"/>
      <c r="AT18" s="619"/>
      <c r="AU18" s="619"/>
      <c r="AV18" s="619"/>
      <c r="AW18" s="619"/>
      <c r="AX18" s="619"/>
      <c r="AY18" s="619"/>
      <c r="AZ18" s="619"/>
      <c r="BA18" s="619"/>
      <c r="BB18" s="619"/>
      <c r="BC18" s="619"/>
      <c r="BD18" s="619"/>
      <c r="BE18" s="619"/>
      <c r="BF18" s="620"/>
      <c r="BG18" s="621" t="s">
        <v>136</v>
      </c>
      <c r="BH18" s="622"/>
      <c r="BI18" s="622"/>
      <c r="BJ18" s="622"/>
      <c r="BK18" s="622"/>
      <c r="BL18" s="622"/>
      <c r="BM18" s="622"/>
      <c r="BN18" s="623"/>
      <c r="BO18" s="659" t="s">
        <v>241</v>
      </c>
      <c r="BP18" s="659"/>
      <c r="BQ18" s="659"/>
      <c r="BR18" s="659"/>
      <c r="BS18" s="660" t="s">
        <v>136</v>
      </c>
      <c r="BT18" s="660"/>
      <c r="BU18" s="660"/>
      <c r="BV18" s="660"/>
      <c r="BW18" s="660"/>
      <c r="BX18" s="660"/>
      <c r="BY18" s="660"/>
      <c r="BZ18" s="660"/>
      <c r="CA18" s="660"/>
      <c r="CB18" s="700"/>
      <c r="CD18" s="618" t="s">
        <v>269</v>
      </c>
      <c r="CE18" s="619"/>
      <c r="CF18" s="619"/>
      <c r="CG18" s="619"/>
      <c r="CH18" s="619"/>
      <c r="CI18" s="619"/>
      <c r="CJ18" s="619"/>
      <c r="CK18" s="619"/>
      <c r="CL18" s="619"/>
      <c r="CM18" s="619"/>
      <c r="CN18" s="619"/>
      <c r="CO18" s="619"/>
      <c r="CP18" s="619"/>
      <c r="CQ18" s="620"/>
      <c r="CR18" s="621" t="s">
        <v>136</v>
      </c>
      <c r="CS18" s="622"/>
      <c r="CT18" s="622"/>
      <c r="CU18" s="622"/>
      <c r="CV18" s="622"/>
      <c r="CW18" s="622"/>
      <c r="CX18" s="622"/>
      <c r="CY18" s="623"/>
      <c r="CZ18" s="659" t="s">
        <v>241</v>
      </c>
      <c r="DA18" s="659"/>
      <c r="DB18" s="659"/>
      <c r="DC18" s="659"/>
      <c r="DD18" s="627" t="s">
        <v>136</v>
      </c>
      <c r="DE18" s="622"/>
      <c r="DF18" s="622"/>
      <c r="DG18" s="622"/>
      <c r="DH18" s="622"/>
      <c r="DI18" s="622"/>
      <c r="DJ18" s="622"/>
      <c r="DK18" s="622"/>
      <c r="DL18" s="622"/>
      <c r="DM18" s="622"/>
      <c r="DN18" s="622"/>
      <c r="DO18" s="622"/>
      <c r="DP18" s="623"/>
      <c r="DQ18" s="627" t="s">
        <v>136</v>
      </c>
      <c r="DR18" s="622"/>
      <c r="DS18" s="622"/>
      <c r="DT18" s="622"/>
      <c r="DU18" s="622"/>
      <c r="DV18" s="622"/>
      <c r="DW18" s="622"/>
      <c r="DX18" s="622"/>
      <c r="DY18" s="622"/>
      <c r="DZ18" s="622"/>
      <c r="EA18" s="622"/>
      <c r="EB18" s="622"/>
      <c r="EC18" s="658"/>
    </row>
    <row r="19" spans="2:133" ht="11.25" customHeight="1">
      <c r="B19" s="618" t="s">
        <v>270</v>
      </c>
      <c r="C19" s="619"/>
      <c r="D19" s="619"/>
      <c r="E19" s="619"/>
      <c r="F19" s="619"/>
      <c r="G19" s="619"/>
      <c r="H19" s="619"/>
      <c r="I19" s="619"/>
      <c r="J19" s="619"/>
      <c r="K19" s="619"/>
      <c r="L19" s="619"/>
      <c r="M19" s="619"/>
      <c r="N19" s="619"/>
      <c r="O19" s="619"/>
      <c r="P19" s="619"/>
      <c r="Q19" s="620"/>
      <c r="R19" s="621">
        <v>58621</v>
      </c>
      <c r="S19" s="622"/>
      <c r="T19" s="622"/>
      <c r="U19" s="622"/>
      <c r="V19" s="622"/>
      <c r="W19" s="622"/>
      <c r="X19" s="622"/>
      <c r="Y19" s="623"/>
      <c r="Z19" s="659">
        <v>0.5</v>
      </c>
      <c r="AA19" s="659"/>
      <c r="AB19" s="659"/>
      <c r="AC19" s="659"/>
      <c r="AD19" s="660">
        <v>58621</v>
      </c>
      <c r="AE19" s="660"/>
      <c r="AF19" s="660"/>
      <c r="AG19" s="660"/>
      <c r="AH19" s="660"/>
      <c r="AI19" s="660"/>
      <c r="AJ19" s="660"/>
      <c r="AK19" s="660"/>
      <c r="AL19" s="624">
        <v>0.9</v>
      </c>
      <c r="AM19" s="625"/>
      <c r="AN19" s="625"/>
      <c r="AO19" s="661"/>
      <c r="AP19" s="618" t="s">
        <v>271</v>
      </c>
      <c r="AQ19" s="619"/>
      <c r="AR19" s="619"/>
      <c r="AS19" s="619"/>
      <c r="AT19" s="619"/>
      <c r="AU19" s="619"/>
      <c r="AV19" s="619"/>
      <c r="AW19" s="619"/>
      <c r="AX19" s="619"/>
      <c r="AY19" s="619"/>
      <c r="AZ19" s="619"/>
      <c r="BA19" s="619"/>
      <c r="BB19" s="619"/>
      <c r="BC19" s="619"/>
      <c r="BD19" s="619"/>
      <c r="BE19" s="619"/>
      <c r="BF19" s="620"/>
      <c r="BG19" s="621" t="s">
        <v>136</v>
      </c>
      <c r="BH19" s="622"/>
      <c r="BI19" s="622"/>
      <c r="BJ19" s="622"/>
      <c r="BK19" s="622"/>
      <c r="BL19" s="622"/>
      <c r="BM19" s="622"/>
      <c r="BN19" s="623"/>
      <c r="BO19" s="659" t="s">
        <v>241</v>
      </c>
      <c r="BP19" s="659"/>
      <c r="BQ19" s="659"/>
      <c r="BR19" s="659"/>
      <c r="BS19" s="660" t="s">
        <v>241</v>
      </c>
      <c r="BT19" s="660"/>
      <c r="BU19" s="660"/>
      <c r="BV19" s="660"/>
      <c r="BW19" s="660"/>
      <c r="BX19" s="660"/>
      <c r="BY19" s="660"/>
      <c r="BZ19" s="660"/>
      <c r="CA19" s="660"/>
      <c r="CB19" s="700"/>
      <c r="CD19" s="618" t="s">
        <v>272</v>
      </c>
      <c r="CE19" s="619"/>
      <c r="CF19" s="619"/>
      <c r="CG19" s="619"/>
      <c r="CH19" s="619"/>
      <c r="CI19" s="619"/>
      <c r="CJ19" s="619"/>
      <c r="CK19" s="619"/>
      <c r="CL19" s="619"/>
      <c r="CM19" s="619"/>
      <c r="CN19" s="619"/>
      <c r="CO19" s="619"/>
      <c r="CP19" s="619"/>
      <c r="CQ19" s="620"/>
      <c r="CR19" s="621" t="s">
        <v>241</v>
      </c>
      <c r="CS19" s="622"/>
      <c r="CT19" s="622"/>
      <c r="CU19" s="622"/>
      <c r="CV19" s="622"/>
      <c r="CW19" s="622"/>
      <c r="CX19" s="622"/>
      <c r="CY19" s="623"/>
      <c r="CZ19" s="659" t="s">
        <v>136</v>
      </c>
      <c r="DA19" s="659"/>
      <c r="DB19" s="659"/>
      <c r="DC19" s="659"/>
      <c r="DD19" s="627" t="s">
        <v>241</v>
      </c>
      <c r="DE19" s="622"/>
      <c r="DF19" s="622"/>
      <c r="DG19" s="622"/>
      <c r="DH19" s="622"/>
      <c r="DI19" s="622"/>
      <c r="DJ19" s="622"/>
      <c r="DK19" s="622"/>
      <c r="DL19" s="622"/>
      <c r="DM19" s="622"/>
      <c r="DN19" s="622"/>
      <c r="DO19" s="622"/>
      <c r="DP19" s="623"/>
      <c r="DQ19" s="627" t="s">
        <v>241</v>
      </c>
      <c r="DR19" s="622"/>
      <c r="DS19" s="622"/>
      <c r="DT19" s="622"/>
      <c r="DU19" s="622"/>
      <c r="DV19" s="622"/>
      <c r="DW19" s="622"/>
      <c r="DX19" s="622"/>
      <c r="DY19" s="622"/>
      <c r="DZ19" s="622"/>
      <c r="EA19" s="622"/>
      <c r="EB19" s="622"/>
      <c r="EC19" s="658"/>
    </row>
    <row r="20" spans="2:133" ht="11.25" customHeight="1">
      <c r="B20" s="688" t="s">
        <v>273</v>
      </c>
      <c r="C20" s="689"/>
      <c r="D20" s="689"/>
      <c r="E20" s="689"/>
      <c r="F20" s="689"/>
      <c r="G20" s="689"/>
      <c r="H20" s="689"/>
      <c r="I20" s="689"/>
      <c r="J20" s="689"/>
      <c r="K20" s="689"/>
      <c r="L20" s="689"/>
      <c r="M20" s="689"/>
      <c r="N20" s="689"/>
      <c r="O20" s="689"/>
      <c r="P20" s="689"/>
      <c r="Q20" s="690"/>
      <c r="R20" s="621">
        <v>7826</v>
      </c>
      <c r="S20" s="622"/>
      <c r="T20" s="622"/>
      <c r="U20" s="622"/>
      <c r="V20" s="622"/>
      <c r="W20" s="622"/>
      <c r="X20" s="622"/>
      <c r="Y20" s="623"/>
      <c r="Z20" s="659">
        <v>0.1</v>
      </c>
      <c r="AA20" s="659"/>
      <c r="AB20" s="659"/>
      <c r="AC20" s="659"/>
      <c r="AD20" s="660">
        <v>7826</v>
      </c>
      <c r="AE20" s="660"/>
      <c r="AF20" s="660"/>
      <c r="AG20" s="660"/>
      <c r="AH20" s="660"/>
      <c r="AI20" s="660"/>
      <c r="AJ20" s="660"/>
      <c r="AK20" s="660"/>
      <c r="AL20" s="624">
        <v>0.1</v>
      </c>
      <c r="AM20" s="625"/>
      <c r="AN20" s="625"/>
      <c r="AO20" s="661"/>
      <c r="AP20" s="618" t="s">
        <v>274</v>
      </c>
      <c r="AQ20" s="619"/>
      <c r="AR20" s="619"/>
      <c r="AS20" s="619"/>
      <c r="AT20" s="619"/>
      <c r="AU20" s="619"/>
      <c r="AV20" s="619"/>
      <c r="AW20" s="619"/>
      <c r="AX20" s="619"/>
      <c r="AY20" s="619"/>
      <c r="AZ20" s="619"/>
      <c r="BA20" s="619"/>
      <c r="BB20" s="619"/>
      <c r="BC20" s="619"/>
      <c r="BD20" s="619"/>
      <c r="BE20" s="619"/>
      <c r="BF20" s="620"/>
      <c r="BG20" s="621" t="s">
        <v>136</v>
      </c>
      <c r="BH20" s="622"/>
      <c r="BI20" s="622"/>
      <c r="BJ20" s="622"/>
      <c r="BK20" s="622"/>
      <c r="BL20" s="622"/>
      <c r="BM20" s="622"/>
      <c r="BN20" s="623"/>
      <c r="BO20" s="659" t="s">
        <v>136</v>
      </c>
      <c r="BP20" s="659"/>
      <c r="BQ20" s="659"/>
      <c r="BR20" s="659"/>
      <c r="BS20" s="660" t="s">
        <v>241</v>
      </c>
      <c r="BT20" s="660"/>
      <c r="BU20" s="660"/>
      <c r="BV20" s="660"/>
      <c r="BW20" s="660"/>
      <c r="BX20" s="660"/>
      <c r="BY20" s="660"/>
      <c r="BZ20" s="660"/>
      <c r="CA20" s="660"/>
      <c r="CB20" s="700"/>
      <c r="CD20" s="618" t="s">
        <v>275</v>
      </c>
      <c r="CE20" s="619"/>
      <c r="CF20" s="619"/>
      <c r="CG20" s="619"/>
      <c r="CH20" s="619"/>
      <c r="CI20" s="619"/>
      <c r="CJ20" s="619"/>
      <c r="CK20" s="619"/>
      <c r="CL20" s="619"/>
      <c r="CM20" s="619"/>
      <c r="CN20" s="619"/>
      <c r="CO20" s="619"/>
      <c r="CP20" s="619"/>
      <c r="CQ20" s="620"/>
      <c r="CR20" s="621">
        <v>11792859</v>
      </c>
      <c r="CS20" s="622"/>
      <c r="CT20" s="622"/>
      <c r="CU20" s="622"/>
      <c r="CV20" s="622"/>
      <c r="CW20" s="622"/>
      <c r="CX20" s="622"/>
      <c r="CY20" s="623"/>
      <c r="CZ20" s="659">
        <v>100</v>
      </c>
      <c r="DA20" s="659"/>
      <c r="DB20" s="659"/>
      <c r="DC20" s="659"/>
      <c r="DD20" s="627">
        <v>794740</v>
      </c>
      <c r="DE20" s="622"/>
      <c r="DF20" s="622"/>
      <c r="DG20" s="622"/>
      <c r="DH20" s="622"/>
      <c r="DI20" s="622"/>
      <c r="DJ20" s="622"/>
      <c r="DK20" s="622"/>
      <c r="DL20" s="622"/>
      <c r="DM20" s="622"/>
      <c r="DN20" s="622"/>
      <c r="DO20" s="622"/>
      <c r="DP20" s="623"/>
      <c r="DQ20" s="627">
        <v>8289389</v>
      </c>
      <c r="DR20" s="622"/>
      <c r="DS20" s="622"/>
      <c r="DT20" s="622"/>
      <c r="DU20" s="622"/>
      <c r="DV20" s="622"/>
      <c r="DW20" s="622"/>
      <c r="DX20" s="622"/>
      <c r="DY20" s="622"/>
      <c r="DZ20" s="622"/>
      <c r="EA20" s="622"/>
      <c r="EB20" s="622"/>
      <c r="EC20" s="658"/>
    </row>
    <row r="21" spans="2:133" ht="11.25" customHeight="1">
      <c r="B21" s="618" t="s">
        <v>276</v>
      </c>
      <c r="C21" s="619"/>
      <c r="D21" s="619"/>
      <c r="E21" s="619"/>
      <c r="F21" s="619"/>
      <c r="G21" s="619"/>
      <c r="H21" s="619"/>
      <c r="I21" s="619"/>
      <c r="J21" s="619"/>
      <c r="K21" s="619"/>
      <c r="L21" s="619"/>
      <c r="M21" s="619"/>
      <c r="N21" s="619"/>
      <c r="O21" s="619"/>
      <c r="P21" s="619"/>
      <c r="Q21" s="620"/>
      <c r="R21" s="621">
        <v>2151768</v>
      </c>
      <c r="S21" s="622"/>
      <c r="T21" s="622"/>
      <c r="U21" s="622"/>
      <c r="V21" s="622"/>
      <c r="W21" s="622"/>
      <c r="X21" s="622"/>
      <c r="Y21" s="623"/>
      <c r="Z21" s="659">
        <v>17.600000000000001</v>
      </c>
      <c r="AA21" s="659"/>
      <c r="AB21" s="659"/>
      <c r="AC21" s="659"/>
      <c r="AD21" s="660">
        <v>1926100</v>
      </c>
      <c r="AE21" s="660"/>
      <c r="AF21" s="660"/>
      <c r="AG21" s="660"/>
      <c r="AH21" s="660"/>
      <c r="AI21" s="660"/>
      <c r="AJ21" s="660"/>
      <c r="AK21" s="660"/>
      <c r="AL21" s="624">
        <v>31.2</v>
      </c>
      <c r="AM21" s="625"/>
      <c r="AN21" s="625"/>
      <c r="AO21" s="661"/>
      <c r="AP21" s="618" t="s">
        <v>277</v>
      </c>
      <c r="AQ21" s="698"/>
      <c r="AR21" s="698"/>
      <c r="AS21" s="698"/>
      <c r="AT21" s="698"/>
      <c r="AU21" s="698"/>
      <c r="AV21" s="698"/>
      <c r="AW21" s="698"/>
      <c r="AX21" s="698"/>
      <c r="AY21" s="698"/>
      <c r="AZ21" s="698"/>
      <c r="BA21" s="698"/>
      <c r="BB21" s="698"/>
      <c r="BC21" s="698"/>
      <c r="BD21" s="698"/>
      <c r="BE21" s="698"/>
      <c r="BF21" s="699"/>
      <c r="BG21" s="621" t="s">
        <v>241</v>
      </c>
      <c r="BH21" s="622"/>
      <c r="BI21" s="622"/>
      <c r="BJ21" s="622"/>
      <c r="BK21" s="622"/>
      <c r="BL21" s="622"/>
      <c r="BM21" s="622"/>
      <c r="BN21" s="623"/>
      <c r="BO21" s="659" t="s">
        <v>136</v>
      </c>
      <c r="BP21" s="659"/>
      <c r="BQ21" s="659"/>
      <c r="BR21" s="659"/>
      <c r="BS21" s="660" t="s">
        <v>136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278</v>
      </c>
      <c r="C22" s="619"/>
      <c r="D22" s="619"/>
      <c r="E22" s="619"/>
      <c r="F22" s="619"/>
      <c r="G22" s="619"/>
      <c r="H22" s="619"/>
      <c r="I22" s="619"/>
      <c r="J22" s="619"/>
      <c r="K22" s="619"/>
      <c r="L22" s="619"/>
      <c r="M22" s="619"/>
      <c r="N22" s="619"/>
      <c r="O22" s="619"/>
      <c r="P22" s="619"/>
      <c r="Q22" s="620"/>
      <c r="R22" s="621">
        <v>1926100</v>
      </c>
      <c r="S22" s="622"/>
      <c r="T22" s="622"/>
      <c r="U22" s="622"/>
      <c r="V22" s="622"/>
      <c r="W22" s="622"/>
      <c r="X22" s="622"/>
      <c r="Y22" s="623"/>
      <c r="Z22" s="659">
        <v>15.8</v>
      </c>
      <c r="AA22" s="659"/>
      <c r="AB22" s="659"/>
      <c r="AC22" s="659"/>
      <c r="AD22" s="660">
        <v>1926100</v>
      </c>
      <c r="AE22" s="660"/>
      <c r="AF22" s="660"/>
      <c r="AG22" s="660"/>
      <c r="AH22" s="660"/>
      <c r="AI22" s="660"/>
      <c r="AJ22" s="660"/>
      <c r="AK22" s="660"/>
      <c r="AL22" s="624">
        <v>31.2</v>
      </c>
      <c r="AM22" s="625"/>
      <c r="AN22" s="625"/>
      <c r="AO22" s="661"/>
      <c r="AP22" s="618" t="s">
        <v>279</v>
      </c>
      <c r="AQ22" s="698"/>
      <c r="AR22" s="698"/>
      <c r="AS22" s="698"/>
      <c r="AT22" s="698"/>
      <c r="AU22" s="698"/>
      <c r="AV22" s="698"/>
      <c r="AW22" s="698"/>
      <c r="AX22" s="698"/>
      <c r="AY22" s="698"/>
      <c r="AZ22" s="698"/>
      <c r="BA22" s="698"/>
      <c r="BB22" s="698"/>
      <c r="BC22" s="698"/>
      <c r="BD22" s="698"/>
      <c r="BE22" s="698"/>
      <c r="BF22" s="699"/>
      <c r="BG22" s="621" t="s">
        <v>241</v>
      </c>
      <c r="BH22" s="622"/>
      <c r="BI22" s="622"/>
      <c r="BJ22" s="622"/>
      <c r="BK22" s="622"/>
      <c r="BL22" s="622"/>
      <c r="BM22" s="622"/>
      <c r="BN22" s="623"/>
      <c r="BO22" s="659" t="s">
        <v>241</v>
      </c>
      <c r="BP22" s="659"/>
      <c r="BQ22" s="659"/>
      <c r="BR22" s="659"/>
      <c r="BS22" s="660" t="s">
        <v>241</v>
      </c>
      <c r="BT22" s="660"/>
      <c r="BU22" s="660"/>
      <c r="BV22" s="660"/>
      <c r="BW22" s="660"/>
      <c r="BX22" s="660"/>
      <c r="BY22" s="660"/>
      <c r="BZ22" s="660"/>
      <c r="CA22" s="660"/>
      <c r="CB22" s="700"/>
      <c r="CD22" s="673" t="s">
        <v>280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281</v>
      </c>
      <c r="C23" s="619"/>
      <c r="D23" s="619"/>
      <c r="E23" s="619"/>
      <c r="F23" s="619"/>
      <c r="G23" s="619"/>
      <c r="H23" s="619"/>
      <c r="I23" s="619"/>
      <c r="J23" s="619"/>
      <c r="K23" s="619"/>
      <c r="L23" s="619"/>
      <c r="M23" s="619"/>
      <c r="N23" s="619"/>
      <c r="O23" s="619"/>
      <c r="P23" s="619"/>
      <c r="Q23" s="620"/>
      <c r="R23" s="621">
        <v>225668</v>
      </c>
      <c r="S23" s="622"/>
      <c r="T23" s="622"/>
      <c r="U23" s="622"/>
      <c r="V23" s="622"/>
      <c r="W23" s="622"/>
      <c r="X23" s="622"/>
      <c r="Y23" s="623"/>
      <c r="Z23" s="659">
        <v>1.8</v>
      </c>
      <c r="AA23" s="659"/>
      <c r="AB23" s="659"/>
      <c r="AC23" s="659"/>
      <c r="AD23" s="660" t="s">
        <v>241</v>
      </c>
      <c r="AE23" s="660"/>
      <c r="AF23" s="660"/>
      <c r="AG23" s="660"/>
      <c r="AH23" s="660"/>
      <c r="AI23" s="660"/>
      <c r="AJ23" s="660"/>
      <c r="AK23" s="660"/>
      <c r="AL23" s="624" t="s">
        <v>241</v>
      </c>
      <c r="AM23" s="625"/>
      <c r="AN23" s="625"/>
      <c r="AO23" s="661"/>
      <c r="AP23" s="618" t="s">
        <v>282</v>
      </c>
      <c r="AQ23" s="698"/>
      <c r="AR23" s="698"/>
      <c r="AS23" s="698"/>
      <c r="AT23" s="698"/>
      <c r="AU23" s="698"/>
      <c r="AV23" s="698"/>
      <c r="AW23" s="698"/>
      <c r="AX23" s="698"/>
      <c r="AY23" s="698"/>
      <c r="AZ23" s="698"/>
      <c r="BA23" s="698"/>
      <c r="BB23" s="698"/>
      <c r="BC23" s="698"/>
      <c r="BD23" s="698"/>
      <c r="BE23" s="698"/>
      <c r="BF23" s="699"/>
      <c r="BG23" s="621" t="s">
        <v>241</v>
      </c>
      <c r="BH23" s="622"/>
      <c r="BI23" s="622"/>
      <c r="BJ23" s="622"/>
      <c r="BK23" s="622"/>
      <c r="BL23" s="622"/>
      <c r="BM23" s="622"/>
      <c r="BN23" s="623"/>
      <c r="BO23" s="659" t="s">
        <v>136</v>
      </c>
      <c r="BP23" s="659"/>
      <c r="BQ23" s="659"/>
      <c r="BR23" s="659"/>
      <c r="BS23" s="660" t="s">
        <v>241</v>
      </c>
      <c r="BT23" s="660"/>
      <c r="BU23" s="660"/>
      <c r="BV23" s="660"/>
      <c r="BW23" s="660"/>
      <c r="BX23" s="660"/>
      <c r="BY23" s="660"/>
      <c r="BZ23" s="660"/>
      <c r="CA23" s="660"/>
      <c r="CB23" s="700"/>
      <c r="CD23" s="673" t="s">
        <v>221</v>
      </c>
      <c r="CE23" s="674"/>
      <c r="CF23" s="674"/>
      <c r="CG23" s="674"/>
      <c r="CH23" s="674"/>
      <c r="CI23" s="674"/>
      <c r="CJ23" s="674"/>
      <c r="CK23" s="674"/>
      <c r="CL23" s="674"/>
      <c r="CM23" s="674"/>
      <c r="CN23" s="674"/>
      <c r="CO23" s="674"/>
      <c r="CP23" s="674"/>
      <c r="CQ23" s="675"/>
      <c r="CR23" s="673" t="s">
        <v>283</v>
      </c>
      <c r="CS23" s="674"/>
      <c r="CT23" s="674"/>
      <c r="CU23" s="674"/>
      <c r="CV23" s="674"/>
      <c r="CW23" s="674"/>
      <c r="CX23" s="674"/>
      <c r="CY23" s="675"/>
      <c r="CZ23" s="673" t="s">
        <v>284</v>
      </c>
      <c r="DA23" s="674"/>
      <c r="DB23" s="674"/>
      <c r="DC23" s="675"/>
      <c r="DD23" s="673" t="s">
        <v>285</v>
      </c>
      <c r="DE23" s="674"/>
      <c r="DF23" s="674"/>
      <c r="DG23" s="674"/>
      <c r="DH23" s="674"/>
      <c r="DI23" s="674"/>
      <c r="DJ23" s="674"/>
      <c r="DK23" s="675"/>
      <c r="DL23" s="711" t="s">
        <v>286</v>
      </c>
      <c r="DM23" s="712"/>
      <c r="DN23" s="712"/>
      <c r="DO23" s="712"/>
      <c r="DP23" s="712"/>
      <c r="DQ23" s="712"/>
      <c r="DR23" s="712"/>
      <c r="DS23" s="712"/>
      <c r="DT23" s="712"/>
      <c r="DU23" s="712"/>
      <c r="DV23" s="713"/>
      <c r="DW23" s="673" t="s">
        <v>287</v>
      </c>
      <c r="DX23" s="674"/>
      <c r="DY23" s="674"/>
      <c r="DZ23" s="674"/>
      <c r="EA23" s="674"/>
      <c r="EB23" s="674"/>
      <c r="EC23" s="675"/>
    </row>
    <row r="24" spans="2:133" ht="11.25" customHeight="1">
      <c r="B24" s="618" t="s">
        <v>288</v>
      </c>
      <c r="C24" s="619"/>
      <c r="D24" s="619"/>
      <c r="E24" s="619"/>
      <c r="F24" s="619"/>
      <c r="G24" s="619"/>
      <c r="H24" s="619"/>
      <c r="I24" s="619"/>
      <c r="J24" s="619"/>
      <c r="K24" s="619"/>
      <c r="L24" s="619"/>
      <c r="M24" s="619"/>
      <c r="N24" s="619"/>
      <c r="O24" s="619"/>
      <c r="P24" s="619"/>
      <c r="Q24" s="620"/>
      <c r="R24" s="621" t="s">
        <v>241</v>
      </c>
      <c r="S24" s="622"/>
      <c r="T24" s="622"/>
      <c r="U24" s="622"/>
      <c r="V24" s="622"/>
      <c r="W24" s="622"/>
      <c r="X24" s="622"/>
      <c r="Y24" s="623"/>
      <c r="Z24" s="659" t="s">
        <v>136</v>
      </c>
      <c r="AA24" s="659"/>
      <c r="AB24" s="659"/>
      <c r="AC24" s="659"/>
      <c r="AD24" s="660" t="s">
        <v>241</v>
      </c>
      <c r="AE24" s="660"/>
      <c r="AF24" s="660"/>
      <c r="AG24" s="660"/>
      <c r="AH24" s="660"/>
      <c r="AI24" s="660"/>
      <c r="AJ24" s="660"/>
      <c r="AK24" s="660"/>
      <c r="AL24" s="624" t="s">
        <v>136</v>
      </c>
      <c r="AM24" s="625"/>
      <c r="AN24" s="625"/>
      <c r="AO24" s="661"/>
      <c r="AP24" s="618" t="s">
        <v>289</v>
      </c>
      <c r="AQ24" s="698"/>
      <c r="AR24" s="698"/>
      <c r="AS24" s="698"/>
      <c r="AT24" s="698"/>
      <c r="AU24" s="698"/>
      <c r="AV24" s="698"/>
      <c r="AW24" s="698"/>
      <c r="AX24" s="698"/>
      <c r="AY24" s="698"/>
      <c r="AZ24" s="698"/>
      <c r="BA24" s="698"/>
      <c r="BB24" s="698"/>
      <c r="BC24" s="698"/>
      <c r="BD24" s="698"/>
      <c r="BE24" s="698"/>
      <c r="BF24" s="699"/>
      <c r="BG24" s="621" t="s">
        <v>136</v>
      </c>
      <c r="BH24" s="622"/>
      <c r="BI24" s="622"/>
      <c r="BJ24" s="622"/>
      <c r="BK24" s="622"/>
      <c r="BL24" s="622"/>
      <c r="BM24" s="622"/>
      <c r="BN24" s="623"/>
      <c r="BO24" s="659" t="s">
        <v>241</v>
      </c>
      <c r="BP24" s="659"/>
      <c r="BQ24" s="659"/>
      <c r="BR24" s="659"/>
      <c r="BS24" s="660" t="s">
        <v>241</v>
      </c>
      <c r="BT24" s="660"/>
      <c r="BU24" s="660"/>
      <c r="BV24" s="660"/>
      <c r="BW24" s="660"/>
      <c r="BX24" s="660"/>
      <c r="BY24" s="660"/>
      <c r="BZ24" s="660"/>
      <c r="CA24" s="660"/>
      <c r="CB24" s="700"/>
      <c r="CD24" s="679" t="s">
        <v>290</v>
      </c>
      <c r="CE24" s="680"/>
      <c r="CF24" s="680"/>
      <c r="CG24" s="680"/>
      <c r="CH24" s="680"/>
      <c r="CI24" s="680"/>
      <c r="CJ24" s="680"/>
      <c r="CK24" s="680"/>
      <c r="CL24" s="680"/>
      <c r="CM24" s="680"/>
      <c r="CN24" s="680"/>
      <c r="CO24" s="680"/>
      <c r="CP24" s="680"/>
      <c r="CQ24" s="681"/>
      <c r="CR24" s="676">
        <v>4797631</v>
      </c>
      <c r="CS24" s="677"/>
      <c r="CT24" s="677"/>
      <c r="CU24" s="677"/>
      <c r="CV24" s="677"/>
      <c r="CW24" s="677"/>
      <c r="CX24" s="677"/>
      <c r="CY24" s="702"/>
      <c r="CZ24" s="703">
        <v>40.700000000000003</v>
      </c>
      <c r="DA24" s="685"/>
      <c r="DB24" s="685"/>
      <c r="DC24" s="705"/>
      <c r="DD24" s="701">
        <v>2515725</v>
      </c>
      <c r="DE24" s="677"/>
      <c r="DF24" s="677"/>
      <c r="DG24" s="677"/>
      <c r="DH24" s="677"/>
      <c r="DI24" s="677"/>
      <c r="DJ24" s="677"/>
      <c r="DK24" s="702"/>
      <c r="DL24" s="701">
        <v>2465855</v>
      </c>
      <c r="DM24" s="677"/>
      <c r="DN24" s="677"/>
      <c r="DO24" s="677"/>
      <c r="DP24" s="677"/>
      <c r="DQ24" s="677"/>
      <c r="DR24" s="677"/>
      <c r="DS24" s="677"/>
      <c r="DT24" s="677"/>
      <c r="DU24" s="677"/>
      <c r="DV24" s="702"/>
      <c r="DW24" s="703">
        <v>39.200000000000003</v>
      </c>
      <c r="DX24" s="685"/>
      <c r="DY24" s="685"/>
      <c r="DZ24" s="685"/>
      <c r="EA24" s="685"/>
      <c r="EB24" s="685"/>
      <c r="EC24" s="704"/>
    </row>
    <row r="25" spans="2:133" ht="11.25" customHeight="1">
      <c r="B25" s="618" t="s">
        <v>291</v>
      </c>
      <c r="C25" s="619"/>
      <c r="D25" s="619"/>
      <c r="E25" s="619"/>
      <c r="F25" s="619"/>
      <c r="G25" s="619"/>
      <c r="H25" s="619"/>
      <c r="I25" s="619"/>
      <c r="J25" s="619"/>
      <c r="K25" s="619"/>
      <c r="L25" s="619"/>
      <c r="M25" s="619"/>
      <c r="N25" s="619"/>
      <c r="O25" s="619"/>
      <c r="P25" s="619"/>
      <c r="Q25" s="620"/>
      <c r="R25" s="621">
        <v>6351328</v>
      </c>
      <c r="S25" s="622"/>
      <c r="T25" s="622"/>
      <c r="U25" s="622"/>
      <c r="V25" s="622"/>
      <c r="W25" s="622"/>
      <c r="X25" s="622"/>
      <c r="Y25" s="623"/>
      <c r="Z25" s="659">
        <v>52</v>
      </c>
      <c r="AA25" s="659"/>
      <c r="AB25" s="659"/>
      <c r="AC25" s="659"/>
      <c r="AD25" s="660">
        <v>6125660</v>
      </c>
      <c r="AE25" s="660"/>
      <c r="AF25" s="660"/>
      <c r="AG25" s="660"/>
      <c r="AH25" s="660"/>
      <c r="AI25" s="660"/>
      <c r="AJ25" s="660"/>
      <c r="AK25" s="660"/>
      <c r="AL25" s="624">
        <v>99.2</v>
      </c>
      <c r="AM25" s="625"/>
      <c r="AN25" s="625"/>
      <c r="AO25" s="661"/>
      <c r="AP25" s="618" t="s">
        <v>292</v>
      </c>
      <c r="AQ25" s="698"/>
      <c r="AR25" s="698"/>
      <c r="AS25" s="698"/>
      <c r="AT25" s="698"/>
      <c r="AU25" s="698"/>
      <c r="AV25" s="698"/>
      <c r="AW25" s="698"/>
      <c r="AX25" s="698"/>
      <c r="AY25" s="698"/>
      <c r="AZ25" s="698"/>
      <c r="BA25" s="698"/>
      <c r="BB25" s="698"/>
      <c r="BC25" s="698"/>
      <c r="BD25" s="698"/>
      <c r="BE25" s="698"/>
      <c r="BF25" s="699"/>
      <c r="BG25" s="621" t="s">
        <v>136</v>
      </c>
      <c r="BH25" s="622"/>
      <c r="BI25" s="622"/>
      <c r="BJ25" s="622"/>
      <c r="BK25" s="622"/>
      <c r="BL25" s="622"/>
      <c r="BM25" s="622"/>
      <c r="BN25" s="623"/>
      <c r="BO25" s="659" t="s">
        <v>136</v>
      </c>
      <c r="BP25" s="659"/>
      <c r="BQ25" s="659"/>
      <c r="BR25" s="659"/>
      <c r="BS25" s="660" t="s">
        <v>136</v>
      </c>
      <c r="BT25" s="660"/>
      <c r="BU25" s="660"/>
      <c r="BV25" s="660"/>
      <c r="BW25" s="660"/>
      <c r="BX25" s="660"/>
      <c r="BY25" s="660"/>
      <c r="BZ25" s="660"/>
      <c r="CA25" s="660"/>
      <c r="CB25" s="700"/>
      <c r="CD25" s="618" t="s">
        <v>293</v>
      </c>
      <c r="CE25" s="619"/>
      <c r="CF25" s="619"/>
      <c r="CG25" s="619"/>
      <c r="CH25" s="619"/>
      <c r="CI25" s="619"/>
      <c r="CJ25" s="619"/>
      <c r="CK25" s="619"/>
      <c r="CL25" s="619"/>
      <c r="CM25" s="619"/>
      <c r="CN25" s="619"/>
      <c r="CO25" s="619"/>
      <c r="CP25" s="619"/>
      <c r="CQ25" s="620"/>
      <c r="CR25" s="621">
        <v>1328500</v>
      </c>
      <c r="CS25" s="634"/>
      <c r="CT25" s="634"/>
      <c r="CU25" s="634"/>
      <c r="CV25" s="634"/>
      <c r="CW25" s="634"/>
      <c r="CX25" s="634"/>
      <c r="CY25" s="635"/>
      <c r="CZ25" s="624">
        <v>11.3</v>
      </c>
      <c r="DA25" s="636"/>
      <c r="DB25" s="636"/>
      <c r="DC25" s="637"/>
      <c r="DD25" s="627">
        <v>1182353</v>
      </c>
      <c r="DE25" s="634"/>
      <c r="DF25" s="634"/>
      <c r="DG25" s="634"/>
      <c r="DH25" s="634"/>
      <c r="DI25" s="634"/>
      <c r="DJ25" s="634"/>
      <c r="DK25" s="635"/>
      <c r="DL25" s="627">
        <v>1149590</v>
      </c>
      <c r="DM25" s="634"/>
      <c r="DN25" s="634"/>
      <c r="DO25" s="634"/>
      <c r="DP25" s="634"/>
      <c r="DQ25" s="634"/>
      <c r="DR25" s="634"/>
      <c r="DS25" s="634"/>
      <c r="DT25" s="634"/>
      <c r="DU25" s="634"/>
      <c r="DV25" s="635"/>
      <c r="DW25" s="624">
        <v>18.3</v>
      </c>
      <c r="DX25" s="636"/>
      <c r="DY25" s="636"/>
      <c r="DZ25" s="636"/>
      <c r="EA25" s="636"/>
      <c r="EB25" s="636"/>
      <c r="EC25" s="648"/>
    </row>
    <row r="26" spans="2:133" ht="11.25" customHeight="1">
      <c r="B26" s="618" t="s">
        <v>294</v>
      </c>
      <c r="C26" s="619"/>
      <c r="D26" s="619"/>
      <c r="E26" s="619"/>
      <c r="F26" s="619"/>
      <c r="G26" s="619"/>
      <c r="H26" s="619"/>
      <c r="I26" s="619"/>
      <c r="J26" s="619"/>
      <c r="K26" s="619"/>
      <c r="L26" s="619"/>
      <c r="M26" s="619"/>
      <c r="N26" s="619"/>
      <c r="O26" s="619"/>
      <c r="P26" s="619"/>
      <c r="Q26" s="620"/>
      <c r="R26" s="621">
        <v>4255</v>
      </c>
      <c r="S26" s="622"/>
      <c r="T26" s="622"/>
      <c r="U26" s="622"/>
      <c r="V26" s="622"/>
      <c r="W26" s="622"/>
      <c r="X26" s="622"/>
      <c r="Y26" s="623"/>
      <c r="Z26" s="659">
        <v>0</v>
      </c>
      <c r="AA26" s="659"/>
      <c r="AB26" s="659"/>
      <c r="AC26" s="659"/>
      <c r="AD26" s="660">
        <v>4255</v>
      </c>
      <c r="AE26" s="660"/>
      <c r="AF26" s="660"/>
      <c r="AG26" s="660"/>
      <c r="AH26" s="660"/>
      <c r="AI26" s="660"/>
      <c r="AJ26" s="660"/>
      <c r="AK26" s="660"/>
      <c r="AL26" s="624">
        <v>0.1</v>
      </c>
      <c r="AM26" s="625"/>
      <c r="AN26" s="625"/>
      <c r="AO26" s="661"/>
      <c r="AP26" s="618" t="s">
        <v>295</v>
      </c>
      <c r="AQ26" s="698"/>
      <c r="AR26" s="698"/>
      <c r="AS26" s="698"/>
      <c r="AT26" s="698"/>
      <c r="AU26" s="698"/>
      <c r="AV26" s="698"/>
      <c r="AW26" s="698"/>
      <c r="AX26" s="698"/>
      <c r="AY26" s="698"/>
      <c r="AZ26" s="698"/>
      <c r="BA26" s="698"/>
      <c r="BB26" s="698"/>
      <c r="BC26" s="698"/>
      <c r="BD26" s="698"/>
      <c r="BE26" s="698"/>
      <c r="BF26" s="699"/>
      <c r="BG26" s="621" t="s">
        <v>241</v>
      </c>
      <c r="BH26" s="622"/>
      <c r="BI26" s="622"/>
      <c r="BJ26" s="622"/>
      <c r="BK26" s="622"/>
      <c r="BL26" s="622"/>
      <c r="BM26" s="622"/>
      <c r="BN26" s="623"/>
      <c r="BO26" s="659" t="s">
        <v>241</v>
      </c>
      <c r="BP26" s="659"/>
      <c r="BQ26" s="659"/>
      <c r="BR26" s="659"/>
      <c r="BS26" s="660" t="s">
        <v>136</v>
      </c>
      <c r="BT26" s="660"/>
      <c r="BU26" s="660"/>
      <c r="BV26" s="660"/>
      <c r="BW26" s="660"/>
      <c r="BX26" s="660"/>
      <c r="BY26" s="660"/>
      <c r="BZ26" s="660"/>
      <c r="CA26" s="660"/>
      <c r="CB26" s="700"/>
      <c r="CD26" s="618" t="s">
        <v>296</v>
      </c>
      <c r="CE26" s="619"/>
      <c r="CF26" s="619"/>
      <c r="CG26" s="619"/>
      <c r="CH26" s="619"/>
      <c r="CI26" s="619"/>
      <c r="CJ26" s="619"/>
      <c r="CK26" s="619"/>
      <c r="CL26" s="619"/>
      <c r="CM26" s="619"/>
      <c r="CN26" s="619"/>
      <c r="CO26" s="619"/>
      <c r="CP26" s="619"/>
      <c r="CQ26" s="620"/>
      <c r="CR26" s="621">
        <v>830918</v>
      </c>
      <c r="CS26" s="622"/>
      <c r="CT26" s="622"/>
      <c r="CU26" s="622"/>
      <c r="CV26" s="622"/>
      <c r="CW26" s="622"/>
      <c r="CX26" s="622"/>
      <c r="CY26" s="623"/>
      <c r="CZ26" s="624">
        <v>7</v>
      </c>
      <c r="DA26" s="636"/>
      <c r="DB26" s="636"/>
      <c r="DC26" s="637"/>
      <c r="DD26" s="627">
        <v>709340</v>
      </c>
      <c r="DE26" s="622"/>
      <c r="DF26" s="622"/>
      <c r="DG26" s="622"/>
      <c r="DH26" s="622"/>
      <c r="DI26" s="622"/>
      <c r="DJ26" s="622"/>
      <c r="DK26" s="623"/>
      <c r="DL26" s="627" t="s">
        <v>136</v>
      </c>
      <c r="DM26" s="622"/>
      <c r="DN26" s="622"/>
      <c r="DO26" s="622"/>
      <c r="DP26" s="622"/>
      <c r="DQ26" s="622"/>
      <c r="DR26" s="622"/>
      <c r="DS26" s="622"/>
      <c r="DT26" s="622"/>
      <c r="DU26" s="622"/>
      <c r="DV26" s="623"/>
      <c r="DW26" s="624" t="s">
        <v>241</v>
      </c>
      <c r="DX26" s="636"/>
      <c r="DY26" s="636"/>
      <c r="DZ26" s="636"/>
      <c r="EA26" s="636"/>
      <c r="EB26" s="636"/>
      <c r="EC26" s="648"/>
    </row>
    <row r="27" spans="2:133" ht="11.25" customHeight="1">
      <c r="B27" s="618" t="s">
        <v>297</v>
      </c>
      <c r="C27" s="619"/>
      <c r="D27" s="619"/>
      <c r="E27" s="619"/>
      <c r="F27" s="619"/>
      <c r="G27" s="619"/>
      <c r="H27" s="619"/>
      <c r="I27" s="619"/>
      <c r="J27" s="619"/>
      <c r="K27" s="619"/>
      <c r="L27" s="619"/>
      <c r="M27" s="619"/>
      <c r="N27" s="619"/>
      <c r="O27" s="619"/>
      <c r="P27" s="619"/>
      <c r="Q27" s="620"/>
      <c r="R27" s="621">
        <v>111300</v>
      </c>
      <c r="S27" s="622"/>
      <c r="T27" s="622"/>
      <c r="U27" s="622"/>
      <c r="V27" s="622"/>
      <c r="W27" s="622"/>
      <c r="X27" s="622"/>
      <c r="Y27" s="623"/>
      <c r="Z27" s="659">
        <v>0.9</v>
      </c>
      <c r="AA27" s="659"/>
      <c r="AB27" s="659"/>
      <c r="AC27" s="659"/>
      <c r="AD27" s="660" t="s">
        <v>241</v>
      </c>
      <c r="AE27" s="660"/>
      <c r="AF27" s="660"/>
      <c r="AG27" s="660"/>
      <c r="AH27" s="660"/>
      <c r="AI27" s="660"/>
      <c r="AJ27" s="660"/>
      <c r="AK27" s="660"/>
      <c r="AL27" s="624" t="s">
        <v>241</v>
      </c>
      <c r="AM27" s="625"/>
      <c r="AN27" s="625"/>
      <c r="AO27" s="661"/>
      <c r="AP27" s="618" t="s">
        <v>298</v>
      </c>
      <c r="AQ27" s="619"/>
      <c r="AR27" s="619"/>
      <c r="AS27" s="619"/>
      <c r="AT27" s="619"/>
      <c r="AU27" s="619"/>
      <c r="AV27" s="619"/>
      <c r="AW27" s="619"/>
      <c r="AX27" s="619"/>
      <c r="AY27" s="619"/>
      <c r="AZ27" s="619"/>
      <c r="BA27" s="619"/>
      <c r="BB27" s="619"/>
      <c r="BC27" s="619"/>
      <c r="BD27" s="619"/>
      <c r="BE27" s="619"/>
      <c r="BF27" s="620"/>
      <c r="BG27" s="621">
        <v>3312427</v>
      </c>
      <c r="BH27" s="622"/>
      <c r="BI27" s="622"/>
      <c r="BJ27" s="622"/>
      <c r="BK27" s="622"/>
      <c r="BL27" s="622"/>
      <c r="BM27" s="622"/>
      <c r="BN27" s="623"/>
      <c r="BO27" s="659">
        <v>100</v>
      </c>
      <c r="BP27" s="659"/>
      <c r="BQ27" s="659"/>
      <c r="BR27" s="659"/>
      <c r="BS27" s="660">
        <v>63809</v>
      </c>
      <c r="BT27" s="660"/>
      <c r="BU27" s="660"/>
      <c r="BV27" s="660"/>
      <c r="BW27" s="660"/>
      <c r="BX27" s="660"/>
      <c r="BY27" s="660"/>
      <c r="BZ27" s="660"/>
      <c r="CA27" s="660"/>
      <c r="CB27" s="700"/>
      <c r="CD27" s="618" t="s">
        <v>299</v>
      </c>
      <c r="CE27" s="619"/>
      <c r="CF27" s="619"/>
      <c r="CG27" s="619"/>
      <c r="CH27" s="619"/>
      <c r="CI27" s="619"/>
      <c r="CJ27" s="619"/>
      <c r="CK27" s="619"/>
      <c r="CL27" s="619"/>
      <c r="CM27" s="619"/>
      <c r="CN27" s="619"/>
      <c r="CO27" s="619"/>
      <c r="CP27" s="619"/>
      <c r="CQ27" s="620"/>
      <c r="CR27" s="621">
        <v>2842850</v>
      </c>
      <c r="CS27" s="634"/>
      <c r="CT27" s="634"/>
      <c r="CU27" s="634"/>
      <c r="CV27" s="634"/>
      <c r="CW27" s="634"/>
      <c r="CX27" s="634"/>
      <c r="CY27" s="635"/>
      <c r="CZ27" s="624">
        <v>24.1</v>
      </c>
      <c r="DA27" s="636"/>
      <c r="DB27" s="636"/>
      <c r="DC27" s="637"/>
      <c r="DD27" s="627">
        <v>707091</v>
      </c>
      <c r="DE27" s="634"/>
      <c r="DF27" s="634"/>
      <c r="DG27" s="634"/>
      <c r="DH27" s="634"/>
      <c r="DI27" s="634"/>
      <c r="DJ27" s="634"/>
      <c r="DK27" s="635"/>
      <c r="DL27" s="627">
        <v>689984</v>
      </c>
      <c r="DM27" s="634"/>
      <c r="DN27" s="634"/>
      <c r="DO27" s="634"/>
      <c r="DP27" s="634"/>
      <c r="DQ27" s="634"/>
      <c r="DR27" s="634"/>
      <c r="DS27" s="634"/>
      <c r="DT27" s="634"/>
      <c r="DU27" s="634"/>
      <c r="DV27" s="635"/>
      <c r="DW27" s="624">
        <v>11</v>
      </c>
      <c r="DX27" s="636"/>
      <c r="DY27" s="636"/>
      <c r="DZ27" s="636"/>
      <c r="EA27" s="636"/>
      <c r="EB27" s="636"/>
      <c r="EC27" s="648"/>
    </row>
    <row r="28" spans="2:133" ht="11.25" customHeight="1">
      <c r="B28" s="618" t="s">
        <v>300</v>
      </c>
      <c r="C28" s="619"/>
      <c r="D28" s="619"/>
      <c r="E28" s="619"/>
      <c r="F28" s="619"/>
      <c r="G28" s="619"/>
      <c r="H28" s="619"/>
      <c r="I28" s="619"/>
      <c r="J28" s="619"/>
      <c r="K28" s="619"/>
      <c r="L28" s="619"/>
      <c r="M28" s="619"/>
      <c r="N28" s="619"/>
      <c r="O28" s="619"/>
      <c r="P28" s="619"/>
      <c r="Q28" s="620"/>
      <c r="R28" s="621">
        <v>46908</v>
      </c>
      <c r="S28" s="622"/>
      <c r="T28" s="622"/>
      <c r="U28" s="622"/>
      <c r="V28" s="622"/>
      <c r="W28" s="622"/>
      <c r="X28" s="622"/>
      <c r="Y28" s="623"/>
      <c r="Z28" s="659">
        <v>0.4</v>
      </c>
      <c r="AA28" s="659"/>
      <c r="AB28" s="659"/>
      <c r="AC28" s="659"/>
      <c r="AD28" s="660">
        <v>7973</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301</v>
      </c>
      <c r="CE28" s="619"/>
      <c r="CF28" s="619"/>
      <c r="CG28" s="619"/>
      <c r="CH28" s="619"/>
      <c r="CI28" s="619"/>
      <c r="CJ28" s="619"/>
      <c r="CK28" s="619"/>
      <c r="CL28" s="619"/>
      <c r="CM28" s="619"/>
      <c r="CN28" s="619"/>
      <c r="CO28" s="619"/>
      <c r="CP28" s="619"/>
      <c r="CQ28" s="620"/>
      <c r="CR28" s="621">
        <v>626281</v>
      </c>
      <c r="CS28" s="622"/>
      <c r="CT28" s="622"/>
      <c r="CU28" s="622"/>
      <c r="CV28" s="622"/>
      <c r="CW28" s="622"/>
      <c r="CX28" s="622"/>
      <c r="CY28" s="623"/>
      <c r="CZ28" s="624">
        <v>5.3</v>
      </c>
      <c r="DA28" s="636"/>
      <c r="DB28" s="636"/>
      <c r="DC28" s="637"/>
      <c r="DD28" s="627">
        <v>626281</v>
      </c>
      <c r="DE28" s="622"/>
      <c r="DF28" s="622"/>
      <c r="DG28" s="622"/>
      <c r="DH28" s="622"/>
      <c r="DI28" s="622"/>
      <c r="DJ28" s="622"/>
      <c r="DK28" s="623"/>
      <c r="DL28" s="627">
        <v>626281</v>
      </c>
      <c r="DM28" s="622"/>
      <c r="DN28" s="622"/>
      <c r="DO28" s="622"/>
      <c r="DP28" s="622"/>
      <c r="DQ28" s="622"/>
      <c r="DR28" s="622"/>
      <c r="DS28" s="622"/>
      <c r="DT28" s="622"/>
      <c r="DU28" s="622"/>
      <c r="DV28" s="623"/>
      <c r="DW28" s="624">
        <v>10</v>
      </c>
      <c r="DX28" s="636"/>
      <c r="DY28" s="636"/>
      <c r="DZ28" s="636"/>
      <c r="EA28" s="636"/>
      <c r="EB28" s="636"/>
      <c r="EC28" s="648"/>
    </row>
    <row r="29" spans="2:133" ht="11.25" customHeight="1">
      <c r="B29" s="618" t="s">
        <v>302</v>
      </c>
      <c r="C29" s="619"/>
      <c r="D29" s="619"/>
      <c r="E29" s="619"/>
      <c r="F29" s="619"/>
      <c r="G29" s="619"/>
      <c r="H29" s="619"/>
      <c r="I29" s="619"/>
      <c r="J29" s="619"/>
      <c r="K29" s="619"/>
      <c r="L29" s="619"/>
      <c r="M29" s="619"/>
      <c r="N29" s="619"/>
      <c r="O29" s="619"/>
      <c r="P29" s="619"/>
      <c r="Q29" s="620"/>
      <c r="R29" s="621">
        <v>72852</v>
      </c>
      <c r="S29" s="622"/>
      <c r="T29" s="622"/>
      <c r="U29" s="622"/>
      <c r="V29" s="622"/>
      <c r="W29" s="622"/>
      <c r="X29" s="622"/>
      <c r="Y29" s="623"/>
      <c r="Z29" s="659">
        <v>0.6</v>
      </c>
      <c r="AA29" s="659"/>
      <c r="AB29" s="659"/>
      <c r="AC29" s="659"/>
      <c r="AD29" s="660" t="s">
        <v>136</v>
      </c>
      <c r="AE29" s="660"/>
      <c r="AF29" s="660"/>
      <c r="AG29" s="660"/>
      <c r="AH29" s="660"/>
      <c r="AI29" s="660"/>
      <c r="AJ29" s="660"/>
      <c r="AK29" s="660"/>
      <c r="AL29" s="624" t="s">
        <v>136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303</v>
      </c>
      <c r="CE29" s="641"/>
      <c r="CF29" s="618" t="s">
        <v>71</v>
      </c>
      <c r="CG29" s="619"/>
      <c r="CH29" s="619"/>
      <c r="CI29" s="619"/>
      <c r="CJ29" s="619"/>
      <c r="CK29" s="619"/>
      <c r="CL29" s="619"/>
      <c r="CM29" s="619"/>
      <c r="CN29" s="619"/>
      <c r="CO29" s="619"/>
      <c r="CP29" s="619"/>
      <c r="CQ29" s="620"/>
      <c r="CR29" s="621">
        <v>626281</v>
      </c>
      <c r="CS29" s="634"/>
      <c r="CT29" s="634"/>
      <c r="CU29" s="634"/>
      <c r="CV29" s="634"/>
      <c r="CW29" s="634"/>
      <c r="CX29" s="634"/>
      <c r="CY29" s="635"/>
      <c r="CZ29" s="624">
        <v>5.3</v>
      </c>
      <c r="DA29" s="636"/>
      <c r="DB29" s="636"/>
      <c r="DC29" s="637"/>
      <c r="DD29" s="627">
        <v>626281</v>
      </c>
      <c r="DE29" s="634"/>
      <c r="DF29" s="634"/>
      <c r="DG29" s="634"/>
      <c r="DH29" s="634"/>
      <c r="DI29" s="634"/>
      <c r="DJ29" s="634"/>
      <c r="DK29" s="635"/>
      <c r="DL29" s="627">
        <v>626281</v>
      </c>
      <c r="DM29" s="634"/>
      <c r="DN29" s="634"/>
      <c r="DO29" s="634"/>
      <c r="DP29" s="634"/>
      <c r="DQ29" s="634"/>
      <c r="DR29" s="634"/>
      <c r="DS29" s="634"/>
      <c r="DT29" s="634"/>
      <c r="DU29" s="634"/>
      <c r="DV29" s="635"/>
      <c r="DW29" s="624">
        <v>10</v>
      </c>
      <c r="DX29" s="636"/>
      <c r="DY29" s="636"/>
      <c r="DZ29" s="636"/>
      <c r="EA29" s="636"/>
      <c r="EB29" s="636"/>
      <c r="EC29" s="648"/>
    </row>
    <row r="30" spans="2:133" ht="11.25" customHeight="1">
      <c r="B30" s="618" t="s">
        <v>304</v>
      </c>
      <c r="C30" s="619"/>
      <c r="D30" s="619"/>
      <c r="E30" s="619"/>
      <c r="F30" s="619"/>
      <c r="G30" s="619"/>
      <c r="H30" s="619"/>
      <c r="I30" s="619"/>
      <c r="J30" s="619"/>
      <c r="K30" s="619"/>
      <c r="L30" s="619"/>
      <c r="M30" s="619"/>
      <c r="N30" s="619"/>
      <c r="O30" s="619"/>
      <c r="P30" s="619"/>
      <c r="Q30" s="620"/>
      <c r="R30" s="621">
        <v>2257907</v>
      </c>
      <c r="S30" s="622"/>
      <c r="T30" s="622"/>
      <c r="U30" s="622"/>
      <c r="V30" s="622"/>
      <c r="W30" s="622"/>
      <c r="X30" s="622"/>
      <c r="Y30" s="623"/>
      <c r="Z30" s="659">
        <v>18.5</v>
      </c>
      <c r="AA30" s="659"/>
      <c r="AB30" s="659"/>
      <c r="AC30" s="659"/>
      <c r="AD30" s="660" t="s">
        <v>136</v>
      </c>
      <c r="AE30" s="660"/>
      <c r="AF30" s="660"/>
      <c r="AG30" s="660"/>
      <c r="AH30" s="660"/>
      <c r="AI30" s="660"/>
      <c r="AJ30" s="660"/>
      <c r="AK30" s="660"/>
      <c r="AL30" s="624" t="s">
        <v>241</v>
      </c>
      <c r="AM30" s="625"/>
      <c r="AN30" s="625"/>
      <c r="AO30" s="661"/>
      <c r="AP30" s="673" t="s">
        <v>221</v>
      </c>
      <c r="AQ30" s="674"/>
      <c r="AR30" s="674"/>
      <c r="AS30" s="674"/>
      <c r="AT30" s="674"/>
      <c r="AU30" s="674"/>
      <c r="AV30" s="674"/>
      <c r="AW30" s="674"/>
      <c r="AX30" s="674"/>
      <c r="AY30" s="674"/>
      <c r="AZ30" s="674"/>
      <c r="BA30" s="674"/>
      <c r="BB30" s="674"/>
      <c r="BC30" s="674"/>
      <c r="BD30" s="674"/>
      <c r="BE30" s="674"/>
      <c r="BF30" s="675"/>
      <c r="BG30" s="673" t="s">
        <v>305</v>
      </c>
      <c r="BH30" s="691"/>
      <c r="BI30" s="691"/>
      <c r="BJ30" s="691"/>
      <c r="BK30" s="691"/>
      <c r="BL30" s="691"/>
      <c r="BM30" s="691"/>
      <c r="BN30" s="691"/>
      <c r="BO30" s="691"/>
      <c r="BP30" s="691"/>
      <c r="BQ30" s="692"/>
      <c r="BR30" s="673" t="s">
        <v>306</v>
      </c>
      <c r="BS30" s="691"/>
      <c r="BT30" s="691"/>
      <c r="BU30" s="691"/>
      <c r="BV30" s="691"/>
      <c r="BW30" s="691"/>
      <c r="BX30" s="691"/>
      <c r="BY30" s="691"/>
      <c r="BZ30" s="691"/>
      <c r="CA30" s="691"/>
      <c r="CB30" s="692"/>
      <c r="CD30" s="642"/>
      <c r="CE30" s="643"/>
      <c r="CF30" s="618" t="s">
        <v>307</v>
      </c>
      <c r="CG30" s="619"/>
      <c r="CH30" s="619"/>
      <c r="CI30" s="619"/>
      <c r="CJ30" s="619"/>
      <c r="CK30" s="619"/>
      <c r="CL30" s="619"/>
      <c r="CM30" s="619"/>
      <c r="CN30" s="619"/>
      <c r="CO30" s="619"/>
      <c r="CP30" s="619"/>
      <c r="CQ30" s="620"/>
      <c r="CR30" s="621">
        <v>607016</v>
      </c>
      <c r="CS30" s="622"/>
      <c r="CT30" s="622"/>
      <c r="CU30" s="622"/>
      <c r="CV30" s="622"/>
      <c r="CW30" s="622"/>
      <c r="CX30" s="622"/>
      <c r="CY30" s="623"/>
      <c r="CZ30" s="624">
        <v>5.0999999999999996</v>
      </c>
      <c r="DA30" s="636"/>
      <c r="DB30" s="636"/>
      <c r="DC30" s="637"/>
      <c r="DD30" s="627">
        <v>607016</v>
      </c>
      <c r="DE30" s="622"/>
      <c r="DF30" s="622"/>
      <c r="DG30" s="622"/>
      <c r="DH30" s="622"/>
      <c r="DI30" s="622"/>
      <c r="DJ30" s="622"/>
      <c r="DK30" s="623"/>
      <c r="DL30" s="627">
        <v>607016</v>
      </c>
      <c r="DM30" s="622"/>
      <c r="DN30" s="622"/>
      <c r="DO30" s="622"/>
      <c r="DP30" s="622"/>
      <c r="DQ30" s="622"/>
      <c r="DR30" s="622"/>
      <c r="DS30" s="622"/>
      <c r="DT30" s="622"/>
      <c r="DU30" s="622"/>
      <c r="DV30" s="623"/>
      <c r="DW30" s="624">
        <v>9.6999999999999993</v>
      </c>
      <c r="DX30" s="636"/>
      <c r="DY30" s="636"/>
      <c r="DZ30" s="636"/>
      <c r="EA30" s="636"/>
      <c r="EB30" s="636"/>
      <c r="EC30" s="648"/>
    </row>
    <row r="31" spans="2:133" ht="11.25" customHeight="1">
      <c r="B31" s="688" t="s">
        <v>308</v>
      </c>
      <c r="C31" s="689"/>
      <c r="D31" s="689"/>
      <c r="E31" s="689"/>
      <c r="F31" s="689"/>
      <c r="G31" s="689"/>
      <c r="H31" s="689"/>
      <c r="I31" s="689"/>
      <c r="J31" s="689"/>
      <c r="K31" s="689"/>
      <c r="L31" s="689"/>
      <c r="M31" s="689"/>
      <c r="N31" s="689"/>
      <c r="O31" s="689"/>
      <c r="P31" s="689"/>
      <c r="Q31" s="690"/>
      <c r="R31" s="621" t="s">
        <v>241</v>
      </c>
      <c r="S31" s="622"/>
      <c r="T31" s="622"/>
      <c r="U31" s="622"/>
      <c r="V31" s="622"/>
      <c r="W31" s="622"/>
      <c r="X31" s="622"/>
      <c r="Y31" s="623"/>
      <c r="Z31" s="659" t="s">
        <v>136</v>
      </c>
      <c r="AA31" s="659"/>
      <c r="AB31" s="659"/>
      <c r="AC31" s="659"/>
      <c r="AD31" s="660" t="s">
        <v>136</v>
      </c>
      <c r="AE31" s="660"/>
      <c r="AF31" s="660"/>
      <c r="AG31" s="660"/>
      <c r="AH31" s="660"/>
      <c r="AI31" s="660"/>
      <c r="AJ31" s="660"/>
      <c r="AK31" s="660"/>
      <c r="AL31" s="624" t="s">
        <v>241</v>
      </c>
      <c r="AM31" s="625"/>
      <c r="AN31" s="625"/>
      <c r="AO31" s="661"/>
      <c r="AP31" s="693" t="s">
        <v>309</v>
      </c>
      <c r="AQ31" s="694"/>
      <c r="AR31" s="694"/>
      <c r="AS31" s="694"/>
      <c r="AT31" s="695" t="s">
        <v>310</v>
      </c>
      <c r="AU31" s="218"/>
      <c r="AV31" s="218"/>
      <c r="AW31" s="218"/>
      <c r="AX31" s="679" t="s">
        <v>187</v>
      </c>
      <c r="AY31" s="680"/>
      <c r="AZ31" s="680"/>
      <c r="BA31" s="680"/>
      <c r="BB31" s="680"/>
      <c r="BC31" s="680"/>
      <c r="BD31" s="680"/>
      <c r="BE31" s="680"/>
      <c r="BF31" s="681"/>
      <c r="BG31" s="683">
        <v>99.1</v>
      </c>
      <c r="BH31" s="684"/>
      <c r="BI31" s="684"/>
      <c r="BJ31" s="684"/>
      <c r="BK31" s="684"/>
      <c r="BL31" s="684"/>
      <c r="BM31" s="685">
        <v>96.6</v>
      </c>
      <c r="BN31" s="684"/>
      <c r="BO31" s="684"/>
      <c r="BP31" s="684"/>
      <c r="BQ31" s="686"/>
      <c r="BR31" s="683">
        <v>99.2</v>
      </c>
      <c r="BS31" s="684"/>
      <c r="BT31" s="684"/>
      <c r="BU31" s="684"/>
      <c r="BV31" s="684"/>
      <c r="BW31" s="684"/>
      <c r="BX31" s="685">
        <v>96.4</v>
      </c>
      <c r="BY31" s="684"/>
      <c r="BZ31" s="684"/>
      <c r="CA31" s="684"/>
      <c r="CB31" s="686"/>
      <c r="CD31" s="642"/>
      <c r="CE31" s="643"/>
      <c r="CF31" s="618" t="s">
        <v>311</v>
      </c>
      <c r="CG31" s="619"/>
      <c r="CH31" s="619"/>
      <c r="CI31" s="619"/>
      <c r="CJ31" s="619"/>
      <c r="CK31" s="619"/>
      <c r="CL31" s="619"/>
      <c r="CM31" s="619"/>
      <c r="CN31" s="619"/>
      <c r="CO31" s="619"/>
      <c r="CP31" s="619"/>
      <c r="CQ31" s="620"/>
      <c r="CR31" s="621">
        <v>19265</v>
      </c>
      <c r="CS31" s="634"/>
      <c r="CT31" s="634"/>
      <c r="CU31" s="634"/>
      <c r="CV31" s="634"/>
      <c r="CW31" s="634"/>
      <c r="CX31" s="634"/>
      <c r="CY31" s="635"/>
      <c r="CZ31" s="624">
        <v>0.2</v>
      </c>
      <c r="DA31" s="636"/>
      <c r="DB31" s="636"/>
      <c r="DC31" s="637"/>
      <c r="DD31" s="627">
        <v>19265</v>
      </c>
      <c r="DE31" s="634"/>
      <c r="DF31" s="634"/>
      <c r="DG31" s="634"/>
      <c r="DH31" s="634"/>
      <c r="DI31" s="634"/>
      <c r="DJ31" s="634"/>
      <c r="DK31" s="635"/>
      <c r="DL31" s="627">
        <v>19265</v>
      </c>
      <c r="DM31" s="634"/>
      <c r="DN31" s="634"/>
      <c r="DO31" s="634"/>
      <c r="DP31" s="634"/>
      <c r="DQ31" s="634"/>
      <c r="DR31" s="634"/>
      <c r="DS31" s="634"/>
      <c r="DT31" s="634"/>
      <c r="DU31" s="634"/>
      <c r="DV31" s="635"/>
      <c r="DW31" s="624">
        <v>0.3</v>
      </c>
      <c r="DX31" s="636"/>
      <c r="DY31" s="636"/>
      <c r="DZ31" s="636"/>
      <c r="EA31" s="636"/>
      <c r="EB31" s="636"/>
      <c r="EC31" s="648"/>
    </row>
    <row r="32" spans="2:133" ht="11.25" customHeight="1">
      <c r="B32" s="618" t="s">
        <v>312</v>
      </c>
      <c r="C32" s="619"/>
      <c r="D32" s="619"/>
      <c r="E32" s="619"/>
      <c r="F32" s="619"/>
      <c r="G32" s="619"/>
      <c r="H32" s="619"/>
      <c r="I32" s="619"/>
      <c r="J32" s="619"/>
      <c r="K32" s="619"/>
      <c r="L32" s="619"/>
      <c r="M32" s="619"/>
      <c r="N32" s="619"/>
      <c r="O32" s="619"/>
      <c r="P32" s="619"/>
      <c r="Q32" s="620"/>
      <c r="R32" s="621">
        <v>897069</v>
      </c>
      <c r="S32" s="622"/>
      <c r="T32" s="622"/>
      <c r="U32" s="622"/>
      <c r="V32" s="622"/>
      <c r="W32" s="622"/>
      <c r="X32" s="622"/>
      <c r="Y32" s="623"/>
      <c r="Z32" s="659">
        <v>7.3</v>
      </c>
      <c r="AA32" s="659"/>
      <c r="AB32" s="659"/>
      <c r="AC32" s="659"/>
      <c r="AD32" s="660" t="s">
        <v>241</v>
      </c>
      <c r="AE32" s="660"/>
      <c r="AF32" s="660"/>
      <c r="AG32" s="660"/>
      <c r="AH32" s="660"/>
      <c r="AI32" s="660"/>
      <c r="AJ32" s="660"/>
      <c r="AK32" s="660"/>
      <c r="AL32" s="624" t="s">
        <v>241</v>
      </c>
      <c r="AM32" s="625"/>
      <c r="AN32" s="625"/>
      <c r="AO32" s="661"/>
      <c r="AP32" s="662"/>
      <c r="AQ32" s="663"/>
      <c r="AR32" s="663"/>
      <c r="AS32" s="663"/>
      <c r="AT32" s="696"/>
      <c r="AU32" s="214" t="s">
        <v>313</v>
      </c>
      <c r="AX32" s="618" t="s">
        <v>314</v>
      </c>
      <c r="AY32" s="619"/>
      <c r="AZ32" s="619"/>
      <c r="BA32" s="619"/>
      <c r="BB32" s="619"/>
      <c r="BC32" s="619"/>
      <c r="BD32" s="619"/>
      <c r="BE32" s="619"/>
      <c r="BF32" s="620"/>
      <c r="BG32" s="687">
        <v>98.6</v>
      </c>
      <c r="BH32" s="634"/>
      <c r="BI32" s="634"/>
      <c r="BJ32" s="634"/>
      <c r="BK32" s="634"/>
      <c r="BL32" s="634"/>
      <c r="BM32" s="625">
        <v>95.1</v>
      </c>
      <c r="BN32" s="634"/>
      <c r="BO32" s="634"/>
      <c r="BP32" s="634"/>
      <c r="BQ32" s="657"/>
      <c r="BR32" s="687">
        <v>98.9</v>
      </c>
      <c r="BS32" s="634"/>
      <c r="BT32" s="634"/>
      <c r="BU32" s="634"/>
      <c r="BV32" s="634"/>
      <c r="BW32" s="634"/>
      <c r="BX32" s="625">
        <v>95.3</v>
      </c>
      <c r="BY32" s="634"/>
      <c r="BZ32" s="634"/>
      <c r="CA32" s="634"/>
      <c r="CB32" s="657"/>
      <c r="CD32" s="644"/>
      <c r="CE32" s="645"/>
      <c r="CF32" s="618" t="s">
        <v>315</v>
      </c>
      <c r="CG32" s="619"/>
      <c r="CH32" s="619"/>
      <c r="CI32" s="619"/>
      <c r="CJ32" s="619"/>
      <c r="CK32" s="619"/>
      <c r="CL32" s="619"/>
      <c r="CM32" s="619"/>
      <c r="CN32" s="619"/>
      <c r="CO32" s="619"/>
      <c r="CP32" s="619"/>
      <c r="CQ32" s="620"/>
      <c r="CR32" s="621" t="s">
        <v>241</v>
      </c>
      <c r="CS32" s="622"/>
      <c r="CT32" s="622"/>
      <c r="CU32" s="622"/>
      <c r="CV32" s="622"/>
      <c r="CW32" s="622"/>
      <c r="CX32" s="622"/>
      <c r="CY32" s="623"/>
      <c r="CZ32" s="624" t="s">
        <v>136</v>
      </c>
      <c r="DA32" s="636"/>
      <c r="DB32" s="636"/>
      <c r="DC32" s="637"/>
      <c r="DD32" s="627" t="s">
        <v>241</v>
      </c>
      <c r="DE32" s="622"/>
      <c r="DF32" s="622"/>
      <c r="DG32" s="622"/>
      <c r="DH32" s="622"/>
      <c r="DI32" s="622"/>
      <c r="DJ32" s="622"/>
      <c r="DK32" s="623"/>
      <c r="DL32" s="627" t="s">
        <v>136</v>
      </c>
      <c r="DM32" s="622"/>
      <c r="DN32" s="622"/>
      <c r="DO32" s="622"/>
      <c r="DP32" s="622"/>
      <c r="DQ32" s="622"/>
      <c r="DR32" s="622"/>
      <c r="DS32" s="622"/>
      <c r="DT32" s="622"/>
      <c r="DU32" s="622"/>
      <c r="DV32" s="623"/>
      <c r="DW32" s="624" t="s">
        <v>241</v>
      </c>
      <c r="DX32" s="636"/>
      <c r="DY32" s="636"/>
      <c r="DZ32" s="636"/>
      <c r="EA32" s="636"/>
      <c r="EB32" s="636"/>
      <c r="EC32" s="648"/>
    </row>
    <row r="33" spans="2:133" ht="11.25" customHeight="1">
      <c r="B33" s="618" t="s">
        <v>316</v>
      </c>
      <c r="C33" s="619"/>
      <c r="D33" s="619"/>
      <c r="E33" s="619"/>
      <c r="F33" s="619"/>
      <c r="G33" s="619"/>
      <c r="H33" s="619"/>
      <c r="I33" s="619"/>
      <c r="J33" s="619"/>
      <c r="K33" s="619"/>
      <c r="L33" s="619"/>
      <c r="M33" s="619"/>
      <c r="N33" s="619"/>
      <c r="O33" s="619"/>
      <c r="P33" s="619"/>
      <c r="Q33" s="620"/>
      <c r="R33" s="621">
        <v>110958</v>
      </c>
      <c r="S33" s="622"/>
      <c r="T33" s="622"/>
      <c r="U33" s="622"/>
      <c r="V33" s="622"/>
      <c r="W33" s="622"/>
      <c r="X33" s="622"/>
      <c r="Y33" s="623"/>
      <c r="Z33" s="659">
        <v>0.9</v>
      </c>
      <c r="AA33" s="659"/>
      <c r="AB33" s="659"/>
      <c r="AC33" s="659"/>
      <c r="AD33" s="660">
        <v>39305</v>
      </c>
      <c r="AE33" s="660"/>
      <c r="AF33" s="660"/>
      <c r="AG33" s="660"/>
      <c r="AH33" s="660"/>
      <c r="AI33" s="660"/>
      <c r="AJ33" s="660"/>
      <c r="AK33" s="660"/>
      <c r="AL33" s="624">
        <v>0.6</v>
      </c>
      <c r="AM33" s="625"/>
      <c r="AN33" s="625"/>
      <c r="AO33" s="661"/>
      <c r="AP33" s="664"/>
      <c r="AQ33" s="665"/>
      <c r="AR33" s="665"/>
      <c r="AS33" s="665"/>
      <c r="AT33" s="697"/>
      <c r="AU33" s="219"/>
      <c r="AV33" s="219"/>
      <c r="AW33" s="219"/>
      <c r="AX33" s="602" t="s">
        <v>317</v>
      </c>
      <c r="AY33" s="603"/>
      <c r="AZ33" s="603"/>
      <c r="BA33" s="603"/>
      <c r="BB33" s="603"/>
      <c r="BC33" s="603"/>
      <c r="BD33" s="603"/>
      <c r="BE33" s="603"/>
      <c r="BF33" s="604"/>
      <c r="BG33" s="682">
        <v>99.4</v>
      </c>
      <c r="BH33" s="606"/>
      <c r="BI33" s="606"/>
      <c r="BJ33" s="606"/>
      <c r="BK33" s="606"/>
      <c r="BL33" s="606"/>
      <c r="BM33" s="652">
        <v>97.4</v>
      </c>
      <c r="BN33" s="606"/>
      <c r="BO33" s="606"/>
      <c r="BP33" s="606"/>
      <c r="BQ33" s="669"/>
      <c r="BR33" s="682">
        <v>99.3</v>
      </c>
      <c r="BS33" s="606"/>
      <c r="BT33" s="606"/>
      <c r="BU33" s="606"/>
      <c r="BV33" s="606"/>
      <c r="BW33" s="606"/>
      <c r="BX33" s="652">
        <v>97</v>
      </c>
      <c r="BY33" s="606"/>
      <c r="BZ33" s="606"/>
      <c r="CA33" s="606"/>
      <c r="CB33" s="669"/>
      <c r="CD33" s="618" t="s">
        <v>318</v>
      </c>
      <c r="CE33" s="619"/>
      <c r="CF33" s="619"/>
      <c r="CG33" s="619"/>
      <c r="CH33" s="619"/>
      <c r="CI33" s="619"/>
      <c r="CJ33" s="619"/>
      <c r="CK33" s="619"/>
      <c r="CL33" s="619"/>
      <c r="CM33" s="619"/>
      <c r="CN33" s="619"/>
      <c r="CO33" s="619"/>
      <c r="CP33" s="619"/>
      <c r="CQ33" s="620"/>
      <c r="CR33" s="621">
        <v>6182525</v>
      </c>
      <c r="CS33" s="634"/>
      <c r="CT33" s="634"/>
      <c r="CU33" s="634"/>
      <c r="CV33" s="634"/>
      <c r="CW33" s="634"/>
      <c r="CX33" s="634"/>
      <c r="CY33" s="635"/>
      <c r="CZ33" s="624">
        <v>52.4</v>
      </c>
      <c r="DA33" s="636"/>
      <c r="DB33" s="636"/>
      <c r="DC33" s="637"/>
      <c r="DD33" s="627">
        <v>5380312</v>
      </c>
      <c r="DE33" s="634"/>
      <c r="DF33" s="634"/>
      <c r="DG33" s="634"/>
      <c r="DH33" s="634"/>
      <c r="DI33" s="634"/>
      <c r="DJ33" s="634"/>
      <c r="DK33" s="635"/>
      <c r="DL33" s="627">
        <v>3243806</v>
      </c>
      <c r="DM33" s="634"/>
      <c r="DN33" s="634"/>
      <c r="DO33" s="634"/>
      <c r="DP33" s="634"/>
      <c r="DQ33" s="634"/>
      <c r="DR33" s="634"/>
      <c r="DS33" s="634"/>
      <c r="DT33" s="634"/>
      <c r="DU33" s="634"/>
      <c r="DV33" s="635"/>
      <c r="DW33" s="624">
        <v>51.6</v>
      </c>
      <c r="DX33" s="636"/>
      <c r="DY33" s="636"/>
      <c r="DZ33" s="636"/>
      <c r="EA33" s="636"/>
      <c r="EB33" s="636"/>
      <c r="EC33" s="648"/>
    </row>
    <row r="34" spans="2:133" ht="11.25" customHeight="1">
      <c r="B34" s="618" t="s">
        <v>319</v>
      </c>
      <c r="C34" s="619"/>
      <c r="D34" s="619"/>
      <c r="E34" s="619"/>
      <c r="F34" s="619"/>
      <c r="G34" s="619"/>
      <c r="H34" s="619"/>
      <c r="I34" s="619"/>
      <c r="J34" s="619"/>
      <c r="K34" s="619"/>
      <c r="L34" s="619"/>
      <c r="M34" s="619"/>
      <c r="N34" s="619"/>
      <c r="O34" s="619"/>
      <c r="P34" s="619"/>
      <c r="Q34" s="620"/>
      <c r="R34" s="621">
        <v>730253</v>
      </c>
      <c r="S34" s="622"/>
      <c r="T34" s="622"/>
      <c r="U34" s="622"/>
      <c r="V34" s="622"/>
      <c r="W34" s="622"/>
      <c r="X34" s="622"/>
      <c r="Y34" s="623"/>
      <c r="Z34" s="659">
        <v>6</v>
      </c>
      <c r="AA34" s="659"/>
      <c r="AB34" s="659"/>
      <c r="AC34" s="659"/>
      <c r="AD34" s="660" t="s">
        <v>241</v>
      </c>
      <c r="AE34" s="660"/>
      <c r="AF34" s="660"/>
      <c r="AG34" s="660"/>
      <c r="AH34" s="660"/>
      <c r="AI34" s="660"/>
      <c r="AJ34" s="660"/>
      <c r="AK34" s="660"/>
      <c r="AL34" s="624" t="s">
        <v>241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320</v>
      </c>
      <c r="CE34" s="619"/>
      <c r="CF34" s="619"/>
      <c r="CG34" s="619"/>
      <c r="CH34" s="619"/>
      <c r="CI34" s="619"/>
      <c r="CJ34" s="619"/>
      <c r="CK34" s="619"/>
      <c r="CL34" s="619"/>
      <c r="CM34" s="619"/>
      <c r="CN34" s="619"/>
      <c r="CO34" s="619"/>
      <c r="CP34" s="619"/>
      <c r="CQ34" s="620"/>
      <c r="CR34" s="621">
        <v>2366456</v>
      </c>
      <c r="CS34" s="622"/>
      <c r="CT34" s="622"/>
      <c r="CU34" s="622"/>
      <c r="CV34" s="622"/>
      <c r="CW34" s="622"/>
      <c r="CX34" s="622"/>
      <c r="CY34" s="623"/>
      <c r="CZ34" s="624">
        <v>20.100000000000001</v>
      </c>
      <c r="DA34" s="636"/>
      <c r="DB34" s="636"/>
      <c r="DC34" s="637"/>
      <c r="DD34" s="627">
        <v>1868190</v>
      </c>
      <c r="DE34" s="622"/>
      <c r="DF34" s="622"/>
      <c r="DG34" s="622"/>
      <c r="DH34" s="622"/>
      <c r="DI34" s="622"/>
      <c r="DJ34" s="622"/>
      <c r="DK34" s="623"/>
      <c r="DL34" s="627">
        <v>1250910</v>
      </c>
      <c r="DM34" s="622"/>
      <c r="DN34" s="622"/>
      <c r="DO34" s="622"/>
      <c r="DP34" s="622"/>
      <c r="DQ34" s="622"/>
      <c r="DR34" s="622"/>
      <c r="DS34" s="622"/>
      <c r="DT34" s="622"/>
      <c r="DU34" s="622"/>
      <c r="DV34" s="623"/>
      <c r="DW34" s="624">
        <v>19.899999999999999</v>
      </c>
      <c r="DX34" s="636"/>
      <c r="DY34" s="636"/>
      <c r="DZ34" s="636"/>
      <c r="EA34" s="636"/>
      <c r="EB34" s="636"/>
      <c r="EC34" s="648"/>
    </row>
    <row r="35" spans="2:133" ht="11.25" customHeight="1">
      <c r="B35" s="618" t="s">
        <v>321</v>
      </c>
      <c r="C35" s="619"/>
      <c r="D35" s="619"/>
      <c r="E35" s="619"/>
      <c r="F35" s="619"/>
      <c r="G35" s="619"/>
      <c r="H35" s="619"/>
      <c r="I35" s="619"/>
      <c r="J35" s="619"/>
      <c r="K35" s="619"/>
      <c r="L35" s="619"/>
      <c r="M35" s="619"/>
      <c r="N35" s="619"/>
      <c r="O35" s="619"/>
      <c r="P35" s="619"/>
      <c r="Q35" s="620"/>
      <c r="R35" s="621">
        <v>600000</v>
      </c>
      <c r="S35" s="622"/>
      <c r="T35" s="622"/>
      <c r="U35" s="622"/>
      <c r="V35" s="622"/>
      <c r="W35" s="622"/>
      <c r="X35" s="622"/>
      <c r="Y35" s="623"/>
      <c r="Z35" s="659">
        <v>4.9000000000000004</v>
      </c>
      <c r="AA35" s="659"/>
      <c r="AB35" s="659"/>
      <c r="AC35" s="659"/>
      <c r="AD35" s="660" t="s">
        <v>136</v>
      </c>
      <c r="AE35" s="660"/>
      <c r="AF35" s="660"/>
      <c r="AG35" s="660"/>
      <c r="AH35" s="660"/>
      <c r="AI35" s="660"/>
      <c r="AJ35" s="660"/>
      <c r="AK35" s="660"/>
      <c r="AL35" s="624" t="s">
        <v>136</v>
      </c>
      <c r="AM35" s="625"/>
      <c r="AN35" s="625"/>
      <c r="AO35" s="661"/>
      <c r="AP35" s="222"/>
      <c r="AQ35" s="673" t="s">
        <v>322</v>
      </c>
      <c r="AR35" s="674"/>
      <c r="AS35" s="674"/>
      <c r="AT35" s="674"/>
      <c r="AU35" s="674"/>
      <c r="AV35" s="674"/>
      <c r="AW35" s="674"/>
      <c r="AX35" s="674"/>
      <c r="AY35" s="674"/>
      <c r="AZ35" s="674"/>
      <c r="BA35" s="674"/>
      <c r="BB35" s="674"/>
      <c r="BC35" s="674"/>
      <c r="BD35" s="674"/>
      <c r="BE35" s="674"/>
      <c r="BF35" s="675"/>
      <c r="BG35" s="673" t="s">
        <v>323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324</v>
      </c>
      <c r="CE35" s="619"/>
      <c r="CF35" s="619"/>
      <c r="CG35" s="619"/>
      <c r="CH35" s="619"/>
      <c r="CI35" s="619"/>
      <c r="CJ35" s="619"/>
      <c r="CK35" s="619"/>
      <c r="CL35" s="619"/>
      <c r="CM35" s="619"/>
      <c r="CN35" s="619"/>
      <c r="CO35" s="619"/>
      <c r="CP35" s="619"/>
      <c r="CQ35" s="620"/>
      <c r="CR35" s="621">
        <v>52331</v>
      </c>
      <c r="CS35" s="634"/>
      <c r="CT35" s="634"/>
      <c r="CU35" s="634"/>
      <c r="CV35" s="634"/>
      <c r="CW35" s="634"/>
      <c r="CX35" s="634"/>
      <c r="CY35" s="635"/>
      <c r="CZ35" s="624">
        <v>0.4</v>
      </c>
      <c r="DA35" s="636"/>
      <c r="DB35" s="636"/>
      <c r="DC35" s="637"/>
      <c r="DD35" s="627">
        <v>51475</v>
      </c>
      <c r="DE35" s="634"/>
      <c r="DF35" s="634"/>
      <c r="DG35" s="634"/>
      <c r="DH35" s="634"/>
      <c r="DI35" s="634"/>
      <c r="DJ35" s="634"/>
      <c r="DK35" s="635"/>
      <c r="DL35" s="627">
        <v>46028</v>
      </c>
      <c r="DM35" s="634"/>
      <c r="DN35" s="634"/>
      <c r="DO35" s="634"/>
      <c r="DP35" s="634"/>
      <c r="DQ35" s="634"/>
      <c r="DR35" s="634"/>
      <c r="DS35" s="634"/>
      <c r="DT35" s="634"/>
      <c r="DU35" s="634"/>
      <c r="DV35" s="635"/>
      <c r="DW35" s="624">
        <v>0.7</v>
      </c>
      <c r="DX35" s="636"/>
      <c r="DY35" s="636"/>
      <c r="DZ35" s="636"/>
      <c r="EA35" s="636"/>
      <c r="EB35" s="636"/>
      <c r="EC35" s="648"/>
    </row>
    <row r="36" spans="2:133" ht="11.25" customHeight="1">
      <c r="B36" s="618" t="s">
        <v>325</v>
      </c>
      <c r="C36" s="619"/>
      <c r="D36" s="619"/>
      <c r="E36" s="619"/>
      <c r="F36" s="619"/>
      <c r="G36" s="619"/>
      <c r="H36" s="619"/>
      <c r="I36" s="619"/>
      <c r="J36" s="619"/>
      <c r="K36" s="619"/>
      <c r="L36" s="619"/>
      <c r="M36" s="619"/>
      <c r="N36" s="619"/>
      <c r="O36" s="619"/>
      <c r="P36" s="619"/>
      <c r="Q36" s="620"/>
      <c r="R36" s="621">
        <v>384786</v>
      </c>
      <c r="S36" s="622"/>
      <c r="T36" s="622"/>
      <c r="U36" s="622"/>
      <c r="V36" s="622"/>
      <c r="W36" s="622"/>
      <c r="X36" s="622"/>
      <c r="Y36" s="623"/>
      <c r="Z36" s="659">
        <v>3.1</v>
      </c>
      <c r="AA36" s="659"/>
      <c r="AB36" s="659"/>
      <c r="AC36" s="659"/>
      <c r="AD36" s="660" t="s">
        <v>241</v>
      </c>
      <c r="AE36" s="660"/>
      <c r="AF36" s="660"/>
      <c r="AG36" s="660"/>
      <c r="AH36" s="660"/>
      <c r="AI36" s="660"/>
      <c r="AJ36" s="660"/>
      <c r="AK36" s="660"/>
      <c r="AL36" s="624" t="s">
        <v>136</v>
      </c>
      <c r="AM36" s="625"/>
      <c r="AN36" s="625"/>
      <c r="AO36" s="661"/>
      <c r="AP36" s="222"/>
      <c r="AQ36" s="670" t="s">
        <v>326</v>
      </c>
      <c r="AR36" s="671"/>
      <c r="AS36" s="671"/>
      <c r="AT36" s="671"/>
      <c r="AU36" s="671"/>
      <c r="AV36" s="671"/>
      <c r="AW36" s="671"/>
      <c r="AX36" s="671"/>
      <c r="AY36" s="672"/>
      <c r="AZ36" s="676">
        <v>1382987</v>
      </c>
      <c r="BA36" s="677"/>
      <c r="BB36" s="677"/>
      <c r="BC36" s="677"/>
      <c r="BD36" s="677"/>
      <c r="BE36" s="677"/>
      <c r="BF36" s="678"/>
      <c r="BG36" s="679" t="s">
        <v>327</v>
      </c>
      <c r="BH36" s="680"/>
      <c r="BI36" s="680"/>
      <c r="BJ36" s="680"/>
      <c r="BK36" s="680"/>
      <c r="BL36" s="680"/>
      <c r="BM36" s="680"/>
      <c r="BN36" s="680"/>
      <c r="BO36" s="680"/>
      <c r="BP36" s="680"/>
      <c r="BQ36" s="680"/>
      <c r="BR36" s="680"/>
      <c r="BS36" s="680"/>
      <c r="BT36" s="680"/>
      <c r="BU36" s="681"/>
      <c r="BV36" s="676">
        <v>7143</v>
      </c>
      <c r="BW36" s="677"/>
      <c r="BX36" s="677"/>
      <c r="BY36" s="677"/>
      <c r="BZ36" s="677"/>
      <c r="CA36" s="677"/>
      <c r="CB36" s="678"/>
      <c r="CD36" s="618" t="s">
        <v>328</v>
      </c>
      <c r="CE36" s="619"/>
      <c r="CF36" s="619"/>
      <c r="CG36" s="619"/>
      <c r="CH36" s="619"/>
      <c r="CI36" s="619"/>
      <c r="CJ36" s="619"/>
      <c r="CK36" s="619"/>
      <c r="CL36" s="619"/>
      <c r="CM36" s="619"/>
      <c r="CN36" s="619"/>
      <c r="CO36" s="619"/>
      <c r="CP36" s="619"/>
      <c r="CQ36" s="620"/>
      <c r="CR36" s="621">
        <v>1404355</v>
      </c>
      <c r="CS36" s="622"/>
      <c r="CT36" s="622"/>
      <c r="CU36" s="622"/>
      <c r="CV36" s="622"/>
      <c r="CW36" s="622"/>
      <c r="CX36" s="622"/>
      <c r="CY36" s="623"/>
      <c r="CZ36" s="624">
        <v>11.9</v>
      </c>
      <c r="DA36" s="636"/>
      <c r="DB36" s="636"/>
      <c r="DC36" s="637"/>
      <c r="DD36" s="627">
        <v>1318349</v>
      </c>
      <c r="DE36" s="622"/>
      <c r="DF36" s="622"/>
      <c r="DG36" s="622"/>
      <c r="DH36" s="622"/>
      <c r="DI36" s="622"/>
      <c r="DJ36" s="622"/>
      <c r="DK36" s="623"/>
      <c r="DL36" s="627">
        <v>939010</v>
      </c>
      <c r="DM36" s="622"/>
      <c r="DN36" s="622"/>
      <c r="DO36" s="622"/>
      <c r="DP36" s="622"/>
      <c r="DQ36" s="622"/>
      <c r="DR36" s="622"/>
      <c r="DS36" s="622"/>
      <c r="DT36" s="622"/>
      <c r="DU36" s="622"/>
      <c r="DV36" s="623"/>
      <c r="DW36" s="624">
        <v>14.9</v>
      </c>
      <c r="DX36" s="636"/>
      <c r="DY36" s="636"/>
      <c r="DZ36" s="636"/>
      <c r="EA36" s="636"/>
      <c r="EB36" s="636"/>
      <c r="EC36" s="648"/>
    </row>
    <row r="37" spans="2:133" ht="11.25" customHeight="1">
      <c r="B37" s="618" t="s">
        <v>329</v>
      </c>
      <c r="C37" s="619"/>
      <c r="D37" s="619"/>
      <c r="E37" s="619"/>
      <c r="F37" s="619"/>
      <c r="G37" s="619"/>
      <c r="H37" s="619"/>
      <c r="I37" s="619"/>
      <c r="J37" s="619"/>
      <c r="K37" s="619"/>
      <c r="L37" s="619"/>
      <c r="M37" s="619"/>
      <c r="N37" s="619"/>
      <c r="O37" s="619"/>
      <c r="P37" s="619"/>
      <c r="Q37" s="620"/>
      <c r="R37" s="621">
        <v>140988</v>
      </c>
      <c r="S37" s="622"/>
      <c r="T37" s="622"/>
      <c r="U37" s="622"/>
      <c r="V37" s="622"/>
      <c r="W37" s="622"/>
      <c r="X37" s="622"/>
      <c r="Y37" s="623"/>
      <c r="Z37" s="659">
        <v>1.2</v>
      </c>
      <c r="AA37" s="659"/>
      <c r="AB37" s="659"/>
      <c r="AC37" s="659"/>
      <c r="AD37" s="660">
        <v>10</v>
      </c>
      <c r="AE37" s="660"/>
      <c r="AF37" s="660"/>
      <c r="AG37" s="660"/>
      <c r="AH37" s="660"/>
      <c r="AI37" s="660"/>
      <c r="AJ37" s="660"/>
      <c r="AK37" s="660"/>
      <c r="AL37" s="624">
        <v>0</v>
      </c>
      <c r="AM37" s="625"/>
      <c r="AN37" s="625"/>
      <c r="AO37" s="661"/>
      <c r="AQ37" s="654" t="s">
        <v>330</v>
      </c>
      <c r="AR37" s="655"/>
      <c r="AS37" s="655"/>
      <c r="AT37" s="655"/>
      <c r="AU37" s="655"/>
      <c r="AV37" s="655"/>
      <c r="AW37" s="655"/>
      <c r="AX37" s="655"/>
      <c r="AY37" s="656"/>
      <c r="AZ37" s="621">
        <v>304175</v>
      </c>
      <c r="BA37" s="622"/>
      <c r="BB37" s="622"/>
      <c r="BC37" s="622"/>
      <c r="BD37" s="634"/>
      <c r="BE37" s="634"/>
      <c r="BF37" s="657"/>
      <c r="BG37" s="618" t="s">
        <v>331</v>
      </c>
      <c r="BH37" s="619"/>
      <c r="BI37" s="619"/>
      <c r="BJ37" s="619"/>
      <c r="BK37" s="619"/>
      <c r="BL37" s="619"/>
      <c r="BM37" s="619"/>
      <c r="BN37" s="619"/>
      <c r="BO37" s="619"/>
      <c r="BP37" s="619"/>
      <c r="BQ37" s="619"/>
      <c r="BR37" s="619"/>
      <c r="BS37" s="619"/>
      <c r="BT37" s="619"/>
      <c r="BU37" s="620"/>
      <c r="BV37" s="621">
        <v>-70635</v>
      </c>
      <c r="BW37" s="622"/>
      <c r="BX37" s="622"/>
      <c r="BY37" s="622"/>
      <c r="BZ37" s="622"/>
      <c r="CA37" s="622"/>
      <c r="CB37" s="658"/>
      <c r="CD37" s="618" t="s">
        <v>332</v>
      </c>
      <c r="CE37" s="619"/>
      <c r="CF37" s="619"/>
      <c r="CG37" s="619"/>
      <c r="CH37" s="619"/>
      <c r="CI37" s="619"/>
      <c r="CJ37" s="619"/>
      <c r="CK37" s="619"/>
      <c r="CL37" s="619"/>
      <c r="CM37" s="619"/>
      <c r="CN37" s="619"/>
      <c r="CO37" s="619"/>
      <c r="CP37" s="619"/>
      <c r="CQ37" s="620"/>
      <c r="CR37" s="621">
        <v>682136</v>
      </c>
      <c r="CS37" s="634"/>
      <c r="CT37" s="634"/>
      <c r="CU37" s="634"/>
      <c r="CV37" s="634"/>
      <c r="CW37" s="634"/>
      <c r="CX37" s="634"/>
      <c r="CY37" s="635"/>
      <c r="CZ37" s="624">
        <v>5.8</v>
      </c>
      <c r="DA37" s="636"/>
      <c r="DB37" s="636"/>
      <c r="DC37" s="637"/>
      <c r="DD37" s="627">
        <v>682136</v>
      </c>
      <c r="DE37" s="634"/>
      <c r="DF37" s="634"/>
      <c r="DG37" s="634"/>
      <c r="DH37" s="634"/>
      <c r="DI37" s="634"/>
      <c r="DJ37" s="634"/>
      <c r="DK37" s="635"/>
      <c r="DL37" s="627">
        <v>640378</v>
      </c>
      <c r="DM37" s="634"/>
      <c r="DN37" s="634"/>
      <c r="DO37" s="634"/>
      <c r="DP37" s="634"/>
      <c r="DQ37" s="634"/>
      <c r="DR37" s="634"/>
      <c r="DS37" s="634"/>
      <c r="DT37" s="634"/>
      <c r="DU37" s="634"/>
      <c r="DV37" s="635"/>
      <c r="DW37" s="624">
        <v>10.199999999999999</v>
      </c>
      <c r="DX37" s="636"/>
      <c r="DY37" s="636"/>
      <c r="DZ37" s="636"/>
      <c r="EA37" s="636"/>
      <c r="EB37" s="636"/>
      <c r="EC37" s="648"/>
    </row>
    <row r="38" spans="2:133" ht="11.25" customHeight="1">
      <c r="B38" s="618" t="s">
        <v>333</v>
      </c>
      <c r="C38" s="619"/>
      <c r="D38" s="619"/>
      <c r="E38" s="619"/>
      <c r="F38" s="619"/>
      <c r="G38" s="619"/>
      <c r="H38" s="619"/>
      <c r="I38" s="619"/>
      <c r="J38" s="619"/>
      <c r="K38" s="619"/>
      <c r="L38" s="619"/>
      <c r="M38" s="619"/>
      <c r="N38" s="619"/>
      <c r="O38" s="619"/>
      <c r="P38" s="619"/>
      <c r="Q38" s="620"/>
      <c r="R38" s="621">
        <v>514881</v>
      </c>
      <c r="S38" s="622"/>
      <c r="T38" s="622"/>
      <c r="U38" s="622"/>
      <c r="V38" s="622"/>
      <c r="W38" s="622"/>
      <c r="X38" s="622"/>
      <c r="Y38" s="623"/>
      <c r="Z38" s="659">
        <v>4.2</v>
      </c>
      <c r="AA38" s="659"/>
      <c r="AB38" s="659"/>
      <c r="AC38" s="659"/>
      <c r="AD38" s="660" t="s">
        <v>241</v>
      </c>
      <c r="AE38" s="660"/>
      <c r="AF38" s="660"/>
      <c r="AG38" s="660"/>
      <c r="AH38" s="660"/>
      <c r="AI38" s="660"/>
      <c r="AJ38" s="660"/>
      <c r="AK38" s="660"/>
      <c r="AL38" s="624" t="s">
        <v>241</v>
      </c>
      <c r="AM38" s="625"/>
      <c r="AN38" s="625"/>
      <c r="AO38" s="661"/>
      <c r="AQ38" s="654" t="s">
        <v>334</v>
      </c>
      <c r="AR38" s="655"/>
      <c r="AS38" s="655"/>
      <c r="AT38" s="655"/>
      <c r="AU38" s="655"/>
      <c r="AV38" s="655"/>
      <c r="AW38" s="655"/>
      <c r="AX38" s="655"/>
      <c r="AY38" s="656"/>
      <c r="AZ38" s="621">
        <v>26723</v>
      </c>
      <c r="BA38" s="622"/>
      <c r="BB38" s="622"/>
      <c r="BC38" s="622"/>
      <c r="BD38" s="634"/>
      <c r="BE38" s="634"/>
      <c r="BF38" s="657"/>
      <c r="BG38" s="618" t="s">
        <v>335</v>
      </c>
      <c r="BH38" s="619"/>
      <c r="BI38" s="619"/>
      <c r="BJ38" s="619"/>
      <c r="BK38" s="619"/>
      <c r="BL38" s="619"/>
      <c r="BM38" s="619"/>
      <c r="BN38" s="619"/>
      <c r="BO38" s="619"/>
      <c r="BP38" s="619"/>
      <c r="BQ38" s="619"/>
      <c r="BR38" s="619"/>
      <c r="BS38" s="619"/>
      <c r="BT38" s="619"/>
      <c r="BU38" s="620"/>
      <c r="BV38" s="621">
        <v>3383</v>
      </c>
      <c r="BW38" s="622"/>
      <c r="BX38" s="622"/>
      <c r="BY38" s="622"/>
      <c r="BZ38" s="622"/>
      <c r="CA38" s="622"/>
      <c r="CB38" s="658"/>
      <c r="CD38" s="618" t="s">
        <v>336</v>
      </c>
      <c r="CE38" s="619"/>
      <c r="CF38" s="619"/>
      <c r="CG38" s="619"/>
      <c r="CH38" s="619"/>
      <c r="CI38" s="619"/>
      <c r="CJ38" s="619"/>
      <c r="CK38" s="619"/>
      <c r="CL38" s="619"/>
      <c r="CM38" s="619"/>
      <c r="CN38" s="619"/>
      <c r="CO38" s="619"/>
      <c r="CP38" s="619"/>
      <c r="CQ38" s="620"/>
      <c r="CR38" s="621">
        <v>1356264</v>
      </c>
      <c r="CS38" s="622"/>
      <c r="CT38" s="622"/>
      <c r="CU38" s="622"/>
      <c r="CV38" s="622"/>
      <c r="CW38" s="622"/>
      <c r="CX38" s="622"/>
      <c r="CY38" s="623"/>
      <c r="CZ38" s="624">
        <v>11.5</v>
      </c>
      <c r="DA38" s="636"/>
      <c r="DB38" s="636"/>
      <c r="DC38" s="637"/>
      <c r="DD38" s="627">
        <v>1153872</v>
      </c>
      <c r="DE38" s="622"/>
      <c r="DF38" s="622"/>
      <c r="DG38" s="622"/>
      <c r="DH38" s="622"/>
      <c r="DI38" s="622"/>
      <c r="DJ38" s="622"/>
      <c r="DK38" s="623"/>
      <c r="DL38" s="627">
        <v>1007858</v>
      </c>
      <c r="DM38" s="622"/>
      <c r="DN38" s="622"/>
      <c r="DO38" s="622"/>
      <c r="DP38" s="622"/>
      <c r="DQ38" s="622"/>
      <c r="DR38" s="622"/>
      <c r="DS38" s="622"/>
      <c r="DT38" s="622"/>
      <c r="DU38" s="622"/>
      <c r="DV38" s="623"/>
      <c r="DW38" s="624">
        <v>16</v>
      </c>
      <c r="DX38" s="636"/>
      <c r="DY38" s="636"/>
      <c r="DZ38" s="636"/>
      <c r="EA38" s="636"/>
      <c r="EB38" s="636"/>
      <c r="EC38" s="648"/>
    </row>
    <row r="39" spans="2:133" ht="11.25" customHeight="1">
      <c r="B39" s="618" t="s">
        <v>337</v>
      </c>
      <c r="C39" s="619"/>
      <c r="D39" s="619"/>
      <c r="E39" s="619"/>
      <c r="F39" s="619"/>
      <c r="G39" s="619"/>
      <c r="H39" s="619"/>
      <c r="I39" s="619"/>
      <c r="J39" s="619"/>
      <c r="K39" s="619"/>
      <c r="L39" s="619"/>
      <c r="M39" s="619"/>
      <c r="N39" s="619"/>
      <c r="O39" s="619"/>
      <c r="P39" s="619"/>
      <c r="Q39" s="620"/>
      <c r="R39" s="621" t="s">
        <v>136</v>
      </c>
      <c r="S39" s="622"/>
      <c r="T39" s="622"/>
      <c r="U39" s="622"/>
      <c r="V39" s="622"/>
      <c r="W39" s="622"/>
      <c r="X39" s="622"/>
      <c r="Y39" s="623"/>
      <c r="Z39" s="659" t="s">
        <v>241</v>
      </c>
      <c r="AA39" s="659"/>
      <c r="AB39" s="659"/>
      <c r="AC39" s="659"/>
      <c r="AD39" s="660" t="s">
        <v>136</v>
      </c>
      <c r="AE39" s="660"/>
      <c r="AF39" s="660"/>
      <c r="AG39" s="660"/>
      <c r="AH39" s="660"/>
      <c r="AI39" s="660"/>
      <c r="AJ39" s="660"/>
      <c r="AK39" s="660"/>
      <c r="AL39" s="624" t="s">
        <v>136</v>
      </c>
      <c r="AM39" s="625"/>
      <c r="AN39" s="625"/>
      <c r="AO39" s="661"/>
      <c r="AQ39" s="654" t="s">
        <v>338</v>
      </c>
      <c r="AR39" s="655"/>
      <c r="AS39" s="655"/>
      <c r="AT39" s="655"/>
      <c r="AU39" s="655"/>
      <c r="AV39" s="655"/>
      <c r="AW39" s="655"/>
      <c r="AX39" s="655"/>
      <c r="AY39" s="656"/>
      <c r="AZ39" s="621" t="s">
        <v>136</v>
      </c>
      <c r="BA39" s="622"/>
      <c r="BB39" s="622"/>
      <c r="BC39" s="622"/>
      <c r="BD39" s="634"/>
      <c r="BE39" s="634"/>
      <c r="BF39" s="657"/>
      <c r="BG39" s="618" t="s">
        <v>339</v>
      </c>
      <c r="BH39" s="619"/>
      <c r="BI39" s="619"/>
      <c r="BJ39" s="619"/>
      <c r="BK39" s="619"/>
      <c r="BL39" s="619"/>
      <c r="BM39" s="619"/>
      <c r="BN39" s="619"/>
      <c r="BO39" s="619"/>
      <c r="BP39" s="619"/>
      <c r="BQ39" s="619"/>
      <c r="BR39" s="619"/>
      <c r="BS39" s="619"/>
      <c r="BT39" s="619"/>
      <c r="BU39" s="620"/>
      <c r="BV39" s="621">
        <v>5349</v>
      </c>
      <c r="BW39" s="622"/>
      <c r="BX39" s="622"/>
      <c r="BY39" s="622"/>
      <c r="BZ39" s="622"/>
      <c r="CA39" s="622"/>
      <c r="CB39" s="658"/>
      <c r="CD39" s="618" t="s">
        <v>340</v>
      </c>
      <c r="CE39" s="619"/>
      <c r="CF39" s="619"/>
      <c r="CG39" s="619"/>
      <c r="CH39" s="619"/>
      <c r="CI39" s="619"/>
      <c r="CJ39" s="619"/>
      <c r="CK39" s="619"/>
      <c r="CL39" s="619"/>
      <c r="CM39" s="619"/>
      <c r="CN39" s="619"/>
      <c r="CO39" s="619"/>
      <c r="CP39" s="619"/>
      <c r="CQ39" s="620"/>
      <c r="CR39" s="621">
        <v>978124</v>
      </c>
      <c r="CS39" s="634"/>
      <c r="CT39" s="634"/>
      <c r="CU39" s="634"/>
      <c r="CV39" s="634"/>
      <c r="CW39" s="634"/>
      <c r="CX39" s="634"/>
      <c r="CY39" s="635"/>
      <c r="CZ39" s="624">
        <v>8.3000000000000007</v>
      </c>
      <c r="DA39" s="636"/>
      <c r="DB39" s="636"/>
      <c r="DC39" s="637"/>
      <c r="DD39" s="627">
        <v>975831</v>
      </c>
      <c r="DE39" s="634"/>
      <c r="DF39" s="634"/>
      <c r="DG39" s="634"/>
      <c r="DH39" s="634"/>
      <c r="DI39" s="634"/>
      <c r="DJ39" s="634"/>
      <c r="DK39" s="635"/>
      <c r="DL39" s="627" t="s">
        <v>136</v>
      </c>
      <c r="DM39" s="634"/>
      <c r="DN39" s="634"/>
      <c r="DO39" s="634"/>
      <c r="DP39" s="634"/>
      <c r="DQ39" s="634"/>
      <c r="DR39" s="634"/>
      <c r="DS39" s="634"/>
      <c r="DT39" s="634"/>
      <c r="DU39" s="634"/>
      <c r="DV39" s="635"/>
      <c r="DW39" s="624" t="s">
        <v>241</v>
      </c>
      <c r="DX39" s="636"/>
      <c r="DY39" s="636"/>
      <c r="DZ39" s="636"/>
      <c r="EA39" s="636"/>
      <c r="EB39" s="636"/>
      <c r="EC39" s="648"/>
    </row>
    <row r="40" spans="2:133" ht="11.25" customHeight="1">
      <c r="B40" s="618" t="s">
        <v>341</v>
      </c>
      <c r="C40" s="619"/>
      <c r="D40" s="619"/>
      <c r="E40" s="619"/>
      <c r="F40" s="619"/>
      <c r="G40" s="619"/>
      <c r="H40" s="619"/>
      <c r="I40" s="619"/>
      <c r="J40" s="619"/>
      <c r="K40" s="619"/>
      <c r="L40" s="619"/>
      <c r="M40" s="619"/>
      <c r="N40" s="619"/>
      <c r="O40" s="619"/>
      <c r="P40" s="619"/>
      <c r="Q40" s="620"/>
      <c r="R40" s="621">
        <v>106481</v>
      </c>
      <c r="S40" s="622"/>
      <c r="T40" s="622"/>
      <c r="U40" s="622"/>
      <c r="V40" s="622"/>
      <c r="W40" s="622"/>
      <c r="X40" s="622"/>
      <c r="Y40" s="623"/>
      <c r="Z40" s="659">
        <v>0.9</v>
      </c>
      <c r="AA40" s="659"/>
      <c r="AB40" s="659"/>
      <c r="AC40" s="659"/>
      <c r="AD40" s="660" t="s">
        <v>241</v>
      </c>
      <c r="AE40" s="660"/>
      <c r="AF40" s="660"/>
      <c r="AG40" s="660"/>
      <c r="AH40" s="660"/>
      <c r="AI40" s="660"/>
      <c r="AJ40" s="660"/>
      <c r="AK40" s="660"/>
      <c r="AL40" s="624" t="s">
        <v>136</v>
      </c>
      <c r="AM40" s="625"/>
      <c r="AN40" s="625"/>
      <c r="AO40" s="661"/>
      <c r="AQ40" s="654" t="s">
        <v>342</v>
      </c>
      <c r="AR40" s="655"/>
      <c r="AS40" s="655"/>
      <c r="AT40" s="655"/>
      <c r="AU40" s="655"/>
      <c r="AV40" s="655"/>
      <c r="AW40" s="655"/>
      <c r="AX40" s="655"/>
      <c r="AY40" s="656"/>
      <c r="AZ40" s="621" t="s">
        <v>241</v>
      </c>
      <c r="BA40" s="622"/>
      <c r="BB40" s="622"/>
      <c r="BC40" s="622"/>
      <c r="BD40" s="634"/>
      <c r="BE40" s="634"/>
      <c r="BF40" s="657"/>
      <c r="BG40" s="662" t="s">
        <v>343</v>
      </c>
      <c r="BH40" s="663"/>
      <c r="BI40" s="663"/>
      <c r="BJ40" s="663"/>
      <c r="BK40" s="663"/>
      <c r="BL40" s="223"/>
      <c r="BM40" s="619" t="s">
        <v>344</v>
      </c>
      <c r="BN40" s="619"/>
      <c r="BO40" s="619"/>
      <c r="BP40" s="619"/>
      <c r="BQ40" s="619"/>
      <c r="BR40" s="619"/>
      <c r="BS40" s="619"/>
      <c r="BT40" s="619"/>
      <c r="BU40" s="620"/>
      <c r="BV40" s="621">
        <v>98</v>
      </c>
      <c r="BW40" s="622"/>
      <c r="BX40" s="622"/>
      <c r="BY40" s="622"/>
      <c r="BZ40" s="622"/>
      <c r="CA40" s="622"/>
      <c r="CB40" s="658"/>
      <c r="CD40" s="618" t="s">
        <v>345</v>
      </c>
      <c r="CE40" s="619"/>
      <c r="CF40" s="619"/>
      <c r="CG40" s="619"/>
      <c r="CH40" s="619"/>
      <c r="CI40" s="619"/>
      <c r="CJ40" s="619"/>
      <c r="CK40" s="619"/>
      <c r="CL40" s="619"/>
      <c r="CM40" s="619"/>
      <c r="CN40" s="619"/>
      <c r="CO40" s="619"/>
      <c r="CP40" s="619"/>
      <c r="CQ40" s="620"/>
      <c r="CR40" s="621">
        <v>24995</v>
      </c>
      <c r="CS40" s="622"/>
      <c r="CT40" s="622"/>
      <c r="CU40" s="622"/>
      <c r="CV40" s="622"/>
      <c r="CW40" s="622"/>
      <c r="CX40" s="622"/>
      <c r="CY40" s="623"/>
      <c r="CZ40" s="624">
        <v>0.2</v>
      </c>
      <c r="DA40" s="636"/>
      <c r="DB40" s="636"/>
      <c r="DC40" s="637"/>
      <c r="DD40" s="627">
        <v>12595</v>
      </c>
      <c r="DE40" s="622"/>
      <c r="DF40" s="622"/>
      <c r="DG40" s="622"/>
      <c r="DH40" s="622"/>
      <c r="DI40" s="622"/>
      <c r="DJ40" s="622"/>
      <c r="DK40" s="623"/>
      <c r="DL40" s="627" t="s">
        <v>241</v>
      </c>
      <c r="DM40" s="622"/>
      <c r="DN40" s="622"/>
      <c r="DO40" s="622"/>
      <c r="DP40" s="622"/>
      <c r="DQ40" s="622"/>
      <c r="DR40" s="622"/>
      <c r="DS40" s="622"/>
      <c r="DT40" s="622"/>
      <c r="DU40" s="622"/>
      <c r="DV40" s="623"/>
      <c r="DW40" s="624" t="s">
        <v>241</v>
      </c>
      <c r="DX40" s="636"/>
      <c r="DY40" s="636"/>
      <c r="DZ40" s="636"/>
      <c r="EA40" s="636"/>
      <c r="EB40" s="636"/>
      <c r="EC40" s="648"/>
    </row>
    <row r="41" spans="2:133" ht="11.25" customHeight="1">
      <c r="B41" s="602" t="s">
        <v>346</v>
      </c>
      <c r="C41" s="603"/>
      <c r="D41" s="603"/>
      <c r="E41" s="603"/>
      <c r="F41" s="603"/>
      <c r="G41" s="603"/>
      <c r="H41" s="603"/>
      <c r="I41" s="603"/>
      <c r="J41" s="603"/>
      <c r="K41" s="603"/>
      <c r="L41" s="603"/>
      <c r="M41" s="603"/>
      <c r="N41" s="603"/>
      <c r="O41" s="603"/>
      <c r="P41" s="603"/>
      <c r="Q41" s="604"/>
      <c r="R41" s="605">
        <v>12223485</v>
      </c>
      <c r="S41" s="646"/>
      <c r="T41" s="646"/>
      <c r="U41" s="646"/>
      <c r="V41" s="646"/>
      <c r="W41" s="646"/>
      <c r="X41" s="646"/>
      <c r="Y41" s="649"/>
      <c r="Z41" s="650">
        <v>100</v>
      </c>
      <c r="AA41" s="650"/>
      <c r="AB41" s="650"/>
      <c r="AC41" s="650"/>
      <c r="AD41" s="651">
        <v>6177203</v>
      </c>
      <c r="AE41" s="651"/>
      <c r="AF41" s="651"/>
      <c r="AG41" s="651"/>
      <c r="AH41" s="651"/>
      <c r="AI41" s="651"/>
      <c r="AJ41" s="651"/>
      <c r="AK41" s="651"/>
      <c r="AL41" s="608">
        <v>100</v>
      </c>
      <c r="AM41" s="652"/>
      <c r="AN41" s="652"/>
      <c r="AO41" s="653"/>
      <c r="AQ41" s="654" t="s">
        <v>347</v>
      </c>
      <c r="AR41" s="655"/>
      <c r="AS41" s="655"/>
      <c r="AT41" s="655"/>
      <c r="AU41" s="655"/>
      <c r="AV41" s="655"/>
      <c r="AW41" s="655"/>
      <c r="AX41" s="655"/>
      <c r="AY41" s="656"/>
      <c r="AZ41" s="621">
        <v>275883</v>
      </c>
      <c r="BA41" s="622"/>
      <c r="BB41" s="622"/>
      <c r="BC41" s="622"/>
      <c r="BD41" s="634"/>
      <c r="BE41" s="634"/>
      <c r="BF41" s="657"/>
      <c r="BG41" s="662"/>
      <c r="BH41" s="663"/>
      <c r="BI41" s="663"/>
      <c r="BJ41" s="663"/>
      <c r="BK41" s="663"/>
      <c r="BL41" s="223"/>
      <c r="BM41" s="619" t="s">
        <v>348</v>
      </c>
      <c r="BN41" s="619"/>
      <c r="BO41" s="619"/>
      <c r="BP41" s="619"/>
      <c r="BQ41" s="619"/>
      <c r="BR41" s="619"/>
      <c r="BS41" s="619"/>
      <c r="BT41" s="619"/>
      <c r="BU41" s="620"/>
      <c r="BV41" s="621" t="s">
        <v>136</v>
      </c>
      <c r="BW41" s="622"/>
      <c r="BX41" s="622"/>
      <c r="BY41" s="622"/>
      <c r="BZ41" s="622"/>
      <c r="CA41" s="622"/>
      <c r="CB41" s="658"/>
      <c r="CD41" s="618" t="s">
        <v>349</v>
      </c>
      <c r="CE41" s="619"/>
      <c r="CF41" s="619"/>
      <c r="CG41" s="619"/>
      <c r="CH41" s="619"/>
      <c r="CI41" s="619"/>
      <c r="CJ41" s="619"/>
      <c r="CK41" s="619"/>
      <c r="CL41" s="619"/>
      <c r="CM41" s="619"/>
      <c r="CN41" s="619"/>
      <c r="CO41" s="619"/>
      <c r="CP41" s="619"/>
      <c r="CQ41" s="620"/>
      <c r="CR41" s="621" t="s">
        <v>136</v>
      </c>
      <c r="CS41" s="634"/>
      <c r="CT41" s="634"/>
      <c r="CU41" s="634"/>
      <c r="CV41" s="634"/>
      <c r="CW41" s="634"/>
      <c r="CX41" s="634"/>
      <c r="CY41" s="635"/>
      <c r="CZ41" s="624" t="s">
        <v>241</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350</v>
      </c>
      <c r="AR42" s="667"/>
      <c r="AS42" s="667"/>
      <c r="AT42" s="667"/>
      <c r="AU42" s="667"/>
      <c r="AV42" s="667"/>
      <c r="AW42" s="667"/>
      <c r="AX42" s="667"/>
      <c r="AY42" s="668"/>
      <c r="AZ42" s="605">
        <v>776206</v>
      </c>
      <c r="BA42" s="646"/>
      <c r="BB42" s="646"/>
      <c r="BC42" s="646"/>
      <c r="BD42" s="606"/>
      <c r="BE42" s="606"/>
      <c r="BF42" s="669"/>
      <c r="BG42" s="664"/>
      <c r="BH42" s="665"/>
      <c r="BI42" s="665"/>
      <c r="BJ42" s="665"/>
      <c r="BK42" s="665"/>
      <c r="BL42" s="224"/>
      <c r="BM42" s="603" t="s">
        <v>351</v>
      </c>
      <c r="BN42" s="603"/>
      <c r="BO42" s="603"/>
      <c r="BP42" s="603"/>
      <c r="BQ42" s="603"/>
      <c r="BR42" s="603"/>
      <c r="BS42" s="603"/>
      <c r="BT42" s="603"/>
      <c r="BU42" s="604"/>
      <c r="BV42" s="605">
        <v>377</v>
      </c>
      <c r="BW42" s="646"/>
      <c r="BX42" s="646"/>
      <c r="BY42" s="646"/>
      <c r="BZ42" s="646"/>
      <c r="CA42" s="646"/>
      <c r="CB42" s="647"/>
      <c r="CD42" s="618" t="s">
        <v>352</v>
      </c>
      <c r="CE42" s="619"/>
      <c r="CF42" s="619"/>
      <c r="CG42" s="619"/>
      <c r="CH42" s="619"/>
      <c r="CI42" s="619"/>
      <c r="CJ42" s="619"/>
      <c r="CK42" s="619"/>
      <c r="CL42" s="619"/>
      <c r="CM42" s="619"/>
      <c r="CN42" s="619"/>
      <c r="CO42" s="619"/>
      <c r="CP42" s="619"/>
      <c r="CQ42" s="620"/>
      <c r="CR42" s="621">
        <v>812703</v>
      </c>
      <c r="CS42" s="634"/>
      <c r="CT42" s="634"/>
      <c r="CU42" s="634"/>
      <c r="CV42" s="634"/>
      <c r="CW42" s="634"/>
      <c r="CX42" s="634"/>
      <c r="CY42" s="635"/>
      <c r="CZ42" s="624">
        <v>6.9</v>
      </c>
      <c r="DA42" s="636"/>
      <c r="DB42" s="636"/>
      <c r="DC42" s="637"/>
      <c r="DD42" s="627">
        <v>393352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353</v>
      </c>
      <c r="CD43" s="618" t="s">
        <v>354</v>
      </c>
      <c r="CE43" s="619"/>
      <c r="CF43" s="619"/>
      <c r="CG43" s="619"/>
      <c r="CH43" s="619"/>
      <c r="CI43" s="619"/>
      <c r="CJ43" s="619"/>
      <c r="CK43" s="619"/>
      <c r="CL43" s="619"/>
      <c r="CM43" s="619"/>
      <c r="CN43" s="619"/>
      <c r="CO43" s="619"/>
      <c r="CP43" s="619"/>
      <c r="CQ43" s="620"/>
      <c r="CR43" s="621">
        <v>19353</v>
      </c>
      <c r="CS43" s="634"/>
      <c r="CT43" s="634"/>
      <c r="CU43" s="634"/>
      <c r="CV43" s="634"/>
      <c r="CW43" s="634"/>
      <c r="CX43" s="634"/>
      <c r="CY43" s="635"/>
      <c r="CZ43" s="624">
        <v>0.2</v>
      </c>
      <c r="DA43" s="636"/>
      <c r="DB43" s="636"/>
      <c r="DC43" s="637"/>
      <c r="DD43" s="627">
        <v>19353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303</v>
      </c>
      <c r="CE44" s="641"/>
      <c r="CF44" s="618" t="s">
        <v>356</v>
      </c>
      <c r="CG44" s="619"/>
      <c r="CH44" s="619"/>
      <c r="CI44" s="619"/>
      <c r="CJ44" s="619"/>
      <c r="CK44" s="619"/>
      <c r="CL44" s="619"/>
      <c r="CM44" s="619"/>
      <c r="CN44" s="619"/>
      <c r="CO44" s="619"/>
      <c r="CP44" s="619"/>
      <c r="CQ44" s="620"/>
      <c r="CR44" s="621">
        <v>794740</v>
      </c>
      <c r="CS44" s="622"/>
      <c r="CT44" s="622"/>
      <c r="CU44" s="622"/>
      <c r="CV44" s="622"/>
      <c r="CW44" s="622"/>
      <c r="CX44" s="622"/>
      <c r="CY44" s="623"/>
      <c r="CZ44" s="624">
        <v>6.7</v>
      </c>
      <c r="DA44" s="625"/>
      <c r="DB44" s="625"/>
      <c r="DC44" s="626"/>
      <c r="DD44" s="627">
        <v>388283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357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358</v>
      </c>
      <c r="CG45" s="619"/>
      <c r="CH45" s="619"/>
      <c r="CI45" s="619"/>
      <c r="CJ45" s="619"/>
      <c r="CK45" s="619"/>
      <c r="CL45" s="619"/>
      <c r="CM45" s="619"/>
      <c r="CN45" s="619"/>
      <c r="CO45" s="619"/>
      <c r="CP45" s="619"/>
      <c r="CQ45" s="620"/>
      <c r="CR45" s="621">
        <v>27400</v>
      </c>
      <c r="CS45" s="634"/>
      <c r="CT45" s="634"/>
      <c r="CU45" s="634"/>
      <c r="CV45" s="634"/>
      <c r="CW45" s="634"/>
      <c r="CX45" s="634"/>
      <c r="CY45" s="635"/>
      <c r="CZ45" s="624">
        <v>0.2</v>
      </c>
      <c r="DA45" s="636"/>
      <c r="DB45" s="636"/>
      <c r="DC45" s="637"/>
      <c r="DD45" s="627">
        <v>1330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359</v>
      </c>
      <c r="CG46" s="619"/>
      <c r="CH46" s="619"/>
      <c r="CI46" s="619"/>
      <c r="CJ46" s="619"/>
      <c r="CK46" s="619"/>
      <c r="CL46" s="619"/>
      <c r="CM46" s="619"/>
      <c r="CN46" s="619"/>
      <c r="CO46" s="619"/>
      <c r="CP46" s="619"/>
      <c r="CQ46" s="620"/>
      <c r="CR46" s="621">
        <v>767340</v>
      </c>
      <c r="CS46" s="622"/>
      <c r="CT46" s="622"/>
      <c r="CU46" s="622"/>
      <c r="CV46" s="622"/>
      <c r="CW46" s="622"/>
      <c r="CX46" s="622"/>
      <c r="CY46" s="623"/>
      <c r="CZ46" s="624">
        <v>6.5</v>
      </c>
      <c r="DA46" s="625"/>
      <c r="DB46" s="625"/>
      <c r="DC46" s="626"/>
      <c r="DD46" s="627">
        <v>386953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360</v>
      </c>
      <c r="CG47" s="619"/>
      <c r="CH47" s="619"/>
      <c r="CI47" s="619"/>
      <c r="CJ47" s="619"/>
      <c r="CK47" s="619"/>
      <c r="CL47" s="619"/>
      <c r="CM47" s="619"/>
      <c r="CN47" s="619"/>
      <c r="CO47" s="619"/>
      <c r="CP47" s="619"/>
      <c r="CQ47" s="620"/>
      <c r="CR47" s="621">
        <v>17963</v>
      </c>
      <c r="CS47" s="634"/>
      <c r="CT47" s="634"/>
      <c r="CU47" s="634"/>
      <c r="CV47" s="634"/>
      <c r="CW47" s="634"/>
      <c r="CX47" s="634"/>
      <c r="CY47" s="635"/>
      <c r="CZ47" s="624">
        <v>0.2</v>
      </c>
      <c r="DA47" s="636"/>
      <c r="DB47" s="636"/>
      <c r="DC47" s="637"/>
      <c r="DD47" s="627">
        <v>5069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361</v>
      </c>
      <c r="CG48" s="619"/>
      <c r="CH48" s="619"/>
      <c r="CI48" s="619"/>
      <c r="CJ48" s="619"/>
      <c r="CK48" s="619"/>
      <c r="CL48" s="619"/>
      <c r="CM48" s="619"/>
      <c r="CN48" s="619"/>
      <c r="CO48" s="619"/>
      <c r="CP48" s="619"/>
      <c r="CQ48" s="620"/>
      <c r="CR48" s="621" t="s">
        <v>241</v>
      </c>
      <c r="CS48" s="622"/>
      <c r="CT48" s="622"/>
      <c r="CU48" s="622"/>
      <c r="CV48" s="622"/>
      <c r="CW48" s="622"/>
      <c r="CX48" s="622"/>
      <c r="CY48" s="623"/>
      <c r="CZ48" s="624" t="s">
        <v>136</v>
      </c>
      <c r="DA48" s="625"/>
      <c r="DB48" s="625"/>
      <c r="DC48" s="626"/>
      <c r="DD48" s="627" t="s">
        <v>136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362</v>
      </c>
      <c r="CE49" s="603"/>
      <c r="CF49" s="603"/>
      <c r="CG49" s="603"/>
      <c r="CH49" s="603"/>
      <c r="CI49" s="603"/>
      <c r="CJ49" s="603"/>
      <c r="CK49" s="603"/>
      <c r="CL49" s="603"/>
      <c r="CM49" s="603"/>
      <c r="CN49" s="603"/>
      <c r="CO49" s="603"/>
      <c r="CP49" s="603"/>
      <c r="CQ49" s="604"/>
      <c r="CR49" s="605">
        <v>11792859</v>
      </c>
      <c r="CS49" s="606"/>
      <c r="CT49" s="606"/>
      <c r="CU49" s="606"/>
      <c r="CV49" s="606"/>
      <c r="CW49" s="606"/>
      <c r="CX49" s="606"/>
      <c r="CY49" s="607"/>
      <c r="CZ49" s="608">
        <v>100</v>
      </c>
      <c r="DA49" s="609"/>
      <c r="DB49" s="609"/>
      <c r="DC49" s="610"/>
      <c r="DD49" s="611">
        <v>8289389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mJc0Ev7AptuuSkNOClQVqcYkqGWCnvj6yfMIUTgu3B5ExlfaGrsiIDtsi67pjQmevl1cKg9KrkFK9Jp55Wbg==" saltValue="/hPK6Gil5tr5tGTUz8pz1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102" t="s">
        <v>363</v>
      </c>
      <c r="B2" s="1102"/>
      <c r="C2" s="1102"/>
      <c r="D2" s="1102"/>
      <c r="E2" s="1102"/>
      <c r="F2" s="1102"/>
      <c r="G2" s="1102"/>
      <c r="H2" s="1102"/>
      <c r="I2" s="1102"/>
      <c r="J2" s="1102"/>
      <c r="K2" s="1102"/>
      <c r="L2" s="1102"/>
      <c r="M2" s="1102"/>
      <c r="N2" s="1102"/>
      <c r="O2" s="1102"/>
      <c r="P2" s="1102"/>
      <c r="Q2" s="1102"/>
      <c r="R2" s="1102"/>
      <c r="S2" s="1102"/>
      <c r="T2" s="1102"/>
      <c r="U2" s="1102"/>
      <c r="V2" s="1102"/>
      <c r="W2" s="1102"/>
      <c r="X2" s="1102"/>
      <c r="Y2" s="1102"/>
      <c r="Z2" s="1102"/>
      <c r="AA2" s="1102"/>
      <c r="AB2" s="1102"/>
      <c r="AC2" s="1102"/>
      <c r="AD2" s="1102"/>
      <c r="AE2" s="1102"/>
      <c r="AF2" s="1102"/>
      <c r="AG2" s="1102"/>
      <c r="AH2" s="1102"/>
      <c r="AI2" s="1102"/>
      <c r="AJ2" s="1102"/>
      <c r="AK2" s="1102"/>
      <c r="AL2" s="1102"/>
      <c r="AM2" s="1102"/>
      <c r="AN2" s="1102"/>
      <c r="AO2" s="1102"/>
      <c r="AP2" s="1102"/>
      <c r="AQ2" s="1102"/>
      <c r="AR2" s="1102"/>
      <c r="AS2" s="1102"/>
      <c r="AT2" s="1102"/>
      <c r="AU2" s="1102"/>
      <c r="AV2" s="1102"/>
      <c r="AW2" s="1102"/>
      <c r="AX2" s="1102"/>
      <c r="AY2" s="1102"/>
      <c r="AZ2" s="1102"/>
      <c r="BA2" s="1102"/>
      <c r="BB2" s="1102"/>
      <c r="BC2" s="1102"/>
      <c r="BD2" s="1102"/>
      <c r="BE2" s="1102"/>
      <c r="BF2" s="1102"/>
      <c r="BG2" s="1102"/>
      <c r="BH2" s="1102"/>
      <c r="BI2" s="110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3" t="s">
        <v>364</v>
      </c>
      <c r="DK2" s="1104"/>
      <c r="DL2" s="1104"/>
      <c r="DM2" s="1104"/>
      <c r="DN2" s="1104"/>
      <c r="DO2" s="1105"/>
      <c r="DP2" s="228"/>
      <c r="DQ2" s="1103" t="s">
        <v>365</v>
      </c>
      <c r="DR2" s="1104"/>
      <c r="DS2" s="1104"/>
      <c r="DT2" s="1104"/>
      <c r="DU2" s="1104"/>
      <c r="DV2" s="1104"/>
      <c r="DW2" s="1104"/>
      <c r="DX2" s="1104"/>
      <c r="DY2" s="1104"/>
      <c r="DZ2" s="1105"/>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2" t="s">
        <v>366</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232"/>
      <c r="BA4" s="232"/>
      <c r="BB4" s="232"/>
      <c r="BC4" s="232"/>
      <c r="BD4" s="232"/>
      <c r="BE4" s="233"/>
      <c r="BF4" s="233"/>
      <c r="BG4" s="233"/>
      <c r="BH4" s="233"/>
      <c r="BI4" s="233"/>
      <c r="BJ4" s="233"/>
      <c r="BK4" s="233"/>
      <c r="BL4" s="233"/>
      <c r="BM4" s="233"/>
      <c r="BN4" s="233"/>
      <c r="BO4" s="233"/>
      <c r="BP4" s="233"/>
      <c r="BQ4" s="730" t="s">
        <v>367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89" t="s">
        <v>368</v>
      </c>
      <c r="B5" s="990"/>
      <c r="C5" s="990"/>
      <c r="D5" s="990"/>
      <c r="E5" s="990"/>
      <c r="F5" s="990"/>
      <c r="G5" s="990"/>
      <c r="H5" s="990"/>
      <c r="I5" s="990"/>
      <c r="J5" s="990"/>
      <c r="K5" s="990"/>
      <c r="L5" s="990"/>
      <c r="M5" s="990"/>
      <c r="N5" s="990"/>
      <c r="O5" s="990"/>
      <c r="P5" s="991"/>
      <c r="Q5" s="995" t="s">
        <v>369</v>
      </c>
      <c r="R5" s="996"/>
      <c r="S5" s="996"/>
      <c r="T5" s="996"/>
      <c r="U5" s="997"/>
      <c r="V5" s="995" t="s">
        <v>370</v>
      </c>
      <c r="W5" s="996"/>
      <c r="X5" s="996"/>
      <c r="Y5" s="996"/>
      <c r="Z5" s="997"/>
      <c r="AA5" s="995" t="s">
        <v>371</v>
      </c>
      <c r="AB5" s="996"/>
      <c r="AC5" s="996"/>
      <c r="AD5" s="996"/>
      <c r="AE5" s="996"/>
      <c r="AF5" s="1106" t="s">
        <v>372</v>
      </c>
      <c r="AG5" s="996"/>
      <c r="AH5" s="996"/>
      <c r="AI5" s="996"/>
      <c r="AJ5" s="1009"/>
      <c r="AK5" s="996" t="s">
        <v>373</v>
      </c>
      <c r="AL5" s="996"/>
      <c r="AM5" s="996"/>
      <c r="AN5" s="996"/>
      <c r="AO5" s="997"/>
      <c r="AP5" s="995" t="s">
        <v>374</v>
      </c>
      <c r="AQ5" s="996"/>
      <c r="AR5" s="996"/>
      <c r="AS5" s="996"/>
      <c r="AT5" s="997"/>
      <c r="AU5" s="995" t="s">
        <v>375</v>
      </c>
      <c r="AV5" s="996"/>
      <c r="AW5" s="996"/>
      <c r="AX5" s="996"/>
      <c r="AY5" s="1009"/>
      <c r="AZ5" s="232"/>
      <c r="BA5" s="232"/>
      <c r="BB5" s="232"/>
      <c r="BC5" s="232"/>
      <c r="BD5" s="232"/>
      <c r="BE5" s="233"/>
      <c r="BF5" s="233"/>
      <c r="BG5" s="233"/>
      <c r="BH5" s="233"/>
      <c r="BI5" s="233"/>
      <c r="BJ5" s="233"/>
      <c r="BK5" s="233"/>
      <c r="BL5" s="233"/>
      <c r="BM5" s="233"/>
      <c r="BN5" s="233"/>
      <c r="BO5" s="233"/>
      <c r="BP5" s="233"/>
      <c r="BQ5" s="989" t="s">
        <v>376</v>
      </c>
      <c r="BR5" s="990"/>
      <c r="BS5" s="990"/>
      <c r="BT5" s="990"/>
      <c r="BU5" s="990"/>
      <c r="BV5" s="990"/>
      <c r="BW5" s="990"/>
      <c r="BX5" s="990"/>
      <c r="BY5" s="990"/>
      <c r="BZ5" s="990"/>
      <c r="CA5" s="990"/>
      <c r="CB5" s="990"/>
      <c r="CC5" s="990"/>
      <c r="CD5" s="990"/>
      <c r="CE5" s="990"/>
      <c r="CF5" s="990"/>
      <c r="CG5" s="991"/>
      <c r="CH5" s="995" t="s">
        <v>377</v>
      </c>
      <c r="CI5" s="996"/>
      <c r="CJ5" s="996"/>
      <c r="CK5" s="996"/>
      <c r="CL5" s="997"/>
      <c r="CM5" s="995" t="s">
        <v>378</v>
      </c>
      <c r="CN5" s="996"/>
      <c r="CO5" s="996"/>
      <c r="CP5" s="996"/>
      <c r="CQ5" s="997"/>
      <c r="CR5" s="995" t="s">
        <v>379</v>
      </c>
      <c r="CS5" s="996"/>
      <c r="CT5" s="996"/>
      <c r="CU5" s="996"/>
      <c r="CV5" s="997"/>
      <c r="CW5" s="995" t="s">
        <v>380</v>
      </c>
      <c r="CX5" s="996"/>
      <c r="CY5" s="996"/>
      <c r="CZ5" s="996"/>
      <c r="DA5" s="997"/>
      <c r="DB5" s="995" t="s">
        <v>381</v>
      </c>
      <c r="DC5" s="996"/>
      <c r="DD5" s="996"/>
      <c r="DE5" s="996"/>
      <c r="DF5" s="997"/>
      <c r="DG5" s="1093" t="s">
        <v>382</v>
      </c>
      <c r="DH5" s="1094"/>
      <c r="DI5" s="1094"/>
      <c r="DJ5" s="1094"/>
      <c r="DK5" s="1095"/>
      <c r="DL5" s="1093" t="s">
        <v>383</v>
      </c>
      <c r="DM5" s="1094"/>
      <c r="DN5" s="1094"/>
      <c r="DO5" s="1094"/>
      <c r="DP5" s="1095"/>
      <c r="DQ5" s="995" t="s">
        <v>384</v>
      </c>
      <c r="DR5" s="996"/>
      <c r="DS5" s="996"/>
      <c r="DT5" s="996"/>
      <c r="DU5" s="997"/>
      <c r="DV5" s="995" t="s">
        <v>375</v>
      </c>
      <c r="DW5" s="996"/>
      <c r="DX5" s="996"/>
      <c r="DY5" s="996"/>
      <c r="DZ5" s="1009"/>
      <c r="EA5" s="234"/>
    </row>
    <row r="6" spans="1:131" s="235"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7"/>
      <c r="AG6" s="999"/>
      <c r="AH6" s="999"/>
      <c r="AI6" s="999"/>
      <c r="AJ6" s="1010"/>
      <c r="AK6" s="999"/>
      <c r="AL6" s="999"/>
      <c r="AM6" s="999"/>
      <c r="AN6" s="999"/>
      <c r="AO6" s="1000"/>
      <c r="AP6" s="998"/>
      <c r="AQ6" s="999"/>
      <c r="AR6" s="999"/>
      <c r="AS6" s="999"/>
      <c r="AT6" s="1000"/>
      <c r="AU6" s="998"/>
      <c r="AV6" s="999"/>
      <c r="AW6" s="999"/>
      <c r="AX6" s="999"/>
      <c r="AY6" s="1010"/>
      <c r="AZ6" s="232"/>
      <c r="BA6" s="232"/>
      <c r="BB6" s="232"/>
      <c r="BC6" s="232"/>
      <c r="BD6" s="232"/>
      <c r="BE6" s="233"/>
      <c r="BF6" s="233"/>
      <c r="BG6" s="233"/>
      <c r="BH6" s="233"/>
      <c r="BI6" s="233"/>
      <c r="BJ6" s="233"/>
      <c r="BK6" s="233"/>
      <c r="BL6" s="233"/>
      <c r="BM6" s="233"/>
      <c r="BN6" s="233"/>
      <c r="BO6" s="233"/>
      <c r="BP6" s="233"/>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6"/>
      <c r="DH6" s="1097"/>
      <c r="DI6" s="1097"/>
      <c r="DJ6" s="1097"/>
      <c r="DK6" s="1098"/>
      <c r="DL6" s="1096"/>
      <c r="DM6" s="1097"/>
      <c r="DN6" s="1097"/>
      <c r="DO6" s="1097"/>
      <c r="DP6" s="1098"/>
      <c r="DQ6" s="998"/>
      <c r="DR6" s="999"/>
      <c r="DS6" s="999"/>
      <c r="DT6" s="999"/>
      <c r="DU6" s="1000"/>
      <c r="DV6" s="998"/>
      <c r="DW6" s="999"/>
      <c r="DX6" s="999"/>
      <c r="DY6" s="999"/>
      <c r="DZ6" s="1010"/>
      <c r="EA6" s="234"/>
    </row>
    <row r="7" spans="1:131" s="235" customFormat="1" ht="26.25" customHeight="1" thickTop="1">
      <c r="A7" s="236">
        <v>1</v>
      </c>
      <c r="B7" s="1040" t="s">
        <v>385</v>
      </c>
      <c r="C7" s="1041"/>
      <c r="D7" s="1041"/>
      <c r="E7" s="1041"/>
      <c r="F7" s="1041"/>
      <c r="G7" s="1041"/>
      <c r="H7" s="1041"/>
      <c r="I7" s="1041"/>
      <c r="J7" s="1041"/>
      <c r="K7" s="1041"/>
      <c r="L7" s="1041"/>
      <c r="M7" s="1041"/>
      <c r="N7" s="1041"/>
      <c r="O7" s="1041"/>
      <c r="P7" s="1042"/>
      <c r="Q7" s="1080">
        <v>12223</v>
      </c>
      <c r="R7" s="1081"/>
      <c r="S7" s="1081"/>
      <c r="T7" s="1081"/>
      <c r="U7" s="1081"/>
      <c r="V7" s="1081">
        <v>11793</v>
      </c>
      <c r="W7" s="1081"/>
      <c r="X7" s="1081"/>
      <c r="Y7" s="1081"/>
      <c r="Z7" s="1081"/>
      <c r="AA7" s="1081">
        <v>431</v>
      </c>
      <c r="AB7" s="1081"/>
      <c r="AC7" s="1081"/>
      <c r="AD7" s="1081"/>
      <c r="AE7" s="1082"/>
      <c r="AF7" s="1083">
        <v>369</v>
      </c>
      <c r="AG7" s="1084"/>
      <c r="AH7" s="1084"/>
      <c r="AI7" s="1084"/>
      <c r="AJ7" s="1085"/>
      <c r="AK7" s="1086">
        <v>600</v>
      </c>
      <c r="AL7" s="1087"/>
      <c r="AM7" s="1087"/>
      <c r="AN7" s="1087"/>
      <c r="AO7" s="1087"/>
      <c r="AP7" s="1087">
        <v>7290</v>
      </c>
      <c r="AQ7" s="1087"/>
      <c r="AR7" s="1087"/>
      <c r="AS7" s="1087"/>
      <c r="AT7" s="1087"/>
      <c r="AU7" s="1088"/>
      <c r="AV7" s="1088"/>
      <c r="AW7" s="1088"/>
      <c r="AX7" s="1088"/>
      <c r="AY7" s="1089"/>
      <c r="AZ7" s="232"/>
      <c r="BA7" s="232"/>
      <c r="BB7" s="232"/>
      <c r="BC7" s="232"/>
      <c r="BD7" s="232"/>
      <c r="BE7" s="233"/>
      <c r="BF7" s="233"/>
      <c r="BG7" s="233"/>
      <c r="BH7" s="233"/>
      <c r="BI7" s="233"/>
      <c r="BJ7" s="233"/>
      <c r="BK7" s="233"/>
      <c r="BL7" s="233"/>
      <c r="BM7" s="233"/>
      <c r="BN7" s="233"/>
      <c r="BO7" s="233"/>
      <c r="BP7" s="233"/>
      <c r="BQ7" s="236">
        <v>1</v>
      </c>
      <c r="BR7" s="237"/>
      <c r="BS7" s="1090"/>
      <c r="BT7" s="1091"/>
      <c r="BU7" s="1091"/>
      <c r="BV7" s="1091"/>
      <c r="BW7" s="1091"/>
      <c r="BX7" s="1091"/>
      <c r="BY7" s="1091"/>
      <c r="BZ7" s="1091"/>
      <c r="CA7" s="1091"/>
      <c r="CB7" s="1091"/>
      <c r="CC7" s="1091"/>
      <c r="CD7" s="1091"/>
      <c r="CE7" s="1091"/>
      <c r="CF7" s="1091"/>
      <c r="CG7" s="1092"/>
      <c r="CH7" s="1077"/>
      <c r="CI7" s="1078"/>
      <c r="CJ7" s="1078"/>
      <c r="CK7" s="1078"/>
      <c r="CL7" s="1079"/>
      <c r="CM7" s="1077"/>
      <c r="CN7" s="1078"/>
      <c r="CO7" s="1078"/>
      <c r="CP7" s="1078"/>
      <c r="CQ7" s="1079"/>
      <c r="CR7" s="1077"/>
      <c r="CS7" s="1078"/>
      <c r="CT7" s="1078"/>
      <c r="CU7" s="1078"/>
      <c r="CV7" s="1079"/>
      <c r="CW7" s="1077"/>
      <c r="CX7" s="1078"/>
      <c r="CY7" s="1078"/>
      <c r="CZ7" s="1078"/>
      <c r="DA7" s="1079"/>
      <c r="DB7" s="1077"/>
      <c r="DC7" s="1078"/>
      <c r="DD7" s="1078"/>
      <c r="DE7" s="1078"/>
      <c r="DF7" s="1079"/>
      <c r="DG7" s="1077"/>
      <c r="DH7" s="1078"/>
      <c r="DI7" s="1078"/>
      <c r="DJ7" s="1078"/>
      <c r="DK7" s="1079"/>
      <c r="DL7" s="1077"/>
      <c r="DM7" s="1078"/>
      <c r="DN7" s="1078"/>
      <c r="DO7" s="1078"/>
      <c r="DP7" s="1079"/>
      <c r="DQ7" s="1077"/>
      <c r="DR7" s="1078"/>
      <c r="DS7" s="1078"/>
      <c r="DT7" s="1078"/>
      <c r="DU7" s="1079"/>
      <c r="DV7" s="1090"/>
      <c r="DW7" s="1091"/>
      <c r="DX7" s="1091"/>
      <c r="DY7" s="1091"/>
      <c r="DZ7" s="1108"/>
      <c r="EA7" s="234"/>
    </row>
    <row r="8" spans="1:131" s="235" customFormat="1" ht="26.25" customHeight="1">
      <c r="A8" s="238">
        <v>2</v>
      </c>
      <c r="B8" s="1024"/>
      <c r="C8" s="1025"/>
      <c r="D8" s="1025"/>
      <c r="E8" s="1025"/>
      <c r="F8" s="1025"/>
      <c r="G8" s="1025"/>
      <c r="H8" s="1025"/>
      <c r="I8" s="1025"/>
      <c r="J8" s="1025"/>
      <c r="K8" s="1025"/>
      <c r="L8" s="1025"/>
      <c r="M8" s="1025"/>
      <c r="N8" s="1025"/>
      <c r="O8" s="1025"/>
      <c r="P8" s="1026"/>
      <c r="Q8" s="1032"/>
      <c r="R8" s="1033"/>
      <c r="S8" s="1033"/>
      <c r="T8" s="1033"/>
      <c r="U8" s="1033"/>
      <c r="V8" s="1033"/>
      <c r="W8" s="1033"/>
      <c r="X8" s="1033"/>
      <c r="Y8" s="1033"/>
      <c r="Z8" s="1033"/>
      <c r="AA8" s="1033"/>
      <c r="AB8" s="1033"/>
      <c r="AC8" s="1033"/>
      <c r="AD8" s="1033"/>
      <c r="AE8" s="1034"/>
      <c r="AF8" s="1029"/>
      <c r="AG8" s="1030"/>
      <c r="AH8" s="1030"/>
      <c r="AI8" s="1030"/>
      <c r="AJ8" s="1031"/>
      <c r="AK8" s="1073"/>
      <c r="AL8" s="1074"/>
      <c r="AM8" s="1074"/>
      <c r="AN8" s="1074"/>
      <c r="AO8" s="1074"/>
      <c r="AP8" s="1074"/>
      <c r="AQ8" s="1074"/>
      <c r="AR8" s="1074"/>
      <c r="AS8" s="1074"/>
      <c r="AT8" s="1074"/>
      <c r="AU8" s="1075"/>
      <c r="AV8" s="1075"/>
      <c r="AW8" s="1075"/>
      <c r="AX8" s="1075"/>
      <c r="AY8" s="1076"/>
      <c r="AZ8" s="232"/>
      <c r="BA8" s="232"/>
      <c r="BB8" s="232"/>
      <c r="BC8" s="232"/>
      <c r="BD8" s="232"/>
      <c r="BE8" s="233"/>
      <c r="BF8" s="233"/>
      <c r="BG8" s="233"/>
      <c r="BH8" s="233"/>
      <c r="BI8" s="233"/>
      <c r="BJ8" s="233"/>
      <c r="BK8" s="233"/>
      <c r="BL8" s="233"/>
      <c r="BM8" s="233"/>
      <c r="BN8" s="233"/>
      <c r="BO8" s="233"/>
      <c r="BP8" s="233"/>
      <c r="BQ8" s="238">
        <v>2</v>
      </c>
      <c r="BR8" s="239"/>
      <c r="BS8" s="986"/>
      <c r="BT8" s="987"/>
      <c r="BU8" s="987"/>
      <c r="BV8" s="987"/>
      <c r="BW8" s="987"/>
      <c r="BX8" s="987"/>
      <c r="BY8" s="987"/>
      <c r="BZ8" s="987"/>
      <c r="CA8" s="987"/>
      <c r="CB8" s="987"/>
      <c r="CC8" s="987"/>
      <c r="CD8" s="987"/>
      <c r="CE8" s="987"/>
      <c r="CF8" s="987"/>
      <c r="CG8" s="1008"/>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34"/>
    </row>
    <row r="9" spans="1:131" s="235" customFormat="1" ht="26.25" customHeight="1">
      <c r="A9" s="238">
        <v>3</v>
      </c>
      <c r="B9" s="1024"/>
      <c r="C9" s="1025"/>
      <c r="D9" s="1025"/>
      <c r="E9" s="1025"/>
      <c r="F9" s="1025"/>
      <c r="G9" s="1025"/>
      <c r="H9" s="1025"/>
      <c r="I9" s="1025"/>
      <c r="J9" s="1025"/>
      <c r="K9" s="1025"/>
      <c r="L9" s="1025"/>
      <c r="M9" s="1025"/>
      <c r="N9" s="1025"/>
      <c r="O9" s="1025"/>
      <c r="P9" s="1026"/>
      <c r="Q9" s="1032"/>
      <c r="R9" s="1033"/>
      <c r="S9" s="1033"/>
      <c r="T9" s="1033"/>
      <c r="U9" s="1033"/>
      <c r="V9" s="1033"/>
      <c r="W9" s="1033"/>
      <c r="X9" s="1033"/>
      <c r="Y9" s="1033"/>
      <c r="Z9" s="1033"/>
      <c r="AA9" s="1033"/>
      <c r="AB9" s="1033"/>
      <c r="AC9" s="1033"/>
      <c r="AD9" s="1033"/>
      <c r="AE9" s="1034"/>
      <c r="AF9" s="1029"/>
      <c r="AG9" s="1030"/>
      <c r="AH9" s="1030"/>
      <c r="AI9" s="1030"/>
      <c r="AJ9" s="1031"/>
      <c r="AK9" s="1073"/>
      <c r="AL9" s="1074"/>
      <c r="AM9" s="1074"/>
      <c r="AN9" s="1074"/>
      <c r="AO9" s="1074"/>
      <c r="AP9" s="1074"/>
      <c r="AQ9" s="1074"/>
      <c r="AR9" s="1074"/>
      <c r="AS9" s="1074"/>
      <c r="AT9" s="1074"/>
      <c r="AU9" s="1075"/>
      <c r="AV9" s="1075"/>
      <c r="AW9" s="1075"/>
      <c r="AX9" s="1075"/>
      <c r="AY9" s="1076"/>
      <c r="AZ9" s="232"/>
      <c r="BA9" s="232"/>
      <c r="BB9" s="232"/>
      <c r="BC9" s="232"/>
      <c r="BD9" s="232"/>
      <c r="BE9" s="233"/>
      <c r="BF9" s="233"/>
      <c r="BG9" s="233"/>
      <c r="BH9" s="233"/>
      <c r="BI9" s="233"/>
      <c r="BJ9" s="233"/>
      <c r="BK9" s="233"/>
      <c r="BL9" s="233"/>
      <c r="BM9" s="233"/>
      <c r="BN9" s="233"/>
      <c r="BO9" s="233"/>
      <c r="BP9" s="233"/>
      <c r="BQ9" s="238">
        <v>3</v>
      </c>
      <c r="BR9" s="239"/>
      <c r="BS9" s="986"/>
      <c r="BT9" s="987"/>
      <c r="BU9" s="987"/>
      <c r="BV9" s="987"/>
      <c r="BW9" s="987"/>
      <c r="BX9" s="987"/>
      <c r="BY9" s="987"/>
      <c r="BZ9" s="987"/>
      <c r="CA9" s="987"/>
      <c r="CB9" s="987"/>
      <c r="CC9" s="987"/>
      <c r="CD9" s="987"/>
      <c r="CE9" s="987"/>
      <c r="CF9" s="987"/>
      <c r="CG9" s="1008"/>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34"/>
    </row>
    <row r="10" spans="1:131" s="235" customFormat="1" ht="26.25" customHeight="1">
      <c r="A10" s="238">
        <v>4</v>
      </c>
      <c r="B10" s="1024"/>
      <c r="C10" s="1025"/>
      <c r="D10" s="1025"/>
      <c r="E10" s="1025"/>
      <c r="F10" s="1025"/>
      <c r="G10" s="1025"/>
      <c r="H10" s="1025"/>
      <c r="I10" s="1025"/>
      <c r="J10" s="1025"/>
      <c r="K10" s="1025"/>
      <c r="L10" s="1025"/>
      <c r="M10" s="1025"/>
      <c r="N10" s="1025"/>
      <c r="O10" s="1025"/>
      <c r="P10" s="1026"/>
      <c r="Q10" s="1032"/>
      <c r="R10" s="1033"/>
      <c r="S10" s="1033"/>
      <c r="T10" s="1033"/>
      <c r="U10" s="1033"/>
      <c r="V10" s="1033"/>
      <c r="W10" s="1033"/>
      <c r="X10" s="1033"/>
      <c r="Y10" s="1033"/>
      <c r="Z10" s="1033"/>
      <c r="AA10" s="1033"/>
      <c r="AB10" s="1033"/>
      <c r="AC10" s="1033"/>
      <c r="AD10" s="1033"/>
      <c r="AE10" s="1034"/>
      <c r="AF10" s="1029"/>
      <c r="AG10" s="1030"/>
      <c r="AH10" s="1030"/>
      <c r="AI10" s="1030"/>
      <c r="AJ10" s="1031"/>
      <c r="AK10" s="1073"/>
      <c r="AL10" s="1074"/>
      <c r="AM10" s="1074"/>
      <c r="AN10" s="1074"/>
      <c r="AO10" s="1074"/>
      <c r="AP10" s="1074"/>
      <c r="AQ10" s="1074"/>
      <c r="AR10" s="1074"/>
      <c r="AS10" s="1074"/>
      <c r="AT10" s="1074"/>
      <c r="AU10" s="1075"/>
      <c r="AV10" s="1075"/>
      <c r="AW10" s="1075"/>
      <c r="AX10" s="1075"/>
      <c r="AY10" s="1076"/>
      <c r="AZ10" s="232"/>
      <c r="BA10" s="232"/>
      <c r="BB10" s="232"/>
      <c r="BC10" s="232"/>
      <c r="BD10" s="232"/>
      <c r="BE10" s="233"/>
      <c r="BF10" s="233"/>
      <c r="BG10" s="233"/>
      <c r="BH10" s="233"/>
      <c r="BI10" s="233"/>
      <c r="BJ10" s="233"/>
      <c r="BK10" s="233"/>
      <c r="BL10" s="233"/>
      <c r="BM10" s="233"/>
      <c r="BN10" s="233"/>
      <c r="BO10" s="233"/>
      <c r="BP10" s="233"/>
      <c r="BQ10" s="238">
        <v>4</v>
      </c>
      <c r="BR10" s="239"/>
      <c r="BS10" s="986"/>
      <c r="BT10" s="987"/>
      <c r="BU10" s="987"/>
      <c r="BV10" s="987"/>
      <c r="BW10" s="987"/>
      <c r="BX10" s="987"/>
      <c r="BY10" s="987"/>
      <c r="BZ10" s="987"/>
      <c r="CA10" s="987"/>
      <c r="CB10" s="987"/>
      <c r="CC10" s="987"/>
      <c r="CD10" s="987"/>
      <c r="CE10" s="987"/>
      <c r="CF10" s="987"/>
      <c r="CG10" s="1008"/>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34"/>
    </row>
    <row r="11" spans="1:131" s="235" customFormat="1" ht="26.25" customHeight="1">
      <c r="A11" s="238">
        <v>5</v>
      </c>
      <c r="B11" s="1024"/>
      <c r="C11" s="1025"/>
      <c r="D11" s="1025"/>
      <c r="E11" s="1025"/>
      <c r="F11" s="1025"/>
      <c r="G11" s="1025"/>
      <c r="H11" s="1025"/>
      <c r="I11" s="1025"/>
      <c r="J11" s="1025"/>
      <c r="K11" s="1025"/>
      <c r="L11" s="1025"/>
      <c r="M11" s="1025"/>
      <c r="N11" s="1025"/>
      <c r="O11" s="1025"/>
      <c r="P11" s="1026"/>
      <c r="Q11" s="1032"/>
      <c r="R11" s="1033"/>
      <c r="S11" s="1033"/>
      <c r="T11" s="1033"/>
      <c r="U11" s="1033"/>
      <c r="V11" s="1033"/>
      <c r="W11" s="1033"/>
      <c r="X11" s="1033"/>
      <c r="Y11" s="1033"/>
      <c r="Z11" s="1033"/>
      <c r="AA11" s="1033"/>
      <c r="AB11" s="1033"/>
      <c r="AC11" s="1033"/>
      <c r="AD11" s="1033"/>
      <c r="AE11" s="1034"/>
      <c r="AF11" s="1029"/>
      <c r="AG11" s="1030"/>
      <c r="AH11" s="1030"/>
      <c r="AI11" s="1030"/>
      <c r="AJ11" s="1031"/>
      <c r="AK11" s="1073"/>
      <c r="AL11" s="1074"/>
      <c r="AM11" s="1074"/>
      <c r="AN11" s="1074"/>
      <c r="AO11" s="1074"/>
      <c r="AP11" s="1074"/>
      <c r="AQ11" s="1074"/>
      <c r="AR11" s="1074"/>
      <c r="AS11" s="1074"/>
      <c r="AT11" s="1074"/>
      <c r="AU11" s="1075"/>
      <c r="AV11" s="1075"/>
      <c r="AW11" s="1075"/>
      <c r="AX11" s="1075"/>
      <c r="AY11" s="1076"/>
      <c r="AZ11" s="232"/>
      <c r="BA11" s="232"/>
      <c r="BB11" s="232"/>
      <c r="BC11" s="232"/>
      <c r="BD11" s="232"/>
      <c r="BE11" s="233"/>
      <c r="BF11" s="233"/>
      <c r="BG11" s="233"/>
      <c r="BH11" s="233"/>
      <c r="BI11" s="233"/>
      <c r="BJ11" s="233"/>
      <c r="BK11" s="233"/>
      <c r="BL11" s="233"/>
      <c r="BM11" s="233"/>
      <c r="BN11" s="233"/>
      <c r="BO11" s="233"/>
      <c r="BP11" s="233"/>
      <c r="BQ11" s="238">
        <v>5</v>
      </c>
      <c r="BR11" s="239"/>
      <c r="BS11" s="986"/>
      <c r="BT11" s="987"/>
      <c r="BU11" s="987"/>
      <c r="BV11" s="987"/>
      <c r="BW11" s="987"/>
      <c r="BX11" s="987"/>
      <c r="BY11" s="987"/>
      <c r="BZ11" s="987"/>
      <c r="CA11" s="987"/>
      <c r="CB11" s="987"/>
      <c r="CC11" s="987"/>
      <c r="CD11" s="987"/>
      <c r="CE11" s="987"/>
      <c r="CF11" s="987"/>
      <c r="CG11" s="1008"/>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34"/>
    </row>
    <row r="12" spans="1:131" s="235" customFormat="1" ht="26.25" customHeight="1">
      <c r="A12" s="238">
        <v>6</v>
      </c>
      <c r="B12" s="1024"/>
      <c r="C12" s="1025"/>
      <c r="D12" s="1025"/>
      <c r="E12" s="1025"/>
      <c r="F12" s="1025"/>
      <c r="G12" s="1025"/>
      <c r="H12" s="1025"/>
      <c r="I12" s="1025"/>
      <c r="J12" s="1025"/>
      <c r="K12" s="1025"/>
      <c r="L12" s="1025"/>
      <c r="M12" s="1025"/>
      <c r="N12" s="1025"/>
      <c r="O12" s="1025"/>
      <c r="P12" s="1026"/>
      <c r="Q12" s="1032"/>
      <c r="R12" s="1033"/>
      <c r="S12" s="1033"/>
      <c r="T12" s="1033"/>
      <c r="U12" s="1033"/>
      <c r="V12" s="1033"/>
      <c r="W12" s="1033"/>
      <c r="X12" s="1033"/>
      <c r="Y12" s="1033"/>
      <c r="Z12" s="1033"/>
      <c r="AA12" s="1033"/>
      <c r="AB12" s="1033"/>
      <c r="AC12" s="1033"/>
      <c r="AD12" s="1033"/>
      <c r="AE12" s="1034"/>
      <c r="AF12" s="1029"/>
      <c r="AG12" s="1030"/>
      <c r="AH12" s="1030"/>
      <c r="AI12" s="1030"/>
      <c r="AJ12" s="1031"/>
      <c r="AK12" s="1073"/>
      <c r="AL12" s="1074"/>
      <c r="AM12" s="1074"/>
      <c r="AN12" s="1074"/>
      <c r="AO12" s="1074"/>
      <c r="AP12" s="1074"/>
      <c r="AQ12" s="1074"/>
      <c r="AR12" s="1074"/>
      <c r="AS12" s="1074"/>
      <c r="AT12" s="1074"/>
      <c r="AU12" s="1075"/>
      <c r="AV12" s="1075"/>
      <c r="AW12" s="1075"/>
      <c r="AX12" s="1075"/>
      <c r="AY12" s="1076"/>
      <c r="AZ12" s="232"/>
      <c r="BA12" s="232"/>
      <c r="BB12" s="232"/>
      <c r="BC12" s="232"/>
      <c r="BD12" s="232"/>
      <c r="BE12" s="233"/>
      <c r="BF12" s="233"/>
      <c r="BG12" s="233"/>
      <c r="BH12" s="233"/>
      <c r="BI12" s="233"/>
      <c r="BJ12" s="233"/>
      <c r="BK12" s="233"/>
      <c r="BL12" s="233"/>
      <c r="BM12" s="233"/>
      <c r="BN12" s="233"/>
      <c r="BO12" s="233"/>
      <c r="BP12" s="233"/>
      <c r="BQ12" s="238">
        <v>6</v>
      </c>
      <c r="BR12" s="239"/>
      <c r="BS12" s="986"/>
      <c r="BT12" s="987"/>
      <c r="BU12" s="987"/>
      <c r="BV12" s="987"/>
      <c r="BW12" s="987"/>
      <c r="BX12" s="987"/>
      <c r="BY12" s="987"/>
      <c r="BZ12" s="987"/>
      <c r="CA12" s="987"/>
      <c r="CB12" s="987"/>
      <c r="CC12" s="987"/>
      <c r="CD12" s="987"/>
      <c r="CE12" s="987"/>
      <c r="CF12" s="987"/>
      <c r="CG12" s="1008"/>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34"/>
    </row>
    <row r="13" spans="1:131" s="235" customFormat="1" ht="26.25" customHeight="1">
      <c r="A13" s="238">
        <v>7</v>
      </c>
      <c r="B13" s="1024"/>
      <c r="C13" s="1025"/>
      <c r="D13" s="1025"/>
      <c r="E13" s="1025"/>
      <c r="F13" s="1025"/>
      <c r="G13" s="1025"/>
      <c r="H13" s="1025"/>
      <c r="I13" s="1025"/>
      <c r="J13" s="1025"/>
      <c r="K13" s="1025"/>
      <c r="L13" s="1025"/>
      <c r="M13" s="1025"/>
      <c r="N13" s="1025"/>
      <c r="O13" s="1025"/>
      <c r="P13" s="1026"/>
      <c r="Q13" s="1032"/>
      <c r="R13" s="1033"/>
      <c r="S13" s="1033"/>
      <c r="T13" s="1033"/>
      <c r="U13" s="1033"/>
      <c r="V13" s="1033"/>
      <c r="W13" s="1033"/>
      <c r="X13" s="1033"/>
      <c r="Y13" s="1033"/>
      <c r="Z13" s="1033"/>
      <c r="AA13" s="1033"/>
      <c r="AB13" s="1033"/>
      <c r="AC13" s="1033"/>
      <c r="AD13" s="1033"/>
      <c r="AE13" s="1034"/>
      <c r="AF13" s="1029"/>
      <c r="AG13" s="1030"/>
      <c r="AH13" s="1030"/>
      <c r="AI13" s="1030"/>
      <c r="AJ13" s="1031"/>
      <c r="AK13" s="1073"/>
      <c r="AL13" s="1074"/>
      <c r="AM13" s="1074"/>
      <c r="AN13" s="1074"/>
      <c r="AO13" s="1074"/>
      <c r="AP13" s="1074"/>
      <c r="AQ13" s="1074"/>
      <c r="AR13" s="1074"/>
      <c r="AS13" s="1074"/>
      <c r="AT13" s="1074"/>
      <c r="AU13" s="1075"/>
      <c r="AV13" s="1075"/>
      <c r="AW13" s="1075"/>
      <c r="AX13" s="1075"/>
      <c r="AY13" s="1076"/>
      <c r="AZ13" s="232"/>
      <c r="BA13" s="232"/>
      <c r="BB13" s="232"/>
      <c r="BC13" s="232"/>
      <c r="BD13" s="232"/>
      <c r="BE13" s="233"/>
      <c r="BF13" s="233"/>
      <c r="BG13" s="233"/>
      <c r="BH13" s="233"/>
      <c r="BI13" s="233"/>
      <c r="BJ13" s="233"/>
      <c r="BK13" s="233"/>
      <c r="BL13" s="233"/>
      <c r="BM13" s="233"/>
      <c r="BN13" s="233"/>
      <c r="BO13" s="233"/>
      <c r="BP13" s="233"/>
      <c r="BQ13" s="238">
        <v>7</v>
      </c>
      <c r="BR13" s="239"/>
      <c r="BS13" s="986"/>
      <c r="BT13" s="987"/>
      <c r="BU13" s="987"/>
      <c r="BV13" s="987"/>
      <c r="BW13" s="987"/>
      <c r="BX13" s="987"/>
      <c r="BY13" s="987"/>
      <c r="BZ13" s="987"/>
      <c r="CA13" s="987"/>
      <c r="CB13" s="987"/>
      <c r="CC13" s="987"/>
      <c r="CD13" s="987"/>
      <c r="CE13" s="987"/>
      <c r="CF13" s="987"/>
      <c r="CG13" s="1008"/>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34"/>
    </row>
    <row r="14" spans="1:131" s="235" customFormat="1" ht="26.25" customHeight="1">
      <c r="A14" s="238">
        <v>8</v>
      </c>
      <c r="B14" s="1024"/>
      <c r="C14" s="1025"/>
      <c r="D14" s="1025"/>
      <c r="E14" s="1025"/>
      <c r="F14" s="1025"/>
      <c r="G14" s="1025"/>
      <c r="H14" s="1025"/>
      <c r="I14" s="1025"/>
      <c r="J14" s="1025"/>
      <c r="K14" s="1025"/>
      <c r="L14" s="1025"/>
      <c r="M14" s="1025"/>
      <c r="N14" s="1025"/>
      <c r="O14" s="1025"/>
      <c r="P14" s="1026"/>
      <c r="Q14" s="1032"/>
      <c r="R14" s="1033"/>
      <c r="S14" s="1033"/>
      <c r="T14" s="1033"/>
      <c r="U14" s="1033"/>
      <c r="V14" s="1033"/>
      <c r="W14" s="1033"/>
      <c r="X14" s="1033"/>
      <c r="Y14" s="1033"/>
      <c r="Z14" s="1033"/>
      <c r="AA14" s="1033"/>
      <c r="AB14" s="1033"/>
      <c r="AC14" s="1033"/>
      <c r="AD14" s="1033"/>
      <c r="AE14" s="1034"/>
      <c r="AF14" s="1029"/>
      <c r="AG14" s="1030"/>
      <c r="AH14" s="1030"/>
      <c r="AI14" s="1030"/>
      <c r="AJ14" s="1031"/>
      <c r="AK14" s="1073"/>
      <c r="AL14" s="1074"/>
      <c r="AM14" s="1074"/>
      <c r="AN14" s="1074"/>
      <c r="AO14" s="1074"/>
      <c r="AP14" s="1074"/>
      <c r="AQ14" s="1074"/>
      <c r="AR14" s="1074"/>
      <c r="AS14" s="1074"/>
      <c r="AT14" s="1074"/>
      <c r="AU14" s="1075"/>
      <c r="AV14" s="1075"/>
      <c r="AW14" s="1075"/>
      <c r="AX14" s="1075"/>
      <c r="AY14" s="1076"/>
      <c r="AZ14" s="232"/>
      <c r="BA14" s="232"/>
      <c r="BB14" s="232"/>
      <c r="BC14" s="232"/>
      <c r="BD14" s="232"/>
      <c r="BE14" s="233"/>
      <c r="BF14" s="233"/>
      <c r="BG14" s="233"/>
      <c r="BH14" s="233"/>
      <c r="BI14" s="233"/>
      <c r="BJ14" s="233"/>
      <c r="BK14" s="233"/>
      <c r="BL14" s="233"/>
      <c r="BM14" s="233"/>
      <c r="BN14" s="233"/>
      <c r="BO14" s="233"/>
      <c r="BP14" s="233"/>
      <c r="BQ14" s="238">
        <v>8</v>
      </c>
      <c r="BR14" s="239"/>
      <c r="BS14" s="986"/>
      <c r="BT14" s="987"/>
      <c r="BU14" s="987"/>
      <c r="BV14" s="987"/>
      <c r="BW14" s="987"/>
      <c r="BX14" s="987"/>
      <c r="BY14" s="987"/>
      <c r="BZ14" s="987"/>
      <c r="CA14" s="987"/>
      <c r="CB14" s="987"/>
      <c r="CC14" s="987"/>
      <c r="CD14" s="987"/>
      <c r="CE14" s="987"/>
      <c r="CF14" s="987"/>
      <c r="CG14" s="1008"/>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34"/>
    </row>
    <row r="15" spans="1:131" s="235" customFormat="1" ht="26.25" customHeight="1">
      <c r="A15" s="238">
        <v>9</v>
      </c>
      <c r="B15" s="1024"/>
      <c r="C15" s="1025"/>
      <c r="D15" s="1025"/>
      <c r="E15" s="1025"/>
      <c r="F15" s="1025"/>
      <c r="G15" s="1025"/>
      <c r="H15" s="1025"/>
      <c r="I15" s="1025"/>
      <c r="J15" s="1025"/>
      <c r="K15" s="1025"/>
      <c r="L15" s="1025"/>
      <c r="M15" s="1025"/>
      <c r="N15" s="1025"/>
      <c r="O15" s="1025"/>
      <c r="P15" s="1026"/>
      <c r="Q15" s="1032"/>
      <c r="R15" s="1033"/>
      <c r="S15" s="1033"/>
      <c r="T15" s="1033"/>
      <c r="U15" s="1033"/>
      <c r="V15" s="1033"/>
      <c r="W15" s="1033"/>
      <c r="X15" s="1033"/>
      <c r="Y15" s="1033"/>
      <c r="Z15" s="1033"/>
      <c r="AA15" s="1033"/>
      <c r="AB15" s="1033"/>
      <c r="AC15" s="1033"/>
      <c r="AD15" s="1033"/>
      <c r="AE15" s="1034"/>
      <c r="AF15" s="1029"/>
      <c r="AG15" s="1030"/>
      <c r="AH15" s="1030"/>
      <c r="AI15" s="1030"/>
      <c r="AJ15" s="1031"/>
      <c r="AK15" s="1073"/>
      <c r="AL15" s="1074"/>
      <c r="AM15" s="1074"/>
      <c r="AN15" s="1074"/>
      <c r="AO15" s="1074"/>
      <c r="AP15" s="1074"/>
      <c r="AQ15" s="1074"/>
      <c r="AR15" s="1074"/>
      <c r="AS15" s="1074"/>
      <c r="AT15" s="1074"/>
      <c r="AU15" s="1075"/>
      <c r="AV15" s="1075"/>
      <c r="AW15" s="1075"/>
      <c r="AX15" s="1075"/>
      <c r="AY15" s="1076"/>
      <c r="AZ15" s="232"/>
      <c r="BA15" s="232"/>
      <c r="BB15" s="232"/>
      <c r="BC15" s="232"/>
      <c r="BD15" s="232"/>
      <c r="BE15" s="233"/>
      <c r="BF15" s="233"/>
      <c r="BG15" s="233"/>
      <c r="BH15" s="233"/>
      <c r="BI15" s="233"/>
      <c r="BJ15" s="233"/>
      <c r="BK15" s="233"/>
      <c r="BL15" s="233"/>
      <c r="BM15" s="233"/>
      <c r="BN15" s="233"/>
      <c r="BO15" s="233"/>
      <c r="BP15" s="233"/>
      <c r="BQ15" s="238">
        <v>9</v>
      </c>
      <c r="BR15" s="239"/>
      <c r="BS15" s="986"/>
      <c r="BT15" s="987"/>
      <c r="BU15" s="987"/>
      <c r="BV15" s="987"/>
      <c r="BW15" s="987"/>
      <c r="BX15" s="987"/>
      <c r="BY15" s="987"/>
      <c r="BZ15" s="987"/>
      <c r="CA15" s="987"/>
      <c r="CB15" s="987"/>
      <c r="CC15" s="987"/>
      <c r="CD15" s="987"/>
      <c r="CE15" s="987"/>
      <c r="CF15" s="987"/>
      <c r="CG15" s="1008"/>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34"/>
    </row>
    <row r="16" spans="1:131" s="235" customFormat="1" ht="26.25" customHeight="1">
      <c r="A16" s="238">
        <v>10</v>
      </c>
      <c r="B16" s="1024"/>
      <c r="C16" s="1025"/>
      <c r="D16" s="1025"/>
      <c r="E16" s="1025"/>
      <c r="F16" s="1025"/>
      <c r="G16" s="1025"/>
      <c r="H16" s="1025"/>
      <c r="I16" s="1025"/>
      <c r="J16" s="1025"/>
      <c r="K16" s="1025"/>
      <c r="L16" s="1025"/>
      <c r="M16" s="1025"/>
      <c r="N16" s="1025"/>
      <c r="O16" s="1025"/>
      <c r="P16" s="1026"/>
      <c r="Q16" s="1032"/>
      <c r="R16" s="1033"/>
      <c r="S16" s="1033"/>
      <c r="T16" s="1033"/>
      <c r="U16" s="1033"/>
      <c r="V16" s="1033"/>
      <c r="W16" s="1033"/>
      <c r="X16" s="1033"/>
      <c r="Y16" s="1033"/>
      <c r="Z16" s="1033"/>
      <c r="AA16" s="1033"/>
      <c r="AB16" s="1033"/>
      <c r="AC16" s="1033"/>
      <c r="AD16" s="1033"/>
      <c r="AE16" s="1034"/>
      <c r="AF16" s="1029"/>
      <c r="AG16" s="1030"/>
      <c r="AH16" s="1030"/>
      <c r="AI16" s="1030"/>
      <c r="AJ16" s="1031"/>
      <c r="AK16" s="1073"/>
      <c r="AL16" s="1074"/>
      <c r="AM16" s="1074"/>
      <c r="AN16" s="1074"/>
      <c r="AO16" s="1074"/>
      <c r="AP16" s="1074"/>
      <c r="AQ16" s="1074"/>
      <c r="AR16" s="1074"/>
      <c r="AS16" s="1074"/>
      <c r="AT16" s="1074"/>
      <c r="AU16" s="1075"/>
      <c r="AV16" s="1075"/>
      <c r="AW16" s="1075"/>
      <c r="AX16" s="1075"/>
      <c r="AY16" s="1076"/>
      <c r="AZ16" s="232"/>
      <c r="BA16" s="232"/>
      <c r="BB16" s="232"/>
      <c r="BC16" s="232"/>
      <c r="BD16" s="232"/>
      <c r="BE16" s="233"/>
      <c r="BF16" s="233"/>
      <c r="BG16" s="233"/>
      <c r="BH16" s="233"/>
      <c r="BI16" s="233"/>
      <c r="BJ16" s="233"/>
      <c r="BK16" s="233"/>
      <c r="BL16" s="233"/>
      <c r="BM16" s="233"/>
      <c r="BN16" s="233"/>
      <c r="BO16" s="233"/>
      <c r="BP16" s="233"/>
      <c r="BQ16" s="238">
        <v>10</v>
      </c>
      <c r="BR16" s="239"/>
      <c r="BS16" s="986"/>
      <c r="BT16" s="987"/>
      <c r="BU16" s="987"/>
      <c r="BV16" s="987"/>
      <c r="BW16" s="987"/>
      <c r="BX16" s="987"/>
      <c r="BY16" s="987"/>
      <c r="BZ16" s="987"/>
      <c r="CA16" s="987"/>
      <c r="CB16" s="987"/>
      <c r="CC16" s="987"/>
      <c r="CD16" s="987"/>
      <c r="CE16" s="987"/>
      <c r="CF16" s="987"/>
      <c r="CG16" s="1008"/>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34"/>
    </row>
    <row r="17" spans="1:131" s="235" customFormat="1" ht="26.25" customHeight="1">
      <c r="A17" s="238">
        <v>11</v>
      </c>
      <c r="B17" s="1024"/>
      <c r="C17" s="1025"/>
      <c r="D17" s="1025"/>
      <c r="E17" s="1025"/>
      <c r="F17" s="1025"/>
      <c r="G17" s="1025"/>
      <c r="H17" s="1025"/>
      <c r="I17" s="1025"/>
      <c r="J17" s="1025"/>
      <c r="K17" s="1025"/>
      <c r="L17" s="1025"/>
      <c r="M17" s="1025"/>
      <c r="N17" s="1025"/>
      <c r="O17" s="1025"/>
      <c r="P17" s="1026"/>
      <c r="Q17" s="1032"/>
      <c r="R17" s="1033"/>
      <c r="S17" s="1033"/>
      <c r="T17" s="1033"/>
      <c r="U17" s="1033"/>
      <c r="V17" s="1033"/>
      <c r="W17" s="1033"/>
      <c r="X17" s="1033"/>
      <c r="Y17" s="1033"/>
      <c r="Z17" s="1033"/>
      <c r="AA17" s="1033"/>
      <c r="AB17" s="1033"/>
      <c r="AC17" s="1033"/>
      <c r="AD17" s="1033"/>
      <c r="AE17" s="1034"/>
      <c r="AF17" s="1029"/>
      <c r="AG17" s="1030"/>
      <c r="AH17" s="1030"/>
      <c r="AI17" s="1030"/>
      <c r="AJ17" s="1031"/>
      <c r="AK17" s="1073"/>
      <c r="AL17" s="1074"/>
      <c r="AM17" s="1074"/>
      <c r="AN17" s="1074"/>
      <c r="AO17" s="1074"/>
      <c r="AP17" s="1074"/>
      <c r="AQ17" s="1074"/>
      <c r="AR17" s="1074"/>
      <c r="AS17" s="1074"/>
      <c r="AT17" s="1074"/>
      <c r="AU17" s="1075"/>
      <c r="AV17" s="1075"/>
      <c r="AW17" s="1075"/>
      <c r="AX17" s="1075"/>
      <c r="AY17" s="1076"/>
      <c r="AZ17" s="232"/>
      <c r="BA17" s="232"/>
      <c r="BB17" s="232"/>
      <c r="BC17" s="232"/>
      <c r="BD17" s="232"/>
      <c r="BE17" s="233"/>
      <c r="BF17" s="233"/>
      <c r="BG17" s="233"/>
      <c r="BH17" s="233"/>
      <c r="BI17" s="233"/>
      <c r="BJ17" s="233"/>
      <c r="BK17" s="233"/>
      <c r="BL17" s="233"/>
      <c r="BM17" s="233"/>
      <c r="BN17" s="233"/>
      <c r="BO17" s="233"/>
      <c r="BP17" s="233"/>
      <c r="BQ17" s="238">
        <v>11</v>
      </c>
      <c r="BR17" s="239"/>
      <c r="BS17" s="986"/>
      <c r="BT17" s="987"/>
      <c r="BU17" s="987"/>
      <c r="BV17" s="987"/>
      <c r="BW17" s="987"/>
      <c r="BX17" s="987"/>
      <c r="BY17" s="987"/>
      <c r="BZ17" s="987"/>
      <c r="CA17" s="987"/>
      <c r="CB17" s="987"/>
      <c r="CC17" s="987"/>
      <c r="CD17" s="987"/>
      <c r="CE17" s="987"/>
      <c r="CF17" s="987"/>
      <c r="CG17" s="1008"/>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34"/>
    </row>
    <row r="18" spans="1:131" s="235" customFormat="1" ht="26.25" customHeight="1">
      <c r="A18" s="238">
        <v>12</v>
      </c>
      <c r="B18" s="1024"/>
      <c r="C18" s="1025"/>
      <c r="D18" s="1025"/>
      <c r="E18" s="1025"/>
      <c r="F18" s="1025"/>
      <c r="G18" s="1025"/>
      <c r="H18" s="1025"/>
      <c r="I18" s="1025"/>
      <c r="J18" s="1025"/>
      <c r="K18" s="1025"/>
      <c r="L18" s="1025"/>
      <c r="M18" s="1025"/>
      <c r="N18" s="1025"/>
      <c r="O18" s="1025"/>
      <c r="P18" s="1026"/>
      <c r="Q18" s="1032"/>
      <c r="R18" s="1033"/>
      <c r="S18" s="1033"/>
      <c r="T18" s="1033"/>
      <c r="U18" s="1033"/>
      <c r="V18" s="1033"/>
      <c r="W18" s="1033"/>
      <c r="X18" s="1033"/>
      <c r="Y18" s="1033"/>
      <c r="Z18" s="1033"/>
      <c r="AA18" s="1033"/>
      <c r="AB18" s="1033"/>
      <c r="AC18" s="1033"/>
      <c r="AD18" s="1033"/>
      <c r="AE18" s="1034"/>
      <c r="AF18" s="1029"/>
      <c r="AG18" s="1030"/>
      <c r="AH18" s="1030"/>
      <c r="AI18" s="1030"/>
      <c r="AJ18" s="1031"/>
      <c r="AK18" s="1073"/>
      <c r="AL18" s="1074"/>
      <c r="AM18" s="1074"/>
      <c r="AN18" s="1074"/>
      <c r="AO18" s="1074"/>
      <c r="AP18" s="1074"/>
      <c r="AQ18" s="1074"/>
      <c r="AR18" s="1074"/>
      <c r="AS18" s="1074"/>
      <c r="AT18" s="1074"/>
      <c r="AU18" s="1075"/>
      <c r="AV18" s="1075"/>
      <c r="AW18" s="1075"/>
      <c r="AX18" s="1075"/>
      <c r="AY18" s="1076"/>
      <c r="AZ18" s="232"/>
      <c r="BA18" s="232"/>
      <c r="BB18" s="232"/>
      <c r="BC18" s="232"/>
      <c r="BD18" s="232"/>
      <c r="BE18" s="233"/>
      <c r="BF18" s="233"/>
      <c r="BG18" s="233"/>
      <c r="BH18" s="233"/>
      <c r="BI18" s="233"/>
      <c r="BJ18" s="233"/>
      <c r="BK18" s="233"/>
      <c r="BL18" s="233"/>
      <c r="BM18" s="233"/>
      <c r="BN18" s="233"/>
      <c r="BO18" s="233"/>
      <c r="BP18" s="233"/>
      <c r="BQ18" s="238">
        <v>12</v>
      </c>
      <c r="BR18" s="239"/>
      <c r="BS18" s="986"/>
      <c r="BT18" s="987"/>
      <c r="BU18" s="987"/>
      <c r="BV18" s="987"/>
      <c r="BW18" s="987"/>
      <c r="BX18" s="987"/>
      <c r="BY18" s="987"/>
      <c r="BZ18" s="987"/>
      <c r="CA18" s="987"/>
      <c r="CB18" s="987"/>
      <c r="CC18" s="987"/>
      <c r="CD18" s="987"/>
      <c r="CE18" s="987"/>
      <c r="CF18" s="987"/>
      <c r="CG18" s="1008"/>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34"/>
    </row>
    <row r="19" spans="1:131" s="235" customFormat="1" ht="26.25" customHeight="1">
      <c r="A19" s="238">
        <v>13</v>
      </c>
      <c r="B19" s="1024"/>
      <c r="C19" s="1025"/>
      <c r="D19" s="1025"/>
      <c r="E19" s="1025"/>
      <c r="F19" s="1025"/>
      <c r="G19" s="1025"/>
      <c r="H19" s="1025"/>
      <c r="I19" s="1025"/>
      <c r="J19" s="1025"/>
      <c r="K19" s="1025"/>
      <c r="L19" s="1025"/>
      <c r="M19" s="1025"/>
      <c r="N19" s="1025"/>
      <c r="O19" s="1025"/>
      <c r="P19" s="1026"/>
      <c r="Q19" s="1032"/>
      <c r="R19" s="1033"/>
      <c r="S19" s="1033"/>
      <c r="T19" s="1033"/>
      <c r="U19" s="1033"/>
      <c r="V19" s="1033"/>
      <c r="W19" s="1033"/>
      <c r="X19" s="1033"/>
      <c r="Y19" s="1033"/>
      <c r="Z19" s="1033"/>
      <c r="AA19" s="1033"/>
      <c r="AB19" s="1033"/>
      <c r="AC19" s="1033"/>
      <c r="AD19" s="1033"/>
      <c r="AE19" s="1034"/>
      <c r="AF19" s="1029"/>
      <c r="AG19" s="1030"/>
      <c r="AH19" s="1030"/>
      <c r="AI19" s="1030"/>
      <c r="AJ19" s="1031"/>
      <c r="AK19" s="1073"/>
      <c r="AL19" s="1074"/>
      <c r="AM19" s="1074"/>
      <c r="AN19" s="1074"/>
      <c r="AO19" s="1074"/>
      <c r="AP19" s="1074"/>
      <c r="AQ19" s="1074"/>
      <c r="AR19" s="1074"/>
      <c r="AS19" s="1074"/>
      <c r="AT19" s="1074"/>
      <c r="AU19" s="1075"/>
      <c r="AV19" s="1075"/>
      <c r="AW19" s="1075"/>
      <c r="AX19" s="1075"/>
      <c r="AY19" s="1076"/>
      <c r="AZ19" s="232"/>
      <c r="BA19" s="232"/>
      <c r="BB19" s="232"/>
      <c r="BC19" s="232"/>
      <c r="BD19" s="232"/>
      <c r="BE19" s="233"/>
      <c r="BF19" s="233"/>
      <c r="BG19" s="233"/>
      <c r="BH19" s="233"/>
      <c r="BI19" s="233"/>
      <c r="BJ19" s="233"/>
      <c r="BK19" s="233"/>
      <c r="BL19" s="233"/>
      <c r="BM19" s="233"/>
      <c r="BN19" s="233"/>
      <c r="BO19" s="233"/>
      <c r="BP19" s="233"/>
      <c r="BQ19" s="238">
        <v>13</v>
      </c>
      <c r="BR19" s="239"/>
      <c r="BS19" s="986"/>
      <c r="BT19" s="987"/>
      <c r="BU19" s="987"/>
      <c r="BV19" s="987"/>
      <c r="BW19" s="987"/>
      <c r="BX19" s="987"/>
      <c r="BY19" s="987"/>
      <c r="BZ19" s="987"/>
      <c r="CA19" s="987"/>
      <c r="CB19" s="987"/>
      <c r="CC19" s="987"/>
      <c r="CD19" s="987"/>
      <c r="CE19" s="987"/>
      <c r="CF19" s="987"/>
      <c r="CG19" s="1008"/>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34"/>
    </row>
    <row r="20" spans="1:131" s="235" customFormat="1" ht="26.25" customHeight="1">
      <c r="A20" s="238">
        <v>14</v>
      </c>
      <c r="B20" s="1024"/>
      <c r="C20" s="1025"/>
      <c r="D20" s="1025"/>
      <c r="E20" s="1025"/>
      <c r="F20" s="1025"/>
      <c r="G20" s="1025"/>
      <c r="H20" s="1025"/>
      <c r="I20" s="1025"/>
      <c r="J20" s="1025"/>
      <c r="K20" s="1025"/>
      <c r="L20" s="1025"/>
      <c r="M20" s="1025"/>
      <c r="N20" s="1025"/>
      <c r="O20" s="1025"/>
      <c r="P20" s="1026"/>
      <c r="Q20" s="1032"/>
      <c r="R20" s="1033"/>
      <c r="S20" s="1033"/>
      <c r="T20" s="1033"/>
      <c r="U20" s="1033"/>
      <c r="V20" s="1033"/>
      <c r="W20" s="1033"/>
      <c r="X20" s="1033"/>
      <c r="Y20" s="1033"/>
      <c r="Z20" s="1033"/>
      <c r="AA20" s="1033"/>
      <c r="AB20" s="1033"/>
      <c r="AC20" s="1033"/>
      <c r="AD20" s="1033"/>
      <c r="AE20" s="1034"/>
      <c r="AF20" s="1029"/>
      <c r="AG20" s="1030"/>
      <c r="AH20" s="1030"/>
      <c r="AI20" s="1030"/>
      <c r="AJ20" s="1031"/>
      <c r="AK20" s="1073"/>
      <c r="AL20" s="1074"/>
      <c r="AM20" s="1074"/>
      <c r="AN20" s="1074"/>
      <c r="AO20" s="1074"/>
      <c r="AP20" s="1074"/>
      <c r="AQ20" s="1074"/>
      <c r="AR20" s="1074"/>
      <c r="AS20" s="1074"/>
      <c r="AT20" s="1074"/>
      <c r="AU20" s="1075"/>
      <c r="AV20" s="1075"/>
      <c r="AW20" s="1075"/>
      <c r="AX20" s="1075"/>
      <c r="AY20" s="1076"/>
      <c r="AZ20" s="232"/>
      <c r="BA20" s="232"/>
      <c r="BB20" s="232"/>
      <c r="BC20" s="232"/>
      <c r="BD20" s="232"/>
      <c r="BE20" s="233"/>
      <c r="BF20" s="233"/>
      <c r="BG20" s="233"/>
      <c r="BH20" s="233"/>
      <c r="BI20" s="233"/>
      <c r="BJ20" s="233"/>
      <c r="BK20" s="233"/>
      <c r="BL20" s="233"/>
      <c r="BM20" s="233"/>
      <c r="BN20" s="233"/>
      <c r="BO20" s="233"/>
      <c r="BP20" s="233"/>
      <c r="BQ20" s="238">
        <v>14</v>
      </c>
      <c r="BR20" s="239"/>
      <c r="BS20" s="986"/>
      <c r="BT20" s="987"/>
      <c r="BU20" s="987"/>
      <c r="BV20" s="987"/>
      <c r="BW20" s="987"/>
      <c r="BX20" s="987"/>
      <c r="BY20" s="987"/>
      <c r="BZ20" s="987"/>
      <c r="CA20" s="987"/>
      <c r="CB20" s="987"/>
      <c r="CC20" s="987"/>
      <c r="CD20" s="987"/>
      <c r="CE20" s="987"/>
      <c r="CF20" s="987"/>
      <c r="CG20" s="1008"/>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34"/>
    </row>
    <row r="21" spans="1:131" s="235" customFormat="1" ht="26.25" customHeight="1" thickBot="1">
      <c r="A21" s="238">
        <v>15</v>
      </c>
      <c r="B21" s="1024"/>
      <c r="C21" s="1025"/>
      <c r="D21" s="1025"/>
      <c r="E21" s="1025"/>
      <c r="F21" s="1025"/>
      <c r="G21" s="1025"/>
      <c r="H21" s="1025"/>
      <c r="I21" s="1025"/>
      <c r="J21" s="1025"/>
      <c r="K21" s="1025"/>
      <c r="L21" s="1025"/>
      <c r="M21" s="1025"/>
      <c r="N21" s="1025"/>
      <c r="O21" s="1025"/>
      <c r="P21" s="1026"/>
      <c r="Q21" s="1032"/>
      <c r="R21" s="1033"/>
      <c r="S21" s="1033"/>
      <c r="T21" s="1033"/>
      <c r="U21" s="1033"/>
      <c r="V21" s="1033"/>
      <c r="W21" s="1033"/>
      <c r="X21" s="1033"/>
      <c r="Y21" s="1033"/>
      <c r="Z21" s="1033"/>
      <c r="AA21" s="1033"/>
      <c r="AB21" s="1033"/>
      <c r="AC21" s="1033"/>
      <c r="AD21" s="1033"/>
      <c r="AE21" s="1034"/>
      <c r="AF21" s="1029"/>
      <c r="AG21" s="1030"/>
      <c r="AH21" s="1030"/>
      <c r="AI21" s="1030"/>
      <c r="AJ21" s="1031"/>
      <c r="AK21" s="1073"/>
      <c r="AL21" s="1074"/>
      <c r="AM21" s="1074"/>
      <c r="AN21" s="1074"/>
      <c r="AO21" s="1074"/>
      <c r="AP21" s="1074"/>
      <c r="AQ21" s="1074"/>
      <c r="AR21" s="1074"/>
      <c r="AS21" s="1074"/>
      <c r="AT21" s="1074"/>
      <c r="AU21" s="1075"/>
      <c r="AV21" s="1075"/>
      <c r="AW21" s="1075"/>
      <c r="AX21" s="1075"/>
      <c r="AY21" s="1076"/>
      <c r="AZ21" s="232"/>
      <c r="BA21" s="232"/>
      <c r="BB21" s="232"/>
      <c r="BC21" s="232"/>
      <c r="BD21" s="232"/>
      <c r="BE21" s="233"/>
      <c r="BF21" s="233"/>
      <c r="BG21" s="233"/>
      <c r="BH21" s="233"/>
      <c r="BI21" s="233"/>
      <c r="BJ21" s="233"/>
      <c r="BK21" s="233"/>
      <c r="BL21" s="233"/>
      <c r="BM21" s="233"/>
      <c r="BN21" s="233"/>
      <c r="BO21" s="233"/>
      <c r="BP21" s="233"/>
      <c r="BQ21" s="238">
        <v>15</v>
      </c>
      <c r="BR21" s="239"/>
      <c r="BS21" s="986"/>
      <c r="BT21" s="987"/>
      <c r="BU21" s="987"/>
      <c r="BV21" s="987"/>
      <c r="BW21" s="987"/>
      <c r="BX21" s="987"/>
      <c r="BY21" s="987"/>
      <c r="BZ21" s="987"/>
      <c r="CA21" s="987"/>
      <c r="CB21" s="987"/>
      <c r="CC21" s="987"/>
      <c r="CD21" s="987"/>
      <c r="CE21" s="987"/>
      <c r="CF21" s="987"/>
      <c r="CG21" s="1008"/>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34"/>
    </row>
    <row r="22" spans="1:131" s="235" customFormat="1" ht="26.25" customHeight="1">
      <c r="A22" s="238">
        <v>16</v>
      </c>
      <c r="B22" s="1024"/>
      <c r="C22" s="1025"/>
      <c r="D22" s="1025"/>
      <c r="E22" s="1025"/>
      <c r="F22" s="1025"/>
      <c r="G22" s="1025"/>
      <c r="H22" s="1025"/>
      <c r="I22" s="1025"/>
      <c r="J22" s="1025"/>
      <c r="K22" s="1025"/>
      <c r="L22" s="1025"/>
      <c r="M22" s="1025"/>
      <c r="N22" s="1025"/>
      <c r="O22" s="1025"/>
      <c r="P22" s="1026"/>
      <c r="Q22" s="1066"/>
      <c r="R22" s="1067"/>
      <c r="S22" s="1067"/>
      <c r="T22" s="1067"/>
      <c r="U22" s="1067"/>
      <c r="V22" s="1067"/>
      <c r="W22" s="1067"/>
      <c r="X22" s="1067"/>
      <c r="Y22" s="1067"/>
      <c r="Z22" s="1067"/>
      <c r="AA22" s="1067"/>
      <c r="AB22" s="1067"/>
      <c r="AC22" s="1067"/>
      <c r="AD22" s="1067"/>
      <c r="AE22" s="1068"/>
      <c r="AF22" s="1029"/>
      <c r="AG22" s="1030"/>
      <c r="AH22" s="1030"/>
      <c r="AI22" s="1030"/>
      <c r="AJ22" s="1031"/>
      <c r="AK22" s="1069"/>
      <c r="AL22" s="1070"/>
      <c r="AM22" s="1070"/>
      <c r="AN22" s="1070"/>
      <c r="AO22" s="1070"/>
      <c r="AP22" s="1070"/>
      <c r="AQ22" s="1070"/>
      <c r="AR22" s="1070"/>
      <c r="AS22" s="1070"/>
      <c r="AT22" s="1070"/>
      <c r="AU22" s="1071"/>
      <c r="AV22" s="1071"/>
      <c r="AW22" s="1071"/>
      <c r="AX22" s="1071"/>
      <c r="AY22" s="1072"/>
      <c r="AZ22" s="1022" t="s">
        <v>386</v>
      </c>
      <c r="BA22" s="1022"/>
      <c r="BB22" s="1022"/>
      <c r="BC22" s="1022"/>
      <c r="BD22" s="1023"/>
      <c r="BE22" s="233"/>
      <c r="BF22" s="233"/>
      <c r="BG22" s="233"/>
      <c r="BH22" s="233"/>
      <c r="BI22" s="233"/>
      <c r="BJ22" s="233"/>
      <c r="BK22" s="233"/>
      <c r="BL22" s="233"/>
      <c r="BM22" s="233"/>
      <c r="BN22" s="233"/>
      <c r="BO22" s="233"/>
      <c r="BP22" s="233"/>
      <c r="BQ22" s="238">
        <v>16</v>
      </c>
      <c r="BR22" s="239"/>
      <c r="BS22" s="986"/>
      <c r="BT22" s="987"/>
      <c r="BU22" s="987"/>
      <c r="BV22" s="987"/>
      <c r="BW22" s="987"/>
      <c r="BX22" s="987"/>
      <c r="BY22" s="987"/>
      <c r="BZ22" s="987"/>
      <c r="CA22" s="987"/>
      <c r="CB22" s="987"/>
      <c r="CC22" s="987"/>
      <c r="CD22" s="987"/>
      <c r="CE22" s="987"/>
      <c r="CF22" s="987"/>
      <c r="CG22" s="1008"/>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34"/>
    </row>
    <row r="23" spans="1:131" s="235" customFormat="1" ht="26.25" customHeight="1" thickBot="1">
      <c r="A23" s="240" t="s">
        <v>387</v>
      </c>
      <c r="B23" s="937" t="s">
        <v>388</v>
      </c>
      <c r="C23" s="938"/>
      <c r="D23" s="938"/>
      <c r="E23" s="938"/>
      <c r="F23" s="938"/>
      <c r="G23" s="938"/>
      <c r="H23" s="938"/>
      <c r="I23" s="938"/>
      <c r="J23" s="938"/>
      <c r="K23" s="938"/>
      <c r="L23" s="938"/>
      <c r="M23" s="938"/>
      <c r="N23" s="938"/>
      <c r="O23" s="938"/>
      <c r="P23" s="948"/>
      <c r="Q23" s="1060"/>
      <c r="R23" s="1054"/>
      <c r="S23" s="1054"/>
      <c r="T23" s="1054"/>
      <c r="U23" s="1054"/>
      <c r="V23" s="1054"/>
      <c r="W23" s="1054"/>
      <c r="X23" s="1054"/>
      <c r="Y23" s="1054"/>
      <c r="Z23" s="1054"/>
      <c r="AA23" s="1054"/>
      <c r="AB23" s="1054"/>
      <c r="AC23" s="1054"/>
      <c r="AD23" s="1054"/>
      <c r="AE23" s="1061"/>
      <c r="AF23" s="1062">
        <v>369</v>
      </c>
      <c r="AG23" s="1054"/>
      <c r="AH23" s="1054"/>
      <c r="AI23" s="1054"/>
      <c r="AJ23" s="1063"/>
      <c r="AK23" s="1064"/>
      <c r="AL23" s="1065"/>
      <c r="AM23" s="1065"/>
      <c r="AN23" s="1065"/>
      <c r="AO23" s="1065"/>
      <c r="AP23" s="1054"/>
      <c r="AQ23" s="1054"/>
      <c r="AR23" s="1054"/>
      <c r="AS23" s="1054"/>
      <c r="AT23" s="1054"/>
      <c r="AU23" s="1055"/>
      <c r="AV23" s="1055"/>
      <c r="AW23" s="1055"/>
      <c r="AX23" s="1055"/>
      <c r="AY23" s="1056"/>
      <c r="AZ23" s="1057" t="s">
        <v>389</v>
      </c>
      <c r="BA23" s="1058"/>
      <c r="BB23" s="1058"/>
      <c r="BC23" s="1058"/>
      <c r="BD23" s="1059"/>
      <c r="BE23" s="233"/>
      <c r="BF23" s="233"/>
      <c r="BG23" s="233"/>
      <c r="BH23" s="233"/>
      <c r="BI23" s="233"/>
      <c r="BJ23" s="233"/>
      <c r="BK23" s="233"/>
      <c r="BL23" s="233"/>
      <c r="BM23" s="233"/>
      <c r="BN23" s="233"/>
      <c r="BO23" s="233"/>
      <c r="BP23" s="233"/>
      <c r="BQ23" s="238">
        <v>17</v>
      </c>
      <c r="BR23" s="239"/>
      <c r="BS23" s="986"/>
      <c r="BT23" s="987"/>
      <c r="BU23" s="987"/>
      <c r="BV23" s="987"/>
      <c r="BW23" s="987"/>
      <c r="BX23" s="987"/>
      <c r="BY23" s="987"/>
      <c r="BZ23" s="987"/>
      <c r="CA23" s="987"/>
      <c r="CB23" s="987"/>
      <c r="CC23" s="987"/>
      <c r="CD23" s="987"/>
      <c r="CE23" s="987"/>
      <c r="CF23" s="987"/>
      <c r="CG23" s="1008"/>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34"/>
    </row>
    <row r="24" spans="1:131" s="235" customFormat="1" ht="26.25" customHeight="1">
      <c r="A24" s="1053" t="s">
        <v>390</v>
      </c>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3"/>
      <c r="AO24" s="1053"/>
      <c r="AP24" s="1053"/>
      <c r="AQ24" s="1053"/>
      <c r="AR24" s="1053"/>
      <c r="AS24" s="1053"/>
      <c r="AT24" s="1053"/>
      <c r="AU24" s="1053"/>
      <c r="AV24" s="1053"/>
      <c r="AW24" s="1053"/>
      <c r="AX24" s="1053"/>
      <c r="AY24" s="1053"/>
      <c r="AZ24" s="232"/>
      <c r="BA24" s="232"/>
      <c r="BB24" s="232"/>
      <c r="BC24" s="232"/>
      <c r="BD24" s="232"/>
      <c r="BE24" s="233"/>
      <c r="BF24" s="233"/>
      <c r="BG24" s="233"/>
      <c r="BH24" s="233"/>
      <c r="BI24" s="233"/>
      <c r="BJ24" s="233"/>
      <c r="BK24" s="233"/>
      <c r="BL24" s="233"/>
      <c r="BM24" s="233"/>
      <c r="BN24" s="233"/>
      <c r="BO24" s="233"/>
      <c r="BP24" s="233"/>
      <c r="BQ24" s="238">
        <v>18</v>
      </c>
      <c r="BR24" s="239"/>
      <c r="BS24" s="986"/>
      <c r="BT24" s="987"/>
      <c r="BU24" s="987"/>
      <c r="BV24" s="987"/>
      <c r="BW24" s="987"/>
      <c r="BX24" s="987"/>
      <c r="BY24" s="987"/>
      <c r="BZ24" s="987"/>
      <c r="CA24" s="987"/>
      <c r="CB24" s="987"/>
      <c r="CC24" s="987"/>
      <c r="CD24" s="987"/>
      <c r="CE24" s="987"/>
      <c r="CF24" s="987"/>
      <c r="CG24" s="1008"/>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34"/>
    </row>
    <row r="25" spans="1:131" ht="26.25" customHeight="1" thickBot="1">
      <c r="A25" s="1052" t="s">
        <v>391</v>
      </c>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c r="AX25" s="1052"/>
      <c r="AY25" s="1052"/>
      <c r="AZ25" s="1052"/>
      <c r="BA25" s="1052"/>
      <c r="BB25" s="1052"/>
      <c r="BC25" s="1052"/>
      <c r="BD25" s="1052"/>
      <c r="BE25" s="1052"/>
      <c r="BF25" s="1052"/>
      <c r="BG25" s="1052"/>
      <c r="BH25" s="1052"/>
      <c r="BI25" s="1052"/>
      <c r="BJ25" s="232"/>
      <c r="BK25" s="232"/>
      <c r="BL25" s="232"/>
      <c r="BM25" s="232"/>
      <c r="BN25" s="232"/>
      <c r="BO25" s="241"/>
      <c r="BP25" s="241"/>
      <c r="BQ25" s="238">
        <v>19</v>
      </c>
      <c r="BR25" s="239"/>
      <c r="BS25" s="986"/>
      <c r="BT25" s="987"/>
      <c r="BU25" s="987"/>
      <c r="BV25" s="987"/>
      <c r="BW25" s="987"/>
      <c r="BX25" s="987"/>
      <c r="BY25" s="987"/>
      <c r="BZ25" s="987"/>
      <c r="CA25" s="987"/>
      <c r="CB25" s="987"/>
      <c r="CC25" s="987"/>
      <c r="CD25" s="987"/>
      <c r="CE25" s="987"/>
      <c r="CF25" s="987"/>
      <c r="CG25" s="1008"/>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230"/>
    </row>
    <row r="26" spans="1:131" ht="26.25" customHeight="1">
      <c r="A26" s="989" t="s">
        <v>368</v>
      </c>
      <c r="B26" s="990"/>
      <c r="C26" s="990"/>
      <c r="D26" s="990"/>
      <c r="E26" s="990"/>
      <c r="F26" s="990"/>
      <c r="G26" s="990"/>
      <c r="H26" s="990"/>
      <c r="I26" s="990"/>
      <c r="J26" s="990"/>
      <c r="K26" s="990"/>
      <c r="L26" s="990"/>
      <c r="M26" s="990"/>
      <c r="N26" s="990"/>
      <c r="O26" s="990"/>
      <c r="P26" s="991"/>
      <c r="Q26" s="995" t="s">
        <v>392</v>
      </c>
      <c r="R26" s="996"/>
      <c r="S26" s="996"/>
      <c r="T26" s="996"/>
      <c r="U26" s="997"/>
      <c r="V26" s="995" t="s">
        <v>393</v>
      </c>
      <c r="W26" s="996"/>
      <c r="X26" s="996"/>
      <c r="Y26" s="996"/>
      <c r="Z26" s="997"/>
      <c r="AA26" s="995" t="s">
        <v>394</v>
      </c>
      <c r="AB26" s="996"/>
      <c r="AC26" s="996"/>
      <c r="AD26" s="996"/>
      <c r="AE26" s="996"/>
      <c r="AF26" s="1048" t="s">
        <v>395</v>
      </c>
      <c r="AG26" s="1002"/>
      <c r="AH26" s="1002"/>
      <c r="AI26" s="1002"/>
      <c r="AJ26" s="1049"/>
      <c r="AK26" s="996" t="s">
        <v>396</v>
      </c>
      <c r="AL26" s="996"/>
      <c r="AM26" s="996"/>
      <c r="AN26" s="996"/>
      <c r="AO26" s="997"/>
      <c r="AP26" s="995" t="s">
        <v>397</v>
      </c>
      <c r="AQ26" s="996"/>
      <c r="AR26" s="996"/>
      <c r="AS26" s="996"/>
      <c r="AT26" s="997"/>
      <c r="AU26" s="995" t="s">
        <v>398</v>
      </c>
      <c r="AV26" s="996"/>
      <c r="AW26" s="996"/>
      <c r="AX26" s="996"/>
      <c r="AY26" s="997"/>
      <c r="AZ26" s="995" t="s">
        <v>399</v>
      </c>
      <c r="BA26" s="996"/>
      <c r="BB26" s="996"/>
      <c r="BC26" s="996"/>
      <c r="BD26" s="997"/>
      <c r="BE26" s="995" t="s">
        <v>375</v>
      </c>
      <c r="BF26" s="996"/>
      <c r="BG26" s="996"/>
      <c r="BH26" s="996"/>
      <c r="BI26" s="1009"/>
      <c r="BJ26" s="232"/>
      <c r="BK26" s="232"/>
      <c r="BL26" s="232"/>
      <c r="BM26" s="232"/>
      <c r="BN26" s="232"/>
      <c r="BO26" s="241"/>
      <c r="BP26" s="241"/>
      <c r="BQ26" s="238">
        <v>20</v>
      </c>
      <c r="BR26" s="239"/>
      <c r="BS26" s="986"/>
      <c r="BT26" s="987"/>
      <c r="BU26" s="987"/>
      <c r="BV26" s="987"/>
      <c r="BW26" s="987"/>
      <c r="BX26" s="987"/>
      <c r="BY26" s="987"/>
      <c r="BZ26" s="987"/>
      <c r="CA26" s="987"/>
      <c r="CB26" s="987"/>
      <c r="CC26" s="987"/>
      <c r="CD26" s="987"/>
      <c r="CE26" s="987"/>
      <c r="CF26" s="987"/>
      <c r="CG26" s="1008"/>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230"/>
    </row>
    <row r="27" spans="1:13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0"/>
      <c r="AG27" s="1005"/>
      <c r="AH27" s="1005"/>
      <c r="AI27" s="1005"/>
      <c r="AJ27" s="1051"/>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0"/>
      <c r="BJ27" s="232"/>
      <c r="BK27" s="232"/>
      <c r="BL27" s="232"/>
      <c r="BM27" s="232"/>
      <c r="BN27" s="232"/>
      <c r="BO27" s="241"/>
      <c r="BP27" s="241"/>
      <c r="BQ27" s="238">
        <v>21</v>
      </c>
      <c r="BR27" s="239"/>
      <c r="BS27" s="986"/>
      <c r="BT27" s="987"/>
      <c r="BU27" s="987"/>
      <c r="BV27" s="987"/>
      <c r="BW27" s="987"/>
      <c r="BX27" s="987"/>
      <c r="BY27" s="987"/>
      <c r="BZ27" s="987"/>
      <c r="CA27" s="987"/>
      <c r="CB27" s="987"/>
      <c r="CC27" s="987"/>
      <c r="CD27" s="987"/>
      <c r="CE27" s="987"/>
      <c r="CF27" s="987"/>
      <c r="CG27" s="1008"/>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230"/>
    </row>
    <row r="28" spans="1:131" ht="26.25" customHeight="1" thickTop="1">
      <c r="A28" s="242">
        <v>1</v>
      </c>
      <c r="B28" s="1040" t="s">
        <v>400</v>
      </c>
      <c r="C28" s="1041"/>
      <c r="D28" s="1041"/>
      <c r="E28" s="1041"/>
      <c r="F28" s="1041"/>
      <c r="G28" s="1041"/>
      <c r="H28" s="1041"/>
      <c r="I28" s="1041"/>
      <c r="J28" s="1041"/>
      <c r="K28" s="1041"/>
      <c r="L28" s="1041"/>
      <c r="M28" s="1041"/>
      <c r="N28" s="1041"/>
      <c r="O28" s="1041"/>
      <c r="P28" s="1042"/>
      <c r="Q28" s="1043">
        <v>2882</v>
      </c>
      <c r="R28" s="1044"/>
      <c r="S28" s="1044"/>
      <c r="T28" s="1044"/>
      <c r="U28" s="1044"/>
      <c r="V28" s="1044">
        <v>2875</v>
      </c>
      <c r="W28" s="1044"/>
      <c r="X28" s="1044"/>
      <c r="Y28" s="1044"/>
      <c r="Z28" s="1044"/>
      <c r="AA28" s="1044">
        <v>7</v>
      </c>
      <c r="AB28" s="1044"/>
      <c r="AC28" s="1044"/>
      <c r="AD28" s="1044"/>
      <c r="AE28" s="1045"/>
      <c r="AF28" s="1046">
        <v>7</v>
      </c>
      <c r="AG28" s="1044"/>
      <c r="AH28" s="1044"/>
      <c r="AI28" s="1044"/>
      <c r="AJ28" s="1047"/>
      <c r="AK28" s="1036">
        <v>276</v>
      </c>
      <c r="AL28" s="1037"/>
      <c r="AM28" s="1037"/>
      <c r="AN28" s="1037"/>
      <c r="AO28" s="1037"/>
      <c r="AP28" s="1037" t="s">
        <v>592</v>
      </c>
      <c r="AQ28" s="1037"/>
      <c r="AR28" s="1037"/>
      <c r="AS28" s="1037"/>
      <c r="AT28" s="1037"/>
      <c r="AU28" s="1037" t="s">
        <v>592</v>
      </c>
      <c r="AV28" s="1037"/>
      <c r="AW28" s="1037"/>
      <c r="AX28" s="1037"/>
      <c r="AY28" s="1037"/>
      <c r="AZ28" s="1037" t="s">
        <v>592</v>
      </c>
      <c r="BA28" s="1037"/>
      <c r="BB28" s="1037"/>
      <c r="BC28" s="1037"/>
      <c r="BD28" s="1037"/>
      <c r="BE28" s="1038"/>
      <c r="BF28" s="1038"/>
      <c r="BG28" s="1038"/>
      <c r="BH28" s="1038"/>
      <c r="BI28" s="1039"/>
      <c r="BJ28" s="232"/>
      <c r="BK28" s="232"/>
      <c r="BL28" s="232"/>
      <c r="BM28" s="232"/>
      <c r="BN28" s="232"/>
      <c r="BO28" s="241"/>
      <c r="BP28" s="241"/>
      <c r="BQ28" s="238">
        <v>22</v>
      </c>
      <c r="BR28" s="239"/>
      <c r="BS28" s="986"/>
      <c r="BT28" s="987"/>
      <c r="BU28" s="987"/>
      <c r="BV28" s="987"/>
      <c r="BW28" s="987"/>
      <c r="BX28" s="987"/>
      <c r="BY28" s="987"/>
      <c r="BZ28" s="987"/>
      <c r="CA28" s="987"/>
      <c r="CB28" s="987"/>
      <c r="CC28" s="987"/>
      <c r="CD28" s="987"/>
      <c r="CE28" s="987"/>
      <c r="CF28" s="987"/>
      <c r="CG28" s="1008"/>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230"/>
    </row>
    <row r="29" spans="1:131" ht="26.25" customHeight="1">
      <c r="A29" s="242">
        <v>2</v>
      </c>
      <c r="B29" s="1024" t="s">
        <v>401</v>
      </c>
      <c r="C29" s="1025"/>
      <c r="D29" s="1025"/>
      <c r="E29" s="1025"/>
      <c r="F29" s="1025"/>
      <c r="G29" s="1025"/>
      <c r="H29" s="1025"/>
      <c r="I29" s="1025"/>
      <c r="J29" s="1025"/>
      <c r="K29" s="1025"/>
      <c r="L29" s="1025"/>
      <c r="M29" s="1025"/>
      <c r="N29" s="1025"/>
      <c r="O29" s="1025"/>
      <c r="P29" s="1026"/>
      <c r="Q29" s="1032">
        <v>423</v>
      </c>
      <c r="R29" s="1033"/>
      <c r="S29" s="1033"/>
      <c r="T29" s="1033"/>
      <c r="U29" s="1033"/>
      <c r="V29" s="1033">
        <v>396</v>
      </c>
      <c r="W29" s="1033"/>
      <c r="X29" s="1033"/>
      <c r="Y29" s="1033"/>
      <c r="Z29" s="1033"/>
      <c r="AA29" s="1033">
        <v>27</v>
      </c>
      <c r="AB29" s="1033"/>
      <c r="AC29" s="1033"/>
      <c r="AD29" s="1033"/>
      <c r="AE29" s="1034"/>
      <c r="AF29" s="1029">
        <v>27</v>
      </c>
      <c r="AG29" s="1030"/>
      <c r="AH29" s="1030"/>
      <c r="AI29" s="1030"/>
      <c r="AJ29" s="1031"/>
      <c r="AK29" s="977">
        <v>119</v>
      </c>
      <c r="AL29" s="960"/>
      <c r="AM29" s="960"/>
      <c r="AN29" s="960"/>
      <c r="AO29" s="960"/>
      <c r="AP29" s="960" t="s">
        <v>592</v>
      </c>
      <c r="AQ29" s="960"/>
      <c r="AR29" s="960"/>
      <c r="AS29" s="960"/>
      <c r="AT29" s="960"/>
      <c r="AU29" s="960" t="s">
        <v>592</v>
      </c>
      <c r="AV29" s="960"/>
      <c r="AW29" s="960"/>
      <c r="AX29" s="960"/>
      <c r="AY29" s="960"/>
      <c r="AZ29" s="1035" t="s">
        <v>592</v>
      </c>
      <c r="BA29" s="1035"/>
      <c r="BB29" s="1035"/>
      <c r="BC29" s="1035"/>
      <c r="BD29" s="1035"/>
      <c r="BE29" s="973"/>
      <c r="BF29" s="973"/>
      <c r="BG29" s="973"/>
      <c r="BH29" s="973"/>
      <c r="BI29" s="974"/>
      <c r="BJ29" s="232"/>
      <c r="BK29" s="232"/>
      <c r="BL29" s="232"/>
      <c r="BM29" s="232"/>
      <c r="BN29" s="232"/>
      <c r="BO29" s="241"/>
      <c r="BP29" s="241"/>
      <c r="BQ29" s="238">
        <v>23</v>
      </c>
      <c r="BR29" s="239"/>
      <c r="BS29" s="986"/>
      <c r="BT29" s="987"/>
      <c r="BU29" s="987"/>
      <c r="BV29" s="987"/>
      <c r="BW29" s="987"/>
      <c r="BX29" s="987"/>
      <c r="BY29" s="987"/>
      <c r="BZ29" s="987"/>
      <c r="CA29" s="987"/>
      <c r="CB29" s="987"/>
      <c r="CC29" s="987"/>
      <c r="CD29" s="987"/>
      <c r="CE29" s="987"/>
      <c r="CF29" s="987"/>
      <c r="CG29" s="1008"/>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230"/>
    </row>
    <row r="30" spans="1:131" ht="26.25" customHeight="1">
      <c r="A30" s="242">
        <v>3</v>
      </c>
      <c r="B30" s="1024" t="s">
        <v>402</v>
      </c>
      <c r="C30" s="1025"/>
      <c r="D30" s="1025"/>
      <c r="E30" s="1025"/>
      <c r="F30" s="1025"/>
      <c r="G30" s="1025"/>
      <c r="H30" s="1025"/>
      <c r="I30" s="1025"/>
      <c r="J30" s="1025"/>
      <c r="K30" s="1025"/>
      <c r="L30" s="1025"/>
      <c r="M30" s="1025"/>
      <c r="N30" s="1025"/>
      <c r="O30" s="1025"/>
      <c r="P30" s="1026"/>
      <c r="Q30" s="1032">
        <v>615</v>
      </c>
      <c r="R30" s="1033"/>
      <c r="S30" s="1033"/>
      <c r="T30" s="1033"/>
      <c r="U30" s="1033"/>
      <c r="V30" s="1033">
        <v>541</v>
      </c>
      <c r="W30" s="1033"/>
      <c r="X30" s="1033"/>
      <c r="Y30" s="1033"/>
      <c r="Z30" s="1033"/>
      <c r="AA30" s="1033">
        <v>74</v>
      </c>
      <c r="AB30" s="1033"/>
      <c r="AC30" s="1033"/>
      <c r="AD30" s="1033"/>
      <c r="AE30" s="1034"/>
      <c r="AF30" s="1029">
        <v>683</v>
      </c>
      <c r="AG30" s="1030"/>
      <c r="AH30" s="1030"/>
      <c r="AI30" s="1030"/>
      <c r="AJ30" s="1031"/>
      <c r="AK30" s="977">
        <v>1</v>
      </c>
      <c r="AL30" s="960"/>
      <c r="AM30" s="960"/>
      <c r="AN30" s="960"/>
      <c r="AO30" s="960"/>
      <c r="AP30" s="960">
        <v>1249</v>
      </c>
      <c r="AQ30" s="960"/>
      <c r="AR30" s="960"/>
      <c r="AS30" s="960"/>
      <c r="AT30" s="960"/>
      <c r="AU30" s="960">
        <v>2</v>
      </c>
      <c r="AV30" s="960"/>
      <c r="AW30" s="960"/>
      <c r="AX30" s="960"/>
      <c r="AY30" s="960"/>
      <c r="AZ30" s="1035" t="s">
        <v>592</v>
      </c>
      <c r="BA30" s="1035"/>
      <c r="BB30" s="1035"/>
      <c r="BC30" s="1035"/>
      <c r="BD30" s="1035"/>
      <c r="BE30" s="973" t="s">
        <v>403</v>
      </c>
      <c r="BF30" s="973"/>
      <c r="BG30" s="973"/>
      <c r="BH30" s="973"/>
      <c r="BI30" s="974"/>
      <c r="BJ30" s="232"/>
      <c r="BK30" s="232"/>
      <c r="BL30" s="232"/>
      <c r="BM30" s="232"/>
      <c r="BN30" s="232"/>
      <c r="BO30" s="241"/>
      <c r="BP30" s="241"/>
      <c r="BQ30" s="238">
        <v>24</v>
      </c>
      <c r="BR30" s="239"/>
      <c r="BS30" s="986"/>
      <c r="BT30" s="987"/>
      <c r="BU30" s="987"/>
      <c r="BV30" s="987"/>
      <c r="BW30" s="987"/>
      <c r="BX30" s="987"/>
      <c r="BY30" s="987"/>
      <c r="BZ30" s="987"/>
      <c r="CA30" s="987"/>
      <c r="CB30" s="987"/>
      <c r="CC30" s="987"/>
      <c r="CD30" s="987"/>
      <c r="CE30" s="987"/>
      <c r="CF30" s="987"/>
      <c r="CG30" s="1008"/>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230"/>
    </row>
    <row r="31" spans="1:131" ht="26.25" customHeight="1">
      <c r="A31" s="242">
        <v>4</v>
      </c>
      <c r="B31" s="1024" t="s">
        <v>404</v>
      </c>
      <c r="C31" s="1025"/>
      <c r="D31" s="1025"/>
      <c r="E31" s="1025"/>
      <c r="F31" s="1025"/>
      <c r="G31" s="1025"/>
      <c r="H31" s="1025"/>
      <c r="I31" s="1025"/>
      <c r="J31" s="1025"/>
      <c r="K31" s="1025"/>
      <c r="L31" s="1025"/>
      <c r="M31" s="1025"/>
      <c r="N31" s="1025"/>
      <c r="O31" s="1025"/>
      <c r="P31" s="1026"/>
      <c r="Q31" s="1032">
        <v>1101</v>
      </c>
      <c r="R31" s="1033"/>
      <c r="S31" s="1033"/>
      <c r="T31" s="1033"/>
      <c r="U31" s="1033"/>
      <c r="V31" s="1033">
        <v>1094</v>
      </c>
      <c r="W31" s="1033"/>
      <c r="X31" s="1033"/>
      <c r="Y31" s="1033"/>
      <c r="Z31" s="1033"/>
      <c r="AA31" s="1033">
        <v>7</v>
      </c>
      <c r="AB31" s="1033"/>
      <c r="AC31" s="1033"/>
      <c r="AD31" s="1033"/>
      <c r="AE31" s="1034"/>
      <c r="AF31" s="1029">
        <v>7</v>
      </c>
      <c r="AG31" s="1030"/>
      <c r="AH31" s="1030"/>
      <c r="AI31" s="1030"/>
      <c r="AJ31" s="1031"/>
      <c r="AK31" s="977">
        <v>269</v>
      </c>
      <c r="AL31" s="960"/>
      <c r="AM31" s="960"/>
      <c r="AN31" s="960"/>
      <c r="AO31" s="960"/>
      <c r="AP31" s="960">
        <v>6538</v>
      </c>
      <c r="AQ31" s="960"/>
      <c r="AR31" s="960"/>
      <c r="AS31" s="960"/>
      <c r="AT31" s="960"/>
      <c r="AU31" s="960">
        <v>5263</v>
      </c>
      <c r="AV31" s="960"/>
      <c r="AW31" s="960"/>
      <c r="AX31" s="960"/>
      <c r="AY31" s="960"/>
      <c r="AZ31" s="1035" t="s">
        <v>592</v>
      </c>
      <c r="BA31" s="1035"/>
      <c r="BB31" s="1035"/>
      <c r="BC31" s="1035"/>
      <c r="BD31" s="1035"/>
      <c r="BE31" s="973" t="s">
        <v>405</v>
      </c>
      <c r="BF31" s="973"/>
      <c r="BG31" s="973"/>
      <c r="BH31" s="973"/>
      <c r="BI31" s="974"/>
      <c r="BJ31" s="232"/>
      <c r="BK31" s="232"/>
      <c r="BL31" s="232"/>
      <c r="BM31" s="232"/>
      <c r="BN31" s="232"/>
      <c r="BO31" s="241"/>
      <c r="BP31" s="241"/>
      <c r="BQ31" s="238">
        <v>25</v>
      </c>
      <c r="BR31" s="239"/>
      <c r="BS31" s="986"/>
      <c r="BT31" s="987"/>
      <c r="BU31" s="987"/>
      <c r="BV31" s="987"/>
      <c r="BW31" s="987"/>
      <c r="BX31" s="987"/>
      <c r="BY31" s="987"/>
      <c r="BZ31" s="987"/>
      <c r="CA31" s="987"/>
      <c r="CB31" s="987"/>
      <c r="CC31" s="987"/>
      <c r="CD31" s="987"/>
      <c r="CE31" s="987"/>
      <c r="CF31" s="987"/>
      <c r="CG31" s="1008"/>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230"/>
    </row>
    <row r="32" spans="1:131" ht="26.25" customHeight="1">
      <c r="A32" s="242">
        <v>5</v>
      </c>
      <c r="B32" s="1024" t="s">
        <v>406</v>
      </c>
      <c r="C32" s="1025"/>
      <c r="D32" s="1025"/>
      <c r="E32" s="1025"/>
      <c r="F32" s="1025"/>
      <c r="G32" s="1025"/>
      <c r="H32" s="1025"/>
      <c r="I32" s="1025"/>
      <c r="J32" s="1025"/>
      <c r="K32" s="1025"/>
      <c r="L32" s="1025"/>
      <c r="M32" s="1025"/>
      <c r="N32" s="1025"/>
      <c r="O32" s="1025"/>
      <c r="P32" s="1026"/>
      <c r="Q32" s="1032">
        <v>65</v>
      </c>
      <c r="R32" s="1033"/>
      <c r="S32" s="1033"/>
      <c r="T32" s="1033"/>
      <c r="U32" s="1033"/>
      <c r="V32" s="1033">
        <v>61</v>
      </c>
      <c r="W32" s="1033"/>
      <c r="X32" s="1033"/>
      <c r="Y32" s="1033"/>
      <c r="Z32" s="1033"/>
      <c r="AA32" s="1033">
        <v>4</v>
      </c>
      <c r="AB32" s="1033"/>
      <c r="AC32" s="1033"/>
      <c r="AD32" s="1033"/>
      <c r="AE32" s="1034"/>
      <c r="AF32" s="1029">
        <v>4</v>
      </c>
      <c r="AG32" s="1030"/>
      <c r="AH32" s="1030"/>
      <c r="AI32" s="1030"/>
      <c r="AJ32" s="1031"/>
      <c r="AK32" s="977">
        <v>29</v>
      </c>
      <c r="AL32" s="960"/>
      <c r="AM32" s="960"/>
      <c r="AN32" s="960"/>
      <c r="AO32" s="960"/>
      <c r="AP32" s="960">
        <v>312</v>
      </c>
      <c r="AQ32" s="960"/>
      <c r="AR32" s="960"/>
      <c r="AS32" s="960"/>
      <c r="AT32" s="960"/>
      <c r="AU32" s="960">
        <v>312</v>
      </c>
      <c r="AV32" s="960"/>
      <c r="AW32" s="960"/>
      <c r="AX32" s="960"/>
      <c r="AY32" s="960"/>
      <c r="AZ32" s="1035" t="s">
        <v>592</v>
      </c>
      <c r="BA32" s="1035"/>
      <c r="BB32" s="1035"/>
      <c r="BC32" s="1035"/>
      <c r="BD32" s="1035"/>
      <c r="BE32" s="973" t="s">
        <v>405</v>
      </c>
      <c r="BF32" s="973"/>
      <c r="BG32" s="973"/>
      <c r="BH32" s="973"/>
      <c r="BI32" s="974"/>
      <c r="BJ32" s="232"/>
      <c r="BK32" s="232"/>
      <c r="BL32" s="232"/>
      <c r="BM32" s="232"/>
      <c r="BN32" s="232"/>
      <c r="BO32" s="241"/>
      <c r="BP32" s="241"/>
      <c r="BQ32" s="238">
        <v>26</v>
      </c>
      <c r="BR32" s="239"/>
      <c r="BS32" s="986"/>
      <c r="BT32" s="987"/>
      <c r="BU32" s="987"/>
      <c r="BV32" s="987"/>
      <c r="BW32" s="987"/>
      <c r="BX32" s="987"/>
      <c r="BY32" s="987"/>
      <c r="BZ32" s="987"/>
      <c r="CA32" s="987"/>
      <c r="CB32" s="987"/>
      <c r="CC32" s="987"/>
      <c r="CD32" s="987"/>
      <c r="CE32" s="987"/>
      <c r="CF32" s="987"/>
      <c r="CG32" s="1008"/>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230"/>
    </row>
    <row r="33" spans="1:131" ht="26.25" customHeight="1">
      <c r="A33" s="242">
        <v>6</v>
      </c>
      <c r="B33" s="1024"/>
      <c r="C33" s="1025"/>
      <c r="D33" s="1025"/>
      <c r="E33" s="1025"/>
      <c r="F33" s="1025"/>
      <c r="G33" s="1025"/>
      <c r="H33" s="1025"/>
      <c r="I33" s="1025"/>
      <c r="J33" s="1025"/>
      <c r="K33" s="1025"/>
      <c r="L33" s="1025"/>
      <c r="M33" s="1025"/>
      <c r="N33" s="1025"/>
      <c r="O33" s="1025"/>
      <c r="P33" s="1026"/>
      <c r="Q33" s="1032"/>
      <c r="R33" s="1033"/>
      <c r="S33" s="1033"/>
      <c r="T33" s="1033"/>
      <c r="U33" s="1033"/>
      <c r="V33" s="1033"/>
      <c r="W33" s="1033"/>
      <c r="X33" s="1033"/>
      <c r="Y33" s="1033"/>
      <c r="Z33" s="1033"/>
      <c r="AA33" s="1033"/>
      <c r="AB33" s="1033"/>
      <c r="AC33" s="1033"/>
      <c r="AD33" s="1033"/>
      <c r="AE33" s="1034"/>
      <c r="AF33" s="1029"/>
      <c r="AG33" s="1030"/>
      <c r="AH33" s="1030"/>
      <c r="AI33" s="1030"/>
      <c r="AJ33" s="1031"/>
      <c r="AK33" s="977"/>
      <c r="AL33" s="960"/>
      <c r="AM33" s="960"/>
      <c r="AN33" s="960"/>
      <c r="AO33" s="960"/>
      <c r="AP33" s="960"/>
      <c r="AQ33" s="960"/>
      <c r="AR33" s="960"/>
      <c r="AS33" s="960"/>
      <c r="AT33" s="960"/>
      <c r="AU33" s="960"/>
      <c r="AV33" s="960"/>
      <c r="AW33" s="960"/>
      <c r="AX33" s="960"/>
      <c r="AY33" s="960"/>
      <c r="AZ33" s="1035"/>
      <c r="BA33" s="1035"/>
      <c r="BB33" s="1035"/>
      <c r="BC33" s="1035"/>
      <c r="BD33" s="1035"/>
      <c r="BE33" s="973"/>
      <c r="BF33" s="973"/>
      <c r="BG33" s="973"/>
      <c r="BH33" s="973"/>
      <c r="BI33" s="974"/>
      <c r="BJ33" s="232"/>
      <c r="BK33" s="232"/>
      <c r="BL33" s="232"/>
      <c r="BM33" s="232"/>
      <c r="BN33" s="232"/>
      <c r="BO33" s="241"/>
      <c r="BP33" s="241"/>
      <c r="BQ33" s="238">
        <v>27</v>
      </c>
      <c r="BR33" s="239"/>
      <c r="BS33" s="986"/>
      <c r="BT33" s="987"/>
      <c r="BU33" s="987"/>
      <c r="BV33" s="987"/>
      <c r="BW33" s="987"/>
      <c r="BX33" s="987"/>
      <c r="BY33" s="987"/>
      <c r="BZ33" s="987"/>
      <c r="CA33" s="987"/>
      <c r="CB33" s="987"/>
      <c r="CC33" s="987"/>
      <c r="CD33" s="987"/>
      <c r="CE33" s="987"/>
      <c r="CF33" s="987"/>
      <c r="CG33" s="1008"/>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230"/>
    </row>
    <row r="34" spans="1:131" ht="26.25" customHeight="1">
      <c r="A34" s="242">
        <v>7</v>
      </c>
      <c r="B34" s="1024"/>
      <c r="C34" s="1025"/>
      <c r="D34" s="1025"/>
      <c r="E34" s="1025"/>
      <c r="F34" s="1025"/>
      <c r="G34" s="1025"/>
      <c r="H34" s="1025"/>
      <c r="I34" s="1025"/>
      <c r="J34" s="1025"/>
      <c r="K34" s="1025"/>
      <c r="L34" s="1025"/>
      <c r="M34" s="1025"/>
      <c r="N34" s="1025"/>
      <c r="O34" s="1025"/>
      <c r="P34" s="1026"/>
      <c r="Q34" s="1032"/>
      <c r="R34" s="1033"/>
      <c r="S34" s="1033"/>
      <c r="T34" s="1033"/>
      <c r="U34" s="1033"/>
      <c r="V34" s="1033"/>
      <c r="W34" s="1033"/>
      <c r="X34" s="1033"/>
      <c r="Y34" s="1033"/>
      <c r="Z34" s="1033"/>
      <c r="AA34" s="1033"/>
      <c r="AB34" s="1033"/>
      <c r="AC34" s="1033"/>
      <c r="AD34" s="1033"/>
      <c r="AE34" s="1034"/>
      <c r="AF34" s="1029"/>
      <c r="AG34" s="1030"/>
      <c r="AH34" s="1030"/>
      <c r="AI34" s="1030"/>
      <c r="AJ34" s="1031"/>
      <c r="AK34" s="977"/>
      <c r="AL34" s="960"/>
      <c r="AM34" s="960"/>
      <c r="AN34" s="960"/>
      <c r="AO34" s="960"/>
      <c r="AP34" s="960"/>
      <c r="AQ34" s="960"/>
      <c r="AR34" s="960"/>
      <c r="AS34" s="960"/>
      <c r="AT34" s="960"/>
      <c r="AU34" s="960"/>
      <c r="AV34" s="960"/>
      <c r="AW34" s="960"/>
      <c r="AX34" s="960"/>
      <c r="AY34" s="960"/>
      <c r="AZ34" s="1035"/>
      <c r="BA34" s="1035"/>
      <c r="BB34" s="1035"/>
      <c r="BC34" s="1035"/>
      <c r="BD34" s="1035"/>
      <c r="BE34" s="973"/>
      <c r="BF34" s="973"/>
      <c r="BG34" s="973"/>
      <c r="BH34" s="973"/>
      <c r="BI34" s="974"/>
      <c r="BJ34" s="232"/>
      <c r="BK34" s="232"/>
      <c r="BL34" s="232"/>
      <c r="BM34" s="232"/>
      <c r="BN34" s="232"/>
      <c r="BO34" s="241"/>
      <c r="BP34" s="241"/>
      <c r="BQ34" s="238">
        <v>28</v>
      </c>
      <c r="BR34" s="239"/>
      <c r="BS34" s="986"/>
      <c r="BT34" s="987"/>
      <c r="BU34" s="987"/>
      <c r="BV34" s="987"/>
      <c r="BW34" s="987"/>
      <c r="BX34" s="987"/>
      <c r="BY34" s="987"/>
      <c r="BZ34" s="987"/>
      <c r="CA34" s="987"/>
      <c r="CB34" s="987"/>
      <c r="CC34" s="987"/>
      <c r="CD34" s="987"/>
      <c r="CE34" s="987"/>
      <c r="CF34" s="987"/>
      <c r="CG34" s="1008"/>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230"/>
    </row>
    <row r="35" spans="1:131" ht="26.25" customHeight="1">
      <c r="A35" s="242">
        <v>8</v>
      </c>
      <c r="B35" s="1024"/>
      <c r="C35" s="1025"/>
      <c r="D35" s="1025"/>
      <c r="E35" s="1025"/>
      <c r="F35" s="1025"/>
      <c r="G35" s="1025"/>
      <c r="H35" s="1025"/>
      <c r="I35" s="1025"/>
      <c r="J35" s="1025"/>
      <c r="K35" s="1025"/>
      <c r="L35" s="1025"/>
      <c r="M35" s="1025"/>
      <c r="N35" s="1025"/>
      <c r="O35" s="1025"/>
      <c r="P35" s="1026"/>
      <c r="Q35" s="1032"/>
      <c r="R35" s="1033"/>
      <c r="S35" s="1033"/>
      <c r="T35" s="1033"/>
      <c r="U35" s="1033"/>
      <c r="V35" s="1033"/>
      <c r="W35" s="1033"/>
      <c r="X35" s="1033"/>
      <c r="Y35" s="1033"/>
      <c r="Z35" s="1033"/>
      <c r="AA35" s="1033"/>
      <c r="AB35" s="1033"/>
      <c r="AC35" s="1033"/>
      <c r="AD35" s="1033"/>
      <c r="AE35" s="1034"/>
      <c r="AF35" s="1029"/>
      <c r="AG35" s="1030"/>
      <c r="AH35" s="1030"/>
      <c r="AI35" s="1030"/>
      <c r="AJ35" s="1031"/>
      <c r="AK35" s="977"/>
      <c r="AL35" s="960"/>
      <c r="AM35" s="960"/>
      <c r="AN35" s="960"/>
      <c r="AO35" s="960"/>
      <c r="AP35" s="960"/>
      <c r="AQ35" s="960"/>
      <c r="AR35" s="960"/>
      <c r="AS35" s="960"/>
      <c r="AT35" s="960"/>
      <c r="AU35" s="960"/>
      <c r="AV35" s="960"/>
      <c r="AW35" s="960"/>
      <c r="AX35" s="960"/>
      <c r="AY35" s="960"/>
      <c r="AZ35" s="1035"/>
      <c r="BA35" s="1035"/>
      <c r="BB35" s="1035"/>
      <c r="BC35" s="1035"/>
      <c r="BD35" s="1035"/>
      <c r="BE35" s="973"/>
      <c r="BF35" s="973"/>
      <c r="BG35" s="973"/>
      <c r="BH35" s="973"/>
      <c r="BI35" s="974"/>
      <c r="BJ35" s="232"/>
      <c r="BK35" s="232"/>
      <c r="BL35" s="232"/>
      <c r="BM35" s="232"/>
      <c r="BN35" s="232"/>
      <c r="BO35" s="241"/>
      <c r="BP35" s="241"/>
      <c r="BQ35" s="238">
        <v>29</v>
      </c>
      <c r="BR35" s="239"/>
      <c r="BS35" s="986"/>
      <c r="BT35" s="987"/>
      <c r="BU35" s="987"/>
      <c r="BV35" s="987"/>
      <c r="BW35" s="987"/>
      <c r="BX35" s="987"/>
      <c r="BY35" s="987"/>
      <c r="BZ35" s="987"/>
      <c r="CA35" s="987"/>
      <c r="CB35" s="987"/>
      <c r="CC35" s="987"/>
      <c r="CD35" s="987"/>
      <c r="CE35" s="987"/>
      <c r="CF35" s="987"/>
      <c r="CG35" s="1008"/>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230"/>
    </row>
    <row r="36" spans="1:131" ht="26.25" customHeight="1">
      <c r="A36" s="242">
        <v>9</v>
      </c>
      <c r="B36" s="1024"/>
      <c r="C36" s="1025"/>
      <c r="D36" s="1025"/>
      <c r="E36" s="1025"/>
      <c r="F36" s="1025"/>
      <c r="G36" s="1025"/>
      <c r="H36" s="1025"/>
      <c r="I36" s="1025"/>
      <c r="J36" s="1025"/>
      <c r="K36" s="1025"/>
      <c r="L36" s="1025"/>
      <c r="M36" s="1025"/>
      <c r="N36" s="1025"/>
      <c r="O36" s="1025"/>
      <c r="P36" s="1026"/>
      <c r="Q36" s="1032"/>
      <c r="R36" s="1033"/>
      <c r="S36" s="1033"/>
      <c r="T36" s="1033"/>
      <c r="U36" s="1033"/>
      <c r="V36" s="1033"/>
      <c r="W36" s="1033"/>
      <c r="X36" s="1033"/>
      <c r="Y36" s="1033"/>
      <c r="Z36" s="1033"/>
      <c r="AA36" s="1033"/>
      <c r="AB36" s="1033"/>
      <c r="AC36" s="1033"/>
      <c r="AD36" s="1033"/>
      <c r="AE36" s="1034"/>
      <c r="AF36" s="1029"/>
      <c r="AG36" s="1030"/>
      <c r="AH36" s="1030"/>
      <c r="AI36" s="1030"/>
      <c r="AJ36" s="1031"/>
      <c r="AK36" s="977"/>
      <c r="AL36" s="960"/>
      <c r="AM36" s="960"/>
      <c r="AN36" s="960"/>
      <c r="AO36" s="960"/>
      <c r="AP36" s="960"/>
      <c r="AQ36" s="960"/>
      <c r="AR36" s="960"/>
      <c r="AS36" s="960"/>
      <c r="AT36" s="960"/>
      <c r="AU36" s="960"/>
      <c r="AV36" s="960"/>
      <c r="AW36" s="960"/>
      <c r="AX36" s="960"/>
      <c r="AY36" s="960"/>
      <c r="AZ36" s="1035"/>
      <c r="BA36" s="1035"/>
      <c r="BB36" s="1035"/>
      <c r="BC36" s="1035"/>
      <c r="BD36" s="1035"/>
      <c r="BE36" s="973"/>
      <c r="BF36" s="973"/>
      <c r="BG36" s="973"/>
      <c r="BH36" s="973"/>
      <c r="BI36" s="974"/>
      <c r="BJ36" s="232"/>
      <c r="BK36" s="232"/>
      <c r="BL36" s="232"/>
      <c r="BM36" s="232"/>
      <c r="BN36" s="232"/>
      <c r="BO36" s="241"/>
      <c r="BP36" s="241"/>
      <c r="BQ36" s="238">
        <v>30</v>
      </c>
      <c r="BR36" s="239"/>
      <c r="BS36" s="986"/>
      <c r="BT36" s="987"/>
      <c r="BU36" s="987"/>
      <c r="BV36" s="987"/>
      <c r="BW36" s="987"/>
      <c r="BX36" s="987"/>
      <c r="BY36" s="987"/>
      <c r="BZ36" s="987"/>
      <c r="CA36" s="987"/>
      <c r="CB36" s="987"/>
      <c r="CC36" s="987"/>
      <c r="CD36" s="987"/>
      <c r="CE36" s="987"/>
      <c r="CF36" s="987"/>
      <c r="CG36" s="1008"/>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230"/>
    </row>
    <row r="37" spans="1:131" ht="26.25" customHeight="1">
      <c r="A37" s="242">
        <v>10</v>
      </c>
      <c r="B37" s="1024"/>
      <c r="C37" s="1025"/>
      <c r="D37" s="1025"/>
      <c r="E37" s="1025"/>
      <c r="F37" s="1025"/>
      <c r="G37" s="1025"/>
      <c r="H37" s="1025"/>
      <c r="I37" s="1025"/>
      <c r="J37" s="1025"/>
      <c r="K37" s="1025"/>
      <c r="L37" s="1025"/>
      <c r="M37" s="1025"/>
      <c r="N37" s="1025"/>
      <c r="O37" s="1025"/>
      <c r="P37" s="1026"/>
      <c r="Q37" s="1032"/>
      <c r="R37" s="1033"/>
      <c r="S37" s="1033"/>
      <c r="T37" s="1033"/>
      <c r="U37" s="1033"/>
      <c r="V37" s="1033"/>
      <c r="W37" s="1033"/>
      <c r="X37" s="1033"/>
      <c r="Y37" s="1033"/>
      <c r="Z37" s="1033"/>
      <c r="AA37" s="1033"/>
      <c r="AB37" s="1033"/>
      <c r="AC37" s="1033"/>
      <c r="AD37" s="1033"/>
      <c r="AE37" s="1034"/>
      <c r="AF37" s="1029"/>
      <c r="AG37" s="1030"/>
      <c r="AH37" s="1030"/>
      <c r="AI37" s="1030"/>
      <c r="AJ37" s="1031"/>
      <c r="AK37" s="977"/>
      <c r="AL37" s="960"/>
      <c r="AM37" s="960"/>
      <c r="AN37" s="960"/>
      <c r="AO37" s="960"/>
      <c r="AP37" s="960"/>
      <c r="AQ37" s="960"/>
      <c r="AR37" s="960"/>
      <c r="AS37" s="960"/>
      <c r="AT37" s="960"/>
      <c r="AU37" s="960"/>
      <c r="AV37" s="960"/>
      <c r="AW37" s="960"/>
      <c r="AX37" s="960"/>
      <c r="AY37" s="960"/>
      <c r="AZ37" s="1035"/>
      <c r="BA37" s="1035"/>
      <c r="BB37" s="1035"/>
      <c r="BC37" s="1035"/>
      <c r="BD37" s="1035"/>
      <c r="BE37" s="973"/>
      <c r="BF37" s="973"/>
      <c r="BG37" s="973"/>
      <c r="BH37" s="973"/>
      <c r="BI37" s="974"/>
      <c r="BJ37" s="232"/>
      <c r="BK37" s="232"/>
      <c r="BL37" s="232"/>
      <c r="BM37" s="232"/>
      <c r="BN37" s="232"/>
      <c r="BO37" s="241"/>
      <c r="BP37" s="241"/>
      <c r="BQ37" s="238">
        <v>31</v>
      </c>
      <c r="BR37" s="239"/>
      <c r="BS37" s="986"/>
      <c r="BT37" s="987"/>
      <c r="BU37" s="987"/>
      <c r="BV37" s="987"/>
      <c r="BW37" s="987"/>
      <c r="BX37" s="987"/>
      <c r="BY37" s="987"/>
      <c r="BZ37" s="987"/>
      <c r="CA37" s="987"/>
      <c r="CB37" s="987"/>
      <c r="CC37" s="987"/>
      <c r="CD37" s="987"/>
      <c r="CE37" s="987"/>
      <c r="CF37" s="987"/>
      <c r="CG37" s="1008"/>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230"/>
    </row>
    <row r="38" spans="1:131" ht="26.25" customHeight="1">
      <c r="A38" s="242">
        <v>11</v>
      </c>
      <c r="B38" s="1024"/>
      <c r="C38" s="1025"/>
      <c r="D38" s="1025"/>
      <c r="E38" s="1025"/>
      <c r="F38" s="1025"/>
      <c r="G38" s="1025"/>
      <c r="H38" s="1025"/>
      <c r="I38" s="1025"/>
      <c r="J38" s="1025"/>
      <c r="K38" s="1025"/>
      <c r="L38" s="1025"/>
      <c r="M38" s="1025"/>
      <c r="N38" s="1025"/>
      <c r="O38" s="1025"/>
      <c r="P38" s="1026"/>
      <c r="Q38" s="1032"/>
      <c r="R38" s="1033"/>
      <c r="S38" s="1033"/>
      <c r="T38" s="1033"/>
      <c r="U38" s="1033"/>
      <c r="V38" s="1033"/>
      <c r="W38" s="1033"/>
      <c r="X38" s="1033"/>
      <c r="Y38" s="1033"/>
      <c r="Z38" s="1033"/>
      <c r="AA38" s="1033"/>
      <c r="AB38" s="1033"/>
      <c r="AC38" s="1033"/>
      <c r="AD38" s="1033"/>
      <c r="AE38" s="1034"/>
      <c r="AF38" s="1029"/>
      <c r="AG38" s="1030"/>
      <c r="AH38" s="1030"/>
      <c r="AI38" s="1030"/>
      <c r="AJ38" s="1031"/>
      <c r="AK38" s="977"/>
      <c r="AL38" s="960"/>
      <c r="AM38" s="960"/>
      <c r="AN38" s="960"/>
      <c r="AO38" s="960"/>
      <c r="AP38" s="960"/>
      <c r="AQ38" s="960"/>
      <c r="AR38" s="960"/>
      <c r="AS38" s="960"/>
      <c r="AT38" s="960"/>
      <c r="AU38" s="960"/>
      <c r="AV38" s="960"/>
      <c r="AW38" s="960"/>
      <c r="AX38" s="960"/>
      <c r="AY38" s="960"/>
      <c r="AZ38" s="1035"/>
      <c r="BA38" s="1035"/>
      <c r="BB38" s="1035"/>
      <c r="BC38" s="1035"/>
      <c r="BD38" s="1035"/>
      <c r="BE38" s="973"/>
      <c r="BF38" s="973"/>
      <c r="BG38" s="973"/>
      <c r="BH38" s="973"/>
      <c r="BI38" s="974"/>
      <c r="BJ38" s="232"/>
      <c r="BK38" s="232"/>
      <c r="BL38" s="232"/>
      <c r="BM38" s="232"/>
      <c r="BN38" s="232"/>
      <c r="BO38" s="241"/>
      <c r="BP38" s="241"/>
      <c r="BQ38" s="238">
        <v>32</v>
      </c>
      <c r="BR38" s="239"/>
      <c r="BS38" s="986"/>
      <c r="BT38" s="987"/>
      <c r="BU38" s="987"/>
      <c r="BV38" s="987"/>
      <c r="BW38" s="987"/>
      <c r="BX38" s="987"/>
      <c r="BY38" s="987"/>
      <c r="BZ38" s="987"/>
      <c r="CA38" s="987"/>
      <c r="CB38" s="987"/>
      <c r="CC38" s="987"/>
      <c r="CD38" s="987"/>
      <c r="CE38" s="987"/>
      <c r="CF38" s="987"/>
      <c r="CG38" s="1008"/>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230"/>
    </row>
    <row r="39" spans="1:131" ht="26.25" customHeight="1">
      <c r="A39" s="242">
        <v>12</v>
      </c>
      <c r="B39" s="1024"/>
      <c r="C39" s="1025"/>
      <c r="D39" s="1025"/>
      <c r="E39" s="1025"/>
      <c r="F39" s="1025"/>
      <c r="G39" s="1025"/>
      <c r="H39" s="1025"/>
      <c r="I39" s="1025"/>
      <c r="J39" s="1025"/>
      <c r="K39" s="1025"/>
      <c r="L39" s="1025"/>
      <c r="M39" s="1025"/>
      <c r="N39" s="1025"/>
      <c r="O39" s="1025"/>
      <c r="P39" s="1026"/>
      <c r="Q39" s="1032"/>
      <c r="R39" s="1033"/>
      <c r="S39" s="1033"/>
      <c r="T39" s="1033"/>
      <c r="U39" s="1033"/>
      <c r="V39" s="1033"/>
      <c r="W39" s="1033"/>
      <c r="X39" s="1033"/>
      <c r="Y39" s="1033"/>
      <c r="Z39" s="1033"/>
      <c r="AA39" s="1033"/>
      <c r="AB39" s="1033"/>
      <c r="AC39" s="1033"/>
      <c r="AD39" s="1033"/>
      <c r="AE39" s="1034"/>
      <c r="AF39" s="1029"/>
      <c r="AG39" s="1030"/>
      <c r="AH39" s="1030"/>
      <c r="AI39" s="1030"/>
      <c r="AJ39" s="1031"/>
      <c r="AK39" s="977"/>
      <c r="AL39" s="960"/>
      <c r="AM39" s="960"/>
      <c r="AN39" s="960"/>
      <c r="AO39" s="960"/>
      <c r="AP39" s="960"/>
      <c r="AQ39" s="960"/>
      <c r="AR39" s="960"/>
      <c r="AS39" s="960"/>
      <c r="AT39" s="960"/>
      <c r="AU39" s="960"/>
      <c r="AV39" s="960"/>
      <c r="AW39" s="960"/>
      <c r="AX39" s="960"/>
      <c r="AY39" s="960"/>
      <c r="AZ39" s="1035"/>
      <c r="BA39" s="1035"/>
      <c r="BB39" s="1035"/>
      <c r="BC39" s="1035"/>
      <c r="BD39" s="1035"/>
      <c r="BE39" s="973"/>
      <c r="BF39" s="973"/>
      <c r="BG39" s="973"/>
      <c r="BH39" s="973"/>
      <c r="BI39" s="974"/>
      <c r="BJ39" s="232"/>
      <c r="BK39" s="232"/>
      <c r="BL39" s="232"/>
      <c r="BM39" s="232"/>
      <c r="BN39" s="232"/>
      <c r="BO39" s="241"/>
      <c r="BP39" s="241"/>
      <c r="BQ39" s="238">
        <v>33</v>
      </c>
      <c r="BR39" s="239"/>
      <c r="BS39" s="986"/>
      <c r="BT39" s="987"/>
      <c r="BU39" s="987"/>
      <c r="BV39" s="987"/>
      <c r="BW39" s="987"/>
      <c r="BX39" s="987"/>
      <c r="BY39" s="987"/>
      <c r="BZ39" s="987"/>
      <c r="CA39" s="987"/>
      <c r="CB39" s="987"/>
      <c r="CC39" s="987"/>
      <c r="CD39" s="987"/>
      <c r="CE39" s="987"/>
      <c r="CF39" s="987"/>
      <c r="CG39" s="1008"/>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230"/>
    </row>
    <row r="40" spans="1:131" ht="26.25" customHeight="1">
      <c r="A40" s="238">
        <v>13</v>
      </c>
      <c r="B40" s="1024"/>
      <c r="C40" s="1025"/>
      <c r="D40" s="1025"/>
      <c r="E40" s="1025"/>
      <c r="F40" s="1025"/>
      <c r="G40" s="1025"/>
      <c r="H40" s="1025"/>
      <c r="I40" s="1025"/>
      <c r="J40" s="1025"/>
      <c r="K40" s="1025"/>
      <c r="L40" s="1025"/>
      <c r="M40" s="1025"/>
      <c r="N40" s="1025"/>
      <c r="O40" s="1025"/>
      <c r="P40" s="1026"/>
      <c r="Q40" s="1032"/>
      <c r="R40" s="1033"/>
      <c r="S40" s="1033"/>
      <c r="T40" s="1033"/>
      <c r="U40" s="1033"/>
      <c r="V40" s="1033"/>
      <c r="W40" s="1033"/>
      <c r="X40" s="1033"/>
      <c r="Y40" s="1033"/>
      <c r="Z40" s="1033"/>
      <c r="AA40" s="1033"/>
      <c r="AB40" s="1033"/>
      <c r="AC40" s="1033"/>
      <c r="AD40" s="1033"/>
      <c r="AE40" s="1034"/>
      <c r="AF40" s="1029"/>
      <c r="AG40" s="1030"/>
      <c r="AH40" s="1030"/>
      <c r="AI40" s="1030"/>
      <c r="AJ40" s="1031"/>
      <c r="AK40" s="977"/>
      <c r="AL40" s="960"/>
      <c r="AM40" s="960"/>
      <c r="AN40" s="960"/>
      <c r="AO40" s="960"/>
      <c r="AP40" s="960"/>
      <c r="AQ40" s="960"/>
      <c r="AR40" s="960"/>
      <c r="AS40" s="960"/>
      <c r="AT40" s="960"/>
      <c r="AU40" s="960"/>
      <c r="AV40" s="960"/>
      <c r="AW40" s="960"/>
      <c r="AX40" s="960"/>
      <c r="AY40" s="960"/>
      <c r="AZ40" s="1035"/>
      <c r="BA40" s="1035"/>
      <c r="BB40" s="1035"/>
      <c r="BC40" s="1035"/>
      <c r="BD40" s="1035"/>
      <c r="BE40" s="973"/>
      <c r="BF40" s="973"/>
      <c r="BG40" s="973"/>
      <c r="BH40" s="973"/>
      <c r="BI40" s="974"/>
      <c r="BJ40" s="232"/>
      <c r="BK40" s="232"/>
      <c r="BL40" s="232"/>
      <c r="BM40" s="232"/>
      <c r="BN40" s="232"/>
      <c r="BO40" s="241"/>
      <c r="BP40" s="241"/>
      <c r="BQ40" s="238">
        <v>34</v>
      </c>
      <c r="BR40" s="239"/>
      <c r="BS40" s="986"/>
      <c r="BT40" s="987"/>
      <c r="BU40" s="987"/>
      <c r="BV40" s="987"/>
      <c r="BW40" s="987"/>
      <c r="BX40" s="987"/>
      <c r="BY40" s="987"/>
      <c r="BZ40" s="987"/>
      <c r="CA40" s="987"/>
      <c r="CB40" s="987"/>
      <c r="CC40" s="987"/>
      <c r="CD40" s="987"/>
      <c r="CE40" s="987"/>
      <c r="CF40" s="987"/>
      <c r="CG40" s="1008"/>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230"/>
    </row>
    <row r="41" spans="1:131" ht="26.25" customHeight="1">
      <c r="A41" s="238">
        <v>14</v>
      </c>
      <c r="B41" s="1024"/>
      <c r="C41" s="1025"/>
      <c r="D41" s="1025"/>
      <c r="E41" s="1025"/>
      <c r="F41" s="1025"/>
      <c r="G41" s="1025"/>
      <c r="H41" s="1025"/>
      <c r="I41" s="1025"/>
      <c r="J41" s="1025"/>
      <c r="K41" s="1025"/>
      <c r="L41" s="1025"/>
      <c r="M41" s="1025"/>
      <c r="N41" s="1025"/>
      <c r="O41" s="1025"/>
      <c r="P41" s="1026"/>
      <c r="Q41" s="1032"/>
      <c r="R41" s="1033"/>
      <c r="S41" s="1033"/>
      <c r="T41" s="1033"/>
      <c r="U41" s="1033"/>
      <c r="V41" s="1033"/>
      <c r="W41" s="1033"/>
      <c r="X41" s="1033"/>
      <c r="Y41" s="1033"/>
      <c r="Z41" s="1033"/>
      <c r="AA41" s="1033"/>
      <c r="AB41" s="1033"/>
      <c r="AC41" s="1033"/>
      <c r="AD41" s="1033"/>
      <c r="AE41" s="1034"/>
      <c r="AF41" s="1029"/>
      <c r="AG41" s="1030"/>
      <c r="AH41" s="1030"/>
      <c r="AI41" s="1030"/>
      <c r="AJ41" s="1031"/>
      <c r="AK41" s="977"/>
      <c r="AL41" s="960"/>
      <c r="AM41" s="960"/>
      <c r="AN41" s="960"/>
      <c r="AO41" s="960"/>
      <c r="AP41" s="960"/>
      <c r="AQ41" s="960"/>
      <c r="AR41" s="960"/>
      <c r="AS41" s="960"/>
      <c r="AT41" s="960"/>
      <c r="AU41" s="960"/>
      <c r="AV41" s="960"/>
      <c r="AW41" s="960"/>
      <c r="AX41" s="960"/>
      <c r="AY41" s="960"/>
      <c r="AZ41" s="1035"/>
      <c r="BA41" s="1035"/>
      <c r="BB41" s="1035"/>
      <c r="BC41" s="1035"/>
      <c r="BD41" s="1035"/>
      <c r="BE41" s="973"/>
      <c r="BF41" s="973"/>
      <c r="BG41" s="973"/>
      <c r="BH41" s="973"/>
      <c r="BI41" s="974"/>
      <c r="BJ41" s="232"/>
      <c r="BK41" s="232"/>
      <c r="BL41" s="232"/>
      <c r="BM41" s="232"/>
      <c r="BN41" s="232"/>
      <c r="BO41" s="241"/>
      <c r="BP41" s="241"/>
      <c r="BQ41" s="238">
        <v>35</v>
      </c>
      <c r="BR41" s="239"/>
      <c r="BS41" s="986"/>
      <c r="BT41" s="987"/>
      <c r="BU41" s="987"/>
      <c r="BV41" s="987"/>
      <c r="BW41" s="987"/>
      <c r="BX41" s="987"/>
      <c r="BY41" s="987"/>
      <c r="BZ41" s="987"/>
      <c r="CA41" s="987"/>
      <c r="CB41" s="987"/>
      <c r="CC41" s="987"/>
      <c r="CD41" s="987"/>
      <c r="CE41" s="987"/>
      <c r="CF41" s="987"/>
      <c r="CG41" s="1008"/>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230"/>
    </row>
    <row r="42" spans="1:131" ht="26.25" customHeight="1">
      <c r="A42" s="238">
        <v>15</v>
      </c>
      <c r="B42" s="1024"/>
      <c r="C42" s="1025"/>
      <c r="D42" s="1025"/>
      <c r="E42" s="1025"/>
      <c r="F42" s="1025"/>
      <c r="G42" s="1025"/>
      <c r="H42" s="1025"/>
      <c r="I42" s="1025"/>
      <c r="J42" s="1025"/>
      <c r="K42" s="1025"/>
      <c r="L42" s="1025"/>
      <c r="M42" s="1025"/>
      <c r="N42" s="1025"/>
      <c r="O42" s="1025"/>
      <c r="P42" s="1026"/>
      <c r="Q42" s="1032"/>
      <c r="R42" s="1033"/>
      <c r="S42" s="1033"/>
      <c r="T42" s="1033"/>
      <c r="U42" s="1033"/>
      <c r="V42" s="1033"/>
      <c r="W42" s="1033"/>
      <c r="X42" s="1033"/>
      <c r="Y42" s="1033"/>
      <c r="Z42" s="1033"/>
      <c r="AA42" s="1033"/>
      <c r="AB42" s="1033"/>
      <c r="AC42" s="1033"/>
      <c r="AD42" s="1033"/>
      <c r="AE42" s="1034"/>
      <c r="AF42" s="1029"/>
      <c r="AG42" s="1030"/>
      <c r="AH42" s="1030"/>
      <c r="AI42" s="1030"/>
      <c r="AJ42" s="1031"/>
      <c r="AK42" s="977"/>
      <c r="AL42" s="960"/>
      <c r="AM42" s="960"/>
      <c r="AN42" s="960"/>
      <c r="AO42" s="960"/>
      <c r="AP42" s="960"/>
      <c r="AQ42" s="960"/>
      <c r="AR42" s="960"/>
      <c r="AS42" s="960"/>
      <c r="AT42" s="960"/>
      <c r="AU42" s="960"/>
      <c r="AV42" s="960"/>
      <c r="AW42" s="960"/>
      <c r="AX42" s="960"/>
      <c r="AY42" s="960"/>
      <c r="AZ42" s="1035"/>
      <c r="BA42" s="1035"/>
      <c r="BB42" s="1035"/>
      <c r="BC42" s="1035"/>
      <c r="BD42" s="1035"/>
      <c r="BE42" s="973"/>
      <c r="BF42" s="973"/>
      <c r="BG42" s="973"/>
      <c r="BH42" s="973"/>
      <c r="BI42" s="974"/>
      <c r="BJ42" s="232"/>
      <c r="BK42" s="232"/>
      <c r="BL42" s="232"/>
      <c r="BM42" s="232"/>
      <c r="BN42" s="232"/>
      <c r="BO42" s="241"/>
      <c r="BP42" s="241"/>
      <c r="BQ42" s="238">
        <v>36</v>
      </c>
      <c r="BR42" s="239"/>
      <c r="BS42" s="986"/>
      <c r="BT42" s="987"/>
      <c r="BU42" s="987"/>
      <c r="BV42" s="987"/>
      <c r="BW42" s="987"/>
      <c r="BX42" s="987"/>
      <c r="BY42" s="987"/>
      <c r="BZ42" s="987"/>
      <c r="CA42" s="987"/>
      <c r="CB42" s="987"/>
      <c r="CC42" s="987"/>
      <c r="CD42" s="987"/>
      <c r="CE42" s="987"/>
      <c r="CF42" s="987"/>
      <c r="CG42" s="1008"/>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230"/>
    </row>
    <row r="43" spans="1:131" ht="26.25" customHeight="1">
      <c r="A43" s="238">
        <v>16</v>
      </c>
      <c r="B43" s="1024"/>
      <c r="C43" s="1025"/>
      <c r="D43" s="1025"/>
      <c r="E43" s="1025"/>
      <c r="F43" s="1025"/>
      <c r="G43" s="1025"/>
      <c r="H43" s="1025"/>
      <c r="I43" s="1025"/>
      <c r="J43" s="1025"/>
      <c r="K43" s="1025"/>
      <c r="L43" s="1025"/>
      <c r="M43" s="1025"/>
      <c r="N43" s="1025"/>
      <c r="O43" s="1025"/>
      <c r="P43" s="1026"/>
      <c r="Q43" s="1032"/>
      <c r="R43" s="1033"/>
      <c r="S43" s="1033"/>
      <c r="T43" s="1033"/>
      <c r="U43" s="1033"/>
      <c r="V43" s="1033"/>
      <c r="W43" s="1033"/>
      <c r="X43" s="1033"/>
      <c r="Y43" s="1033"/>
      <c r="Z43" s="1033"/>
      <c r="AA43" s="1033"/>
      <c r="AB43" s="1033"/>
      <c r="AC43" s="1033"/>
      <c r="AD43" s="1033"/>
      <c r="AE43" s="1034"/>
      <c r="AF43" s="1029"/>
      <c r="AG43" s="1030"/>
      <c r="AH43" s="1030"/>
      <c r="AI43" s="1030"/>
      <c r="AJ43" s="1031"/>
      <c r="AK43" s="977"/>
      <c r="AL43" s="960"/>
      <c r="AM43" s="960"/>
      <c r="AN43" s="960"/>
      <c r="AO43" s="960"/>
      <c r="AP43" s="960"/>
      <c r="AQ43" s="960"/>
      <c r="AR43" s="960"/>
      <c r="AS43" s="960"/>
      <c r="AT43" s="960"/>
      <c r="AU43" s="960"/>
      <c r="AV43" s="960"/>
      <c r="AW43" s="960"/>
      <c r="AX43" s="960"/>
      <c r="AY43" s="960"/>
      <c r="AZ43" s="1035"/>
      <c r="BA43" s="1035"/>
      <c r="BB43" s="1035"/>
      <c r="BC43" s="1035"/>
      <c r="BD43" s="1035"/>
      <c r="BE43" s="973"/>
      <c r="BF43" s="973"/>
      <c r="BG43" s="973"/>
      <c r="BH43" s="973"/>
      <c r="BI43" s="974"/>
      <c r="BJ43" s="232"/>
      <c r="BK43" s="232"/>
      <c r="BL43" s="232"/>
      <c r="BM43" s="232"/>
      <c r="BN43" s="232"/>
      <c r="BO43" s="241"/>
      <c r="BP43" s="241"/>
      <c r="BQ43" s="238">
        <v>37</v>
      </c>
      <c r="BR43" s="239"/>
      <c r="BS43" s="986"/>
      <c r="BT43" s="987"/>
      <c r="BU43" s="987"/>
      <c r="BV43" s="987"/>
      <c r="BW43" s="987"/>
      <c r="BX43" s="987"/>
      <c r="BY43" s="987"/>
      <c r="BZ43" s="987"/>
      <c r="CA43" s="987"/>
      <c r="CB43" s="987"/>
      <c r="CC43" s="987"/>
      <c r="CD43" s="987"/>
      <c r="CE43" s="987"/>
      <c r="CF43" s="987"/>
      <c r="CG43" s="1008"/>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230"/>
    </row>
    <row r="44" spans="1:131" ht="26.25" customHeight="1">
      <c r="A44" s="238">
        <v>17</v>
      </c>
      <c r="B44" s="1024"/>
      <c r="C44" s="1025"/>
      <c r="D44" s="1025"/>
      <c r="E44" s="1025"/>
      <c r="F44" s="1025"/>
      <c r="G44" s="1025"/>
      <c r="H44" s="1025"/>
      <c r="I44" s="1025"/>
      <c r="J44" s="1025"/>
      <c r="K44" s="1025"/>
      <c r="L44" s="1025"/>
      <c r="M44" s="1025"/>
      <c r="N44" s="1025"/>
      <c r="O44" s="1025"/>
      <c r="P44" s="1026"/>
      <c r="Q44" s="1032"/>
      <c r="R44" s="1033"/>
      <c r="S44" s="1033"/>
      <c r="T44" s="1033"/>
      <c r="U44" s="1033"/>
      <c r="V44" s="1033"/>
      <c r="W44" s="1033"/>
      <c r="X44" s="1033"/>
      <c r="Y44" s="1033"/>
      <c r="Z44" s="1033"/>
      <c r="AA44" s="1033"/>
      <c r="AB44" s="1033"/>
      <c r="AC44" s="1033"/>
      <c r="AD44" s="1033"/>
      <c r="AE44" s="1034"/>
      <c r="AF44" s="1029"/>
      <c r="AG44" s="1030"/>
      <c r="AH44" s="1030"/>
      <c r="AI44" s="1030"/>
      <c r="AJ44" s="1031"/>
      <c r="AK44" s="977"/>
      <c r="AL44" s="960"/>
      <c r="AM44" s="960"/>
      <c r="AN44" s="960"/>
      <c r="AO44" s="960"/>
      <c r="AP44" s="960"/>
      <c r="AQ44" s="960"/>
      <c r="AR44" s="960"/>
      <c r="AS44" s="960"/>
      <c r="AT44" s="960"/>
      <c r="AU44" s="960"/>
      <c r="AV44" s="960"/>
      <c r="AW44" s="960"/>
      <c r="AX44" s="960"/>
      <c r="AY44" s="960"/>
      <c r="AZ44" s="1035"/>
      <c r="BA44" s="1035"/>
      <c r="BB44" s="1035"/>
      <c r="BC44" s="1035"/>
      <c r="BD44" s="1035"/>
      <c r="BE44" s="973"/>
      <c r="BF44" s="973"/>
      <c r="BG44" s="973"/>
      <c r="BH44" s="973"/>
      <c r="BI44" s="974"/>
      <c r="BJ44" s="232"/>
      <c r="BK44" s="232"/>
      <c r="BL44" s="232"/>
      <c r="BM44" s="232"/>
      <c r="BN44" s="232"/>
      <c r="BO44" s="241"/>
      <c r="BP44" s="241"/>
      <c r="BQ44" s="238">
        <v>38</v>
      </c>
      <c r="BR44" s="239"/>
      <c r="BS44" s="986"/>
      <c r="BT44" s="987"/>
      <c r="BU44" s="987"/>
      <c r="BV44" s="987"/>
      <c r="BW44" s="987"/>
      <c r="BX44" s="987"/>
      <c r="BY44" s="987"/>
      <c r="BZ44" s="987"/>
      <c r="CA44" s="987"/>
      <c r="CB44" s="987"/>
      <c r="CC44" s="987"/>
      <c r="CD44" s="987"/>
      <c r="CE44" s="987"/>
      <c r="CF44" s="987"/>
      <c r="CG44" s="1008"/>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230"/>
    </row>
    <row r="45" spans="1:131" ht="26.25" customHeight="1">
      <c r="A45" s="238">
        <v>18</v>
      </c>
      <c r="B45" s="1024"/>
      <c r="C45" s="1025"/>
      <c r="D45" s="1025"/>
      <c r="E45" s="1025"/>
      <c r="F45" s="1025"/>
      <c r="G45" s="1025"/>
      <c r="H45" s="1025"/>
      <c r="I45" s="1025"/>
      <c r="J45" s="1025"/>
      <c r="K45" s="1025"/>
      <c r="L45" s="1025"/>
      <c r="M45" s="1025"/>
      <c r="N45" s="1025"/>
      <c r="O45" s="1025"/>
      <c r="P45" s="1026"/>
      <c r="Q45" s="1032"/>
      <c r="R45" s="1033"/>
      <c r="S45" s="1033"/>
      <c r="T45" s="1033"/>
      <c r="U45" s="1033"/>
      <c r="V45" s="1033"/>
      <c r="W45" s="1033"/>
      <c r="X45" s="1033"/>
      <c r="Y45" s="1033"/>
      <c r="Z45" s="1033"/>
      <c r="AA45" s="1033"/>
      <c r="AB45" s="1033"/>
      <c r="AC45" s="1033"/>
      <c r="AD45" s="1033"/>
      <c r="AE45" s="1034"/>
      <c r="AF45" s="1029"/>
      <c r="AG45" s="1030"/>
      <c r="AH45" s="1030"/>
      <c r="AI45" s="1030"/>
      <c r="AJ45" s="1031"/>
      <c r="AK45" s="977"/>
      <c r="AL45" s="960"/>
      <c r="AM45" s="960"/>
      <c r="AN45" s="960"/>
      <c r="AO45" s="960"/>
      <c r="AP45" s="960"/>
      <c r="AQ45" s="960"/>
      <c r="AR45" s="960"/>
      <c r="AS45" s="960"/>
      <c r="AT45" s="960"/>
      <c r="AU45" s="960"/>
      <c r="AV45" s="960"/>
      <c r="AW45" s="960"/>
      <c r="AX45" s="960"/>
      <c r="AY45" s="960"/>
      <c r="AZ45" s="1035"/>
      <c r="BA45" s="1035"/>
      <c r="BB45" s="1035"/>
      <c r="BC45" s="1035"/>
      <c r="BD45" s="1035"/>
      <c r="BE45" s="973"/>
      <c r="BF45" s="973"/>
      <c r="BG45" s="973"/>
      <c r="BH45" s="973"/>
      <c r="BI45" s="974"/>
      <c r="BJ45" s="232"/>
      <c r="BK45" s="232"/>
      <c r="BL45" s="232"/>
      <c r="BM45" s="232"/>
      <c r="BN45" s="232"/>
      <c r="BO45" s="241"/>
      <c r="BP45" s="241"/>
      <c r="BQ45" s="238">
        <v>39</v>
      </c>
      <c r="BR45" s="239"/>
      <c r="BS45" s="986"/>
      <c r="BT45" s="987"/>
      <c r="BU45" s="987"/>
      <c r="BV45" s="987"/>
      <c r="BW45" s="987"/>
      <c r="BX45" s="987"/>
      <c r="BY45" s="987"/>
      <c r="BZ45" s="987"/>
      <c r="CA45" s="987"/>
      <c r="CB45" s="987"/>
      <c r="CC45" s="987"/>
      <c r="CD45" s="987"/>
      <c r="CE45" s="987"/>
      <c r="CF45" s="987"/>
      <c r="CG45" s="1008"/>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230"/>
    </row>
    <row r="46" spans="1:131" ht="26.25" customHeight="1">
      <c r="A46" s="238">
        <v>19</v>
      </c>
      <c r="B46" s="1024"/>
      <c r="C46" s="1025"/>
      <c r="D46" s="1025"/>
      <c r="E46" s="1025"/>
      <c r="F46" s="1025"/>
      <c r="G46" s="1025"/>
      <c r="H46" s="1025"/>
      <c r="I46" s="1025"/>
      <c r="J46" s="1025"/>
      <c r="K46" s="1025"/>
      <c r="L46" s="1025"/>
      <c r="M46" s="1025"/>
      <c r="N46" s="1025"/>
      <c r="O46" s="1025"/>
      <c r="P46" s="1026"/>
      <c r="Q46" s="1032"/>
      <c r="R46" s="1033"/>
      <c r="S46" s="1033"/>
      <c r="T46" s="1033"/>
      <c r="U46" s="1033"/>
      <c r="V46" s="1033"/>
      <c r="W46" s="1033"/>
      <c r="X46" s="1033"/>
      <c r="Y46" s="1033"/>
      <c r="Z46" s="1033"/>
      <c r="AA46" s="1033"/>
      <c r="AB46" s="1033"/>
      <c r="AC46" s="1033"/>
      <c r="AD46" s="1033"/>
      <c r="AE46" s="1034"/>
      <c r="AF46" s="1029"/>
      <c r="AG46" s="1030"/>
      <c r="AH46" s="1030"/>
      <c r="AI46" s="1030"/>
      <c r="AJ46" s="1031"/>
      <c r="AK46" s="977"/>
      <c r="AL46" s="960"/>
      <c r="AM46" s="960"/>
      <c r="AN46" s="960"/>
      <c r="AO46" s="960"/>
      <c r="AP46" s="960"/>
      <c r="AQ46" s="960"/>
      <c r="AR46" s="960"/>
      <c r="AS46" s="960"/>
      <c r="AT46" s="960"/>
      <c r="AU46" s="960"/>
      <c r="AV46" s="960"/>
      <c r="AW46" s="960"/>
      <c r="AX46" s="960"/>
      <c r="AY46" s="960"/>
      <c r="AZ46" s="1035"/>
      <c r="BA46" s="1035"/>
      <c r="BB46" s="1035"/>
      <c r="BC46" s="1035"/>
      <c r="BD46" s="1035"/>
      <c r="BE46" s="973"/>
      <c r="BF46" s="973"/>
      <c r="BG46" s="973"/>
      <c r="BH46" s="973"/>
      <c r="BI46" s="974"/>
      <c r="BJ46" s="232"/>
      <c r="BK46" s="232"/>
      <c r="BL46" s="232"/>
      <c r="BM46" s="232"/>
      <c r="BN46" s="232"/>
      <c r="BO46" s="241"/>
      <c r="BP46" s="241"/>
      <c r="BQ46" s="238">
        <v>40</v>
      </c>
      <c r="BR46" s="239"/>
      <c r="BS46" s="986"/>
      <c r="BT46" s="987"/>
      <c r="BU46" s="987"/>
      <c r="BV46" s="987"/>
      <c r="BW46" s="987"/>
      <c r="BX46" s="987"/>
      <c r="BY46" s="987"/>
      <c r="BZ46" s="987"/>
      <c r="CA46" s="987"/>
      <c r="CB46" s="987"/>
      <c r="CC46" s="987"/>
      <c r="CD46" s="987"/>
      <c r="CE46" s="987"/>
      <c r="CF46" s="987"/>
      <c r="CG46" s="1008"/>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230"/>
    </row>
    <row r="47" spans="1:131" ht="26.25" customHeight="1">
      <c r="A47" s="238">
        <v>20</v>
      </c>
      <c r="B47" s="1024"/>
      <c r="C47" s="1025"/>
      <c r="D47" s="1025"/>
      <c r="E47" s="1025"/>
      <c r="F47" s="1025"/>
      <c r="G47" s="1025"/>
      <c r="H47" s="1025"/>
      <c r="I47" s="1025"/>
      <c r="J47" s="1025"/>
      <c r="K47" s="1025"/>
      <c r="L47" s="1025"/>
      <c r="M47" s="1025"/>
      <c r="N47" s="1025"/>
      <c r="O47" s="1025"/>
      <c r="P47" s="1026"/>
      <c r="Q47" s="1032"/>
      <c r="R47" s="1033"/>
      <c r="S47" s="1033"/>
      <c r="T47" s="1033"/>
      <c r="U47" s="1033"/>
      <c r="V47" s="1033"/>
      <c r="W47" s="1033"/>
      <c r="X47" s="1033"/>
      <c r="Y47" s="1033"/>
      <c r="Z47" s="1033"/>
      <c r="AA47" s="1033"/>
      <c r="AB47" s="1033"/>
      <c r="AC47" s="1033"/>
      <c r="AD47" s="1033"/>
      <c r="AE47" s="1034"/>
      <c r="AF47" s="1029"/>
      <c r="AG47" s="1030"/>
      <c r="AH47" s="1030"/>
      <c r="AI47" s="1030"/>
      <c r="AJ47" s="1031"/>
      <c r="AK47" s="977"/>
      <c r="AL47" s="960"/>
      <c r="AM47" s="960"/>
      <c r="AN47" s="960"/>
      <c r="AO47" s="960"/>
      <c r="AP47" s="960"/>
      <c r="AQ47" s="960"/>
      <c r="AR47" s="960"/>
      <c r="AS47" s="960"/>
      <c r="AT47" s="960"/>
      <c r="AU47" s="960"/>
      <c r="AV47" s="960"/>
      <c r="AW47" s="960"/>
      <c r="AX47" s="960"/>
      <c r="AY47" s="960"/>
      <c r="AZ47" s="1035"/>
      <c r="BA47" s="1035"/>
      <c r="BB47" s="1035"/>
      <c r="BC47" s="1035"/>
      <c r="BD47" s="1035"/>
      <c r="BE47" s="973"/>
      <c r="BF47" s="973"/>
      <c r="BG47" s="973"/>
      <c r="BH47" s="973"/>
      <c r="BI47" s="974"/>
      <c r="BJ47" s="232"/>
      <c r="BK47" s="232"/>
      <c r="BL47" s="232"/>
      <c r="BM47" s="232"/>
      <c r="BN47" s="232"/>
      <c r="BO47" s="241"/>
      <c r="BP47" s="241"/>
      <c r="BQ47" s="238">
        <v>41</v>
      </c>
      <c r="BR47" s="239"/>
      <c r="BS47" s="986"/>
      <c r="BT47" s="987"/>
      <c r="BU47" s="987"/>
      <c r="BV47" s="987"/>
      <c r="BW47" s="987"/>
      <c r="BX47" s="987"/>
      <c r="BY47" s="987"/>
      <c r="BZ47" s="987"/>
      <c r="CA47" s="987"/>
      <c r="CB47" s="987"/>
      <c r="CC47" s="987"/>
      <c r="CD47" s="987"/>
      <c r="CE47" s="987"/>
      <c r="CF47" s="987"/>
      <c r="CG47" s="1008"/>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230"/>
    </row>
    <row r="48" spans="1:131" ht="26.25" customHeight="1">
      <c r="A48" s="238">
        <v>21</v>
      </c>
      <c r="B48" s="1024"/>
      <c r="C48" s="1025"/>
      <c r="D48" s="1025"/>
      <c r="E48" s="1025"/>
      <c r="F48" s="1025"/>
      <c r="G48" s="1025"/>
      <c r="H48" s="1025"/>
      <c r="I48" s="1025"/>
      <c r="J48" s="1025"/>
      <c r="K48" s="1025"/>
      <c r="L48" s="1025"/>
      <c r="M48" s="1025"/>
      <c r="N48" s="1025"/>
      <c r="O48" s="1025"/>
      <c r="P48" s="1026"/>
      <c r="Q48" s="1032"/>
      <c r="R48" s="1033"/>
      <c r="S48" s="1033"/>
      <c r="T48" s="1033"/>
      <c r="U48" s="1033"/>
      <c r="V48" s="1033"/>
      <c r="W48" s="1033"/>
      <c r="X48" s="1033"/>
      <c r="Y48" s="1033"/>
      <c r="Z48" s="1033"/>
      <c r="AA48" s="1033"/>
      <c r="AB48" s="1033"/>
      <c r="AC48" s="1033"/>
      <c r="AD48" s="1033"/>
      <c r="AE48" s="1034"/>
      <c r="AF48" s="1029"/>
      <c r="AG48" s="1030"/>
      <c r="AH48" s="1030"/>
      <c r="AI48" s="1030"/>
      <c r="AJ48" s="1031"/>
      <c r="AK48" s="977"/>
      <c r="AL48" s="960"/>
      <c r="AM48" s="960"/>
      <c r="AN48" s="960"/>
      <c r="AO48" s="960"/>
      <c r="AP48" s="960"/>
      <c r="AQ48" s="960"/>
      <c r="AR48" s="960"/>
      <c r="AS48" s="960"/>
      <c r="AT48" s="960"/>
      <c r="AU48" s="960"/>
      <c r="AV48" s="960"/>
      <c r="AW48" s="960"/>
      <c r="AX48" s="960"/>
      <c r="AY48" s="960"/>
      <c r="AZ48" s="1035"/>
      <c r="BA48" s="1035"/>
      <c r="BB48" s="1035"/>
      <c r="BC48" s="1035"/>
      <c r="BD48" s="1035"/>
      <c r="BE48" s="973"/>
      <c r="BF48" s="973"/>
      <c r="BG48" s="973"/>
      <c r="BH48" s="973"/>
      <c r="BI48" s="974"/>
      <c r="BJ48" s="232"/>
      <c r="BK48" s="232"/>
      <c r="BL48" s="232"/>
      <c r="BM48" s="232"/>
      <c r="BN48" s="232"/>
      <c r="BO48" s="241"/>
      <c r="BP48" s="241"/>
      <c r="BQ48" s="238">
        <v>42</v>
      </c>
      <c r="BR48" s="239"/>
      <c r="BS48" s="986"/>
      <c r="BT48" s="987"/>
      <c r="BU48" s="987"/>
      <c r="BV48" s="987"/>
      <c r="BW48" s="987"/>
      <c r="BX48" s="987"/>
      <c r="BY48" s="987"/>
      <c r="BZ48" s="987"/>
      <c r="CA48" s="987"/>
      <c r="CB48" s="987"/>
      <c r="CC48" s="987"/>
      <c r="CD48" s="987"/>
      <c r="CE48" s="987"/>
      <c r="CF48" s="987"/>
      <c r="CG48" s="1008"/>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230"/>
    </row>
    <row r="49" spans="1:131" ht="26.25" customHeight="1">
      <c r="A49" s="238">
        <v>22</v>
      </c>
      <c r="B49" s="1024"/>
      <c r="C49" s="1025"/>
      <c r="D49" s="1025"/>
      <c r="E49" s="1025"/>
      <c r="F49" s="1025"/>
      <c r="G49" s="1025"/>
      <c r="H49" s="1025"/>
      <c r="I49" s="1025"/>
      <c r="J49" s="1025"/>
      <c r="K49" s="1025"/>
      <c r="L49" s="1025"/>
      <c r="M49" s="1025"/>
      <c r="N49" s="1025"/>
      <c r="O49" s="1025"/>
      <c r="P49" s="1026"/>
      <c r="Q49" s="1032"/>
      <c r="R49" s="1033"/>
      <c r="S49" s="1033"/>
      <c r="T49" s="1033"/>
      <c r="U49" s="1033"/>
      <c r="V49" s="1033"/>
      <c r="W49" s="1033"/>
      <c r="X49" s="1033"/>
      <c r="Y49" s="1033"/>
      <c r="Z49" s="1033"/>
      <c r="AA49" s="1033"/>
      <c r="AB49" s="1033"/>
      <c r="AC49" s="1033"/>
      <c r="AD49" s="1033"/>
      <c r="AE49" s="1034"/>
      <c r="AF49" s="1029"/>
      <c r="AG49" s="1030"/>
      <c r="AH49" s="1030"/>
      <c r="AI49" s="1030"/>
      <c r="AJ49" s="1031"/>
      <c r="AK49" s="977"/>
      <c r="AL49" s="960"/>
      <c r="AM49" s="960"/>
      <c r="AN49" s="960"/>
      <c r="AO49" s="960"/>
      <c r="AP49" s="960"/>
      <c r="AQ49" s="960"/>
      <c r="AR49" s="960"/>
      <c r="AS49" s="960"/>
      <c r="AT49" s="960"/>
      <c r="AU49" s="960"/>
      <c r="AV49" s="960"/>
      <c r="AW49" s="960"/>
      <c r="AX49" s="960"/>
      <c r="AY49" s="960"/>
      <c r="AZ49" s="1035"/>
      <c r="BA49" s="1035"/>
      <c r="BB49" s="1035"/>
      <c r="BC49" s="1035"/>
      <c r="BD49" s="1035"/>
      <c r="BE49" s="973"/>
      <c r="BF49" s="973"/>
      <c r="BG49" s="973"/>
      <c r="BH49" s="973"/>
      <c r="BI49" s="974"/>
      <c r="BJ49" s="232"/>
      <c r="BK49" s="232"/>
      <c r="BL49" s="232"/>
      <c r="BM49" s="232"/>
      <c r="BN49" s="232"/>
      <c r="BO49" s="241"/>
      <c r="BP49" s="241"/>
      <c r="BQ49" s="238">
        <v>43</v>
      </c>
      <c r="BR49" s="239"/>
      <c r="BS49" s="986"/>
      <c r="BT49" s="987"/>
      <c r="BU49" s="987"/>
      <c r="BV49" s="987"/>
      <c r="BW49" s="987"/>
      <c r="BX49" s="987"/>
      <c r="BY49" s="987"/>
      <c r="BZ49" s="987"/>
      <c r="CA49" s="987"/>
      <c r="CB49" s="987"/>
      <c r="CC49" s="987"/>
      <c r="CD49" s="987"/>
      <c r="CE49" s="987"/>
      <c r="CF49" s="987"/>
      <c r="CG49" s="1008"/>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230"/>
    </row>
    <row r="50" spans="1:131" ht="26.25" customHeight="1">
      <c r="A50" s="238">
        <v>23</v>
      </c>
      <c r="B50" s="1024"/>
      <c r="C50" s="1025"/>
      <c r="D50" s="1025"/>
      <c r="E50" s="1025"/>
      <c r="F50" s="1025"/>
      <c r="G50" s="1025"/>
      <c r="H50" s="1025"/>
      <c r="I50" s="1025"/>
      <c r="J50" s="1025"/>
      <c r="K50" s="1025"/>
      <c r="L50" s="1025"/>
      <c r="M50" s="1025"/>
      <c r="N50" s="1025"/>
      <c r="O50" s="1025"/>
      <c r="P50" s="1026"/>
      <c r="Q50" s="1027"/>
      <c r="R50" s="1019"/>
      <c r="S50" s="1019"/>
      <c r="T50" s="1019"/>
      <c r="U50" s="1019"/>
      <c r="V50" s="1019"/>
      <c r="W50" s="1019"/>
      <c r="X50" s="1019"/>
      <c r="Y50" s="1019"/>
      <c r="Z50" s="1019"/>
      <c r="AA50" s="1019"/>
      <c r="AB50" s="1019"/>
      <c r="AC50" s="1019"/>
      <c r="AD50" s="1019"/>
      <c r="AE50" s="1028"/>
      <c r="AF50" s="1029"/>
      <c r="AG50" s="1030"/>
      <c r="AH50" s="1030"/>
      <c r="AI50" s="1030"/>
      <c r="AJ50" s="1031"/>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973"/>
      <c r="BF50" s="973"/>
      <c r="BG50" s="973"/>
      <c r="BH50" s="973"/>
      <c r="BI50" s="974"/>
      <c r="BJ50" s="232"/>
      <c r="BK50" s="232"/>
      <c r="BL50" s="232"/>
      <c r="BM50" s="232"/>
      <c r="BN50" s="232"/>
      <c r="BO50" s="241"/>
      <c r="BP50" s="241"/>
      <c r="BQ50" s="238">
        <v>44</v>
      </c>
      <c r="BR50" s="239"/>
      <c r="BS50" s="986"/>
      <c r="BT50" s="987"/>
      <c r="BU50" s="987"/>
      <c r="BV50" s="987"/>
      <c r="BW50" s="987"/>
      <c r="BX50" s="987"/>
      <c r="BY50" s="987"/>
      <c r="BZ50" s="987"/>
      <c r="CA50" s="987"/>
      <c r="CB50" s="987"/>
      <c r="CC50" s="987"/>
      <c r="CD50" s="987"/>
      <c r="CE50" s="987"/>
      <c r="CF50" s="987"/>
      <c r="CG50" s="1008"/>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230"/>
    </row>
    <row r="51" spans="1:131" ht="26.25" customHeight="1">
      <c r="A51" s="238">
        <v>24</v>
      </c>
      <c r="B51" s="1024"/>
      <c r="C51" s="1025"/>
      <c r="D51" s="1025"/>
      <c r="E51" s="1025"/>
      <c r="F51" s="1025"/>
      <c r="G51" s="1025"/>
      <c r="H51" s="1025"/>
      <c r="I51" s="1025"/>
      <c r="J51" s="1025"/>
      <c r="K51" s="1025"/>
      <c r="L51" s="1025"/>
      <c r="M51" s="1025"/>
      <c r="N51" s="1025"/>
      <c r="O51" s="1025"/>
      <c r="P51" s="1026"/>
      <c r="Q51" s="1027"/>
      <c r="R51" s="1019"/>
      <c r="S51" s="1019"/>
      <c r="T51" s="1019"/>
      <c r="U51" s="1019"/>
      <c r="V51" s="1019"/>
      <c r="W51" s="1019"/>
      <c r="X51" s="1019"/>
      <c r="Y51" s="1019"/>
      <c r="Z51" s="1019"/>
      <c r="AA51" s="1019"/>
      <c r="AB51" s="1019"/>
      <c r="AC51" s="1019"/>
      <c r="AD51" s="1019"/>
      <c r="AE51" s="1028"/>
      <c r="AF51" s="1029"/>
      <c r="AG51" s="1030"/>
      <c r="AH51" s="1030"/>
      <c r="AI51" s="1030"/>
      <c r="AJ51" s="1031"/>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973"/>
      <c r="BF51" s="973"/>
      <c r="BG51" s="973"/>
      <c r="BH51" s="973"/>
      <c r="BI51" s="974"/>
      <c r="BJ51" s="232"/>
      <c r="BK51" s="232"/>
      <c r="BL51" s="232"/>
      <c r="BM51" s="232"/>
      <c r="BN51" s="232"/>
      <c r="BO51" s="241"/>
      <c r="BP51" s="241"/>
      <c r="BQ51" s="238">
        <v>45</v>
      </c>
      <c r="BR51" s="239"/>
      <c r="BS51" s="986"/>
      <c r="BT51" s="987"/>
      <c r="BU51" s="987"/>
      <c r="BV51" s="987"/>
      <c r="BW51" s="987"/>
      <c r="BX51" s="987"/>
      <c r="BY51" s="987"/>
      <c r="BZ51" s="987"/>
      <c r="CA51" s="987"/>
      <c r="CB51" s="987"/>
      <c r="CC51" s="987"/>
      <c r="CD51" s="987"/>
      <c r="CE51" s="987"/>
      <c r="CF51" s="987"/>
      <c r="CG51" s="1008"/>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230"/>
    </row>
    <row r="52" spans="1:131" ht="26.25" customHeight="1">
      <c r="A52" s="238">
        <v>25</v>
      </c>
      <c r="B52" s="1024"/>
      <c r="C52" s="1025"/>
      <c r="D52" s="1025"/>
      <c r="E52" s="1025"/>
      <c r="F52" s="1025"/>
      <c r="G52" s="1025"/>
      <c r="H52" s="1025"/>
      <c r="I52" s="1025"/>
      <c r="J52" s="1025"/>
      <c r="K52" s="1025"/>
      <c r="L52" s="1025"/>
      <c r="M52" s="1025"/>
      <c r="N52" s="1025"/>
      <c r="O52" s="1025"/>
      <c r="P52" s="1026"/>
      <c r="Q52" s="1027"/>
      <c r="R52" s="1019"/>
      <c r="S52" s="1019"/>
      <c r="T52" s="1019"/>
      <c r="U52" s="1019"/>
      <c r="V52" s="1019"/>
      <c r="W52" s="1019"/>
      <c r="X52" s="1019"/>
      <c r="Y52" s="1019"/>
      <c r="Z52" s="1019"/>
      <c r="AA52" s="1019"/>
      <c r="AB52" s="1019"/>
      <c r="AC52" s="1019"/>
      <c r="AD52" s="1019"/>
      <c r="AE52" s="1028"/>
      <c r="AF52" s="1029"/>
      <c r="AG52" s="1030"/>
      <c r="AH52" s="1030"/>
      <c r="AI52" s="1030"/>
      <c r="AJ52" s="1031"/>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973"/>
      <c r="BF52" s="973"/>
      <c r="BG52" s="973"/>
      <c r="BH52" s="973"/>
      <c r="BI52" s="974"/>
      <c r="BJ52" s="232"/>
      <c r="BK52" s="232"/>
      <c r="BL52" s="232"/>
      <c r="BM52" s="232"/>
      <c r="BN52" s="232"/>
      <c r="BO52" s="241"/>
      <c r="BP52" s="241"/>
      <c r="BQ52" s="238">
        <v>46</v>
      </c>
      <c r="BR52" s="239"/>
      <c r="BS52" s="986"/>
      <c r="BT52" s="987"/>
      <c r="BU52" s="987"/>
      <c r="BV52" s="987"/>
      <c r="BW52" s="987"/>
      <c r="BX52" s="987"/>
      <c r="BY52" s="987"/>
      <c r="BZ52" s="987"/>
      <c r="CA52" s="987"/>
      <c r="CB52" s="987"/>
      <c r="CC52" s="987"/>
      <c r="CD52" s="987"/>
      <c r="CE52" s="987"/>
      <c r="CF52" s="987"/>
      <c r="CG52" s="1008"/>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230"/>
    </row>
    <row r="53" spans="1:131" ht="26.25" customHeight="1">
      <c r="A53" s="238">
        <v>26</v>
      </c>
      <c r="B53" s="1024"/>
      <c r="C53" s="1025"/>
      <c r="D53" s="1025"/>
      <c r="E53" s="1025"/>
      <c r="F53" s="1025"/>
      <c r="G53" s="1025"/>
      <c r="H53" s="1025"/>
      <c r="I53" s="1025"/>
      <c r="J53" s="1025"/>
      <c r="K53" s="1025"/>
      <c r="L53" s="1025"/>
      <c r="M53" s="1025"/>
      <c r="N53" s="1025"/>
      <c r="O53" s="1025"/>
      <c r="P53" s="1026"/>
      <c r="Q53" s="1027"/>
      <c r="R53" s="1019"/>
      <c r="S53" s="1019"/>
      <c r="T53" s="1019"/>
      <c r="U53" s="1019"/>
      <c r="V53" s="1019"/>
      <c r="W53" s="1019"/>
      <c r="X53" s="1019"/>
      <c r="Y53" s="1019"/>
      <c r="Z53" s="1019"/>
      <c r="AA53" s="1019"/>
      <c r="AB53" s="1019"/>
      <c r="AC53" s="1019"/>
      <c r="AD53" s="1019"/>
      <c r="AE53" s="1028"/>
      <c r="AF53" s="1029"/>
      <c r="AG53" s="1030"/>
      <c r="AH53" s="1030"/>
      <c r="AI53" s="1030"/>
      <c r="AJ53" s="1031"/>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973"/>
      <c r="BF53" s="973"/>
      <c r="BG53" s="973"/>
      <c r="BH53" s="973"/>
      <c r="BI53" s="974"/>
      <c r="BJ53" s="232"/>
      <c r="BK53" s="232"/>
      <c r="BL53" s="232"/>
      <c r="BM53" s="232"/>
      <c r="BN53" s="232"/>
      <c r="BO53" s="241"/>
      <c r="BP53" s="241"/>
      <c r="BQ53" s="238">
        <v>47</v>
      </c>
      <c r="BR53" s="239"/>
      <c r="BS53" s="986"/>
      <c r="BT53" s="987"/>
      <c r="BU53" s="987"/>
      <c r="BV53" s="987"/>
      <c r="BW53" s="987"/>
      <c r="BX53" s="987"/>
      <c r="BY53" s="987"/>
      <c r="BZ53" s="987"/>
      <c r="CA53" s="987"/>
      <c r="CB53" s="987"/>
      <c r="CC53" s="987"/>
      <c r="CD53" s="987"/>
      <c r="CE53" s="987"/>
      <c r="CF53" s="987"/>
      <c r="CG53" s="1008"/>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230"/>
    </row>
    <row r="54" spans="1:131" ht="26.25" customHeight="1">
      <c r="A54" s="238">
        <v>27</v>
      </c>
      <c r="B54" s="1024"/>
      <c r="C54" s="1025"/>
      <c r="D54" s="1025"/>
      <c r="E54" s="1025"/>
      <c r="F54" s="1025"/>
      <c r="G54" s="1025"/>
      <c r="H54" s="1025"/>
      <c r="I54" s="1025"/>
      <c r="J54" s="1025"/>
      <c r="K54" s="1025"/>
      <c r="L54" s="1025"/>
      <c r="M54" s="1025"/>
      <c r="N54" s="1025"/>
      <c r="O54" s="1025"/>
      <c r="P54" s="1026"/>
      <c r="Q54" s="1027"/>
      <c r="R54" s="1019"/>
      <c r="S54" s="1019"/>
      <c r="T54" s="1019"/>
      <c r="U54" s="1019"/>
      <c r="V54" s="1019"/>
      <c r="W54" s="1019"/>
      <c r="X54" s="1019"/>
      <c r="Y54" s="1019"/>
      <c r="Z54" s="1019"/>
      <c r="AA54" s="1019"/>
      <c r="AB54" s="1019"/>
      <c r="AC54" s="1019"/>
      <c r="AD54" s="1019"/>
      <c r="AE54" s="1028"/>
      <c r="AF54" s="1029"/>
      <c r="AG54" s="1030"/>
      <c r="AH54" s="1030"/>
      <c r="AI54" s="1030"/>
      <c r="AJ54" s="1031"/>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973"/>
      <c r="BF54" s="973"/>
      <c r="BG54" s="973"/>
      <c r="BH54" s="973"/>
      <c r="BI54" s="974"/>
      <c r="BJ54" s="232"/>
      <c r="BK54" s="232"/>
      <c r="BL54" s="232"/>
      <c r="BM54" s="232"/>
      <c r="BN54" s="232"/>
      <c r="BO54" s="241"/>
      <c r="BP54" s="241"/>
      <c r="BQ54" s="238">
        <v>48</v>
      </c>
      <c r="BR54" s="239"/>
      <c r="BS54" s="986"/>
      <c r="BT54" s="987"/>
      <c r="BU54" s="987"/>
      <c r="BV54" s="987"/>
      <c r="BW54" s="987"/>
      <c r="BX54" s="987"/>
      <c r="BY54" s="987"/>
      <c r="BZ54" s="987"/>
      <c r="CA54" s="987"/>
      <c r="CB54" s="987"/>
      <c r="CC54" s="987"/>
      <c r="CD54" s="987"/>
      <c r="CE54" s="987"/>
      <c r="CF54" s="987"/>
      <c r="CG54" s="1008"/>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230"/>
    </row>
    <row r="55" spans="1:131" ht="26.25" customHeight="1">
      <c r="A55" s="238">
        <v>28</v>
      </c>
      <c r="B55" s="1024"/>
      <c r="C55" s="1025"/>
      <c r="D55" s="1025"/>
      <c r="E55" s="1025"/>
      <c r="F55" s="1025"/>
      <c r="G55" s="1025"/>
      <c r="H55" s="1025"/>
      <c r="I55" s="1025"/>
      <c r="J55" s="1025"/>
      <c r="K55" s="1025"/>
      <c r="L55" s="1025"/>
      <c r="M55" s="1025"/>
      <c r="N55" s="1025"/>
      <c r="O55" s="1025"/>
      <c r="P55" s="1026"/>
      <c r="Q55" s="1027"/>
      <c r="R55" s="1019"/>
      <c r="S55" s="1019"/>
      <c r="T55" s="1019"/>
      <c r="U55" s="1019"/>
      <c r="V55" s="1019"/>
      <c r="W55" s="1019"/>
      <c r="X55" s="1019"/>
      <c r="Y55" s="1019"/>
      <c r="Z55" s="1019"/>
      <c r="AA55" s="1019"/>
      <c r="AB55" s="1019"/>
      <c r="AC55" s="1019"/>
      <c r="AD55" s="1019"/>
      <c r="AE55" s="1028"/>
      <c r="AF55" s="1029"/>
      <c r="AG55" s="1030"/>
      <c r="AH55" s="1030"/>
      <c r="AI55" s="1030"/>
      <c r="AJ55" s="1031"/>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973"/>
      <c r="BF55" s="973"/>
      <c r="BG55" s="973"/>
      <c r="BH55" s="973"/>
      <c r="BI55" s="974"/>
      <c r="BJ55" s="232"/>
      <c r="BK55" s="232"/>
      <c r="BL55" s="232"/>
      <c r="BM55" s="232"/>
      <c r="BN55" s="232"/>
      <c r="BO55" s="241"/>
      <c r="BP55" s="241"/>
      <c r="BQ55" s="238">
        <v>49</v>
      </c>
      <c r="BR55" s="239"/>
      <c r="BS55" s="986"/>
      <c r="BT55" s="987"/>
      <c r="BU55" s="987"/>
      <c r="BV55" s="987"/>
      <c r="BW55" s="987"/>
      <c r="BX55" s="987"/>
      <c r="BY55" s="987"/>
      <c r="BZ55" s="987"/>
      <c r="CA55" s="987"/>
      <c r="CB55" s="987"/>
      <c r="CC55" s="987"/>
      <c r="CD55" s="987"/>
      <c r="CE55" s="987"/>
      <c r="CF55" s="987"/>
      <c r="CG55" s="1008"/>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230"/>
    </row>
    <row r="56" spans="1:131" ht="26.25" customHeight="1">
      <c r="A56" s="238">
        <v>29</v>
      </c>
      <c r="B56" s="1024"/>
      <c r="C56" s="1025"/>
      <c r="D56" s="1025"/>
      <c r="E56" s="1025"/>
      <c r="F56" s="1025"/>
      <c r="G56" s="1025"/>
      <c r="H56" s="1025"/>
      <c r="I56" s="1025"/>
      <c r="J56" s="1025"/>
      <c r="K56" s="1025"/>
      <c r="L56" s="1025"/>
      <c r="M56" s="1025"/>
      <c r="N56" s="1025"/>
      <c r="O56" s="1025"/>
      <c r="P56" s="1026"/>
      <c r="Q56" s="1027"/>
      <c r="R56" s="1019"/>
      <c r="S56" s="1019"/>
      <c r="T56" s="1019"/>
      <c r="U56" s="1019"/>
      <c r="V56" s="1019"/>
      <c r="W56" s="1019"/>
      <c r="X56" s="1019"/>
      <c r="Y56" s="1019"/>
      <c r="Z56" s="1019"/>
      <c r="AA56" s="1019"/>
      <c r="AB56" s="1019"/>
      <c r="AC56" s="1019"/>
      <c r="AD56" s="1019"/>
      <c r="AE56" s="1028"/>
      <c r="AF56" s="1029"/>
      <c r="AG56" s="1030"/>
      <c r="AH56" s="1030"/>
      <c r="AI56" s="1030"/>
      <c r="AJ56" s="1031"/>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973"/>
      <c r="BF56" s="973"/>
      <c r="BG56" s="973"/>
      <c r="BH56" s="973"/>
      <c r="BI56" s="974"/>
      <c r="BJ56" s="232"/>
      <c r="BK56" s="232"/>
      <c r="BL56" s="232"/>
      <c r="BM56" s="232"/>
      <c r="BN56" s="232"/>
      <c r="BO56" s="241"/>
      <c r="BP56" s="241"/>
      <c r="BQ56" s="238">
        <v>50</v>
      </c>
      <c r="BR56" s="239"/>
      <c r="BS56" s="986"/>
      <c r="BT56" s="987"/>
      <c r="BU56" s="987"/>
      <c r="BV56" s="987"/>
      <c r="BW56" s="987"/>
      <c r="BX56" s="987"/>
      <c r="BY56" s="987"/>
      <c r="BZ56" s="987"/>
      <c r="CA56" s="987"/>
      <c r="CB56" s="987"/>
      <c r="CC56" s="987"/>
      <c r="CD56" s="987"/>
      <c r="CE56" s="987"/>
      <c r="CF56" s="987"/>
      <c r="CG56" s="1008"/>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230"/>
    </row>
    <row r="57" spans="1:131" ht="26.25" customHeight="1">
      <c r="A57" s="238">
        <v>30</v>
      </c>
      <c r="B57" s="1024"/>
      <c r="C57" s="1025"/>
      <c r="D57" s="1025"/>
      <c r="E57" s="1025"/>
      <c r="F57" s="1025"/>
      <c r="G57" s="1025"/>
      <c r="H57" s="1025"/>
      <c r="I57" s="1025"/>
      <c r="J57" s="1025"/>
      <c r="K57" s="1025"/>
      <c r="L57" s="1025"/>
      <c r="M57" s="1025"/>
      <c r="N57" s="1025"/>
      <c r="O57" s="1025"/>
      <c r="P57" s="1026"/>
      <c r="Q57" s="1027"/>
      <c r="R57" s="1019"/>
      <c r="S57" s="1019"/>
      <c r="T57" s="1019"/>
      <c r="U57" s="1019"/>
      <c r="V57" s="1019"/>
      <c r="W57" s="1019"/>
      <c r="X57" s="1019"/>
      <c r="Y57" s="1019"/>
      <c r="Z57" s="1019"/>
      <c r="AA57" s="1019"/>
      <c r="AB57" s="1019"/>
      <c r="AC57" s="1019"/>
      <c r="AD57" s="1019"/>
      <c r="AE57" s="1028"/>
      <c r="AF57" s="1029"/>
      <c r="AG57" s="1030"/>
      <c r="AH57" s="1030"/>
      <c r="AI57" s="1030"/>
      <c r="AJ57" s="1031"/>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973"/>
      <c r="BF57" s="973"/>
      <c r="BG57" s="973"/>
      <c r="BH57" s="973"/>
      <c r="BI57" s="974"/>
      <c r="BJ57" s="232"/>
      <c r="BK57" s="232"/>
      <c r="BL57" s="232"/>
      <c r="BM57" s="232"/>
      <c r="BN57" s="232"/>
      <c r="BO57" s="241"/>
      <c r="BP57" s="241"/>
      <c r="BQ57" s="238">
        <v>51</v>
      </c>
      <c r="BR57" s="239"/>
      <c r="BS57" s="986"/>
      <c r="BT57" s="987"/>
      <c r="BU57" s="987"/>
      <c r="BV57" s="987"/>
      <c r="BW57" s="987"/>
      <c r="BX57" s="987"/>
      <c r="BY57" s="987"/>
      <c r="BZ57" s="987"/>
      <c r="CA57" s="987"/>
      <c r="CB57" s="987"/>
      <c r="CC57" s="987"/>
      <c r="CD57" s="987"/>
      <c r="CE57" s="987"/>
      <c r="CF57" s="987"/>
      <c r="CG57" s="1008"/>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230"/>
    </row>
    <row r="58" spans="1:131" ht="26.25" customHeight="1">
      <c r="A58" s="238">
        <v>31</v>
      </c>
      <c r="B58" s="1024"/>
      <c r="C58" s="1025"/>
      <c r="D58" s="1025"/>
      <c r="E58" s="1025"/>
      <c r="F58" s="1025"/>
      <c r="G58" s="1025"/>
      <c r="H58" s="1025"/>
      <c r="I58" s="1025"/>
      <c r="J58" s="1025"/>
      <c r="K58" s="1025"/>
      <c r="L58" s="1025"/>
      <c r="M58" s="1025"/>
      <c r="N58" s="1025"/>
      <c r="O58" s="1025"/>
      <c r="P58" s="1026"/>
      <c r="Q58" s="1027"/>
      <c r="R58" s="1019"/>
      <c r="S58" s="1019"/>
      <c r="T58" s="1019"/>
      <c r="U58" s="1019"/>
      <c r="V58" s="1019"/>
      <c r="W58" s="1019"/>
      <c r="X58" s="1019"/>
      <c r="Y58" s="1019"/>
      <c r="Z58" s="1019"/>
      <c r="AA58" s="1019"/>
      <c r="AB58" s="1019"/>
      <c r="AC58" s="1019"/>
      <c r="AD58" s="1019"/>
      <c r="AE58" s="1028"/>
      <c r="AF58" s="1029"/>
      <c r="AG58" s="1030"/>
      <c r="AH58" s="1030"/>
      <c r="AI58" s="1030"/>
      <c r="AJ58" s="1031"/>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973"/>
      <c r="BF58" s="973"/>
      <c r="BG58" s="973"/>
      <c r="BH58" s="973"/>
      <c r="BI58" s="974"/>
      <c r="BJ58" s="232"/>
      <c r="BK58" s="232"/>
      <c r="BL58" s="232"/>
      <c r="BM58" s="232"/>
      <c r="BN58" s="232"/>
      <c r="BO58" s="241"/>
      <c r="BP58" s="241"/>
      <c r="BQ58" s="238">
        <v>52</v>
      </c>
      <c r="BR58" s="239"/>
      <c r="BS58" s="986"/>
      <c r="BT58" s="987"/>
      <c r="BU58" s="987"/>
      <c r="BV58" s="987"/>
      <c r="BW58" s="987"/>
      <c r="BX58" s="987"/>
      <c r="BY58" s="987"/>
      <c r="BZ58" s="987"/>
      <c r="CA58" s="987"/>
      <c r="CB58" s="987"/>
      <c r="CC58" s="987"/>
      <c r="CD58" s="987"/>
      <c r="CE58" s="987"/>
      <c r="CF58" s="987"/>
      <c r="CG58" s="1008"/>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230"/>
    </row>
    <row r="59" spans="1:131" ht="26.25" customHeight="1">
      <c r="A59" s="238">
        <v>32</v>
      </c>
      <c r="B59" s="1024"/>
      <c r="C59" s="1025"/>
      <c r="D59" s="1025"/>
      <c r="E59" s="1025"/>
      <c r="F59" s="1025"/>
      <c r="G59" s="1025"/>
      <c r="H59" s="1025"/>
      <c r="I59" s="1025"/>
      <c r="J59" s="1025"/>
      <c r="K59" s="1025"/>
      <c r="L59" s="1025"/>
      <c r="M59" s="1025"/>
      <c r="N59" s="1025"/>
      <c r="O59" s="1025"/>
      <c r="P59" s="1026"/>
      <c r="Q59" s="1027"/>
      <c r="R59" s="1019"/>
      <c r="S59" s="1019"/>
      <c r="T59" s="1019"/>
      <c r="U59" s="1019"/>
      <c r="V59" s="1019"/>
      <c r="W59" s="1019"/>
      <c r="X59" s="1019"/>
      <c r="Y59" s="1019"/>
      <c r="Z59" s="1019"/>
      <c r="AA59" s="1019"/>
      <c r="AB59" s="1019"/>
      <c r="AC59" s="1019"/>
      <c r="AD59" s="1019"/>
      <c r="AE59" s="1028"/>
      <c r="AF59" s="1029"/>
      <c r="AG59" s="1030"/>
      <c r="AH59" s="1030"/>
      <c r="AI59" s="1030"/>
      <c r="AJ59" s="1031"/>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973"/>
      <c r="BF59" s="973"/>
      <c r="BG59" s="973"/>
      <c r="BH59" s="973"/>
      <c r="BI59" s="974"/>
      <c r="BJ59" s="232"/>
      <c r="BK59" s="232"/>
      <c r="BL59" s="232"/>
      <c r="BM59" s="232"/>
      <c r="BN59" s="232"/>
      <c r="BO59" s="241"/>
      <c r="BP59" s="241"/>
      <c r="BQ59" s="238">
        <v>53</v>
      </c>
      <c r="BR59" s="239"/>
      <c r="BS59" s="986"/>
      <c r="BT59" s="987"/>
      <c r="BU59" s="987"/>
      <c r="BV59" s="987"/>
      <c r="BW59" s="987"/>
      <c r="BX59" s="987"/>
      <c r="BY59" s="987"/>
      <c r="BZ59" s="987"/>
      <c r="CA59" s="987"/>
      <c r="CB59" s="987"/>
      <c r="CC59" s="987"/>
      <c r="CD59" s="987"/>
      <c r="CE59" s="987"/>
      <c r="CF59" s="987"/>
      <c r="CG59" s="1008"/>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230"/>
    </row>
    <row r="60" spans="1:131" ht="26.25" customHeight="1">
      <c r="A60" s="238">
        <v>33</v>
      </c>
      <c r="B60" s="1024"/>
      <c r="C60" s="1025"/>
      <c r="D60" s="1025"/>
      <c r="E60" s="1025"/>
      <c r="F60" s="1025"/>
      <c r="G60" s="1025"/>
      <c r="H60" s="1025"/>
      <c r="I60" s="1025"/>
      <c r="J60" s="1025"/>
      <c r="K60" s="1025"/>
      <c r="L60" s="1025"/>
      <c r="M60" s="1025"/>
      <c r="N60" s="1025"/>
      <c r="O60" s="1025"/>
      <c r="P60" s="1026"/>
      <c r="Q60" s="1027"/>
      <c r="R60" s="1019"/>
      <c r="S60" s="1019"/>
      <c r="T60" s="1019"/>
      <c r="U60" s="1019"/>
      <c r="V60" s="1019"/>
      <c r="W60" s="1019"/>
      <c r="X60" s="1019"/>
      <c r="Y60" s="1019"/>
      <c r="Z60" s="1019"/>
      <c r="AA60" s="1019"/>
      <c r="AB60" s="1019"/>
      <c r="AC60" s="1019"/>
      <c r="AD60" s="1019"/>
      <c r="AE60" s="1028"/>
      <c r="AF60" s="1029"/>
      <c r="AG60" s="1030"/>
      <c r="AH60" s="1030"/>
      <c r="AI60" s="1030"/>
      <c r="AJ60" s="1031"/>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973"/>
      <c r="BF60" s="973"/>
      <c r="BG60" s="973"/>
      <c r="BH60" s="973"/>
      <c r="BI60" s="974"/>
      <c r="BJ60" s="232"/>
      <c r="BK60" s="232"/>
      <c r="BL60" s="232"/>
      <c r="BM60" s="232"/>
      <c r="BN60" s="232"/>
      <c r="BO60" s="241"/>
      <c r="BP60" s="241"/>
      <c r="BQ60" s="238">
        <v>54</v>
      </c>
      <c r="BR60" s="239"/>
      <c r="BS60" s="986"/>
      <c r="BT60" s="987"/>
      <c r="BU60" s="987"/>
      <c r="BV60" s="987"/>
      <c r="BW60" s="987"/>
      <c r="BX60" s="987"/>
      <c r="BY60" s="987"/>
      <c r="BZ60" s="987"/>
      <c r="CA60" s="987"/>
      <c r="CB60" s="987"/>
      <c r="CC60" s="987"/>
      <c r="CD60" s="987"/>
      <c r="CE60" s="987"/>
      <c r="CF60" s="987"/>
      <c r="CG60" s="1008"/>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230"/>
    </row>
    <row r="61" spans="1:131" ht="26.25" customHeight="1" thickBot="1">
      <c r="A61" s="238">
        <v>34</v>
      </c>
      <c r="B61" s="1024"/>
      <c r="C61" s="1025"/>
      <c r="D61" s="1025"/>
      <c r="E61" s="1025"/>
      <c r="F61" s="1025"/>
      <c r="G61" s="1025"/>
      <c r="H61" s="1025"/>
      <c r="I61" s="1025"/>
      <c r="J61" s="1025"/>
      <c r="K61" s="1025"/>
      <c r="L61" s="1025"/>
      <c r="M61" s="1025"/>
      <c r="N61" s="1025"/>
      <c r="O61" s="1025"/>
      <c r="P61" s="1026"/>
      <c r="Q61" s="1027"/>
      <c r="R61" s="1019"/>
      <c r="S61" s="1019"/>
      <c r="T61" s="1019"/>
      <c r="U61" s="1019"/>
      <c r="V61" s="1019"/>
      <c r="W61" s="1019"/>
      <c r="X61" s="1019"/>
      <c r="Y61" s="1019"/>
      <c r="Z61" s="1019"/>
      <c r="AA61" s="1019"/>
      <c r="AB61" s="1019"/>
      <c r="AC61" s="1019"/>
      <c r="AD61" s="1019"/>
      <c r="AE61" s="1028"/>
      <c r="AF61" s="1029"/>
      <c r="AG61" s="1030"/>
      <c r="AH61" s="1030"/>
      <c r="AI61" s="1030"/>
      <c r="AJ61" s="1031"/>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973"/>
      <c r="BF61" s="973"/>
      <c r="BG61" s="973"/>
      <c r="BH61" s="973"/>
      <c r="BI61" s="974"/>
      <c r="BJ61" s="232"/>
      <c r="BK61" s="232"/>
      <c r="BL61" s="232"/>
      <c r="BM61" s="232"/>
      <c r="BN61" s="232"/>
      <c r="BO61" s="241"/>
      <c r="BP61" s="241"/>
      <c r="BQ61" s="238">
        <v>55</v>
      </c>
      <c r="BR61" s="239"/>
      <c r="BS61" s="986"/>
      <c r="BT61" s="987"/>
      <c r="BU61" s="987"/>
      <c r="BV61" s="987"/>
      <c r="BW61" s="987"/>
      <c r="BX61" s="987"/>
      <c r="BY61" s="987"/>
      <c r="BZ61" s="987"/>
      <c r="CA61" s="987"/>
      <c r="CB61" s="987"/>
      <c r="CC61" s="987"/>
      <c r="CD61" s="987"/>
      <c r="CE61" s="987"/>
      <c r="CF61" s="987"/>
      <c r="CG61" s="1008"/>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230"/>
    </row>
    <row r="62" spans="1:131" ht="26.25" customHeight="1">
      <c r="A62" s="238">
        <v>35</v>
      </c>
      <c r="B62" s="1024"/>
      <c r="C62" s="1025"/>
      <c r="D62" s="1025"/>
      <c r="E62" s="1025"/>
      <c r="F62" s="1025"/>
      <c r="G62" s="1025"/>
      <c r="H62" s="1025"/>
      <c r="I62" s="1025"/>
      <c r="J62" s="1025"/>
      <c r="K62" s="1025"/>
      <c r="L62" s="1025"/>
      <c r="M62" s="1025"/>
      <c r="N62" s="1025"/>
      <c r="O62" s="1025"/>
      <c r="P62" s="1026"/>
      <c r="Q62" s="1027"/>
      <c r="R62" s="1019"/>
      <c r="S62" s="1019"/>
      <c r="T62" s="1019"/>
      <c r="U62" s="1019"/>
      <c r="V62" s="1019"/>
      <c r="W62" s="1019"/>
      <c r="X62" s="1019"/>
      <c r="Y62" s="1019"/>
      <c r="Z62" s="1019"/>
      <c r="AA62" s="1019"/>
      <c r="AB62" s="1019"/>
      <c r="AC62" s="1019"/>
      <c r="AD62" s="1019"/>
      <c r="AE62" s="1028"/>
      <c r="AF62" s="1029"/>
      <c r="AG62" s="1030"/>
      <c r="AH62" s="1030"/>
      <c r="AI62" s="1030"/>
      <c r="AJ62" s="1031"/>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973"/>
      <c r="BF62" s="973"/>
      <c r="BG62" s="973"/>
      <c r="BH62" s="973"/>
      <c r="BI62" s="974"/>
      <c r="BJ62" s="1021" t="s">
        <v>407</v>
      </c>
      <c r="BK62" s="1022"/>
      <c r="BL62" s="1022"/>
      <c r="BM62" s="1022"/>
      <c r="BN62" s="1023"/>
      <c r="BO62" s="241"/>
      <c r="BP62" s="241"/>
      <c r="BQ62" s="238">
        <v>56</v>
      </c>
      <c r="BR62" s="239"/>
      <c r="BS62" s="986"/>
      <c r="BT62" s="987"/>
      <c r="BU62" s="987"/>
      <c r="BV62" s="987"/>
      <c r="BW62" s="987"/>
      <c r="BX62" s="987"/>
      <c r="BY62" s="987"/>
      <c r="BZ62" s="987"/>
      <c r="CA62" s="987"/>
      <c r="CB62" s="987"/>
      <c r="CC62" s="987"/>
      <c r="CD62" s="987"/>
      <c r="CE62" s="987"/>
      <c r="CF62" s="987"/>
      <c r="CG62" s="1008"/>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230"/>
    </row>
    <row r="63" spans="1:131" ht="26.25" customHeight="1" thickBot="1">
      <c r="A63" s="240" t="s">
        <v>387</v>
      </c>
      <c r="B63" s="937" t="s">
        <v>408</v>
      </c>
      <c r="C63" s="938"/>
      <c r="D63" s="938"/>
      <c r="E63" s="938"/>
      <c r="F63" s="938"/>
      <c r="G63" s="938"/>
      <c r="H63" s="938"/>
      <c r="I63" s="938"/>
      <c r="J63" s="938"/>
      <c r="K63" s="938"/>
      <c r="L63" s="938"/>
      <c r="M63" s="938"/>
      <c r="N63" s="938"/>
      <c r="O63" s="938"/>
      <c r="P63" s="948"/>
      <c r="Q63" s="961"/>
      <c r="R63" s="962"/>
      <c r="S63" s="962"/>
      <c r="T63" s="962"/>
      <c r="U63" s="962"/>
      <c r="V63" s="962"/>
      <c r="W63" s="962"/>
      <c r="X63" s="962"/>
      <c r="Y63" s="962"/>
      <c r="Z63" s="962"/>
      <c r="AA63" s="962"/>
      <c r="AB63" s="962"/>
      <c r="AC63" s="962"/>
      <c r="AD63" s="962"/>
      <c r="AE63" s="1014"/>
      <c r="AF63" s="1015">
        <v>727</v>
      </c>
      <c r="AG63" s="963"/>
      <c r="AH63" s="963"/>
      <c r="AI63" s="963"/>
      <c r="AJ63" s="1016"/>
      <c r="AK63" s="1017"/>
      <c r="AL63" s="962"/>
      <c r="AM63" s="962"/>
      <c r="AN63" s="962"/>
      <c r="AO63" s="962"/>
      <c r="AP63" s="963">
        <v>8099</v>
      </c>
      <c r="AQ63" s="963"/>
      <c r="AR63" s="963"/>
      <c r="AS63" s="963"/>
      <c r="AT63" s="963"/>
      <c r="AU63" s="963">
        <v>5577</v>
      </c>
      <c r="AV63" s="963"/>
      <c r="AW63" s="963"/>
      <c r="AX63" s="963"/>
      <c r="AY63" s="963"/>
      <c r="AZ63" s="1011"/>
      <c r="BA63" s="1011"/>
      <c r="BB63" s="1011"/>
      <c r="BC63" s="1011"/>
      <c r="BD63" s="1011"/>
      <c r="BE63" s="971"/>
      <c r="BF63" s="971"/>
      <c r="BG63" s="971"/>
      <c r="BH63" s="971"/>
      <c r="BI63" s="972"/>
      <c r="BJ63" s="1012" t="s">
        <v>409</v>
      </c>
      <c r="BK63" s="953"/>
      <c r="BL63" s="953"/>
      <c r="BM63" s="953"/>
      <c r="BN63" s="1013"/>
      <c r="BO63" s="241"/>
      <c r="BP63" s="241"/>
      <c r="BQ63" s="238">
        <v>57</v>
      </c>
      <c r="BR63" s="239"/>
      <c r="BS63" s="986"/>
      <c r="BT63" s="987"/>
      <c r="BU63" s="987"/>
      <c r="BV63" s="987"/>
      <c r="BW63" s="987"/>
      <c r="BX63" s="987"/>
      <c r="BY63" s="987"/>
      <c r="BZ63" s="987"/>
      <c r="CA63" s="987"/>
      <c r="CB63" s="987"/>
      <c r="CC63" s="987"/>
      <c r="CD63" s="987"/>
      <c r="CE63" s="987"/>
      <c r="CF63" s="987"/>
      <c r="CG63" s="1008"/>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86"/>
      <c r="BT64" s="987"/>
      <c r="BU64" s="987"/>
      <c r="BV64" s="987"/>
      <c r="BW64" s="987"/>
      <c r="BX64" s="987"/>
      <c r="BY64" s="987"/>
      <c r="BZ64" s="987"/>
      <c r="CA64" s="987"/>
      <c r="CB64" s="987"/>
      <c r="CC64" s="987"/>
      <c r="CD64" s="987"/>
      <c r="CE64" s="987"/>
      <c r="CF64" s="987"/>
      <c r="CG64" s="1008"/>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230"/>
    </row>
    <row r="65" spans="1:13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86"/>
      <c r="BT65" s="987"/>
      <c r="BU65" s="987"/>
      <c r="BV65" s="987"/>
      <c r="BW65" s="987"/>
      <c r="BX65" s="987"/>
      <c r="BY65" s="987"/>
      <c r="BZ65" s="987"/>
      <c r="CA65" s="987"/>
      <c r="CB65" s="987"/>
      <c r="CC65" s="987"/>
      <c r="CD65" s="987"/>
      <c r="CE65" s="987"/>
      <c r="CF65" s="987"/>
      <c r="CG65" s="1008"/>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230"/>
    </row>
    <row r="66" spans="1:131" ht="26.25" customHeight="1">
      <c r="A66" s="989" t="s">
        <v>411</v>
      </c>
      <c r="B66" s="990"/>
      <c r="C66" s="990"/>
      <c r="D66" s="990"/>
      <c r="E66" s="990"/>
      <c r="F66" s="990"/>
      <c r="G66" s="990"/>
      <c r="H66" s="990"/>
      <c r="I66" s="990"/>
      <c r="J66" s="990"/>
      <c r="K66" s="990"/>
      <c r="L66" s="990"/>
      <c r="M66" s="990"/>
      <c r="N66" s="990"/>
      <c r="O66" s="990"/>
      <c r="P66" s="991"/>
      <c r="Q66" s="995" t="s">
        <v>412</v>
      </c>
      <c r="R66" s="996"/>
      <c r="S66" s="996"/>
      <c r="T66" s="996"/>
      <c r="U66" s="997"/>
      <c r="V66" s="995" t="s">
        <v>393</v>
      </c>
      <c r="W66" s="996"/>
      <c r="X66" s="996"/>
      <c r="Y66" s="996"/>
      <c r="Z66" s="997"/>
      <c r="AA66" s="995" t="s">
        <v>413</v>
      </c>
      <c r="AB66" s="996"/>
      <c r="AC66" s="996"/>
      <c r="AD66" s="996"/>
      <c r="AE66" s="997"/>
      <c r="AF66" s="1001" t="s">
        <v>414</v>
      </c>
      <c r="AG66" s="1002"/>
      <c r="AH66" s="1002"/>
      <c r="AI66" s="1002"/>
      <c r="AJ66" s="1003"/>
      <c r="AK66" s="995" t="s">
        <v>415</v>
      </c>
      <c r="AL66" s="990"/>
      <c r="AM66" s="990"/>
      <c r="AN66" s="990"/>
      <c r="AO66" s="991"/>
      <c r="AP66" s="995" t="s">
        <v>416</v>
      </c>
      <c r="AQ66" s="996"/>
      <c r="AR66" s="996"/>
      <c r="AS66" s="996"/>
      <c r="AT66" s="997"/>
      <c r="AU66" s="995" t="s">
        <v>417</v>
      </c>
      <c r="AV66" s="996"/>
      <c r="AW66" s="996"/>
      <c r="AX66" s="996"/>
      <c r="AY66" s="997"/>
      <c r="AZ66" s="995" t="s">
        <v>375</v>
      </c>
      <c r="BA66" s="996"/>
      <c r="BB66" s="996"/>
      <c r="BC66" s="996"/>
      <c r="BD66" s="1009"/>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0"/>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1109" t="s">
        <v>572</v>
      </c>
      <c r="C68" s="1110"/>
      <c r="D68" s="1110"/>
      <c r="E68" s="1110"/>
      <c r="F68" s="1110"/>
      <c r="G68" s="1110"/>
      <c r="H68" s="1110"/>
      <c r="I68" s="1110"/>
      <c r="J68" s="1110"/>
      <c r="K68" s="1110"/>
      <c r="L68" s="1110"/>
      <c r="M68" s="1110"/>
      <c r="N68" s="1110"/>
      <c r="O68" s="1110"/>
      <c r="P68" s="1111"/>
      <c r="Q68" s="982">
        <v>88</v>
      </c>
      <c r="R68" s="979"/>
      <c r="S68" s="979"/>
      <c r="T68" s="979"/>
      <c r="U68" s="979"/>
      <c r="V68" s="979">
        <v>86</v>
      </c>
      <c r="W68" s="979"/>
      <c r="X68" s="979"/>
      <c r="Y68" s="979"/>
      <c r="Z68" s="979"/>
      <c r="AA68" s="979">
        <v>3</v>
      </c>
      <c r="AB68" s="979"/>
      <c r="AC68" s="979"/>
      <c r="AD68" s="979"/>
      <c r="AE68" s="979"/>
      <c r="AF68" s="979">
        <v>3</v>
      </c>
      <c r="AG68" s="979"/>
      <c r="AH68" s="979"/>
      <c r="AI68" s="979"/>
      <c r="AJ68" s="979"/>
      <c r="AK68" s="979" t="s">
        <v>600</v>
      </c>
      <c r="AL68" s="979"/>
      <c r="AM68" s="979"/>
      <c r="AN68" s="979"/>
      <c r="AO68" s="979"/>
      <c r="AP68" s="979" t="s">
        <v>601</v>
      </c>
      <c r="AQ68" s="979"/>
      <c r="AR68" s="979"/>
      <c r="AS68" s="979"/>
      <c r="AT68" s="979"/>
      <c r="AU68" s="979" t="s">
        <v>592</v>
      </c>
      <c r="AV68" s="979"/>
      <c r="AW68" s="979"/>
      <c r="AX68" s="979"/>
      <c r="AY68" s="979"/>
      <c r="AZ68" s="980"/>
      <c r="BA68" s="980"/>
      <c r="BB68" s="980"/>
      <c r="BC68" s="980"/>
      <c r="BD68" s="981"/>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1099" t="s">
        <v>573</v>
      </c>
      <c r="C69" s="1100"/>
      <c r="D69" s="1100"/>
      <c r="E69" s="1100"/>
      <c r="F69" s="1100"/>
      <c r="G69" s="1100"/>
      <c r="H69" s="1100"/>
      <c r="I69" s="1100"/>
      <c r="J69" s="1100"/>
      <c r="K69" s="1100"/>
      <c r="L69" s="1100"/>
      <c r="M69" s="1100"/>
      <c r="N69" s="1100"/>
      <c r="O69" s="1100"/>
      <c r="P69" s="1101"/>
      <c r="Q69" s="959">
        <v>7567</v>
      </c>
      <c r="R69" s="960"/>
      <c r="S69" s="960"/>
      <c r="T69" s="960"/>
      <c r="U69" s="960"/>
      <c r="V69" s="960">
        <v>7557</v>
      </c>
      <c r="W69" s="960"/>
      <c r="X69" s="960"/>
      <c r="Y69" s="960"/>
      <c r="Z69" s="960"/>
      <c r="AA69" s="960">
        <v>10</v>
      </c>
      <c r="AB69" s="960"/>
      <c r="AC69" s="960"/>
      <c r="AD69" s="960"/>
      <c r="AE69" s="960"/>
      <c r="AF69" s="960">
        <v>10</v>
      </c>
      <c r="AG69" s="960"/>
      <c r="AH69" s="960"/>
      <c r="AI69" s="960"/>
      <c r="AJ69" s="960"/>
      <c r="AK69" s="960" t="s">
        <v>602</v>
      </c>
      <c r="AL69" s="960"/>
      <c r="AM69" s="960"/>
      <c r="AN69" s="960"/>
      <c r="AO69" s="960"/>
      <c r="AP69" s="960" t="s">
        <v>601</v>
      </c>
      <c r="AQ69" s="960"/>
      <c r="AR69" s="960"/>
      <c r="AS69" s="960"/>
      <c r="AT69" s="960"/>
      <c r="AU69" s="960" t="s">
        <v>592</v>
      </c>
      <c r="AV69" s="960"/>
      <c r="AW69" s="960"/>
      <c r="AX69" s="960"/>
      <c r="AY69" s="960"/>
      <c r="AZ69" s="973"/>
      <c r="BA69" s="973"/>
      <c r="BB69" s="973"/>
      <c r="BC69" s="973"/>
      <c r="BD69" s="974"/>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1099" t="s">
        <v>574</v>
      </c>
      <c r="C70" s="1100"/>
      <c r="D70" s="1100"/>
      <c r="E70" s="1100"/>
      <c r="F70" s="1100"/>
      <c r="G70" s="1100"/>
      <c r="H70" s="1100"/>
      <c r="I70" s="1100"/>
      <c r="J70" s="1100"/>
      <c r="K70" s="1100"/>
      <c r="L70" s="1100"/>
      <c r="M70" s="1100"/>
      <c r="N70" s="1100"/>
      <c r="O70" s="1100"/>
      <c r="P70" s="1101"/>
      <c r="Q70" s="959">
        <v>74</v>
      </c>
      <c r="R70" s="960"/>
      <c r="S70" s="960"/>
      <c r="T70" s="960"/>
      <c r="U70" s="960"/>
      <c r="V70" s="960">
        <v>74</v>
      </c>
      <c r="W70" s="960"/>
      <c r="X70" s="960"/>
      <c r="Y70" s="960"/>
      <c r="Z70" s="960"/>
      <c r="AA70" s="960">
        <v>0</v>
      </c>
      <c r="AB70" s="960"/>
      <c r="AC70" s="960"/>
      <c r="AD70" s="960"/>
      <c r="AE70" s="960"/>
      <c r="AF70" s="960">
        <v>0</v>
      </c>
      <c r="AG70" s="960"/>
      <c r="AH70" s="960"/>
      <c r="AI70" s="960"/>
      <c r="AJ70" s="960"/>
      <c r="AK70" s="960" t="s">
        <v>601</v>
      </c>
      <c r="AL70" s="960"/>
      <c r="AM70" s="960"/>
      <c r="AN70" s="960"/>
      <c r="AO70" s="960"/>
      <c r="AP70" s="960" t="s">
        <v>603</v>
      </c>
      <c r="AQ70" s="960"/>
      <c r="AR70" s="960"/>
      <c r="AS70" s="960"/>
      <c r="AT70" s="960"/>
      <c r="AU70" s="960" t="s">
        <v>592</v>
      </c>
      <c r="AV70" s="960"/>
      <c r="AW70" s="960"/>
      <c r="AX70" s="960"/>
      <c r="AY70" s="960"/>
      <c r="AZ70" s="973"/>
      <c r="BA70" s="973"/>
      <c r="BB70" s="973"/>
      <c r="BC70" s="973"/>
      <c r="BD70" s="974"/>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1099" t="s">
        <v>575</v>
      </c>
      <c r="C71" s="1100"/>
      <c r="D71" s="1100"/>
      <c r="E71" s="1100"/>
      <c r="F71" s="1100"/>
      <c r="G71" s="1100"/>
      <c r="H71" s="1100"/>
      <c r="I71" s="1100"/>
      <c r="J71" s="1100"/>
      <c r="K71" s="1100"/>
      <c r="L71" s="1100"/>
      <c r="M71" s="1100"/>
      <c r="N71" s="1100"/>
      <c r="O71" s="1100"/>
      <c r="P71" s="1101"/>
      <c r="Q71" s="959">
        <v>203</v>
      </c>
      <c r="R71" s="960"/>
      <c r="S71" s="960"/>
      <c r="T71" s="960"/>
      <c r="U71" s="960"/>
      <c r="V71" s="960">
        <v>193</v>
      </c>
      <c r="W71" s="960"/>
      <c r="X71" s="960"/>
      <c r="Y71" s="960"/>
      <c r="Z71" s="960"/>
      <c r="AA71" s="960">
        <v>11</v>
      </c>
      <c r="AB71" s="960"/>
      <c r="AC71" s="960"/>
      <c r="AD71" s="960"/>
      <c r="AE71" s="960"/>
      <c r="AF71" s="960">
        <v>11</v>
      </c>
      <c r="AG71" s="960"/>
      <c r="AH71" s="960"/>
      <c r="AI71" s="960"/>
      <c r="AJ71" s="960"/>
      <c r="AK71" s="960" t="s">
        <v>601</v>
      </c>
      <c r="AL71" s="960"/>
      <c r="AM71" s="960"/>
      <c r="AN71" s="960"/>
      <c r="AO71" s="960"/>
      <c r="AP71" s="960" t="s">
        <v>601</v>
      </c>
      <c r="AQ71" s="960"/>
      <c r="AR71" s="960"/>
      <c r="AS71" s="960"/>
      <c r="AT71" s="960"/>
      <c r="AU71" s="960" t="s">
        <v>592</v>
      </c>
      <c r="AV71" s="960"/>
      <c r="AW71" s="960"/>
      <c r="AX71" s="960"/>
      <c r="AY71" s="960"/>
      <c r="AZ71" s="973"/>
      <c r="BA71" s="973"/>
      <c r="BB71" s="973"/>
      <c r="BC71" s="973"/>
      <c r="BD71" s="974"/>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1099" t="s">
        <v>576</v>
      </c>
      <c r="C72" s="1100"/>
      <c r="D72" s="1100"/>
      <c r="E72" s="1100"/>
      <c r="F72" s="1100"/>
      <c r="G72" s="1100"/>
      <c r="H72" s="1100"/>
      <c r="I72" s="1100"/>
      <c r="J72" s="1100"/>
      <c r="K72" s="1100"/>
      <c r="L72" s="1100"/>
      <c r="M72" s="1100"/>
      <c r="N72" s="1100"/>
      <c r="O72" s="1100"/>
      <c r="P72" s="1101"/>
      <c r="Q72" s="959">
        <v>22</v>
      </c>
      <c r="R72" s="960"/>
      <c r="S72" s="960"/>
      <c r="T72" s="960"/>
      <c r="U72" s="960"/>
      <c r="V72" s="960">
        <v>21</v>
      </c>
      <c r="W72" s="960"/>
      <c r="X72" s="960"/>
      <c r="Y72" s="960"/>
      <c r="Z72" s="960"/>
      <c r="AA72" s="960">
        <v>1</v>
      </c>
      <c r="AB72" s="960"/>
      <c r="AC72" s="960"/>
      <c r="AD72" s="960"/>
      <c r="AE72" s="960"/>
      <c r="AF72" s="960">
        <v>1</v>
      </c>
      <c r="AG72" s="960"/>
      <c r="AH72" s="960"/>
      <c r="AI72" s="960"/>
      <c r="AJ72" s="960"/>
      <c r="AK72" s="960" t="s">
        <v>601</v>
      </c>
      <c r="AL72" s="960"/>
      <c r="AM72" s="960"/>
      <c r="AN72" s="960"/>
      <c r="AO72" s="960"/>
      <c r="AP72" s="960" t="s">
        <v>601</v>
      </c>
      <c r="AQ72" s="960"/>
      <c r="AR72" s="960"/>
      <c r="AS72" s="960"/>
      <c r="AT72" s="960"/>
      <c r="AU72" s="960" t="s">
        <v>592</v>
      </c>
      <c r="AV72" s="960"/>
      <c r="AW72" s="960"/>
      <c r="AX72" s="960"/>
      <c r="AY72" s="960"/>
      <c r="AZ72" s="973"/>
      <c r="BA72" s="973"/>
      <c r="BB72" s="973"/>
      <c r="BC72" s="973"/>
      <c r="BD72" s="974"/>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1099" t="s">
        <v>577</v>
      </c>
      <c r="C73" s="1100"/>
      <c r="D73" s="1100"/>
      <c r="E73" s="1100"/>
      <c r="F73" s="1100"/>
      <c r="G73" s="1100"/>
      <c r="H73" s="1100"/>
      <c r="I73" s="1100"/>
      <c r="J73" s="1100"/>
      <c r="K73" s="1100"/>
      <c r="L73" s="1100"/>
      <c r="M73" s="1100"/>
      <c r="N73" s="1100"/>
      <c r="O73" s="1100"/>
      <c r="P73" s="1101"/>
      <c r="Q73" s="959">
        <v>104</v>
      </c>
      <c r="R73" s="960"/>
      <c r="S73" s="960"/>
      <c r="T73" s="960"/>
      <c r="U73" s="960"/>
      <c r="V73" s="960">
        <v>78</v>
      </c>
      <c r="W73" s="960"/>
      <c r="X73" s="960"/>
      <c r="Y73" s="960"/>
      <c r="Z73" s="960"/>
      <c r="AA73" s="960">
        <v>26</v>
      </c>
      <c r="AB73" s="960"/>
      <c r="AC73" s="960"/>
      <c r="AD73" s="960"/>
      <c r="AE73" s="960"/>
      <c r="AF73" s="960">
        <v>26</v>
      </c>
      <c r="AG73" s="960"/>
      <c r="AH73" s="960"/>
      <c r="AI73" s="960"/>
      <c r="AJ73" s="960"/>
      <c r="AK73" s="960" t="s">
        <v>601</v>
      </c>
      <c r="AL73" s="960"/>
      <c r="AM73" s="960"/>
      <c r="AN73" s="960"/>
      <c r="AO73" s="960"/>
      <c r="AP73" s="960" t="s">
        <v>604</v>
      </c>
      <c r="AQ73" s="960"/>
      <c r="AR73" s="960"/>
      <c r="AS73" s="960"/>
      <c r="AT73" s="960"/>
      <c r="AU73" s="960" t="s">
        <v>592</v>
      </c>
      <c r="AV73" s="960"/>
      <c r="AW73" s="960"/>
      <c r="AX73" s="960"/>
      <c r="AY73" s="960"/>
      <c r="AZ73" s="973"/>
      <c r="BA73" s="973"/>
      <c r="BB73" s="973"/>
      <c r="BC73" s="973"/>
      <c r="BD73" s="974"/>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1099" t="s">
        <v>578</v>
      </c>
      <c r="C74" s="1100"/>
      <c r="D74" s="1100"/>
      <c r="E74" s="1100"/>
      <c r="F74" s="1100"/>
      <c r="G74" s="1100"/>
      <c r="H74" s="1100"/>
      <c r="I74" s="1100"/>
      <c r="J74" s="1100"/>
      <c r="K74" s="1100"/>
      <c r="L74" s="1100"/>
      <c r="M74" s="1100"/>
      <c r="N74" s="1100"/>
      <c r="O74" s="1100"/>
      <c r="P74" s="1101"/>
      <c r="Q74" s="959">
        <v>401</v>
      </c>
      <c r="R74" s="960"/>
      <c r="S74" s="960"/>
      <c r="T74" s="960"/>
      <c r="U74" s="960"/>
      <c r="V74" s="960">
        <v>337</v>
      </c>
      <c r="W74" s="960"/>
      <c r="X74" s="960"/>
      <c r="Y74" s="960"/>
      <c r="Z74" s="960"/>
      <c r="AA74" s="960">
        <v>64</v>
      </c>
      <c r="AB74" s="960"/>
      <c r="AC74" s="960"/>
      <c r="AD74" s="960"/>
      <c r="AE74" s="960"/>
      <c r="AF74" s="960">
        <v>64</v>
      </c>
      <c r="AG74" s="960"/>
      <c r="AH74" s="960"/>
      <c r="AI74" s="960"/>
      <c r="AJ74" s="960"/>
      <c r="AK74" s="960" t="s">
        <v>605</v>
      </c>
      <c r="AL74" s="960"/>
      <c r="AM74" s="960"/>
      <c r="AN74" s="960"/>
      <c r="AO74" s="960"/>
      <c r="AP74" s="960" t="s">
        <v>605</v>
      </c>
      <c r="AQ74" s="960"/>
      <c r="AR74" s="960"/>
      <c r="AS74" s="960"/>
      <c r="AT74" s="960"/>
      <c r="AU74" s="960" t="s">
        <v>592</v>
      </c>
      <c r="AV74" s="960"/>
      <c r="AW74" s="960"/>
      <c r="AX74" s="960"/>
      <c r="AY74" s="960"/>
      <c r="AZ74" s="973"/>
      <c r="BA74" s="973"/>
      <c r="BB74" s="973"/>
      <c r="BC74" s="973"/>
      <c r="BD74" s="974"/>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1099" t="s">
        <v>579</v>
      </c>
      <c r="C75" s="1100"/>
      <c r="D75" s="1100"/>
      <c r="E75" s="1100"/>
      <c r="F75" s="1100"/>
      <c r="G75" s="1100"/>
      <c r="H75" s="1100"/>
      <c r="I75" s="1100"/>
      <c r="J75" s="1100"/>
      <c r="K75" s="1100"/>
      <c r="L75" s="1100"/>
      <c r="M75" s="1100"/>
      <c r="N75" s="1100"/>
      <c r="O75" s="1100"/>
      <c r="P75" s="1101"/>
      <c r="Q75" s="975">
        <v>2185</v>
      </c>
      <c r="R75" s="976"/>
      <c r="S75" s="976"/>
      <c r="T75" s="976"/>
      <c r="U75" s="977"/>
      <c r="V75" s="978">
        <v>2122</v>
      </c>
      <c r="W75" s="976"/>
      <c r="X75" s="976"/>
      <c r="Y75" s="976"/>
      <c r="Z75" s="977"/>
      <c r="AA75" s="978">
        <v>63</v>
      </c>
      <c r="AB75" s="976"/>
      <c r="AC75" s="976"/>
      <c r="AD75" s="976"/>
      <c r="AE75" s="977"/>
      <c r="AF75" s="978">
        <v>26</v>
      </c>
      <c r="AG75" s="976"/>
      <c r="AH75" s="976"/>
      <c r="AI75" s="976"/>
      <c r="AJ75" s="977"/>
      <c r="AK75" s="978" t="s">
        <v>601</v>
      </c>
      <c r="AL75" s="976"/>
      <c r="AM75" s="976"/>
      <c r="AN75" s="976"/>
      <c r="AO75" s="977"/>
      <c r="AP75" s="978">
        <v>780</v>
      </c>
      <c r="AQ75" s="976"/>
      <c r="AR75" s="976"/>
      <c r="AS75" s="976"/>
      <c r="AT75" s="977"/>
      <c r="AU75" s="978">
        <v>116</v>
      </c>
      <c r="AV75" s="976"/>
      <c r="AW75" s="976"/>
      <c r="AX75" s="976"/>
      <c r="AY75" s="977"/>
      <c r="AZ75" s="973"/>
      <c r="BA75" s="973"/>
      <c r="BB75" s="973"/>
      <c r="BC75" s="973"/>
      <c r="BD75" s="974"/>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1099" t="s">
        <v>580</v>
      </c>
      <c r="C76" s="1100"/>
      <c r="D76" s="1100"/>
      <c r="E76" s="1100"/>
      <c r="F76" s="1100"/>
      <c r="G76" s="1100"/>
      <c r="H76" s="1100"/>
      <c r="I76" s="1100"/>
      <c r="J76" s="1100"/>
      <c r="K76" s="1100"/>
      <c r="L76" s="1100"/>
      <c r="M76" s="1100"/>
      <c r="N76" s="1100"/>
      <c r="O76" s="1100"/>
      <c r="P76" s="1101"/>
      <c r="Q76" s="975">
        <v>50</v>
      </c>
      <c r="R76" s="976"/>
      <c r="S76" s="976"/>
      <c r="T76" s="976"/>
      <c r="U76" s="977"/>
      <c r="V76" s="978">
        <v>34</v>
      </c>
      <c r="W76" s="976"/>
      <c r="X76" s="976"/>
      <c r="Y76" s="976"/>
      <c r="Z76" s="977"/>
      <c r="AA76" s="978">
        <v>16</v>
      </c>
      <c r="AB76" s="976"/>
      <c r="AC76" s="976"/>
      <c r="AD76" s="976"/>
      <c r="AE76" s="977"/>
      <c r="AF76" s="978">
        <v>16</v>
      </c>
      <c r="AG76" s="976"/>
      <c r="AH76" s="976"/>
      <c r="AI76" s="976"/>
      <c r="AJ76" s="977"/>
      <c r="AK76" s="978">
        <v>20</v>
      </c>
      <c r="AL76" s="976"/>
      <c r="AM76" s="976"/>
      <c r="AN76" s="976"/>
      <c r="AO76" s="977"/>
      <c r="AP76" s="978" t="s">
        <v>601</v>
      </c>
      <c r="AQ76" s="976"/>
      <c r="AR76" s="976"/>
      <c r="AS76" s="976"/>
      <c r="AT76" s="977"/>
      <c r="AU76" s="978" t="s">
        <v>611</v>
      </c>
      <c r="AV76" s="976"/>
      <c r="AW76" s="976"/>
      <c r="AX76" s="976"/>
      <c r="AY76" s="977"/>
      <c r="AZ76" s="973"/>
      <c r="BA76" s="973"/>
      <c r="BB76" s="973"/>
      <c r="BC76" s="973"/>
      <c r="BD76" s="974"/>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1099" t="s">
        <v>581</v>
      </c>
      <c r="C77" s="1100"/>
      <c r="D77" s="1100"/>
      <c r="E77" s="1100"/>
      <c r="F77" s="1100"/>
      <c r="G77" s="1100"/>
      <c r="H77" s="1100"/>
      <c r="I77" s="1100"/>
      <c r="J77" s="1100"/>
      <c r="K77" s="1100"/>
      <c r="L77" s="1100"/>
      <c r="M77" s="1100"/>
      <c r="N77" s="1100"/>
      <c r="O77" s="1100"/>
      <c r="P77" s="1101"/>
      <c r="Q77" s="975">
        <v>2089</v>
      </c>
      <c r="R77" s="976"/>
      <c r="S77" s="976"/>
      <c r="T77" s="976"/>
      <c r="U77" s="977"/>
      <c r="V77" s="978">
        <v>1786</v>
      </c>
      <c r="W77" s="976"/>
      <c r="X77" s="976"/>
      <c r="Y77" s="976"/>
      <c r="Z77" s="977"/>
      <c r="AA77" s="978">
        <v>303</v>
      </c>
      <c r="AB77" s="976"/>
      <c r="AC77" s="976"/>
      <c r="AD77" s="976"/>
      <c r="AE77" s="977"/>
      <c r="AF77" s="978">
        <v>248</v>
      </c>
      <c r="AG77" s="976"/>
      <c r="AH77" s="976"/>
      <c r="AI77" s="976"/>
      <c r="AJ77" s="977"/>
      <c r="AK77" s="978" t="s">
        <v>601</v>
      </c>
      <c r="AL77" s="976"/>
      <c r="AM77" s="976"/>
      <c r="AN77" s="976"/>
      <c r="AO77" s="977"/>
      <c r="AP77" s="978">
        <v>107</v>
      </c>
      <c r="AQ77" s="976"/>
      <c r="AR77" s="976"/>
      <c r="AS77" s="976"/>
      <c r="AT77" s="977"/>
      <c r="AU77" s="978">
        <v>36</v>
      </c>
      <c r="AV77" s="976"/>
      <c r="AW77" s="976"/>
      <c r="AX77" s="976"/>
      <c r="AY77" s="977"/>
      <c r="AZ77" s="973"/>
      <c r="BA77" s="973"/>
      <c r="BB77" s="973"/>
      <c r="BC77" s="973"/>
      <c r="BD77" s="974"/>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1099" t="s">
        <v>582</v>
      </c>
      <c r="C78" s="1100"/>
      <c r="D78" s="1100"/>
      <c r="E78" s="1100"/>
      <c r="F78" s="1100"/>
      <c r="G78" s="1100"/>
      <c r="H78" s="1100"/>
      <c r="I78" s="1100"/>
      <c r="J78" s="1100"/>
      <c r="K78" s="1100"/>
      <c r="L78" s="1100"/>
      <c r="M78" s="1100"/>
      <c r="N78" s="1100"/>
      <c r="O78" s="1100"/>
      <c r="P78" s="1101"/>
      <c r="Q78" s="959">
        <v>495</v>
      </c>
      <c r="R78" s="960"/>
      <c r="S78" s="960"/>
      <c r="T78" s="960"/>
      <c r="U78" s="960"/>
      <c r="V78" s="960">
        <v>493</v>
      </c>
      <c r="W78" s="960"/>
      <c r="X78" s="960"/>
      <c r="Y78" s="960"/>
      <c r="Z78" s="960"/>
      <c r="AA78" s="960">
        <v>1</v>
      </c>
      <c r="AB78" s="960"/>
      <c r="AC78" s="960"/>
      <c r="AD78" s="960"/>
      <c r="AE78" s="960"/>
      <c r="AF78" s="960">
        <v>1</v>
      </c>
      <c r="AG78" s="960"/>
      <c r="AH78" s="960"/>
      <c r="AI78" s="960"/>
      <c r="AJ78" s="960"/>
      <c r="AK78" s="960">
        <v>298</v>
      </c>
      <c r="AL78" s="960"/>
      <c r="AM78" s="960"/>
      <c r="AN78" s="960"/>
      <c r="AO78" s="960"/>
      <c r="AP78" s="960" t="s">
        <v>601</v>
      </c>
      <c r="AQ78" s="960"/>
      <c r="AR78" s="960"/>
      <c r="AS78" s="960"/>
      <c r="AT78" s="960"/>
      <c r="AU78" s="960" t="s">
        <v>592</v>
      </c>
      <c r="AV78" s="960"/>
      <c r="AW78" s="960"/>
      <c r="AX78" s="960"/>
      <c r="AY78" s="960"/>
      <c r="AZ78" s="973"/>
      <c r="BA78" s="973"/>
      <c r="BB78" s="973"/>
      <c r="BC78" s="973"/>
      <c r="BD78" s="974"/>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1099" t="s">
        <v>583</v>
      </c>
      <c r="C79" s="1100"/>
      <c r="D79" s="1100"/>
      <c r="E79" s="1100"/>
      <c r="F79" s="1100"/>
      <c r="G79" s="1100"/>
      <c r="H79" s="1100"/>
      <c r="I79" s="1100"/>
      <c r="J79" s="1100"/>
      <c r="K79" s="1100"/>
      <c r="L79" s="1100"/>
      <c r="M79" s="1100"/>
      <c r="N79" s="1100"/>
      <c r="O79" s="1100"/>
      <c r="P79" s="1101"/>
      <c r="Q79" s="959">
        <v>68</v>
      </c>
      <c r="R79" s="960"/>
      <c r="S79" s="960"/>
      <c r="T79" s="960"/>
      <c r="U79" s="960"/>
      <c r="V79" s="960">
        <v>68</v>
      </c>
      <c r="W79" s="960"/>
      <c r="X79" s="960"/>
      <c r="Y79" s="960"/>
      <c r="Z79" s="960"/>
      <c r="AA79" s="960">
        <v>0</v>
      </c>
      <c r="AB79" s="960"/>
      <c r="AC79" s="960"/>
      <c r="AD79" s="960"/>
      <c r="AE79" s="960"/>
      <c r="AF79" s="960">
        <v>0</v>
      </c>
      <c r="AG79" s="960"/>
      <c r="AH79" s="960"/>
      <c r="AI79" s="960"/>
      <c r="AJ79" s="960"/>
      <c r="AK79" s="960" t="s">
        <v>606</v>
      </c>
      <c r="AL79" s="960"/>
      <c r="AM79" s="960"/>
      <c r="AN79" s="960"/>
      <c r="AO79" s="960"/>
      <c r="AP79" s="960" t="s">
        <v>607</v>
      </c>
      <c r="AQ79" s="960"/>
      <c r="AR79" s="960"/>
      <c r="AS79" s="960"/>
      <c r="AT79" s="960"/>
      <c r="AU79" s="960" t="s">
        <v>592</v>
      </c>
      <c r="AV79" s="960"/>
      <c r="AW79" s="960"/>
      <c r="AX79" s="960"/>
      <c r="AY79" s="960"/>
      <c r="AZ79" s="973"/>
      <c r="BA79" s="973"/>
      <c r="BB79" s="973"/>
      <c r="BC79" s="973"/>
      <c r="BD79" s="974"/>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1099" t="s">
        <v>584</v>
      </c>
      <c r="C80" s="1100"/>
      <c r="D80" s="1100"/>
      <c r="E80" s="1100"/>
      <c r="F80" s="1100"/>
      <c r="G80" s="1100"/>
      <c r="H80" s="1100"/>
      <c r="I80" s="1100"/>
      <c r="J80" s="1100"/>
      <c r="K80" s="1100"/>
      <c r="L80" s="1100"/>
      <c r="M80" s="1100"/>
      <c r="N80" s="1100"/>
      <c r="O80" s="1100"/>
      <c r="P80" s="1101"/>
      <c r="Q80" s="959">
        <v>284</v>
      </c>
      <c r="R80" s="960"/>
      <c r="S80" s="960"/>
      <c r="T80" s="960"/>
      <c r="U80" s="960"/>
      <c r="V80" s="960">
        <v>202</v>
      </c>
      <c r="W80" s="960"/>
      <c r="X80" s="960"/>
      <c r="Y80" s="960"/>
      <c r="Z80" s="960"/>
      <c r="AA80" s="960">
        <v>82</v>
      </c>
      <c r="AB80" s="960"/>
      <c r="AC80" s="960"/>
      <c r="AD80" s="960"/>
      <c r="AE80" s="960"/>
      <c r="AF80" s="960">
        <v>82</v>
      </c>
      <c r="AG80" s="960"/>
      <c r="AH80" s="960"/>
      <c r="AI80" s="960"/>
      <c r="AJ80" s="960"/>
      <c r="AK80" s="960" t="s">
        <v>601</v>
      </c>
      <c r="AL80" s="960"/>
      <c r="AM80" s="960"/>
      <c r="AN80" s="960"/>
      <c r="AO80" s="960"/>
      <c r="AP80" s="960" t="s">
        <v>601</v>
      </c>
      <c r="AQ80" s="960"/>
      <c r="AR80" s="960"/>
      <c r="AS80" s="960"/>
      <c r="AT80" s="960"/>
      <c r="AU80" s="960" t="s">
        <v>592</v>
      </c>
      <c r="AV80" s="960"/>
      <c r="AW80" s="960"/>
      <c r="AX80" s="960"/>
      <c r="AY80" s="960"/>
      <c r="AZ80" s="973"/>
      <c r="BA80" s="973"/>
      <c r="BB80" s="973"/>
      <c r="BC80" s="973"/>
      <c r="BD80" s="974"/>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1099" t="s">
        <v>585</v>
      </c>
      <c r="C81" s="1100"/>
      <c r="D81" s="1100"/>
      <c r="E81" s="1100"/>
      <c r="F81" s="1100"/>
      <c r="G81" s="1100"/>
      <c r="H81" s="1100"/>
      <c r="I81" s="1100"/>
      <c r="J81" s="1100"/>
      <c r="K81" s="1100"/>
      <c r="L81" s="1100"/>
      <c r="M81" s="1100"/>
      <c r="N81" s="1100"/>
      <c r="O81" s="1100"/>
      <c r="P81" s="1101"/>
      <c r="Q81" s="959">
        <v>28</v>
      </c>
      <c r="R81" s="960"/>
      <c r="S81" s="960"/>
      <c r="T81" s="960"/>
      <c r="U81" s="960"/>
      <c r="V81" s="960">
        <v>28</v>
      </c>
      <c r="W81" s="960"/>
      <c r="X81" s="960"/>
      <c r="Y81" s="960"/>
      <c r="Z81" s="960"/>
      <c r="AA81" s="960">
        <v>0</v>
      </c>
      <c r="AB81" s="960"/>
      <c r="AC81" s="960"/>
      <c r="AD81" s="960"/>
      <c r="AE81" s="960"/>
      <c r="AF81" s="960">
        <v>0</v>
      </c>
      <c r="AG81" s="960"/>
      <c r="AH81" s="960"/>
      <c r="AI81" s="960"/>
      <c r="AJ81" s="960"/>
      <c r="AK81" s="960">
        <v>27</v>
      </c>
      <c r="AL81" s="960"/>
      <c r="AM81" s="960"/>
      <c r="AN81" s="960"/>
      <c r="AO81" s="960"/>
      <c r="AP81" s="960" t="s">
        <v>605</v>
      </c>
      <c r="AQ81" s="960"/>
      <c r="AR81" s="960"/>
      <c r="AS81" s="960"/>
      <c r="AT81" s="960"/>
      <c r="AU81" s="960" t="s">
        <v>592</v>
      </c>
      <c r="AV81" s="960"/>
      <c r="AW81" s="960"/>
      <c r="AX81" s="960"/>
      <c r="AY81" s="960"/>
      <c r="AZ81" s="973"/>
      <c r="BA81" s="973"/>
      <c r="BB81" s="973"/>
      <c r="BC81" s="973"/>
      <c r="BD81" s="974"/>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1099" t="s">
        <v>586</v>
      </c>
      <c r="C82" s="1100"/>
      <c r="D82" s="1100"/>
      <c r="E82" s="1100"/>
      <c r="F82" s="1100"/>
      <c r="G82" s="1100"/>
      <c r="H82" s="1100"/>
      <c r="I82" s="1100"/>
      <c r="J82" s="1100"/>
      <c r="K82" s="1100"/>
      <c r="L82" s="1100"/>
      <c r="M82" s="1100"/>
      <c r="N82" s="1100"/>
      <c r="O82" s="1100"/>
      <c r="P82" s="1101"/>
      <c r="Q82" s="959">
        <v>6200</v>
      </c>
      <c r="R82" s="960"/>
      <c r="S82" s="960"/>
      <c r="T82" s="960"/>
      <c r="U82" s="960"/>
      <c r="V82" s="960">
        <v>5968</v>
      </c>
      <c r="W82" s="960"/>
      <c r="X82" s="960"/>
      <c r="Y82" s="960"/>
      <c r="Z82" s="960"/>
      <c r="AA82" s="960">
        <v>232</v>
      </c>
      <c r="AB82" s="960"/>
      <c r="AC82" s="960"/>
      <c r="AD82" s="960"/>
      <c r="AE82" s="960"/>
      <c r="AF82" s="960">
        <v>232</v>
      </c>
      <c r="AG82" s="960"/>
      <c r="AH82" s="960"/>
      <c r="AI82" s="960"/>
      <c r="AJ82" s="960"/>
      <c r="AK82" s="960" t="s">
        <v>608</v>
      </c>
      <c r="AL82" s="960"/>
      <c r="AM82" s="960"/>
      <c r="AN82" s="960"/>
      <c r="AO82" s="960"/>
      <c r="AP82" s="960" t="s">
        <v>601</v>
      </c>
      <c r="AQ82" s="960"/>
      <c r="AR82" s="960"/>
      <c r="AS82" s="960"/>
      <c r="AT82" s="960"/>
      <c r="AU82" s="960" t="s">
        <v>592</v>
      </c>
      <c r="AV82" s="960"/>
      <c r="AW82" s="960"/>
      <c r="AX82" s="960"/>
      <c r="AY82" s="960"/>
      <c r="AZ82" s="973"/>
      <c r="BA82" s="973"/>
      <c r="BB82" s="973"/>
      <c r="BC82" s="973"/>
      <c r="BD82" s="974"/>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1099" t="s">
        <v>587</v>
      </c>
      <c r="C83" s="1100"/>
      <c r="D83" s="1100"/>
      <c r="E83" s="1100"/>
      <c r="F83" s="1100"/>
      <c r="G83" s="1100"/>
      <c r="H83" s="1100"/>
      <c r="I83" s="1100"/>
      <c r="J83" s="1100"/>
      <c r="K83" s="1100"/>
      <c r="L83" s="1100"/>
      <c r="M83" s="1100"/>
      <c r="N83" s="1100"/>
      <c r="O83" s="1100"/>
      <c r="P83" s="1101"/>
      <c r="Q83" s="959">
        <v>1851</v>
      </c>
      <c r="R83" s="960"/>
      <c r="S83" s="960"/>
      <c r="T83" s="960"/>
      <c r="U83" s="960"/>
      <c r="V83" s="960">
        <v>1811</v>
      </c>
      <c r="W83" s="960"/>
      <c r="X83" s="960"/>
      <c r="Y83" s="960"/>
      <c r="Z83" s="960"/>
      <c r="AA83" s="960">
        <v>40</v>
      </c>
      <c r="AB83" s="960"/>
      <c r="AC83" s="960"/>
      <c r="AD83" s="960"/>
      <c r="AE83" s="960"/>
      <c r="AF83" s="960">
        <v>40</v>
      </c>
      <c r="AG83" s="960"/>
      <c r="AH83" s="960"/>
      <c r="AI83" s="960"/>
      <c r="AJ83" s="960"/>
      <c r="AK83" s="960" t="s">
        <v>601</v>
      </c>
      <c r="AL83" s="960"/>
      <c r="AM83" s="960"/>
      <c r="AN83" s="960"/>
      <c r="AO83" s="960"/>
      <c r="AP83" s="960" t="s">
        <v>609</v>
      </c>
      <c r="AQ83" s="960"/>
      <c r="AR83" s="960"/>
      <c r="AS83" s="960"/>
      <c r="AT83" s="960"/>
      <c r="AU83" s="960" t="s">
        <v>592</v>
      </c>
      <c r="AV83" s="960"/>
      <c r="AW83" s="960"/>
      <c r="AX83" s="960"/>
      <c r="AY83" s="960"/>
      <c r="AZ83" s="973"/>
      <c r="BA83" s="973"/>
      <c r="BB83" s="973"/>
      <c r="BC83" s="973"/>
      <c r="BD83" s="974"/>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1099" t="s">
        <v>588</v>
      </c>
      <c r="C84" s="1100"/>
      <c r="D84" s="1100"/>
      <c r="E84" s="1100"/>
      <c r="F84" s="1100"/>
      <c r="G84" s="1100"/>
      <c r="H84" s="1100"/>
      <c r="I84" s="1100"/>
      <c r="J84" s="1100"/>
      <c r="K84" s="1100"/>
      <c r="L84" s="1100"/>
      <c r="M84" s="1100"/>
      <c r="N84" s="1100"/>
      <c r="O84" s="1100"/>
      <c r="P84" s="1101"/>
      <c r="Q84" s="959">
        <v>72965</v>
      </c>
      <c r="R84" s="960"/>
      <c r="S84" s="960"/>
      <c r="T84" s="960"/>
      <c r="U84" s="960"/>
      <c r="V84" s="960">
        <v>69423</v>
      </c>
      <c r="W84" s="960"/>
      <c r="X84" s="960"/>
      <c r="Y84" s="960"/>
      <c r="Z84" s="960"/>
      <c r="AA84" s="960">
        <v>3542</v>
      </c>
      <c r="AB84" s="960"/>
      <c r="AC84" s="960"/>
      <c r="AD84" s="960"/>
      <c r="AE84" s="960"/>
      <c r="AF84" s="960">
        <v>3542</v>
      </c>
      <c r="AG84" s="960"/>
      <c r="AH84" s="960"/>
      <c r="AI84" s="960"/>
      <c r="AJ84" s="960"/>
      <c r="AK84" s="960">
        <v>1058</v>
      </c>
      <c r="AL84" s="960"/>
      <c r="AM84" s="960"/>
      <c r="AN84" s="960"/>
      <c r="AO84" s="960"/>
      <c r="AP84" s="960" t="s">
        <v>601</v>
      </c>
      <c r="AQ84" s="960"/>
      <c r="AR84" s="960"/>
      <c r="AS84" s="960"/>
      <c r="AT84" s="960"/>
      <c r="AU84" s="960" t="s">
        <v>592</v>
      </c>
      <c r="AV84" s="960"/>
      <c r="AW84" s="960"/>
      <c r="AX84" s="960"/>
      <c r="AY84" s="960"/>
      <c r="AZ84" s="973"/>
      <c r="BA84" s="973"/>
      <c r="BB84" s="973"/>
      <c r="BC84" s="973"/>
      <c r="BD84" s="974"/>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1099" t="s">
        <v>589</v>
      </c>
      <c r="C85" s="1100"/>
      <c r="D85" s="1100"/>
      <c r="E85" s="1100"/>
      <c r="F85" s="1100"/>
      <c r="G85" s="1100"/>
      <c r="H85" s="1100"/>
      <c r="I85" s="1100"/>
      <c r="J85" s="1100"/>
      <c r="K85" s="1100"/>
      <c r="L85" s="1100"/>
      <c r="M85" s="1100"/>
      <c r="N85" s="1100"/>
      <c r="O85" s="1100"/>
      <c r="P85" s="1101"/>
      <c r="Q85" s="959">
        <v>217</v>
      </c>
      <c r="R85" s="960"/>
      <c r="S85" s="960"/>
      <c r="T85" s="960"/>
      <c r="U85" s="960"/>
      <c r="V85" s="960">
        <v>191</v>
      </c>
      <c r="W85" s="960"/>
      <c r="X85" s="960"/>
      <c r="Y85" s="960"/>
      <c r="Z85" s="960"/>
      <c r="AA85" s="960">
        <v>25</v>
      </c>
      <c r="AB85" s="960"/>
      <c r="AC85" s="960"/>
      <c r="AD85" s="960"/>
      <c r="AE85" s="960"/>
      <c r="AF85" s="960">
        <v>25</v>
      </c>
      <c r="AG85" s="960"/>
      <c r="AH85" s="960"/>
      <c r="AI85" s="960"/>
      <c r="AJ85" s="960"/>
      <c r="AK85" s="960" t="s">
        <v>601</v>
      </c>
      <c r="AL85" s="960"/>
      <c r="AM85" s="960"/>
      <c r="AN85" s="960"/>
      <c r="AO85" s="960"/>
      <c r="AP85" s="960" t="s">
        <v>601</v>
      </c>
      <c r="AQ85" s="960"/>
      <c r="AR85" s="960"/>
      <c r="AS85" s="960"/>
      <c r="AT85" s="960"/>
      <c r="AU85" s="960" t="s">
        <v>592</v>
      </c>
      <c r="AV85" s="960"/>
      <c r="AW85" s="960"/>
      <c r="AX85" s="960"/>
      <c r="AY85" s="960"/>
      <c r="AZ85" s="973"/>
      <c r="BA85" s="973"/>
      <c r="BB85" s="973"/>
      <c r="BC85" s="973"/>
      <c r="BD85" s="974"/>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1099" t="s">
        <v>590</v>
      </c>
      <c r="C86" s="1100"/>
      <c r="D86" s="1100"/>
      <c r="E86" s="1100"/>
      <c r="F86" s="1100"/>
      <c r="G86" s="1100"/>
      <c r="H86" s="1100"/>
      <c r="I86" s="1100"/>
      <c r="J86" s="1100"/>
      <c r="K86" s="1100"/>
      <c r="L86" s="1100"/>
      <c r="M86" s="1100"/>
      <c r="N86" s="1100"/>
      <c r="O86" s="1100"/>
      <c r="P86" s="1101"/>
      <c r="Q86" s="959">
        <v>823874</v>
      </c>
      <c r="R86" s="960"/>
      <c r="S86" s="960"/>
      <c r="T86" s="960"/>
      <c r="U86" s="960"/>
      <c r="V86" s="960">
        <v>808406</v>
      </c>
      <c r="W86" s="960"/>
      <c r="X86" s="960"/>
      <c r="Y86" s="960"/>
      <c r="Z86" s="960"/>
      <c r="AA86" s="960">
        <v>15468</v>
      </c>
      <c r="AB86" s="960"/>
      <c r="AC86" s="960"/>
      <c r="AD86" s="960"/>
      <c r="AE86" s="960"/>
      <c r="AF86" s="960">
        <v>15468</v>
      </c>
      <c r="AG86" s="960"/>
      <c r="AH86" s="960"/>
      <c r="AI86" s="960"/>
      <c r="AJ86" s="960"/>
      <c r="AK86" s="960" t="s">
        <v>605</v>
      </c>
      <c r="AL86" s="960"/>
      <c r="AM86" s="960"/>
      <c r="AN86" s="960"/>
      <c r="AO86" s="960"/>
      <c r="AP86" s="960" t="s">
        <v>601</v>
      </c>
      <c r="AQ86" s="960"/>
      <c r="AR86" s="960"/>
      <c r="AS86" s="960"/>
      <c r="AT86" s="960"/>
      <c r="AU86" s="960" t="s">
        <v>592</v>
      </c>
      <c r="AV86" s="960"/>
      <c r="AW86" s="960"/>
      <c r="AX86" s="960"/>
      <c r="AY86" s="960"/>
      <c r="AZ86" s="973"/>
      <c r="BA86" s="973"/>
      <c r="BB86" s="973"/>
      <c r="BC86" s="973"/>
      <c r="BD86" s="974"/>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8" t="s">
        <v>591</v>
      </c>
      <c r="C87" s="969"/>
      <c r="D87" s="969"/>
      <c r="E87" s="969"/>
      <c r="F87" s="969"/>
      <c r="G87" s="969"/>
      <c r="H87" s="969"/>
      <c r="I87" s="969"/>
      <c r="J87" s="969"/>
      <c r="K87" s="969"/>
      <c r="L87" s="969"/>
      <c r="M87" s="969"/>
      <c r="N87" s="969"/>
      <c r="O87" s="969"/>
      <c r="P87" s="970"/>
      <c r="Q87" s="964">
        <v>12522</v>
      </c>
      <c r="R87" s="965"/>
      <c r="S87" s="965"/>
      <c r="T87" s="965"/>
      <c r="U87" s="965"/>
      <c r="V87" s="965">
        <v>10965</v>
      </c>
      <c r="W87" s="965"/>
      <c r="X87" s="965"/>
      <c r="Y87" s="965"/>
      <c r="Z87" s="965"/>
      <c r="AA87" s="965">
        <v>1557</v>
      </c>
      <c r="AB87" s="965"/>
      <c r="AC87" s="965"/>
      <c r="AD87" s="965"/>
      <c r="AE87" s="965"/>
      <c r="AF87" s="965">
        <v>6755</v>
      </c>
      <c r="AG87" s="965"/>
      <c r="AH87" s="965"/>
      <c r="AI87" s="965"/>
      <c r="AJ87" s="965"/>
      <c r="AK87" s="965">
        <v>1552</v>
      </c>
      <c r="AL87" s="965"/>
      <c r="AM87" s="965"/>
      <c r="AN87" s="965"/>
      <c r="AO87" s="965"/>
      <c r="AP87" s="965">
        <v>7772</v>
      </c>
      <c r="AQ87" s="965"/>
      <c r="AR87" s="965"/>
      <c r="AS87" s="965"/>
      <c r="AT87" s="965"/>
      <c r="AU87" s="965" t="s">
        <v>611</v>
      </c>
      <c r="AV87" s="965"/>
      <c r="AW87" s="965"/>
      <c r="AX87" s="965"/>
      <c r="AY87" s="965"/>
      <c r="AZ87" s="966" t="s">
        <v>610</v>
      </c>
      <c r="BA87" s="966"/>
      <c r="BB87" s="966"/>
      <c r="BC87" s="966"/>
      <c r="BD87" s="967"/>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387</v>
      </c>
      <c r="B88" s="937" t="s">
        <v>418</v>
      </c>
      <c r="C88" s="938"/>
      <c r="D88" s="938"/>
      <c r="E88" s="938"/>
      <c r="F88" s="938"/>
      <c r="G88" s="938"/>
      <c r="H88" s="938"/>
      <c r="I88" s="938"/>
      <c r="J88" s="938"/>
      <c r="K88" s="938"/>
      <c r="L88" s="938"/>
      <c r="M88" s="938"/>
      <c r="N88" s="938"/>
      <c r="O88" s="938"/>
      <c r="P88" s="948"/>
      <c r="Q88" s="961"/>
      <c r="R88" s="962"/>
      <c r="S88" s="962"/>
      <c r="T88" s="962"/>
      <c r="U88" s="962"/>
      <c r="V88" s="962"/>
      <c r="W88" s="962"/>
      <c r="X88" s="962"/>
      <c r="Y88" s="962"/>
      <c r="Z88" s="962"/>
      <c r="AA88" s="962"/>
      <c r="AB88" s="962"/>
      <c r="AC88" s="962"/>
      <c r="AD88" s="962"/>
      <c r="AE88" s="962"/>
      <c r="AF88" s="963">
        <v>26550</v>
      </c>
      <c r="AG88" s="963"/>
      <c r="AH88" s="963"/>
      <c r="AI88" s="963"/>
      <c r="AJ88" s="963"/>
      <c r="AK88" s="962"/>
      <c r="AL88" s="962"/>
      <c r="AM88" s="962"/>
      <c r="AN88" s="962"/>
      <c r="AO88" s="962"/>
      <c r="AP88" s="963">
        <v>8659</v>
      </c>
      <c r="AQ88" s="963"/>
      <c r="AR88" s="963"/>
      <c r="AS88" s="963"/>
      <c r="AT88" s="963"/>
      <c r="AU88" s="963">
        <f>SUM(AU68:AY87)</f>
        <v>152</v>
      </c>
      <c r="AV88" s="963"/>
      <c r="AW88" s="963"/>
      <c r="AX88" s="963"/>
      <c r="AY88" s="963"/>
      <c r="AZ88" s="971"/>
      <c r="BA88" s="971"/>
      <c r="BB88" s="971"/>
      <c r="BC88" s="971"/>
      <c r="BD88" s="972"/>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387</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305</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305</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305</v>
      </c>
      <c r="DR109" s="896"/>
      <c r="DS109" s="896"/>
      <c r="DT109" s="896"/>
      <c r="DU109" s="897"/>
      <c r="DV109" s="898" t="s">
        <v>429</v>
      </c>
      <c r="DW109" s="896"/>
      <c r="DX109" s="896"/>
      <c r="DY109" s="896"/>
      <c r="DZ109" s="929"/>
    </row>
    <row r="110" spans="1:131" s="230" customFormat="1" ht="26.25" customHeight="1">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608107</v>
      </c>
      <c r="AB110" s="889"/>
      <c r="AC110" s="889"/>
      <c r="AD110" s="889"/>
      <c r="AE110" s="890"/>
      <c r="AF110" s="891">
        <v>596189</v>
      </c>
      <c r="AG110" s="889"/>
      <c r="AH110" s="889"/>
      <c r="AI110" s="889"/>
      <c r="AJ110" s="890"/>
      <c r="AK110" s="891">
        <v>626281</v>
      </c>
      <c r="AL110" s="889"/>
      <c r="AM110" s="889"/>
      <c r="AN110" s="889"/>
      <c r="AO110" s="890"/>
      <c r="AP110" s="892">
        <v>11.4</v>
      </c>
      <c r="AQ110" s="893"/>
      <c r="AR110" s="893"/>
      <c r="AS110" s="893"/>
      <c r="AT110" s="894"/>
      <c r="AU110" s="930" t="s">
        <v>74</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7300570</v>
      </c>
      <c r="BR110" s="842"/>
      <c r="BS110" s="842"/>
      <c r="BT110" s="842"/>
      <c r="BU110" s="842"/>
      <c r="BV110" s="842">
        <v>7381919</v>
      </c>
      <c r="BW110" s="842"/>
      <c r="BX110" s="842"/>
      <c r="BY110" s="842"/>
      <c r="BZ110" s="842"/>
      <c r="CA110" s="842">
        <v>7289784</v>
      </c>
      <c r="CB110" s="842"/>
      <c r="CC110" s="842"/>
      <c r="CD110" s="842"/>
      <c r="CE110" s="842"/>
      <c r="CF110" s="866">
        <v>132.30000000000001</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435</v>
      </c>
      <c r="DH110" s="842"/>
      <c r="DI110" s="842"/>
      <c r="DJ110" s="842"/>
      <c r="DK110" s="842"/>
      <c r="DL110" s="842" t="s">
        <v>435</v>
      </c>
      <c r="DM110" s="842"/>
      <c r="DN110" s="842"/>
      <c r="DO110" s="842"/>
      <c r="DP110" s="842"/>
      <c r="DQ110" s="842" t="s">
        <v>389</v>
      </c>
      <c r="DR110" s="842"/>
      <c r="DS110" s="842"/>
      <c r="DT110" s="842"/>
      <c r="DU110" s="842"/>
      <c r="DV110" s="843" t="s">
        <v>435</v>
      </c>
      <c r="DW110" s="843"/>
      <c r="DX110" s="843"/>
      <c r="DY110" s="843"/>
      <c r="DZ110" s="844"/>
    </row>
    <row r="111" spans="1:131" s="230" customFormat="1" ht="26.25" customHeight="1">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437</v>
      </c>
      <c r="AB111" s="919"/>
      <c r="AC111" s="919"/>
      <c r="AD111" s="919"/>
      <c r="AE111" s="920"/>
      <c r="AF111" s="921" t="s">
        <v>435</v>
      </c>
      <c r="AG111" s="919"/>
      <c r="AH111" s="919"/>
      <c r="AI111" s="919"/>
      <c r="AJ111" s="920"/>
      <c r="AK111" s="921" t="s">
        <v>437</v>
      </c>
      <c r="AL111" s="919"/>
      <c r="AM111" s="919"/>
      <c r="AN111" s="919"/>
      <c r="AO111" s="920"/>
      <c r="AP111" s="922" t="s">
        <v>437</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t="s">
        <v>439</v>
      </c>
      <c r="BR111" s="817"/>
      <c r="BS111" s="817"/>
      <c r="BT111" s="817"/>
      <c r="BU111" s="817"/>
      <c r="BV111" s="817" t="s">
        <v>439</v>
      </c>
      <c r="BW111" s="817"/>
      <c r="BX111" s="817"/>
      <c r="BY111" s="817"/>
      <c r="BZ111" s="817"/>
      <c r="CA111" s="817" t="s">
        <v>437</v>
      </c>
      <c r="CB111" s="817"/>
      <c r="CC111" s="817"/>
      <c r="CD111" s="817"/>
      <c r="CE111" s="817"/>
      <c r="CF111" s="875" t="s">
        <v>437</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439</v>
      </c>
      <c r="DH111" s="817"/>
      <c r="DI111" s="817"/>
      <c r="DJ111" s="817"/>
      <c r="DK111" s="817"/>
      <c r="DL111" s="817" t="s">
        <v>435</v>
      </c>
      <c r="DM111" s="817"/>
      <c r="DN111" s="817"/>
      <c r="DO111" s="817"/>
      <c r="DP111" s="817"/>
      <c r="DQ111" s="817" t="s">
        <v>435</v>
      </c>
      <c r="DR111" s="817"/>
      <c r="DS111" s="817"/>
      <c r="DT111" s="817"/>
      <c r="DU111" s="817"/>
      <c r="DV111" s="794" t="s">
        <v>389</v>
      </c>
      <c r="DW111" s="794"/>
      <c r="DX111" s="794"/>
      <c r="DY111" s="794"/>
      <c r="DZ111" s="795"/>
    </row>
    <row r="112" spans="1:131" s="230" customFormat="1" ht="26.25" customHeight="1">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439</v>
      </c>
      <c r="AB112" s="780"/>
      <c r="AC112" s="780"/>
      <c r="AD112" s="780"/>
      <c r="AE112" s="781"/>
      <c r="AF112" s="782" t="s">
        <v>435</v>
      </c>
      <c r="AG112" s="780"/>
      <c r="AH112" s="780"/>
      <c r="AI112" s="780"/>
      <c r="AJ112" s="781"/>
      <c r="AK112" s="782" t="s">
        <v>435</v>
      </c>
      <c r="AL112" s="780"/>
      <c r="AM112" s="780"/>
      <c r="AN112" s="780"/>
      <c r="AO112" s="781"/>
      <c r="AP112" s="824" t="s">
        <v>437</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6032897</v>
      </c>
      <c r="BR112" s="817"/>
      <c r="BS112" s="817"/>
      <c r="BT112" s="817"/>
      <c r="BU112" s="817"/>
      <c r="BV112" s="817">
        <v>5800174</v>
      </c>
      <c r="BW112" s="817"/>
      <c r="BX112" s="817"/>
      <c r="BY112" s="817"/>
      <c r="BZ112" s="817"/>
      <c r="CA112" s="817">
        <v>5577652</v>
      </c>
      <c r="CB112" s="817"/>
      <c r="CC112" s="817"/>
      <c r="CD112" s="817"/>
      <c r="CE112" s="817"/>
      <c r="CF112" s="875">
        <v>101.2</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389</v>
      </c>
      <c r="DH112" s="817"/>
      <c r="DI112" s="817"/>
      <c r="DJ112" s="817"/>
      <c r="DK112" s="817"/>
      <c r="DL112" s="817" t="s">
        <v>435</v>
      </c>
      <c r="DM112" s="817"/>
      <c r="DN112" s="817"/>
      <c r="DO112" s="817"/>
      <c r="DP112" s="817"/>
      <c r="DQ112" s="817" t="s">
        <v>437</v>
      </c>
      <c r="DR112" s="817"/>
      <c r="DS112" s="817"/>
      <c r="DT112" s="817"/>
      <c r="DU112" s="817"/>
      <c r="DV112" s="794" t="s">
        <v>439</v>
      </c>
      <c r="DW112" s="794"/>
      <c r="DX112" s="794"/>
      <c r="DY112" s="794"/>
      <c r="DZ112" s="795"/>
    </row>
    <row r="113" spans="1:130" s="230" customFormat="1" ht="26.25" customHeight="1">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333238</v>
      </c>
      <c r="AB113" s="919"/>
      <c r="AC113" s="919"/>
      <c r="AD113" s="919"/>
      <c r="AE113" s="920"/>
      <c r="AF113" s="921">
        <v>309419</v>
      </c>
      <c r="AG113" s="919"/>
      <c r="AH113" s="919"/>
      <c r="AI113" s="919"/>
      <c r="AJ113" s="920"/>
      <c r="AK113" s="921">
        <v>298419</v>
      </c>
      <c r="AL113" s="919"/>
      <c r="AM113" s="919"/>
      <c r="AN113" s="919"/>
      <c r="AO113" s="920"/>
      <c r="AP113" s="922">
        <v>5.4</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156670</v>
      </c>
      <c r="BR113" s="817"/>
      <c r="BS113" s="817"/>
      <c r="BT113" s="817"/>
      <c r="BU113" s="817"/>
      <c r="BV113" s="817">
        <v>147651</v>
      </c>
      <c r="BW113" s="817"/>
      <c r="BX113" s="817"/>
      <c r="BY113" s="817"/>
      <c r="BZ113" s="817"/>
      <c r="CA113" s="817">
        <v>151745</v>
      </c>
      <c r="CB113" s="817"/>
      <c r="CC113" s="817"/>
      <c r="CD113" s="817"/>
      <c r="CE113" s="817"/>
      <c r="CF113" s="875">
        <v>2.8</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439</v>
      </c>
      <c r="DH113" s="780"/>
      <c r="DI113" s="780"/>
      <c r="DJ113" s="780"/>
      <c r="DK113" s="781"/>
      <c r="DL113" s="782" t="s">
        <v>435</v>
      </c>
      <c r="DM113" s="780"/>
      <c r="DN113" s="780"/>
      <c r="DO113" s="780"/>
      <c r="DP113" s="781"/>
      <c r="DQ113" s="782" t="s">
        <v>439</v>
      </c>
      <c r="DR113" s="780"/>
      <c r="DS113" s="780"/>
      <c r="DT113" s="780"/>
      <c r="DU113" s="781"/>
      <c r="DV113" s="824" t="s">
        <v>439</v>
      </c>
      <c r="DW113" s="825"/>
      <c r="DX113" s="825"/>
      <c r="DY113" s="825"/>
      <c r="DZ113" s="826"/>
    </row>
    <row r="114" spans="1:130" s="230" customFormat="1" ht="26.25" customHeight="1">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435</v>
      </c>
      <c r="AB114" s="780"/>
      <c r="AC114" s="780"/>
      <c r="AD114" s="780"/>
      <c r="AE114" s="781"/>
      <c r="AF114" s="782" t="s">
        <v>437</v>
      </c>
      <c r="AG114" s="780"/>
      <c r="AH114" s="780"/>
      <c r="AI114" s="780"/>
      <c r="AJ114" s="781"/>
      <c r="AK114" s="782">
        <v>810</v>
      </c>
      <c r="AL114" s="780"/>
      <c r="AM114" s="780"/>
      <c r="AN114" s="780"/>
      <c r="AO114" s="781"/>
      <c r="AP114" s="824">
        <v>0</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837152</v>
      </c>
      <c r="BR114" s="817"/>
      <c r="BS114" s="817"/>
      <c r="BT114" s="817"/>
      <c r="BU114" s="817"/>
      <c r="BV114" s="817">
        <v>800937</v>
      </c>
      <c r="BW114" s="817"/>
      <c r="BX114" s="817"/>
      <c r="BY114" s="817"/>
      <c r="BZ114" s="817"/>
      <c r="CA114" s="817">
        <v>642495</v>
      </c>
      <c r="CB114" s="817"/>
      <c r="CC114" s="817"/>
      <c r="CD114" s="817"/>
      <c r="CE114" s="817"/>
      <c r="CF114" s="875">
        <v>11.7</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439</v>
      </c>
      <c r="DH114" s="780"/>
      <c r="DI114" s="780"/>
      <c r="DJ114" s="780"/>
      <c r="DK114" s="781"/>
      <c r="DL114" s="782" t="s">
        <v>435</v>
      </c>
      <c r="DM114" s="780"/>
      <c r="DN114" s="780"/>
      <c r="DO114" s="780"/>
      <c r="DP114" s="781"/>
      <c r="DQ114" s="782" t="s">
        <v>437</v>
      </c>
      <c r="DR114" s="780"/>
      <c r="DS114" s="780"/>
      <c r="DT114" s="780"/>
      <c r="DU114" s="781"/>
      <c r="DV114" s="824" t="s">
        <v>439</v>
      </c>
      <c r="DW114" s="825"/>
      <c r="DX114" s="825"/>
      <c r="DY114" s="825"/>
      <c r="DZ114" s="826"/>
    </row>
    <row r="115" spans="1:130" s="230" customFormat="1" ht="26.25" customHeight="1">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46502</v>
      </c>
      <c r="AB115" s="919"/>
      <c r="AC115" s="919"/>
      <c r="AD115" s="919"/>
      <c r="AE115" s="920"/>
      <c r="AF115" s="921">
        <v>33693</v>
      </c>
      <c r="AG115" s="919"/>
      <c r="AH115" s="919"/>
      <c r="AI115" s="919"/>
      <c r="AJ115" s="920"/>
      <c r="AK115" s="921">
        <v>34538</v>
      </c>
      <c r="AL115" s="919"/>
      <c r="AM115" s="919"/>
      <c r="AN115" s="919"/>
      <c r="AO115" s="920"/>
      <c r="AP115" s="922">
        <v>0.6</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435</v>
      </c>
      <c r="BR115" s="817"/>
      <c r="BS115" s="817"/>
      <c r="BT115" s="817"/>
      <c r="BU115" s="817"/>
      <c r="BV115" s="817" t="s">
        <v>437</v>
      </c>
      <c r="BW115" s="817"/>
      <c r="BX115" s="817"/>
      <c r="BY115" s="817"/>
      <c r="BZ115" s="817"/>
      <c r="CA115" s="817" t="s">
        <v>439</v>
      </c>
      <c r="CB115" s="817"/>
      <c r="CC115" s="817"/>
      <c r="CD115" s="817"/>
      <c r="CE115" s="817"/>
      <c r="CF115" s="875" t="s">
        <v>435</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437</v>
      </c>
      <c r="DH115" s="780"/>
      <c r="DI115" s="780"/>
      <c r="DJ115" s="780"/>
      <c r="DK115" s="781"/>
      <c r="DL115" s="782" t="s">
        <v>437</v>
      </c>
      <c r="DM115" s="780"/>
      <c r="DN115" s="780"/>
      <c r="DO115" s="780"/>
      <c r="DP115" s="781"/>
      <c r="DQ115" s="782" t="s">
        <v>439</v>
      </c>
      <c r="DR115" s="780"/>
      <c r="DS115" s="780"/>
      <c r="DT115" s="780"/>
      <c r="DU115" s="781"/>
      <c r="DV115" s="824" t="s">
        <v>437</v>
      </c>
      <c r="DW115" s="825"/>
      <c r="DX115" s="825"/>
      <c r="DY115" s="825"/>
      <c r="DZ115" s="826"/>
    </row>
    <row r="116" spans="1:130" s="230" customFormat="1" ht="26.25" customHeight="1">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435</v>
      </c>
      <c r="AB116" s="780"/>
      <c r="AC116" s="780"/>
      <c r="AD116" s="780"/>
      <c r="AE116" s="781"/>
      <c r="AF116" s="782" t="s">
        <v>437</v>
      </c>
      <c r="AG116" s="780"/>
      <c r="AH116" s="780"/>
      <c r="AI116" s="780"/>
      <c r="AJ116" s="781"/>
      <c r="AK116" s="782" t="s">
        <v>439</v>
      </c>
      <c r="AL116" s="780"/>
      <c r="AM116" s="780"/>
      <c r="AN116" s="780"/>
      <c r="AO116" s="781"/>
      <c r="AP116" s="824" t="s">
        <v>439</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389</v>
      </c>
      <c r="BR116" s="817"/>
      <c r="BS116" s="817"/>
      <c r="BT116" s="817"/>
      <c r="BU116" s="817"/>
      <c r="BV116" s="817" t="s">
        <v>439</v>
      </c>
      <c r="BW116" s="817"/>
      <c r="BX116" s="817"/>
      <c r="BY116" s="817"/>
      <c r="BZ116" s="817"/>
      <c r="CA116" s="817" t="s">
        <v>437</v>
      </c>
      <c r="CB116" s="817"/>
      <c r="CC116" s="817"/>
      <c r="CD116" s="817"/>
      <c r="CE116" s="817"/>
      <c r="CF116" s="875" t="s">
        <v>437</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389</v>
      </c>
      <c r="DH116" s="780"/>
      <c r="DI116" s="780"/>
      <c r="DJ116" s="780"/>
      <c r="DK116" s="781"/>
      <c r="DL116" s="782" t="s">
        <v>439</v>
      </c>
      <c r="DM116" s="780"/>
      <c r="DN116" s="780"/>
      <c r="DO116" s="780"/>
      <c r="DP116" s="781"/>
      <c r="DQ116" s="782" t="s">
        <v>439</v>
      </c>
      <c r="DR116" s="780"/>
      <c r="DS116" s="780"/>
      <c r="DT116" s="780"/>
      <c r="DU116" s="781"/>
      <c r="DV116" s="824" t="s">
        <v>389</v>
      </c>
      <c r="DW116" s="825"/>
      <c r="DX116" s="825"/>
      <c r="DY116" s="825"/>
      <c r="DZ116" s="826"/>
    </row>
    <row r="117" spans="1:130" s="230" customFormat="1" ht="26.25" customHeight="1">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987847</v>
      </c>
      <c r="AB117" s="903"/>
      <c r="AC117" s="903"/>
      <c r="AD117" s="903"/>
      <c r="AE117" s="904"/>
      <c r="AF117" s="905">
        <v>939301</v>
      </c>
      <c r="AG117" s="903"/>
      <c r="AH117" s="903"/>
      <c r="AI117" s="903"/>
      <c r="AJ117" s="904"/>
      <c r="AK117" s="905">
        <v>960048</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439</v>
      </c>
      <c r="BR117" s="817"/>
      <c r="BS117" s="817"/>
      <c r="BT117" s="817"/>
      <c r="BU117" s="817"/>
      <c r="BV117" s="817" t="s">
        <v>435</v>
      </c>
      <c r="BW117" s="817"/>
      <c r="BX117" s="817"/>
      <c r="BY117" s="817"/>
      <c r="BZ117" s="817"/>
      <c r="CA117" s="817" t="s">
        <v>435</v>
      </c>
      <c r="CB117" s="817"/>
      <c r="CC117" s="817"/>
      <c r="CD117" s="817"/>
      <c r="CE117" s="817"/>
      <c r="CF117" s="875" t="s">
        <v>389</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439</v>
      </c>
      <c r="DH117" s="780"/>
      <c r="DI117" s="780"/>
      <c r="DJ117" s="780"/>
      <c r="DK117" s="781"/>
      <c r="DL117" s="782" t="s">
        <v>437</v>
      </c>
      <c r="DM117" s="780"/>
      <c r="DN117" s="780"/>
      <c r="DO117" s="780"/>
      <c r="DP117" s="781"/>
      <c r="DQ117" s="782" t="s">
        <v>437</v>
      </c>
      <c r="DR117" s="780"/>
      <c r="DS117" s="780"/>
      <c r="DT117" s="780"/>
      <c r="DU117" s="781"/>
      <c r="DV117" s="824" t="s">
        <v>435</v>
      </c>
      <c r="DW117" s="825"/>
      <c r="DX117" s="825"/>
      <c r="DY117" s="825"/>
      <c r="DZ117" s="826"/>
    </row>
    <row r="118" spans="1:130" s="230" customFormat="1" ht="26.25" customHeight="1">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305</v>
      </c>
      <c r="AL118" s="896"/>
      <c r="AM118" s="896"/>
      <c r="AN118" s="896"/>
      <c r="AO118" s="897"/>
      <c r="AP118" s="899" t="s">
        <v>429</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439</v>
      </c>
      <c r="BR118" s="845"/>
      <c r="BS118" s="845"/>
      <c r="BT118" s="845"/>
      <c r="BU118" s="845"/>
      <c r="BV118" s="845" t="s">
        <v>389</v>
      </c>
      <c r="BW118" s="845"/>
      <c r="BX118" s="845"/>
      <c r="BY118" s="845"/>
      <c r="BZ118" s="845"/>
      <c r="CA118" s="845" t="s">
        <v>437</v>
      </c>
      <c r="CB118" s="845"/>
      <c r="CC118" s="845"/>
      <c r="CD118" s="845"/>
      <c r="CE118" s="845"/>
      <c r="CF118" s="875" t="s">
        <v>437</v>
      </c>
      <c r="CG118" s="876"/>
      <c r="CH118" s="876"/>
      <c r="CI118" s="876"/>
      <c r="CJ118" s="876"/>
      <c r="CK118" s="927"/>
      <c r="CL118" s="821"/>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437</v>
      </c>
      <c r="DH118" s="780"/>
      <c r="DI118" s="780"/>
      <c r="DJ118" s="780"/>
      <c r="DK118" s="781"/>
      <c r="DL118" s="782" t="s">
        <v>389</v>
      </c>
      <c r="DM118" s="780"/>
      <c r="DN118" s="780"/>
      <c r="DO118" s="780"/>
      <c r="DP118" s="781"/>
      <c r="DQ118" s="782" t="s">
        <v>439</v>
      </c>
      <c r="DR118" s="780"/>
      <c r="DS118" s="780"/>
      <c r="DT118" s="780"/>
      <c r="DU118" s="781"/>
      <c r="DV118" s="824" t="s">
        <v>439</v>
      </c>
      <c r="DW118" s="825"/>
      <c r="DX118" s="825"/>
      <c r="DY118" s="825"/>
      <c r="DZ118" s="826"/>
    </row>
    <row r="119" spans="1:130" s="230" customFormat="1" ht="26.25" customHeight="1">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435</v>
      </c>
      <c r="AB119" s="889"/>
      <c r="AC119" s="889"/>
      <c r="AD119" s="889"/>
      <c r="AE119" s="890"/>
      <c r="AF119" s="891" t="s">
        <v>439</v>
      </c>
      <c r="AG119" s="889"/>
      <c r="AH119" s="889"/>
      <c r="AI119" s="889"/>
      <c r="AJ119" s="890"/>
      <c r="AK119" s="891" t="s">
        <v>435</v>
      </c>
      <c r="AL119" s="889"/>
      <c r="AM119" s="889"/>
      <c r="AN119" s="889"/>
      <c r="AO119" s="890"/>
      <c r="AP119" s="892" t="s">
        <v>435</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462</v>
      </c>
      <c r="BP119" s="878"/>
      <c r="BQ119" s="879">
        <v>14327289</v>
      </c>
      <c r="BR119" s="845"/>
      <c r="BS119" s="845"/>
      <c r="BT119" s="845"/>
      <c r="BU119" s="845"/>
      <c r="BV119" s="845">
        <v>14130681</v>
      </c>
      <c r="BW119" s="845"/>
      <c r="BX119" s="845"/>
      <c r="BY119" s="845"/>
      <c r="BZ119" s="845"/>
      <c r="CA119" s="845">
        <v>13661676</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437</v>
      </c>
      <c r="DH119" s="764"/>
      <c r="DI119" s="764"/>
      <c r="DJ119" s="764"/>
      <c r="DK119" s="765"/>
      <c r="DL119" s="766" t="s">
        <v>389</v>
      </c>
      <c r="DM119" s="764"/>
      <c r="DN119" s="764"/>
      <c r="DO119" s="764"/>
      <c r="DP119" s="765"/>
      <c r="DQ119" s="766" t="s">
        <v>437</v>
      </c>
      <c r="DR119" s="764"/>
      <c r="DS119" s="764"/>
      <c r="DT119" s="764"/>
      <c r="DU119" s="765"/>
      <c r="DV119" s="848" t="s">
        <v>437</v>
      </c>
      <c r="DW119" s="849"/>
      <c r="DX119" s="849"/>
      <c r="DY119" s="849"/>
      <c r="DZ119" s="850"/>
    </row>
    <row r="120" spans="1:130" s="230" customFormat="1" ht="26.25" customHeight="1">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389</v>
      </c>
      <c r="AB120" s="780"/>
      <c r="AC120" s="780"/>
      <c r="AD120" s="780"/>
      <c r="AE120" s="781"/>
      <c r="AF120" s="782" t="s">
        <v>435</v>
      </c>
      <c r="AG120" s="780"/>
      <c r="AH120" s="780"/>
      <c r="AI120" s="780"/>
      <c r="AJ120" s="781"/>
      <c r="AK120" s="782" t="s">
        <v>439</v>
      </c>
      <c r="AL120" s="780"/>
      <c r="AM120" s="780"/>
      <c r="AN120" s="780"/>
      <c r="AO120" s="781"/>
      <c r="AP120" s="824" t="s">
        <v>439</v>
      </c>
      <c r="AQ120" s="825"/>
      <c r="AR120" s="825"/>
      <c r="AS120" s="825"/>
      <c r="AT120" s="826"/>
      <c r="AU120" s="880" t="s">
        <v>464</v>
      </c>
      <c r="AV120" s="881"/>
      <c r="AW120" s="881"/>
      <c r="AX120" s="881"/>
      <c r="AY120" s="882"/>
      <c r="AZ120" s="860" t="s">
        <v>465</v>
      </c>
      <c r="BA120" s="808"/>
      <c r="BB120" s="808"/>
      <c r="BC120" s="808"/>
      <c r="BD120" s="808"/>
      <c r="BE120" s="808"/>
      <c r="BF120" s="808"/>
      <c r="BG120" s="808"/>
      <c r="BH120" s="808"/>
      <c r="BI120" s="808"/>
      <c r="BJ120" s="808"/>
      <c r="BK120" s="808"/>
      <c r="BL120" s="808"/>
      <c r="BM120" s="808"/>
      <c r="BN120" s="808"/>
      <c r="BO120" s="808"/>
      <c r="BP120" s="809"/>
      <c r="BQ120" s="861">
        <v>3330050</v>
      </c>
      <c r="BR120" s="842"/>
      <c r="BS120" s="842"/>
      <c r="BT120" s="842"/>
      <c r="BU120" s="842"/>
      <c r="BV120" s="842">
        <v>4219366</v>
      </c>
      <c r="BW120" s="842"/>
      <c r="BX120" s="842"/>
      <c r="BY120" s="842"/>
      <c r="BZ120" s="842"/>
      <c r="CA120" s="842">
        <v>4593435</v>
      </c>
      <c r="CB120" s="842"/>
      <c r="CC120" s="842"/>
      <c r="CD120" s="842"/>
      <c r="CE120" s="842"/>
      <c r="CF120" s="866">
        <v>83.4</v>
      </c>
      <c r="CG120" s="867"/>
      <c r="CH120" s="867"/>
      <c r="CI120" s="867"/>
      <c r="CJ120" s="867"/>
      <c r="CK120" s="868" t="s">
        <v>466</v>
      </c>
      <c r="CL120" s="852"/>
      <c r="CM120" s="852"/>
      <c r="CN120" s="852"/>
      <c r="CO120" s="853"/>
      <c r="CP120" s="872" t="s">
        <v>467</v>
      </c>
      <c r="CQ120" s="873"/>
      <c r="CR120" s="873"/>
      <c r="CS120" s="873"/>
      <c r="CT120" s="873"/>
      <c r="CU120" s="873"/>
      <c r="CV120" s="873"/>
      <c r="CW120" s="873"/>
      <c r="CX120" s="873"/>
      <c r="CY120" s="873"/>
      <c r="CZ120" s="873"/>
      <c r="DA120" s="873"/>
      <c r="DB120" s="873"/>
      <c r="DC120" s="873"/>
      <c r="DD120" s="873"/>
      <c r="DE120" s="873"/>
      <c r="DF120" s="874"/>
      <c r="DG120" s="861">
        <v>5667782</v>
      </c>
      <c r="DH120" s="842"/>
      <c r="DI120" s="842"/>
      <c r="DJ120" s="842"/>
      <c r="DK120" s="842"/>
      <c r="DL120" s="842">
        <v>5461358</v>
      </c>
      <c r="DM120" s="842"/>
      <c r="DN120" s="842"/>
      <c r="DO120" s="842"/>
      <c r="DP120" s="842"/>
      <c r="DQ120" s="842">
        <v>5263346</v>
      </c>
      <c r="DR120" s="842"/>
      <c r="DS120" s="842"/>
      <c r="DT120" s="842"/>
      <c r="DU120" s="842"/>
      <c r="DV120" s="843">
        <v>95.5</v>
      </c>
      <c r="DW120" s="843"/>
      <c r="DX120" s="843"/>
      <c r="DY120" s="843"/>
      <c r="DZ120" s="844"/>
    </row>
    <row r="121" spans="1:130" s="230" customFormat="1" ht="26.25" customHeight="1">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435</v>
      </c>
      <c r="AB121" s="780"/>
      <c r="AC121" s="780"/>
      <c r="AD121" s="780"/>
      <c r="AE121" s="781"/>
      <c r="AF121" s="782" t="s">
        <v>389</v>
      </c>
      <c r="AG121" s="780"/>
      <c r="AH121" s="780"/>
      <c r="AI121" s="780"/>
      <c r="AJ121" s="781"/>
      <c r="AK121" s="782" t="s">
        <v>435</v>
      </c>
      <c r="AL121" s="780"/>
      <c r="AM121" s="780"/>
      <c r="AN121" s="780"/>
      <c r="AO121" s="781"/>
      <c r="AP121" s="824" t="s">
        <v>389</v>
      </c>
      <c r="AQ121" s="825"/>
      <c r="AR121" s="825"/>
      <c r="AS121" s="825"/>
      <c r="AT121" s="826"/>
      <c r="AU121" s="883"/>
      <c r="AV121" s="884"/>
      <c r="AW121" s="884"/>
      <c r="AX121" s="884"/>
      <c r="AY121" s="885"/>
      <c r="AZ121" s="815" t="s">
        <v>469</v>
      </c>
      <c r="BA121" s="752"/>
      <c r="BB121" s="752"/>
      <c r="BC121" s="752"/>
      <c r="BD121" s="752"/>
      <c r="BE121" s="752"/>
      <c r="BF121" s="752"/>
      <c r="BG121" s="752"/>
      <c r="BH121" s="752"/>
      <c r="BI121" s="752"/>
      <c r="BJ121" s="752"/>
      <c r="BK121" s="752"/>
      <c r="BL121" s="752"/>
      <c r="BM121" s="752"/>
      <c r="BN121" s="752"/>
      <c r="BO121" s="752"/>
      <c r="BP121" s="753"/>
      <c r="BQ121" s="816" t="s">
        <v>389</v>
      </c>
      <c r="BR121" s="817"/>
      <c r="BS121" s="817"/>
      <c r="BT121" s="817"/>
      <c r="BU121" s="817"/>
      <c r="BV121" s="817" t="s">
        <v>439</v>
      </c>
      <c r="BW121" s="817"/>
      <c r="BX121" s="817"/>
      <c r="BY121" s="817"/>
      <c r="BZ121" s="817"/>
      <c r="CA121" s="817" t="s">
        <v>389</v>
      </c>
      <c r="CB121" s="817"/>
      <c r="CC121" s="817"/>
      <c r="CD121" s="817"/>
      <c r="CE121" s="817"/>
      <c r="CF121" s="875" t="s">
        <v>389</v>
      </c>
      <c r="CG121" s="876"/>
      <c r="CH121" s="876"/>
      <c r="CI121" s="876"/>
      <c r="CJ121" s="876"/>
      <c r="CK121" s="869"/>
      <c r="CL121" s="855"/>
      <c r="CM121" s="855"/>
      <c r="CN121" s="855"/>
      <c r="CO121" s="856"/>
      <c r="CP121" s="835" t="s">
        <v>470</v>
      </c>
      <c r="CQ121" s="836"/>
      <c r="CR121" s="836"/>
      <c r="CS121" s="836"/>
      <c r="CT121" s="836"/>
      <c r="CU121" s="836"/>
      <c r="CV121" s="836"/>
      <c r="CW121" s="836"/>
      <c r="CX121" s="836"/>
      <c r="CY121" s="836"/>
      <c r="CZ121" s="836"/>
      <c r="DA121" s="836"/>
      <c r="DB121" s="836"/>
      <c r="DC121" s="836"/>
      <c r="DD121" s="836"/>
      <c r="DE121" s="836"/>
      <c r="DF121" s="837"/>
      <c r="DG121" s="816">
        <v>362330</v>
      </c>
      <c r="DH121" s="817"/>
      <c r="DI121" s="817"/>
      <c r="DJ121" s="817"/>
      <c r="DK121" s="817"/>
      <c r="DL121" s="817">
        <v>336170</v>
      </c>
      <c r="DM121" s="817"/>
      <c r="DN121" s="817"/>
      <c r="DO121" s="817"/>
      <c r="DP121" s="817"/>
      <c r="DQ121" s="817">
        <v>311808</v>
      </c>
      <c r="DR121" s="817"/>
      <c r="DS121" s="817"/>
      <c r="DT121" s="817"/>
      <c r="DU121" s="817"/>
      <c r="DV121" s="794">
        <v>5.7</v>
      </c>
      <c r="DW121" s="794"/>
      <c r="DX121" s="794"/>
      <c r="DY121" s="794"/>
      <c r="DZ121" s="795"/>
    </row>
    <row r="122" spans="1:130" s="230" customFormat="1" ht="26.25" customHeight="1">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435</v>
      </c>
      <c r="AB122" s="780"/>
      <c r="AC122" s="780"/>
      <c r="AD122" s="780"/>
      <c r="AE122" s="781"/>
      <c r="AF122" s="782" t="s">
        <v>435</v>
      </c>
      <c r="AG122" s="780"/>
      <c r="AH122" s="780"/>
      <c r="AI122" s="780"/>
      <c r="AJ122" s="781"/>
      <c r="AK122" s="782" t="s">
        <v>437</v>
      </c>
      <c r="AL122" s="780"/>
      <c r="AM122" s="780"/>
      <c r="AN122" s="780"/>
      <c r="AO122" s="781"/>
      <c r="AP122" s="824" t="s">
        <v>437</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8319151</v>
      </c>
      <c r="BR122" s="845"/>
      <c r="BS122" s="845"/>
      <c r="BT122" s="845"/>
      <c r="BU122" s="845"/>
      <c r="BV122" s="845">
        <v>7920077</v>
      </c>
      <c r="BW122" s="845"/>
      <c r="BX122" s="845"/>
      <c r="BY122" s="845"/>
      <c r="BZ122" s="845"/>
      <c r="CA122" s="845">
        <v>7770214</v>
      </c>
      <c r="CB122" s="845"/>
      <c r="CC122" s="845"/>
      <c r="CD122" s="845"/>
      <c r="CE122" s="845"/>
      <c r="CF122" s="846">
        <v>141</v>
      </c>
      <c r="CG122" s="847"/>
      <c r="CH122" s="847"/>
      <c r="CI122" s="847"/>
      <c r="CJ122" s="847"/>
      <c r="CK122" s="869"/>
      <c r="CL122" s="855"/>
      <c r="CM122" s="855"/>
      <c r="CN122" s="855"/>
      <c r="CO122" s="856"/>
      <c r="CP122" s="835" t="s">
        <v>472</v>
      </c>
      <c r="CQ122" s="836"/>
      <c r="CR122" s="836"/>
      <c r="CS122" s="836"/>
      <c r="CT122" s="836"/>
      <c r="CU122" s="836"/>
      <c r="CV122" s="836"/>
      <c r="CW122" s="836"/>
      <c r="CX122" s="836"/>
      <c r="CY122" s="836"/>
      <c r="CZ122" s="836"/>
      <c r="DA122" s="836"/>
      <c r="DB122" s="836"/>
      <c r="DC122" s="836"/>
      <c r="DD122" s="836"/>
      <c r="DE122" s="836"/>
      <c r="DF122" s="837"/>
      <c r="DG122" s="816">
        <v>2785</v>
      </c>
      <c r="DH122" s="817"/>
      <c r="DI122" s="817"/>
      <c r="DJ122" s="817"/>
      <c r="DK122" s="817"/>
      <c r="DL122" s="817">
        <v>2646</v>
      </c>
      <c r="DM122" s="817"/>
      <c r="DN122" s="817"/>
      <c r="DO122" s="817"/>
      <c r="DP122" s="817"/>
      <c r="DQ122" s="817">
        <v>2498</v>
      </c>
      <c r="DR122" s="817"/>
      <c r="DS122" s="817"/>
      <c r="DT122" s="817"/>
      <c r="DU122" s="817"/>
      <c r="DV122" s="794">
        <v>0</v>
      </c>
      <c r="DW122" s="794"/>
      <c r="DX122" s="794"/>
      <c r="DY122" s="794"/>
      <c r="DZ122" s="795"/>
    </row>
    <row r="123" spans="1:130" s="230" customFormat="1" ht="26.25" customHeight="1">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435</v>
      </c>
      <c r="AB123" s="780"/>
      <c r="AC123" s="780"/>
      <c r="AD123" s="780"/>
      <c r="AE123" s="781"/>
      <c r="AF123" s="782" t="s">
        <v>437</v>
      </c>
      <c r="AG123" s="780"/>
      <c r="AH123" s="780"/>
      <c r="AI123" s="780"/>
      <c r="AJ123" s="781"/>
      <c r="AK123" s="782" t="s">
        <v>435</v>
      </c>
      <c r="AL123" s="780"/>
      <c r="AM123" s="780"/>
      <c r="AN123" s="780"/>
      <c r="AO123" s="781"/>
      <c r="AP123" s="824" t="s">
        <v>389</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473</v>
      </c>
      <c r="BP123" s="878"/>
      <c r="BQ123" s="832">
        <v>11649201</v>
      </c>
      <c r="BR123" s="833"/>
      <c r="BS123" s="833"/>
      <c r="BT123" s="833"/>
      <c r="BU123" s="833"/>
      <c r="BV123" s="833">
        <v>12139443</v>
      </c>
      <c r="BW123" s="833"/>
      <c r="BX123" s="833"/>
      <c r="BY123" s="833"/>
      <c r="BZ123" s="833"/>
      <c r="CA123" s="833">
        <v>12363649</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435</v>
      </c>
      <c r="AB124" s="780"/>
      <c r="AC124" s="780"/>
      <c r="AD124" s="780"/>
      <c r="AE124" s="781"/>
      <c r="AF124" s="782" t="s">
        <v>435</v>
      </c>
      <c r="AG124" s="780"/>
      <c r="AH124" s="780"/>
      <c r="AI124" s="780"/>
      <c r="AJ124" s="781"/>
      <c r="AK124" s="782" t="s">
        <v>437</v>
      </c>
      <c r="AL124" s="780"/>
      <c r="AM124" s="780"/>
      <c r="AN124" s="780"/>
      <c r="AO124" s="781"/>
      <c r="AP124" s="824" t="s">
        <v>389</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50.5</v>
      </c>
      <c r="BR124" s="831"/>
      <c r="BS124" s="831"/>
      <c r="BT124" s="831"/>
      <c r="BU124" s="831"/>
      <c r="BV124" s="831">
        <v>34.4</v>
      </c>
      <c r="BW124" s="831"/>
      <c r="BX124" s="831"/>
      <c r="BY124" s="831"/>
      <c r="BZ124" s="831"/>
      <c r="CA124" s="831">
        <v>23.5</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t="s">
        <v>437</v>
      </c>
      <c r="DH124" s="764"/>
      <c r="DI124" s="764"/>
      <c r="DJ124" s="764"/>
      <c r="DK124" s="765"/>
      <c r="DL124" s="766" t="s">
        <v>437</v>
      </c>
      <c r="DM124" s="764"/>
      <c r="DN124" s="764"/>
      <c r="DO124" s="764"/>
      <c r="DP124" s="765"/>
      <c r="DQ124" s="766" t="s">
        <v>437</v>
      </c>
      <c r="DR124" s="764"/>
      <c r="DS124" s="764"/>
      <c r="DT124" s="764"/>
      <c r="DU124" s="765"/>
      <c r="DV124" s="848" t="s">
        <v>439</v>
      </c>
      <c r="DW124" s="849"/>
      <c r="DX124" s="849"/>
      <c r="DY124" s="849"/>
      <c r="DZ124" s="850"/>
    </row>
    <row r="125" spans="1:130" s="230" customFormat="1" ht="26.25" customHeight="1">
      <c r="A125" s="820"/>
      <c r="B125" s="821"/>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437</v>
      </c>
      <c r="AB125" s="780"/>
      <c r="AC125" s="780"/>
      <c r="AD125" s="780"/>
      <c r="AE125" s="781"/>
      <c r="AF125" s="782" t="s">
        <v>435</v>
      </c>
      <c r="AG125" s="780"/>
      <c r="AH125" s="780"/>
      <c r="AI125" s="780"/>
      <c r="AJ125" s="781"/>
      <c r="AK125" s="782" t="s">
        <v>389</v>
      </c>
      <c r="AL125" s="780"/>
      <c r="AM125" s="780"/>
      <c r="AN125" s="780"/>
      <c r="AO125" s="781"/>
      <c r="AP125" s="824" t="s">
        <v>437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439</v>
      </c>
      <c r="DH125" s="842"/>
      <c r="DI125" s="842"/>
      <c r="DJ125" s="842"/>
      <c r="DK125" s="842"/>
      <c r="DL125" s="842" t="s">
        <v>437</v>
      </c>
      <c r="DM125" s="842"/>
      <c r="DN125" s="842"/>
      <c r="DO125" s="842"/>
      <c r="DP125" s="842"/>
      <c r="DQ125" s="842" t="s">
        <v>389</v>
      </c>
      <c r="DR125" s="842"/>
      <c r="DS125" s="842"/>
      <c r="DT125" s="842"/>
      <c r="DU125" s="842"/>
      <c r="DV125" s="843" t="s">
        <v>439</v>
      </c>
      <c r="DW125" s="843"/>
      <c r="DX125" s="843"/>
      <c r="DY125" s="843"/>
      <c r="DZ125" s="844"/>
    </row>
    <row r="126" spans="1:130" s="230" customFormat="1" ht="26.25" customHeight="1" thickBot="1">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389</v>
      </c>
      <c r="AB126" s="780"/>
      <c r="AC126" s="780"/>
      <c r="AD126" s="780"/>
      <c r="AE126" s="781"/>
      <c r="AF126" s="782" t="s">
        <v>435</v>
      </c>
      <c r="AG126" s="780"/>
      <c r="AH126" s="780"/>
      <c r="AI126" s="780"/>
      <c r="AJ126" s="781"/>
      <c r="AK126" s="782" t="s">
        <v>437</v>
      </c>
      <c r="AL126" s="780"/>
      <c r="AM126" s="780"/>
      <c r="AN126" s="780"/>
      <c r="AO126" s="781"/>
      <c r="AP126" s="824" t="s">
        <v>435</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435</v>
      </c>
      <c r="DH126" s="817"/>
      <c r="DI126" s="817"/>
      <c r="DJ126" s="817"/>
      <c r="DK126" s="817"/>
      <c r="DL126" s="817" t="s">
        <v>435</v>
      </c>
      <c r="DM126" s="817"/>
      <c r="DN126" s="817"/>
      <c r="DO126" s="817"/>
      <c r="DP126" s="817"/>
      <c r="DQ126" s="817" t="s">
        <v>435</v>
      </c>
      <c r="DR126" s="817"/>
      <c r="DS126" s="817"/>
      <c r="DT126" s="817"/>
      <c r="DU126" s="817"/>
      <c r="DV126" s="794" t="s">
        <v>437</v>
      </c>
      <c r="DW126" s="794"/>
      <c r="DX126" s="794"/>
      <c r="DY126" s="794"/>
      <c r="DZ126" s="795"/>
    </row>
    <row r="127" spans="1:130" s="230" customFormat="1" ht="26.25" customHeight="1">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46502</v>
      </c>
      <c r="AB127" s="780"/>
      <c r="AC127" s="780"/>
      <c r="AD127" s="780"/>
      <c r="AE127" s="781"/>
      <c r="AF127" s="782">
        <v>33693</v>
      </c>
      <c r="AG127" s="780"/>
      <c r="AH127" s="780"/>
      <c r="AI127" s="780"/>
      <c r="AJ127" s="781"/>
      <c r="AK127" s="782">
        <v>34538</v>
      </c>
      <c r="AL127" s="780"/>
      <c r="AM127" s="780"/>
      <c r="AN127" s="780"/>
      <c r="AO127" s="781"/>
      <c r="AP127" s="824">
        <v>0.6</v>
      </c>
      <c r="AQ127" s="825"/>
      <c r="AR127" s="825"/>
      <c r="AS127" s="825"/>
      <c r="AT127" s="826"/>
      <c r="AU127" s="232"/>
      <c r="AV127" s="232"/>
      <c r="AW127" s="232"/>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435</v>
      </c>
      <c r="DH127" s="817"/>
      <c r="DI127" s="817"/>
      <c r="DJ127" s="817"/>
      <c r="DK127" s="817"/>
      <c r="DL127" s="817" t="s">
        <v>389</v>
      </c>
      <c r="DM127" s="817"/>
      <c r="DN127" s="817"/>
      <c r="DO127" s="817"/>
      <c r="DP127" s="817"/>
      <c r="DQ127" s="817" t="s">
        <v>389</v>
      </c>
      <c r="DR127" s="817"/>
      <c r="DS127" s="817"/>
      <c r="DT127" s="817"/>
      <c r="DU127" s="817"/>
      <c r="DV127" s="794" t="s">
        <v>437</v>
      </c>
      <c r="DW127" s="794"/>
      <c r="DX127" s="794"/>
      <c r="DY127" s="794"/>
      <c r="DZ127" s="795"/>
    </row>
    <row r="128" spans="1:130" s="230" customFormat="1" ht="26.25" customHeight="1" thickBot="1">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t="s">
        <v>435</v>
      </c>
      <c r="AB128" s="801"/>
      <c r="AC128" s="801"/>
      <c r="AD128" s="801"/>
      <c r="AE128" s="802"/>
      <c r="AF128" s="803" t="s">
        <v>437</v>
      </c>
      <c r="AG128" s="801"/>
      <c r="AH128" s="801"/>
      <c r="AI128" s="801"/>
      <c r="AJ128" s="802"/>
      <c r="AK128" s="803">
        <v>296</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435</v>
      </c>
      <c r="BG128" s="787"/>
      <c r="BH128" s="787"/>
      <c r="BI128" s="787"/>
      <c r="BJ128" s="787"/>
      <c r="BK128" s="787"/>
      <c r="BL128" s="810"/>
      <c r="BM128" s="786">
        <v>14.4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488</v>
      </c>
      <c r="CQ128" s="730"/>
      <c r="CR128" s="730"/>
      <c r="CS128" s="730"/>
      <c r="CT128" s="730"/>
      <c r="CU128" s="730"/>
      <c r="CV128" s="730"/>
      <c r="CW128" s="730"/>
      <c r="CX128" s="730"/>
      <c r="CY128" s="730"/>
      <c r="CZ128" s="730"/>
      <c r="DA128" s="730"/>
      <c r="DB128" s="730"/>
      <c r="DC128" s="730"/>
      <c r="DD128" s="730"/>
      <c r="DE128" s="730"/>
      <c r="DF128" s="731"/>
      <c r="DG128" s="790" t="s">
        <v>435</v>
      </c>
      <c r="DH128" s="791"/>
      <c r="DI128" s="791"/>
      <c r="DJ128" s="791"/>
      <c r="DK128" s="791"/>
      <c r="DL128" s="791" t="s">
        <v>437</v>
      </c>
      <c r="DM128" s="791"/>
      <c r="DN128" s="791"/>
      <c r="DO128" s="791"/>
      <c r="DP128" s="791"/>
      <c r="DQ128" s="791" t="s">
        <v>437</v>
      </c>
      <c r="DR128" s="791"/>
      <c r="DS128" s="791"/>
      <c r="DT128" s="791"/>
      <c r="DU128" s="791"/>
      <c r="DV128" s="792" t="s">
        <v>437</v>
      </c>
      <c r="DW128" s="792"/>
      <c r="DX128" s="792"/>
      <c r="DY128" s="792"/>
      <c r="DZ128" s="793"/>
    </row>
    <row r="129" spans="1:131" s="230" customFormat="1" ht="26.25" customHeight="1">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5878925</v>
      </c>
      <c r="AB129" s="780"/>
      <c r="AC129" s="780"/>
      <c r="AD129" s="780"/>
      <c r="AE129" s="781"/>
      <c r="AF129" s="782">
        <v>6364765</v>
      </c>
      <c r="AG129" s="780"/>
      <c r="AH129" s="780"/>
      <c r="AI129" s="780"/>
      <c r="AJ129" s="781"/>
      <c r="AK129" s="782">
        <v>6089921</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491</v>
      </c>
      <c r="BG129" s="771"/>
      <c r="BH129" s="771"/>
      <c r="BI129" s="771"/>
      <c r="BJ129" s="771"/>
      <c r="BK129" s="771"/>
      <c r="BL129" s="772"/>
      <c r="BM129" s="770">
        <v>19.399999999999999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493</v>
      </c>
      <c r="X130" s="777"/>
      <c r="Y130" s="777"/>
      <c r="Z130" s="778"/>
      <c r="AA130" s="779">
        <v>576065</v>
      </c>
      <c r="AB130" s="780"/>
      <c r="AC130" s="780"/>
      <c r="AD130" s="780"/>
      <c r="AE130" s="781"/>
      <c r="AF130" s="782">
        <v>583563</v>
      </c>
      <c r="AG130" s="780"/>
      <c r="AH130" s="780"/>
      <c r="AI130" s="780"/>
      <c r="AJ130" s="781"/>
      <c r="AK130" s="782">
        <v>580044</v>
      </c>
      <c r="AL130" s="780"/>
      <c r="AM130" s="780"/>
      <c r="AN130" s="780"/>
      <c r="AO130" s="781"/>
      <c r="AP130" s="783"/>
      <c r="AQ130" s="784"/>
      <c r="AR130" s="784"/>
      <c r="AS130" s="784"/>
      <c r="AT130" s="785"/>
      <c r="AU130" s="233"/>
      <c r="AV130" s="233"/>
      <c r="AW130" s="233"/>
      <c r="AX130" s="751" t="s">
        <v>494</v>
      </c>
      <c r="AY130" s="752"/>
      <c r="AZ130" s="752"/>
      <c r="BA130" s="752"/>
      <c r="BB130" s="752"/>
      <c r="BC130" s="752"/>
      <c r="BD130" s="752"/>
      <c r="BE130" s="753"/>
      <c r="BF130" s="754">
        <v>6.9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495</v>
      </c>
      <c r="X131" s="761"/>
      <c r="Y131" s="761"/>
      <c r="Z131" s="762"/>
      <c r="AA131" s="763">
        <v>5302860</v>
      </c>
      <c r="AB131" s="764"/>
      <c r="AC131" s="764"/>
      <c r="AD131" s="764"/>
      <c r="AE131" s="765"/>
      <c r="AF131" s="766">
        <v>5781202</v>
      </c>
      <c r="AG131" s="764"/>
      <c r="AH131" s="764"/>
      <c r="AI131" s="764"/>
      <c r="AJ131" s="765"/>
      <c r="AK131" s="766">
        <v>5509877</v>
      </c>
      <c r="AL131" s="764"/>
      <c r="AM131" s="764"/>
      <c r="AN131" s="764"/>
      <c r="AO131" s="765"/>
      <c r="AP131" s="767"/>
      <c r="AQ131" s="768"/>
      <c r="AR131" s="768"/>
      <c r="AS131" s="768"/>
      <c r="AT131" s="769"/>
      <c r="AU131" s="233"/>
      <c r="AV131" s="233"/>
      <c r="AW131" s="233"/>
      <c r="AX131" s="729" t="s">
        <v>496</v>
      </c>
      <c r="AY131" s="730"/>
      <c r="AZ131" s="730"/>
      <c r="BA131" s="730"/>
      <c r="BB131" s="730"/>
      <c r="BC131" s="730"/>
      <c r="BD131" s="730"/>
      <c r="BE131" s="731"/>
      <c r="BF131" s="732">
        <v>23.5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497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498</v>
      </c>
      <c r="W132" s="742"/>
      <c r="X132" s="742"/>
      <c r="Y132" s="742"/>
      <c r="Z132" s="743"/>
      <c r="AA132" s="744">
        <v>7.7652813759999999</v>
      </c>
      <c r="AB132" s="745"/>
      <c r="AC132" s="745"/>
      <c r="AD132" s="745"/>
      <c r="AE132" s="746"/>
      <c r="AF132" s="747">
        <v>6.153357035</v>
      </c>
      <c r="AG132" s="745"/>
      <c r="AH132" s="745"/>
      <c r="AI132" s="745"/>
      <c r="AJ132" s="746"/>
      <c r="AK132" s="747">
        <v>6.8914061059999998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499</v>
      </c>
      <c r="W133" s="721"/>
      <c r="X133" s="721"/>
      <c r="Y133" s="721"/>
      <c r="Z133" s="722"/>
      <c r="AA133" s="723">
        <v>7.2</v>
      </c>
      <c r="AB133" s="724"/>
      <c r="AC133" s="724"/>
      <c r="AD133" s="724"/>
      <c r="AE133" s="725"/>
      <c r="AF133" s="723">
        <v>7</v>
      </c>
      <c r="AG133" s="724"/>
      <c r="AH133" s="724"/>
      <c r="AI133" s="724"/>
      <c r="AJ133" s="725"/>
      <c r="AK133" s="723">
        <v>6.9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454aPgsiV4ZvuFcZ3SIcLahqL6k6cRMvKPK5vJDhgvfJcGKLy2GsOr0oNIPxzhPGFHX+HiFePohK5J5UWlAVg==" saltValue="0A0CMs21J1KQMIm1c2qkDQ==" spinCount="100000" sheet="1" objects="1" scenarios="1" formatRows="0"/>
  <mergeCells count="2035">
    <mergeCell ref="B86:P86"/>
    <mergeCell ref="B85:P85"/>
    <mergeCell ref="B84:P84"/>
    <mergeCell ref="B83:P83"/>
    <mergeCell ref="B82:P82"/>
    <mergeCell ref="A2:BI2"/>
    <mergeCell ref="DJ2:DO2"/>
    <mergeCell ref="DQ2:DZ2"/>
    <mergeCell ref="A4:AY4"/>
    <mergeCell ref="BQ4:DZ4"/>
    <mergeCell ref="A5:P6"/>
    <mergeCell ref="Q5:U6"/>
    <mergeCell ref="V5:Z6"/>
    <mergeCell ref="AA5:AE6"/>
    <mergeCell ref="AF5:AJ6"/>
    <mergeCell ref="DL7:DP7"/>
    <mergeCell ref="DQ7:DU7"/>
    <mergeCell ref="DV7:DZ7"/>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CR84:CV84"/>
    <mergeCell ref="CW84:DA84"/>
    <mergeCell ref="DB84:DF84"/>
    <mergeCell ref="DG84:DK84"/>
    <mergeCell ref="DL84:DP84"/>
    <mergeCell ref="DQ84:DU84"/>
    <mergeCell ref="DV86:DZ86"/>
    <mergeCell ref="AP84:AT84"/>
    <mergeCell ref="AU84:AY84"/>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V86:Z86"/>
    <mergeCell ref="AA86:AE86"/>
    <mergeCell ref="AF86:AJ86"/>
    <mergeCell ref="AK86:AO86"/>
    <mergeCell ref="BS85:CG85"/>
    <mergeCell ref="CH85:CL85"/>
    <mergeCell ref="CM85:CQ85"/>
    <mergeCell ref="CR85:CV85"/>
    <mergeCell ref="CW85:DA85"/>
    <mergeCell ref="DB85:DF85"/>
    <mergeCell ref="AP88:AT88"/>
    <mergeCell ref="AU88:AY88"/>
    <mergeCell ref="AZ88:BD88"/>
    <mergeCell ref="BS88:CG88"/>
    <mergeCell ref="CH88:CL88"/>
    <mergeCell ref="CM88:CQ88"/>
    <mergeCell ref="AU85:AY85"/>
    <mergeCell ref="AZ85:BD85"/>
    <mergeCell ref="DG87:DK87"/>
    <mergeCell ref="DL87:DP87"/>
    <mergeCell ref="DQ87:DU87"/>
    <mergeCell ref="DV87:DZ87"/>
    <mergeCell ref="Q85:U85"/>
    <mergeCell ref="V85:Z85"/>
    <mergeCell ref="AA85:AE85"/>
    <mergeCell ref="AF85:AJ85"/>
    <mergeCell ref="AK85:AO85"/>
    <mergeCell ref="AP85:AT85"/>
    <mergeCell ref="B88:P88"/>
    <mergeCell ref="Q88:U88"/>
    <mergeCell ref="V88:Z88"/>
    <mergeCell ref="AA88:AE88"/>
    <mergeCell ref="AF88:AJ88"/>
    <mergeCell ref="AK88:AO88"/>
    <mergeCell ref="BS87:CG87"/>
    <mergeCell ref="CH87:CL87"/>
    <mergeCell ref="CM87:CQ87"/>
    <mergeCell ref="CR87:CV87"/>
    <mergeCell ref="CW87:DA87"/>
    <mergeCell ref="DB87:DF87"/>
    <mergeCell ref="Q87:U87"/>
    <mergeCell ref="V87:Z87"/>
    <mergeCell ref="AA87:AE87"/>
    <mergeCell ref="AF87:AJ87"/>
    <mergeCell ref="AK87:AO87"/>
    <mergeCell ref="AP87:AT87"/>
    <mergeCell ref="AU87:AY87"/>
    <mergeCell ref="AZ87:BD87"/>
    <mergeCell ref="B87:P87"/>
    <mergeCell ref="Q86: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599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SFxwQfO7Ds/1EiGLq80tqlv65zPWHrxN9LMD6TXKMxQVflq7/vKLZU1RhSCe9mNkj4FyvDkyRWLw8vwYe2dvlA==" saltValue="GI28cfa5xI0WgwQXQmqt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YvdoGwTTqpP+1FpwyT3MM/viEEyFEPrhYXDmkN1Y361FmyHWi6sr26TVXl/Ys1J1ji/5zomh+H8UyikhcmHvQ==" saltValue="RTorYdk5W1wquEuyEsNy7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502</v>
      </c>
      <c r="AP7" s="272"/>
      <c r="AQ7" s="273" t="s">
        <v>503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504</v>
      </c>
      <c r="AQ8" s="279" t="s">
        <v>505</v>
      </c>
      <c r="AR8" s="280" t="s">
        <v>506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507</v>
      </c>
      <c r="AL9" s="1130"/>
      <c r="AM9" s="1130"/>
      <c r="AN9" s="1131"/>
      <c r="AO9" s="281">
        <v>1328500</v>
      </c>
      <c r="AP9" s="281">
        <v>45388</v>
      </c>
      <c r="AQ9" s="282">
        <v>65553</v>
      </c>
      <c r="AR9" s="283">
        <v>-30.8</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508</v>
      </c>
      <c r="AL10" s="1130"/>
      <c r="AM10" s="1130"/>
      <c r="AN10" s="1131"/>
      <c r="AO10" s="284">
        <v>239985</v>
      </c>
      <c r="AP10" s="284">
        <v>8199</v>
      </c>
      <c r="AQ10" s="285">
        <v>8503</v>
      </c>
      <c r="AR10" s="286">
        <v>-3.6</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509</v>
      </c>
      <c r="AL11" s="1130"/>
      <c r="AM11" s="1130"/>
      <c r="AN11" s="1131"/>
      <c r="AO11" s="284" t="s">
        <v>510</v>
      </c>
      <c r="AP11" s="284" t="s">
        <v>510</v>
      </c>
      <c r="AQ11" s="285">
        <v>289</v>
      </c>
      <c r="AR11" s="286" t="s">
        <v>510</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511</v>
      </c>
      <c r="AL12" s="1130"/>
      <c r="AM12" s="1130"/>
      <c r="AN12" s="1131"/>
      <c r="AO12" s="284" t="s">
        <v>510</v>
      </c>
      <c r="AP12" s="284" t="s">
        <v>510</v>
      </c>
      <c r="AQ12" s="285">
        <v>23</v>
      </c>
      <c r="AR12" s="286" t="s">
        <v>510</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512</v>
      </c>
      <c r="AL13" s="1130"/>
      <c r="AM13" s="1130"/>
      <c r="AN13" s="1131"/>
      <c r="AO13" s="284">
        <v>37011</v>
      </c>
      <c r="AP13" s="284">
        <v>1264</v>
      </c>
      <c r="AQ13" s="285">
        <v>2667</v>
      </c>
      <c r="AR13" s="286">
        <v>-52.6</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513</v>
      </c>
      <c r="AL14" s="1130"/>
      <c r="AM14" s="1130"/>
      <c r="AN14" s="1131"/>
      <c r="AO14" s="284">
        <v>19353</v>
      </c>
      <c r="AP14" s="284">
        <v>661</v>
      </c>
      <c r="AQ14" s="285">
        <v>1163</v>
      </c>
      <c r="AR14" s="286">
        <v>-43.2</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514</v>
      </c>
      <c r="AL15" s="1133"/>
      <c r="AM15" s="1133"/>
      <c r="AN15" s="1134"/>
      <c r="AO15" s="284">
        <v>-81086</v>
      </c>
      <c r="AP15" s="284">
        <v>-2770</v>
      </c>
      <c r="AQ15" s="285">
        <v>-4250</v>
      </c>
      <c r="AR15" s="286">
        <v>-34.799999999999997</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187</v>
      </c>
      <c r="AL16" s="1133"/>
      <c r="AM16" s="1133"/>
      <c r="AN16" s="1134"/>
      <c r="AO16" s="284">
        <v>1543763</v>
      </c>
      <c r="AP16" s="284">
        <v>52742</v>
      </c>
      <c r="AQ16" s="285">
        <v>73949</v>
      </c>
      <c r="AR16" s="286">
        <v>-28.7</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519</v>
      </c>
      <c r="AL21" s="1136"/>
      <c r="AM21" s="1136"/>
      <c r="AN21" s="1137"/>
      <c r="AO21" s="297">
        <v>4.71</v>
      </c>
      <c r="AP21" s="298">
        <v>6.65</v>
      </c>
      <c r="AQ21" s="299">
        <v>-1.94</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520</v>
      </c>
      <c r="AL22" s="1136"/>
      <c r="AM22" s="1136"/>
      <c r="AN22" s="1137"/>
      <c r="AO22" s="302">
        <v>97.5</v>
      </c>
      <c r="AP22" s="303">
        <v>97</v>
      </c>
      <c r="AQ22" s="304">
        <v>0.5</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8" t="s">
        <v>521</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c r="A27" s="309"/>
      <c r="AO27" s="262"/>
      <c r="AP27" s="262"/>
      <c r="AQ27" s="262"/>
      <c r="AR27" s="262"/>
      <c r="AS27" s="262"/>
      <c r="AT27" s="262"/>
    </row>
    <row r="28" spans="1:46" ht="17.2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502</v>
      </c>
      <c r="AP30" s="272"/>
      <c r="AQ30" s="273" t="s">
        <v>503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504</v>
      </c>
      <c r="AQ31" s="279" t="s">
        <v>505</v>
      </c>
      <c r="AR31" s="280" t="s">
        <v>506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524</v>
      </c>
      <c r="AL32" s="1120"/>
      <c r="AM32" s="1120"/>
      <c r="AN32" s="1121"/>
      <c r="AO32" s="312">
        <v>626281</v>
      </c>
      <c r="AP32" s="312">
        <v>21397</v>
      </c>
      <c r="AQ32" s="313">
        <v>33124</v>
      </c>
      <c r="AR32" s="314">
        <v>-35.4</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525</v>
      </c>
      <c r="AL33" s="1120"/>
      <c r="AM33" s="1120"/>
      <c r="AN33" s="1121"/>
      <c r="AO33" s="312" t="s">
        <v>510</v>
      </c>
      <c r="AP33" s="312" t="s">
        <v>510</v>
      </c>
      <c r="AQ33" s="313" t="s">
        <v>510</v>
      </c>
      <c r="AR33" s="314" t="s">
        <v>510</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526</v>
      </c>
      <c r="AL34" s="1120"/>
      <c r="AM34" s="1120"/>
      <c r="AN34" s="1121"/>
      <c r="AO34" s="312" t="s">
        <v>510</v>
      </c>
      <c r="AP34" s="312" t="s">
        <v>510</v>
      </c>
      <c r="AQ34" s="313" t="s">
        <v>510</v>
      </c>
      <c r="AR34" s="314" t="s">
        <v>510</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527</v>
      </c>
      <c r="AL35" s="1120"/>
      <c r="AM35" s="1120"/>
      <c r="AN35" s="1121"/>
      <c r="AO35" s="312">
        <v>298419</v>
      </c>
      <c r="AP35" s="312">
        <v>10195</v>
      </c>
      <c r="AQ35" s="313">
        <v>9022</v>
      </c>
      <c r="AR35" s="314">
        <v>13</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528</v>
      </c>
      <c r="AL36" s="1120"/>
      <c r="AM36" s="1120"/>
      <c r="AN36" s="1121"/>
      <c r="AO36" s="312">
        <v>810</v>
      </c>
      <c r="AP36" s="312">
        <v>28</v>
      </c>
      <c r="AQ36" s="313">
        <v>1987</v>
      </c>
      <c r="AR36" s="314">
        <v>-98.6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529</v>
      </c>
      <c r="AL37" s="1120"/>
      <c r="AM37" s="1120"/>
      <c r="AN37" s="1121"/>
      <c r="AO37" s="312">
        <v>34538</v>
      </c>
      <c r="AP37" s="312">
        <v>1180</v>
      </c>
      <c r="AQ37" s="313">
        <v>678</v>
      </c>
      <c r="AR37" s="314">
        <v>74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530</v>
      </c>
      <c r="AL38" s="1123"/>
      <c r="AM38" s="1123"/>
      <c r="AN38" s="1124"/>
      <c r="AO38" s="315" t="s">
        <v>510</v>
      </c>
      <c r="AP38" s="315" t="s">
        <v>510</v>
      </c>
      <c r="AQ38" s="316">
        <v>0</v>
      </c>
      <c r="AR38" s="304" t="s">
        <v>510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531</v>
      </c>
      <c r="AL39" s="1123"/>
      <c r="AM39" s="1123"/>
      <c r="AN39" s="1124"/>
      <c r="AO39" s="312">
        <v>-296</v>
      </c>
      <c r="AP39" s="312">
        <v>-10</v>
      </c>
      <c r="AQ39" s="313">
        <v>-3119</v>
      </c>
      <c r="AR39" s="314">
        <v>-99.7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532</v>
      </c>
      <c r="AL40" s="1120"/>
      <c r="AM40" s="1120"/>
      <c r="AN40" s="1121"/>
      <c r="AO40" s="312">
        <v>-580044</v>
      </c>
      <c r="AP40" s="312">
        <v>-19817</v>
      </c>
      <c r="AQ40" s="313">
        <v>-27108</v>
      </c>
      <c r="AR40" s="314">
        <v>-26.9</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298</v>
      </c>
      <c r="AL41" s="1126"/>
      <c r="AM41" s="1126"/>
      <c r="AN41" s="1127"/>
      <c r="AO41" s="312">
        <v>379708</v>
      </c>
      <c r="AP41" s="312">
        <v>12973</v>
      </c>
      <c r="AQ41" s="313">
        <v>14583</v>
      </c>
      <c r="AR41" s="314">
        <v>-11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502</v>
      </c>
      <c r="AN49" s="1114" t="s">
        <v>536</v>
      </c>
      <c r="AO49" s="1115"/>
      <c r="AP49" s="1115"/>
      <c r="AQ49" s="1115"/>
      <c r="AR49" s="1116"/>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537</v>
      </c>
      <c r="AO50" s="329" t="s">
        <v>538</v>
      </c>
      <c r="AP50" s="330" t="s">
        <v>539</v>
      </c>
      <c r="AQ50" s="331" t="s">
        <v>540</v>
      </c>
      <c r="AR50" s="332" t="s">
        <v>541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528223</v>
      </c>
      <c r="AN51" s="334">
        <v>18499</v>
      </c>
      <c r="AO51" s="335">
        <v>-32.200000000000003</v>
      </c>
      <c r="AP51" s="336">
        <v>47387</v>
      </c>
      <c r="AQ51" s="337">
        <v>-9.1999999999999993</v>
      </c>
      <c r="AR51" s="338">
        <v>-23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314511</v>
      </c>
      <c r="AN52" s="342">
        <v>11015</v>
      </c>
      <c r="AO52" s="343">
        <v>-46.8</v>
      </c>
      <c r="AP52" s="344">
        <v>24928</v>
      </c>
      <c r="AQ52" s="345">
        <v>0.3</v>
      </c>
      <c r="AR52" s="346">
        <v>-47.1</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1373087</v>
      </c>
      <c r="AN53" s="334">
        <v>47779</v>
      </c>
      <c r="AO53" s="335">
        <v>158.30000000000001</v>
      </c>
      <c r="AP53" s="336">
        <v>51264</v>
      </c>
      <c r="AQ53" s="337">
        <v>8.1999999999999993</v>
      </c>
      <c r="AR53" s="338">
        <v>150.1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875458</v>
      </c>
      <c r="AN54" s="342">
        <v>30463</v>
      </c>
      <c r="AO54" s="343">
        <v>176.6</v>
      </c>
      <c r="AP54" s="344">
        <v>26040</v>
      </c>
      <c r="AQ54" s="345">
        <v>4.5</v>
      </c>
      <c r="AR54" s="346">
        <v>172.1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993281</v>
      </c>
      <c r="AN55" s="334">
        <v>34347</v>
      </c>
      <c r="AO55" s="335">
        <v>-28.1</v>
      </c>
      <c r="AP55" s="336">
        <v>52068</v>
      </c>
      <c r="AQ55" s="337">
        <v>1.6</v>
      </c>
      <c r="AR55" s="338">
        <v>-29.7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458691</v>
      </c>
      <c r="AN56" s="342">
        <v>15861</v>
      </c>
      <c r="AO56" s="343">
        <v>-47.9</v>
      </c>
      <c r="AP56" s="344">
        <v>26936</v>
      </c>
      <c r="AQ56" s="345">
        <v>3.4</v>
      </c>
      <c r="AR56" s="346">
        <v>-51.3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545253</v>
      </c>
      <c r="AN57" s="334">
        <v>18773</v>
      </c>
      <c r="AO57" s="335">
        <v>-45.3</v>
      </c>
      <c r="AP57" s="336">
        <v>47161</v>
      </c>
      <c r="AQ57" s="337">
        <v>-9.4</v>
      </c>
      <c r="AR57" s="338">
        <v>-35.9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491407</v>
      </c>
      <c r="AN58" s="342">
        <v>16919</v>
      </c>
      <c r="AO58" s="343">
        <v>6.7</v>
      </c>
      <c r="AP58" s="344">
        <v>24595</v>
      </c>
      <c r="AQ58" s="345">
        <v>-8.6999999999999993</v>
      </c>
      <c r="AR58" s="346">
        <v>15.4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794740</v>
      </c>
      <c r="AN59" s="334">
        <v>27152</v>
      </c>
      <c r="AO59" s="335">
        <v>44.6</v>
      </c>
      <c r="AP59" s="336">
        <v>43423</v>
      </c>
      <c r="AQ59" s="337">
        <v>-7.9</v>
      </c>
      <c r="AR59" s="338">
        <v>52.5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767340</v>
      </c>
      <c r="AN60" s="342">
        <v>26216</v>
      </c>
      <c r="AO60" s="343">
        <v>55</v>
      </c>
      <c r="AP60" s="344">
        <v>22207</v>
      </c>
      <c r="AQ60" s="345">
        <v>-9.6999999999999993</v>
      </c>
      <c r="AR60" s="346">
        <v>64.7</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846917</v>
      </c>
      <c r="AN61" s="349">
        <v>29310</v>
      </c>
      <c r="AO61" s="350">
        <v>19.5</v>
      </c>
      <c r="AP61" s="351">
        <v>48261</v>
      </c>
      <c r="AQ61" s="352">
        <v>-3.3</v>
      </c>
      <c r="AR61" s="338">
        <v>22.8</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581481</v>
      </c>
      <c r="AN62" s="342">
        <v>20095</v>
      </c>
      <c r="AO62" s="343">
        <v>28.7</v>
      </c>
      <c r="AP62" s="344">
        <v>24941</v>
      </c>
      <c r="AQ62" s="345">
        <v>-2</v>
      </c>
      <c r="AR62" s="346">
        <v>30.7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gIKYV9DMdUkMsoFYqhdEV+Y5qtFXuvrZ0w08wygYmD4euRvA323a82kP3vzVXK9qCH2AQ/ZusMO92aN3WrpT3w==" saltValue="2mPIsE4bu+/45whS83UEb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550</v>
      </c>
    </row>
    <row r="120" spans="125:125" ht="13.5" hidden="1" customHeight="1"/>
    <row r="121" spans="125:125" ht="13.5" hidden="1" customHeight="1">
      <c r="DU121" s="259"/>
    </row>
  </sheetData>
  <sheetProtection algorithmName="SHA-512" hashValue="iM49aEbiKRFtFNwp9awd6jCvuIqB9G171Yoc6pBN/Fp2x58JEv1L7Ih9B/sR7sNSol2JQyz4XvJ/2YbP/tRI+w==" saltValue="7F70Mkxxd8ewAWCB6CJN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551</v>
      </c>
    </row>
  </sheetData>
  <sheetProtection algorithmName="SHA-512" hashValue="kGPDiQHIQwGroHsB9XcvqjSSQPm7YzPQmhZ7sQUH5vQ4fugNzDSumuUAwMB/VjT0sKzOqy76+7MXPtECYJupMQ==" saltValue="wfh5gX8EWWixpR/fDKPm3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38" t="s">
        <v>3</v>
      </c>
      <c r="D47" s="1138"/>
      <c r="E47" s="1139"/>
      <c r="F47" s="11">
        <v>45.65</v>
      </c>
      <c r="G47" s="12">
        <v>45.49</v>
      </c>
      <c r="H47" s="12">
        <v>43.2</v>
      </c>
      <c r="I47" s="12">
        <v>49.43</v>
      </c>
      <c r="J47" s="13">
        <v>42.64</v>
      </c>
    </row>
    <row r="48" spans="2:10" ht="57.75" customHeight="1">
      <c r="B48" s="14"/>
      <c r="C48" s="1140" t="s">
        <v>4</v>
      </c>
      <c r="D48" s="1140"/>
      <c r="E48" s="1141"/>
      <c r="F48" s="15">
        <v>6.7</v>
      </c>
      <c r="G48" s="16">
        <v>7.31</v>
      </c>
      <c r="H48" s="16">
        <v>7.08</v>
      </c>
      <c r="I48" s="16">
        <v>6</v>
      </c>
      <c r="J48" s="17">
        <v>6.06</v>
      </c>
    </row>
    <row r="49" spans="2:10" ht="57.75" customHeight="1" thickBot="1">
      <c r="B49" s="18"/>
      <c r="C49" s="1142" t="s">
        <v>5</v>
      </c>
      <c r="D49" s="1142"/>
      <c r="E49" s="1143"/>
      <c r="F49" s="19">
        <v>4.4000000000000004</v>
      </c>
      <c r="G49" s="20">
        <v>0.84</v>
      </c>
      <c r="H49" s="20">
        <v>0.04</v>
      </c>
      <c r="I49" s="20">
        <v>8.99</v>
      </c>
      <c r="J49" s="21" t="s">
        <v>557</v>
      </c>
    </row>
    <row r="50" spans="2:10"/>
  </sheetData>
  <sheetProtection algorithmName="SHA-512" hashValue="LietaHpqZuXovsQUDLjKKRIvcT7aNxVgYH1wvW+eZ3lLQCTI4j2g8WFBXcUHUiruJa/G1shWG1zQMHQgqq0Y8g==" saltValue="lZNUKmqhdSExkEg4jZT+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2024-02-05T03:23:16Z</dcterms:created>
  <dcterms:modified xsi:type="dcterms:W3CDTF">2024-03-28T11:43:52Z</dcterms:modified>
  <cp:category/>
</cp:coreProperties>
</file>