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222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E34" i="10"/>
  <c r="C34" i="10"/>
  <c r="C35" i="10" s="1"/>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<sst xmlns="http://schemas.openxmlformats.org/spreadsheetml/2006/main" count="1149" uniqueCount="618">
  <si>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</si>
  <si>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</si>
  <si>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</si>
  <si>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</si>
  <si>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</si>
  <si>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</si>
  <si>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</si>
  <si>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</si>
  <si>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</si>
  <si>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</si>
  <si>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</si>
  <si>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</si>
  <si>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</si>
  <si>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</si>
  <si>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</si>
  <si>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</si>
  <si>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</si>
  <si>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</si>
  <si>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</si>
  <si>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</si>
  <si>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</si>
  <si>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</si>
  <si>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</si>
  <si>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</si>
  <si>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</si>
  <si>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</si>
  <si>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</si>
  <si>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</si>
  <si>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</si>
  <si>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</si>
  <si>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</si>
  <si>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</si>
  <si>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</si>
  <si>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</si>
  <si>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</si>
  <si>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</si>
  <si>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</si>
  <si>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</si>
  <si>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</si>
  <si>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</si>
  <si>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</si>
  <si>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</si>
  <si>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</si>
  <si>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</si>
  <si>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</si>
  <si>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</si>
  <si>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</si>
  <si>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</si>
  <si>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</si>
  <si>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</si>
  <si>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</si>
  <si>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</si>
  <si>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</si>
  <si>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</si>
  <si>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</si>
  <si>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</si>
  <si>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</si>
  <si>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</si>
  <si>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</si>
  <si>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</si>
  <si>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</si>
  <si>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</si>
  <si>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</si>
  <si>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</si>
  <si>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</si>
  <si>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</si>
  <si>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</si>
  <si>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</si>
  <si>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</si>
  <si>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</si>
  <si>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</si>
  <si>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</si>
  <si>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</si>
  <si>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</si>
  <si>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</si>
  <si>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</si>
  <si>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</si>
  <si>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</si>
  <si>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</si>
  <si>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</si>
  <si>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</si>
  <si>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</si>
  <si>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</si>
  <si>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</si>
  <si>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</si>
  <si>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</si>
  <si>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</si>
  <si>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</si>
  <si>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</si>
  <si>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</si>
  <si>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</si>
  <si>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</si>
  <si>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</si>
  <si>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</si>
  <si>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</si>
  <si>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</si>
  <si>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</si>
  <si>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</si>
  <si>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</si>
  <si>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</si>
  <si>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</si>
  <si>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</si>
  <si>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</si>
  <si>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</si>
  <si>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</si>
  <si>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</si>
  <si>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</si>
  <si>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</si>
  <si>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</si>
  <si>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</si>
  <si>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</si>
  <si>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</si>
  <si>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</si>
  <si>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</si>
  <si>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</si>
  <si>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</si>
  <si>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</si>
  <si>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</si>
  <si>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</si>
  <si>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</si>
  <si>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</si>
  <si>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</si>
  <si>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</si>
  <si>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</si>
  <si>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</si>
  <si>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</si>
  <si>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</si>
  <si>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</si>
  <si>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</si>
  <si>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</si>
  <si>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</si>
  <si>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</si>
  <si>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</si>
  <si>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</si>
  <si>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</si>
  <si>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</si>
  <si>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</si>
  <si>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</si>
  <si>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</si>
  <si>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</si>
  <si>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</si>
  <si>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</si>
  <si>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</si>
  <si>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</si>
  <si>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</si>
  <si>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</si>
  <si>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</si>
  <si>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</si>
  <si>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</si>
  <si>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</si>
  <si>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</si>
  <si>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</si>
  <si>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</si>
  <si>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</si>
  <si>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</si>
  <si>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</si>
  <si>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</si>
  <si>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</si>
  <si>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</si>
  <si>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</si>
  <si>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</si>
  <si>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</si>
  <si>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</si>
  <si>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</si>
  <si>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</si>
  <si>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</si>
  <si>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</si>
  <si>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</si>
  <si>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</si>
  <si>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</si>
  <si>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</si>
  <si>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</si>
  <si>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</si>
  <si>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</si>
  <si>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</si>
  <si>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</si>
  <si>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</si>
  <si>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</si>
  <si>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</si>
  <si>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</si>
  <si>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</si>
  <si>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</si>
  <si>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</si>
  <si>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</si>
  <si>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</si>
  <si>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</si>
  <si>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</si>
  <si>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</si>
  <si>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</si>
  <si>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</si>
  <si>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</si>
  <si>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</si>
  <si>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</si>
  <si>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</si>
  <si>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</si>
  <si>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</si>
  <si>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</si>
  <si>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</si>
  <si>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</si>
  <si>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</si>
  <si>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</si>
  <si>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</si>
  <si>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</si>
  <si>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</si>
  <si>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</si>
  <si>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</si>
  <si>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</si>
  <si>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</si>
  <si>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</si>
  <si>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</si>
  <si>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</si>
  <si>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</si>
  <si>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</si>
  <si>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</si>
  <si>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</si>
  <si>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</si>
  <si>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</si>
  <si>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</si>
  <si>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福岡県粕屋町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</si>
  <si>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</si>
  <si>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</si>
  <si>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</si>
  <si>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</si>
  <si>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</si>
  <si>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</si>
  <si>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</si>
  <si>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</si>
  <si>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</si>
  <si>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</si>
  <si>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</si>
  <si>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</si>
  <si>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</si>
  <si>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</si>
  <si>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</si>
  <si>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</si>
  <si>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</si>
  <si>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</si>
  <si>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</si>
  <si>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</si>
  <si>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</si>
  <si>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</si>
  <si>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</si>
  <si>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</si>
  <si>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</si>
  <si>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</si>
  <si>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</si>
  <si>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</si>
  <si>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</si>
  <si>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</si>
  <si>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</si>
  <si>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</si>
  <si>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</si>
  <si>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</si>
  <si>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</si>
  <si>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</si>
  <si>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</si>
  <si>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</si>
  <si>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</si>
  <si>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</si>
  <si>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</si>
  <si>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</si>
  <si>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</si>
  <si>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</si>
  <si>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</si>
  <si>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</si>
  <si>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</si>
  <si>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</si>
  <si>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</si>
  <si>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</si>
  <si>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</si>
  <si>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</si>
  <si>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</si>
  <si>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</si>
  <si>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</si>
  <si>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</si>
  <si>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</si>
  <si>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</si>
  <si>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</si>
  <si>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</si>
  <si>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</si>
  <si>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</si>
  <si>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</si>
  <si>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</si>
  <si>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</si>
  <si>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</si>
  <si>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</si>
  <si>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</si>
  <si>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</si>
  <si>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</si>
  <si>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</si>
  <si>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</si>
  <si>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</si>
  <si>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</si>
  <si>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</si>
  <si>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</si>
  <si>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</si>
  <si>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</si>
  <si>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</si>
  <si>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</si>
  <si>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</si>
  <si>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</si>
  <si>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</si>
  <si>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</si>
  <si>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</si>
  <si>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</si>
  <si>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</si>
  <si>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</si>
  <si>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</si>
  <si>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</si>
  <si>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</si>
  <si>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</si>
  <si>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</si>
  <si>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</si>
  <si>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</si>
  <si>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</si>
  <si>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</si>
  <si>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</si>
  <si>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</si>
  <si>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</si>
  <si>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</si>
  <si>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</si>
  <si>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</si>
  <si>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</si>
  <si>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</si>
  <si>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</si>
  <si>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</si>
  <si>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</si>
  <si>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</si>
  <si>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</si>
  <si>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</si>
  <si>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</si>
  <si>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</si>
  <si>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</si>
  <si>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</si>
  <si>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</si>
  <si>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</si>
  <si>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</si>
  <si>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</si>
  <si>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</si>
  <si>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</si>
  <si>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</si>
  <si>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</si>
  <si>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</si>
  <si>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</si>
  <si>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</si>
  <si>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</si>
  <si>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</si>
  <si>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</si>
  <si>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</si>
  <si>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</si>
  <si>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</si>
  <si>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</si>
  <si>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</si>
  <si>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</si>
  <si>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</si>
  <si>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</si>
  <si>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</si>
  <si>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</si>
  <si>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</si>
  <si>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</si>
  <si>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</si>
  <si>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</si>
  <si>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</si>
  <si>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</si>
  <si>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</si>
  <si>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</si>
  <si>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</si>
  <si>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</si>
  <si>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</si>
  <si>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</si>
  <si>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</si>
  <si>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</si>
  <si>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福岡県粕屋町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</si>
  <si>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</si>
  <si>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</si>
  <si>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</si>
  <si>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</si>
  <si>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</si>
  <si>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</si>
  <si>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</si>
  <si>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</si>
  <si>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</si>
  <si>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</si>
  <si>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</si>
  <si>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</si>
  <si>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</si>
  <si>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</si>
  <si>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</si>
  <si>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</si>
  <si>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</si>
  <si>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</si>
  <si>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</si>
  <si>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</si>
  <si>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</si>
  <si>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</si>
  <si>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</si>
  <si>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</si>
  <si>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</si>
  <si>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</si>
  <si>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</si>
  <si>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</si>
  <si>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</si>
  <si>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</si>
  <si>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</si>
  <si>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</si>
  <si>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</si>
  <si>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</si>
  <si>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</si>
  <si>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</si>
  <si>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</si>
  <si>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介護保険特別会計(介護サービス勘定)</t>
    <phoneticPr fontId="5"/>
  </si>
  <si>
    <t>後期高齢者医療特別会計</t>
    <phoneticPr fontId="5"/>
  </si>
  <si>
    <t>水道事業会計</t>
    <phoneticPr fontId="5"/>
  </si>
  <si>
    <t>法適用企業</t>
    <phoneticPr fontId="5"/>
  </si>
  <si>
    <t>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</si>
  <si>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</si>
  <si>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</si>
  <si>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</si>
  <si>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</si>
  <si>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</si>
  <si>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</si>
  <si>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</si>
  <si>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</si>
  <si>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</si>
  <si>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</si>
  <si>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</si>
  <si>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</si>
  <si>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</si>
  <si>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</si>
  <si>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</si>
  <si>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</si>
  <si>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</si>
  <si>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</si>
  <si>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</si>
  <si>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</si>
  <si>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</si>
  <si>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</si>
  <si>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</si>
  <si>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</si>
  <si>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</si>
  <si>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</si>
  <si>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</si>
  <si>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</si>
  <si>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</si>
  <si>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</si>
  <si>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</si>
  <si>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</si>
  <si>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</si>
  <si>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</si>
  <si>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</si>
  <si>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</si>
  <si>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</si>
  <si>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</si>
  <si>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</si>
  <si>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</si>
  <si>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</si>
  <si>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</si>
  <si>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</si>
  <si>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</si>
  <si>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</si>
  <si>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</si>
  <si>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</si>
  <si>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</si>
  <si>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</si>
  <si>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</si>
  <si>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</si>
  <si>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</si>
  <si>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</si>
  <si>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</si>
  <si>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</si>
  <si>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</si>
  <si>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</si>
  <si>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</si>
  <si>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</si>
  <si>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</si>
  <si>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</si>
  <si>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</si>
  <si>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</si>
  <si>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</si>
  <si>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</si>
  <si>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</si>
  <si>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</si>
  <si>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</si>
  <si>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</si>
  <si>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</si>
  <si>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</si>
  <si>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</si>
  <si>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</si>
  <si>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</si>
  <si>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</si>
  <si>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</si>
  <si>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</si>
  <si>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</si>
  <si>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</si>
  <si>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</si>
  <si>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</si>
  <si>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</si>
  <si>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</si>
  <si>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</si>
  <si>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</si>
  <si>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</si>
  <si>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</si>
  <si>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</si>
  <si>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</si>
  <si>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</si>
  <si>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</si>
  <si>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</si>
  <si>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</si>
  <si>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</si>
  <si>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</si>
  <si>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</si>
  <si>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</si>
  <si>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</si>
  <si>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</si>
  <si>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</si>
  <si>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</si>
  <si>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</si>
  <si>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</si>
  <si>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</si>
  <si>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</si>
  <si>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</si>
  <si>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</si>
  <si>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</si>
  <si>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</si>
  <si>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</si>
  <si>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</si>
  <si>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</si>
  <si>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</si>
  <si>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</si>
  <si>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</si>
  <si>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</si>
  <si>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</si>
  <si>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</si>
  <si>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</si>
  <si>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</si>
  <si>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</si>
  <si>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</si>
  <si>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</si>
  <si>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</si>
  <si>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</si>
  <si>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</si>
  <si>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</si>
  <si>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</si>
  <si>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</si>
  <si>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</si>
  <si>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</si>
  <si>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</si>
  <si>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</si>
  <si>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</si>
  <si>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</si>
  <si>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</si>
  <si>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</si>
  <si>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</si>
  <si>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</si>
  <si>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</si>
  <si>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</si>
  <si>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</si>
  <si>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</si>
  <si>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</si>
  <si>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</si>
  <si>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</si>
  <si>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</si>
  <si>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</si>
  <si>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t>
  </si>
  <si>
    <t>▲ 0.61</t>
  </si>
  <si>
    <t>▲ 2.09</t>
  </si>
  <si>
    <t>国民健康保険特別会計</t>
  </si>
  <si>
    <t>▲ 0.80</t>
  </si>
  <si>
    <t>▲ 0.01</t>
  </si>
  <si>
    <t>▲ 0.97</t>
  </si>
  <si>
    <t>▲ 1.22</t>
  </si>
  <si>
    <t>▲ 0.28</t>
  </si>
  <si>
    <t>水道事業会計</t>
  </si>
  <si>
    <t>流域関連公共下水道事業会計</t>
  </si>
  <si>
    <t>一般会計</t>
  </si>
  <si>
    <t>介護保険特別会計(保険事業勘定)</t>
  </si>
  <si>
    <t>後期高齢者医療特別会計</t>
  </si>
  <si>
    <t>介護保険特別会計(介護サービス勘定)</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</si>
  <si>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</si>
  <si>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</si>
  <si>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</si>
  <si>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</si>
  <si>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</si>
  <si>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</si>
  <si>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</si>
  <si>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</si>
  <si>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</si>
  <si>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</si>
  <si>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粕屋郡粕屋町外1市水利組合</t>
    <rPh sb="0" eb="2">
      <t>カスヤ</t>
    </rPh>
    <rPh sb="2" eb="3">
      <t>グン</t>
    </rPh>
    <rPh sb="3" eb="6">
      <t>カスヤマチ</t>
    </rPh>
    <rPh sb="6" eb="7">
      <t>ホカ</t>
    </rPh>
    <rPh sb="8" eb="9">
      <t>シ</t>
    </rPh>
    <rPh sb="9" eb="11">
      <t>スイリ</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</si>
  <si>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</si>
  <si>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</si>
  <si>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</si>
  <si>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</si>
  <si>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</si>
  <si>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5">
      <t>ササグリ</t>
    </rPh>
    <rPh sb="5" eb="6">
      <t>マチ</t>
    </rPh>
    <rPh sb="6" eb="7">
      <t>ホカ</t>
    </rPh>
    <rPh sb="7" eb="8">
      <t>イチ</t>
    </rPh>
    <rPh sb="8" eb="9">
      <t>シ</t>
    </rPh>
    <rPh sb="9" eb="10">
      <t>イ</t>
    </rPh>
    <rPh sb="10" eb="11">
      <t>チョウ</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</si>
  <si>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</si>
  <si>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</si>
  <si>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8">
      <t>シンリョウ</t>
    </rPh>
    <rPh sb="18" eb="19">
      <t>ジョ</t>
    </rPh>
    <rPh sb="19" eb="21">
      <t>ジギョウ</t>
    </rPh>
    <rPh sb="21" eb="23">
      <t>トクベツ</t>
    </rPh>
    <rPh sb="23" eb="25">
      <t>カイケイ</t>
    </rPh>
    <phoneticPr fontId="2"/>
  </si>
  <si>
    <t>福岡地区水道企業団</t>
  </si>
  <si>
    <t>須恵町外二ヶ町清掃施設組合</t>
    <rPh sb="0" eb="3">
      <t>スエマチ</t>
    </rPh>
    <rPh sb="3" eb="4">
      <t>ホカ</t>
    </rPh>
    <rPh sb="4" eb="5">
      <t>２</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</si>
  <si>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</si>
  <si>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</si>
  <si>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</si>
  <si>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14" eb="16">
      <t>リュウイキ</t>
    </rPh>
    <rPh sb="16" eb="18">
      <t>レンケイ</t>
    </rPh>
    <rPh sb="18" eb="20">
      <t>ジギョウ</t>
    </rPh>
    <rPh sb="20" eb="22">
      <t>トクベツ</t>
    </rPh>
    <phoneticPr fontId="2"/>
  </si>
  <si>
    <t>福岡都市圏広域行政事業組合（競艇事業特別会計）</t>
    <rPh sb="14" eb="16">
      <t>キョウテイ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</si>
  <si>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</si>
  <si>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</si>
  <si>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粕屋町土地開発公社</t>
    <rPh sb="0" eb="3">
      <t>カスヤマチ</t>
    </rPh>
    <rPh sb="3" eb="7">
      <t>トチカイハツ</t>
    </rPh>
    <rPh sb="7" eb="9">
      <t>コウシャ</t>
    </rPh>
    <phoneticPr fontId="2"/>
  </si>
  <si>
    <t>〇</t>
    <phoneticPr fontId="2"/>
  </si>
  <si>
    <t>ふるさとづくり基金</t>
    <phoneticPr fontId="2"/>
  </si>
  <si>
    <t>扇上堰用水施設維持管理基金</t>
    <phoneticPr fontId="2"/>
  </si>
  <si>
    <t>地域福祉基金</t>
    <phoneticPr fontId="2"/>
  </si>
  <si>
    <t>臨時石炭鉱害復旧井堰管理基金</t>
    <phoneticPr fontId="2"/>
  </si>
  <si>
    <t>公共施設整備基金</t>
    <phoneticPr fontId="5"/>
  </si>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</sst>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F72A-4F34-BCE4-8815CEAC90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30345</c:v>
                </c:pt>
                <c:pt idx="1">
                  <c:v>25141</c:v>
                </c:pt>
                <c:pt idx="2">
                  <c:v>25799</c:v>
                </c:pt>
                <c:pt idx="3">
                  <c:v>38149</c:v>
                </c:pt>
                <c:pt idx="4">
                  <c:v>84483</c:v>
                </c:pt>
              </c:numCache>
            </c:numRef>
          </c:val>
          <c:smooth val="0"/>
          <c:extLst xmlns:c16r2="http://schemas.microsoft.com/office/drawing/2015/06/chart">
            <c:ext xmlns:c16="http://schemas.microsoft.com/office/drawing/2014/chart" uri="{C3380CC4-5D6E-409C-BE32-E72D297353CC}">
              <c16:uniqueId val="{00000001-F72A-4F34-BCE4-8815CEAC9044}"/>
            </c:ext>
          </c:extLst>
        </c:ser>
        <c:dLbls>
          <c:showLegendKey val="0"/>
          <c:showVal val="0"/>
          <c:showCatName val="0"/>
          <c:showSerName val="0"/>
          <c:showPercent val="0"/>
          <c:showBubbleSize val="0"/>
        </c:dLbls>
        <c:marker val="1"/>
        <c:smooth val="0"/>
        <c:axId val="407218120"/>
        <c:axId val="408321120"/>
      </c:lineChart>
      <c:catAx>
        <c:axId val="407218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21120"/>
        <c:crosses val="autoZero"/>
        <c:auto val="1"/>
        <c:lblAlgn val="ctr"/>
        <c:lblOffset val="100"/>
        <c:tickLblSkip val="1"/>
        <c:tickMarkSkip val="1"/>
        <c:noMultiLvlLbl val="0"/>
      </c:catAx>
      <c:valAx>
        <c:axId val="4083211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218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4.0999999999999996</c:v>
                </c:pt>
                <c:pt idx="1">
                  <c:v>4.07</c:v>
                </c:pt>
                <c:pt idx="2">
                  <c:v>5.99</c:v>
                </c:pt>
                <c:pt idx="3">
                  <c:v>8.9600000000000009</c:v>
                </c:pt>
                <c:pt idx="4">
                  <c:v>6.9</c:v>
                </c:pt>
              </c:numCache>
            </c:numRef>
          </c:val>
          <c:extLst xmlns:c16r2="http://schemas.microsoft.com/office/drawing/2015/06/chart">
            <c:ext xmlns:c16="http://schemas.microsoft.com/office/drawing/2014/chart" uri="{C3380CC4-5D6E-409C-BE32-E72D297353CC}">
              <c16:uniqueId val="{00000000-4425-45F1-A37D-D1751D9AB8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18.93</c:v>
                </c:pt>
                <c:pt idx="1">
                  <c:v>18.440000000000001</c:v>
                </c:pt>
                <c:pt idx="2">
                  <c:v>16.5</c:v>
                </c:pt>
                <c:pt idx="3">
                  <c:v>19.57</c:v>
                </c:pt>
                <c:pt idx="4">
                  <c:v>19.739999999999998</c:v>
                </c:pt>
              </c:numCache>
            </c:numRef>
          </c:val>
          <c:extLst xmlns:c16r2="http://schemas.microsoft.com/office/drawing/2015/06/chart">
            <c:ext xmlns:c16="http://schemas.microsoft.com/office/drawing/2014/chart" uri="{C3380CC4-5D6E-409C-BE32-E72D297353CC}">
              <c16:uniqueId val="{00000001-4425-45F1-A37D-D1751D9AB84D}"/>
            </c:ext>
          </c:extLst>
        </c:ser>
        <c:dLbls>
          <c:showLegendKey val="0"/>
          <c:showVal val="0"/>
          <c:showCatName val="0"/>
          <c:showSerName val="0"/>
          <c:showPercent val="0"/>
          <c:showBubbleSize val="0"/>
        </c:dLbls>
        <c:gapWidth val="250"/>
        <c:overlap val="100"/>
        <c:axId val="500387824"/>
        <c:axId val="500386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c:v>
                </c:pt>
                <c:pt idx="1">
                  <c:v>-0.61</c:v>
                </c:pt>
                <c:pt idx="2">
                  <c:v>1.1200000000000001</c:v>
                </c:pt>
                <c:pt idx="3">
                  <c:v>7.51</c:v>
                </c:pt>
                <c:pt idx="4">
                  <c:v>-2.09</c:v>
                </c:pt>
              </c:numCache>
            </c:numRef>
          </c:val>
          <c:smooth val="0"/>
          <c:extLst xmlns:c16r2="http://schemas.microsoft.com/office/drawing/2015/06/chart">
            <c:ext xmlns:c16="http://schemas.microsoft.com/office/drawing/2014/chart" uri="{C3380CC4-5D6E-409C-BE32-E72D297353CC}">
              <c16:uniqueId val="{00000002-4425-45F1-A37D-D1751D9AB84D}"/>
            </c:ext>
          </c:extLst>
        </c:ser>
        <c:dLbls>
          <c:showLegendKey val="0"/>
          <c:showVal val="0"/>
          <c:showCatName val="0"/>
          <c:showSerName val="0"/>
          <c:showPercent val="0"/>
          <c:showBubbleSize val="0"/>
        </c:dLbls>
        <c:marker val="1"/>
        <c:smooth val="0"/>
        <c:axId val="500387824"/>
        <c:axId val="500386648"/>
      </c:lineChart>
      <c:catAx>
        <c:axId val="50038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386648"/>
        <c:crosses val="autoZero"/>
        <c:auto val="1"/>
        <c:lblAlgn val="ctr"/>
        <c:lblOffset val="100"/>
        <c:tickLblSkip val="1"/>
        <c:tickMarkSkip val="1"/>
        <c:noMultiLvlLbl val="0"/>
      </c:catAx>
      <c:valAx>
        <c:axId val="50038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8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E01-4689-95EA-B6D762396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E01-4689-95EA-B6D7623965C8}"/>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E01-4689-95EA-B6D7623965C8}"/>
            </c:ext>
          </c:extLst>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3E01-4689-95EA-B6D7623965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0.32</c:v>
                </c:pt>
                <c:pt idx="2">
                  <c:v>#N/A</c:v>
                </c:pt>
                <c:pt idx="3">
                  <c:v>0.32</c:v>
                </c:pt>
                <c:pt idx="4">
                  <c:v>#N/A</c:v>
                </c:pt>
                <c:pt idx="5">
                  <c:v>0.28000000000000003</c:v>
                </c:pt>
                <c:pt idx="6">
                  <c:v>#N/A</c:v>
                </c:pt>
                <c:pt idx="7">
                  <c:v>0.26</c:v>
                </c:pt>
                <c:pt idx="8">
                  <c:v>#N/A</c:v>
                </c:pt>
                <c:pt idx="9">
                  <c:v>0.28999999999999998</c:v>
                </c:pt>
              </c:numCache>
            </c:numRef>
          </c:val>
          <c:extLst xmlns:c16r2="http://schemas.microsoft.com/office/drawing/2015/06/chart">
            <c:ext xmlns:c16="http://schemas.microsoft.com/office/drawing/2014/chart" uri="{C3380CC4-5D6E-409C-BE32-E72D297353CC}">
              <c16:uniqueId val="{00000004-3E01-4689-95EA-B6D7623965C8}"/>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1.32</c:v>
                </c:pt>
                <c:pt idx="2">
                  <c:v>#N/A</c:v>
                </c:pt>
                <c:pt idx="3">
                  <c:v>1.44</c:v>
                </c:pt>
                <c:pt idx="4">
                  <c:v>#N/A</c:v>
                </c:pt>
                <c:pt idx="5">
                  <c:v>1.22</c:v>
                </c:pt>
                <c:pt idx="6">
                  <c:v>#N/A</c:v>
                </c:pt>
                <c:pt idx="7">
                  <c:v>0.73</c:v>
                </c:pt>
                <c:pt idx="8">
                  <c:v>#N/A</c:v>
                </c:pt>
                <c:pt idx="9">
                  <c:v>1</c:v>
                </c:pt>
              </c:numCache>
            </c:numRef>
          </c:val>
          <c:extLst xmlns:c16r2="http://schemas.microsoft.com/office/drawing/2015/06/chart">
            <c:ext xmlns:c16="http://schemas.microsoft.com/office/drawing/2014/chart" uri="{C3380CC4-5D6E-409C-BE32-E72D297353CC}">
              <c16:uniqueId val="{00000005-3E01-4689-95EA-B6D7623965C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4.08</c:v>
                </c:pt>
                <c:pt idx="2">
                  <c:v>#N/A</c:v>
                </c:pt>
                <c:pt idx="3">
                  <c:v>4.0599999999999996</c:v>
                </c:pt>
                <c:pt idx="4">
                  <c:v>#N/A</c:v>
                </c:pt>
                <c:pt idx="5">
                  <c:v>5.98</c:v>
                </c:pt>
                <c:pt idx="6">
                  <c:v>#N/A</c:v>
                </c:pt>
                <c:pt idx="7">
                  <c:v>8.9499999999999993</c:v>
                </c:pt>
                <c:pt idx="8">
                  <c:v>#N/A</c:v>
                </c:pt>
                <c:pt idx="9">
                  <c:v>6.89</c:v>
                </c:pt>
              </c:numCache>
            </c:numRef>
          </c:val>
          <c:extLst xmlns:c16r2="http://schemas.microsoft.com/office/drawing/2015/06/chart">
            <c:ext xmlns:c16="http://schemas.microsoft.com/office/drawing/2014/chart" uri="{C3380CC4-5D6E-409C-BE32-E72D297353CC}">
              <c16:uniqueId val="{00000006-3E01-4689-95EA-B6D7623965C8}"/>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8.73</c:v>
                </c:pt>
                <c:pt idx="2">
                  <c:v>#N/A</c:v>
                </c:pt>
                <c:pt idx="3">
                  <c:v>9.8800000000000008</c:v>
                </c:pt>
                <c:pt idx="4">
                  <c:v>#N/A</c:v>
                </c:pt>
                <c:pt idx="5">
                  <c:v>10.029999999999999</c:v>
                </c:pt>
                <c:pt idx="6">
                  <c:v>#N/A</c:v>
                </c:pt>
                <c:pt idx="7">
                  <c:v>10.28</c:v>
                </c:pt>
                <c:pt idx="8">
                  <c:v>#N/A</c:v>
                </c:pt>
                <c:pt idx="9">
                  <c:v>11.07</c:v>
                </c:pt>
              </c:numCache>
            </c:numRef>
          </c:val>
          <c:extLst xmlns:c16r2="http://schemas.microsoft.com/office/drawing/2015/06/chart">
            <c:ext xmlns:c16="http://schemas.microsoft.com/office/drawing/2014/chart" uri="{C3380CC4-5D6E-409C-BE32-E72D297353CC}">
              <c16:uniqueId val="{00000007-3E01-4689-95EA-B6D7623965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16.02</c:v>
                </c:pt>
                <c:pt idx="2">
                  <c:v>#N/A</c:v>
                </c:pt>
                <c:pt idx="3">
                  <c:v>15.8</c:v>
                </c:pt>
                <c:pt idx="4">
                  <c:v>#N/A</c:v>
                </c:pt>
                <c:pt idx="5">
                  <c:v>16.170000000000002</c:v>
                </c:pt>
                <c:pt idx="6">
                  <c:v>#N/A</c:v>
                </c:pt>
                <c:pt idx="7">
                  <c:v>16.350000000000001</c:v>
                </c:pt>
                <c:pt idx="8">
                  <c:v>#N/A</c:v>
                </c:pt>
                <c:pt idx="9">
                  <c:v>17.78</c:v>
                </c:pt>
              </c:numCache>
            </c:numRef>
          </c:val>
          <c:extLst xmlns:c16r2="http://schemas.microsoft.com/office/drawing/2015/06/chart">
            <c:ext xmlns:c16="http://schemas.microsoft.com/office/drawing/2014/chart" uri="{C3380CC4-5D6E-409C-BE32-E72D297353CC}">
              <c16:uniqueId val="{00000008-3E01-4689-95EA-B6D7623965C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0.8</c:v>
                </c:pt>
                <c:pt idx="1">
                  <c:v>#N/A</c:v>
                </c:pt>
                <c:pt idx="2">
                  <c:v>0.01</c:v>
                </c:pt>
                <c:pt idx="3">
                  <c:v>#N/A</c:v>
                </c:pt>
                <c:pt idx="4">
                  <c:v>0.97</c:v>
                </c:pt>
                <c:pt idx="5">
                  <c:v>#N/A</c:v>
                </c:pt>
                <c:pt idx="6">
                  <c:v>1.22</c:v>
                </c:pt>
                <c:pt idx="7">
                  <c:v>#N/A</c:v>
                </c:pt>
                <c:pt idx="8">
                  <c:v>0.28000000000000003</c:v>
                </c:pt>
                <c:pt idx="9">
                  <c:v>#N/A</c:v>
                </c:pt>
              </c:numCache>
            </c:numRef>
          </c:val>
          <c:extLst xmlns:c16r2="http://schemas.microsoft.com/office/drawing/2015/06/chart">
            <c:ext xmlns:c16="http://schemas.microsoft.com/office/drawing/2014/chart" uri="{C3380CC4-5D6E-409C-BE32-E72D297353CC}">
              <c16:uniqueId val="{00000009-3E01-4689-95EA-B6D7623965C8}"/>
            </c:ext>
          </c:extLst>
        </c:ser>
        <c:dLbls>
          <c:showLegendKey val="0"/>
          <c:showVal val="0"/>
          <c:showCatName val="0"/>
          <c:showSerName val="0"/>
          <c:showPercent val="0"/>
          <c:showBubbleSize val="0"/>
        </c:dLbls>
        <c:gapWidth val="150"/>
        <c:overlap val="100"/>
        <c:axId val="500384688"/>
        <c:axId val="500385472"/>
      </c:barChart>
      <c:catAx>
        <c:axId val="50038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385472"/>
        <c:crosses val="autoZero"/>
        <c:auto val="1"/>
        <c:lblAlgn val="ctr"/>
        <c:lblOffset val="100"/>
        <c:tickLblSkip val="1"/>
        <c:tickMarkSkip val="1"/>
        <c:noMultiLvlLbl val="0"/>
      </c:catAx>
      <c:valAx>
        <c:axId val="5003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8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1030</c:v>
                </c:pt>
                <c:pt idx="5">
                  <c:v>1021</c:v>
                </c:pt>
                <c:pt idx="8">
                  <c:v>1001</c:v>
                </c:pt>
                <c:pt idx="11">
                  <c:v>1023</c:v>
                </c:pt>
                <c:pt idx="14">
                  <c:v>1019</c:v>
                </c:pt>
              </c:numCache>
            </c:numRef>
          </c:val>
          <c:extLst xmlns:c16r2="http://schemas.microsoft.com/office/drawing/2015/06/chart">
            <c:ext xmlns:c16="http://schemas.microsoft.com/office/drawing/2014/chart" uri="{C3380CC4-5D6E-409C-BE32-E72D297353CC}">
              <c16:uniqueId val="{00000000-6F66-4FB2-81CD-D4B5C7471A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66-4FB2-81CD-D4B5C7471A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226</c:v>
                </c:pt>
                <c:pt idx="3">
                  <c:v>226</c:v>
                </c:pt>
                <c:pt idx="6">
                  <c:v>225</c:v>
                </c:pt>
                <c:pt idx="9">
                  <c:v>206</c:v>
                </c:pt>
                <c:pt idx="12">
                  <c:v>207</c:v>
                </c:pt>
              </c:numCache>
            </c:numRef>
          </c:val>
          <c:extLst xmlns:c16r2="http://schemas.microsoft.com/office/drawing/2015/06/chart">
            <c:ext xmlns:c16="http://schemas.microsoft.com/office/drawing/2014/chart" uri="{C3380CC4-5D6E-409C-BE32-E72D297353CC}">
              <c16:uniqueId val="{00000002-6F66-4FB2-81CD-D4B5C7471A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2</c:v>
                </c:pt>
              </c:numCache>
            </c:numRef>
          </c:val>
          <c:extLst xmlns:c16r2="http://schemas.microsoft.com/office/drawing/2015/06/chart">
            <c:ext xmlns:c16="http://schemas.microsoft.com/office/drawing/2014/chart" uri="{C3380CC4-5D6E-409C-BE32-E72D297353CC}">
              <c16:uniqueId val="{00000003-6F66-4FB2-81CD-D4B5C7471A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520</c:v>
                </c:pt>
                <c:pt idx="3">
                  <c:v>524</c:v>
                </c:pt>
                <c:pt idx="6">
                  <c:v>443</c:v>
                </c:pt>
                <c:pt idx="9">
                  <c:v>439</c:v>
                </c:pt>
                <c:pt idx="12">
                  <c:v>427</c:v>
                </c:pt>
              </c:numCache>
            </c:numRef>
          </c:val>
          <c:extLst xmlns:c16r2="http://schemas.microsoft.com/office/drawing/2015/06/chart">
            <c:ext xmlns:c16="http://schemas.microsoft.com/office/drawing/2014/chart" uri="{C3380CC4-5D6E-409C-BE32-E72D297353CC}">
              <c16:uniqueId val="{00000004-6F66-4FB2-81CD-D4B5C7471A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66-4FB2-81CD-D4B5C7471A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66-4FB2-81CD-D4B5C7471A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1080</c:v>
                </c:pt>
                <c:pt idx="3">
                  <c:v>1061</c:v>
                </c:pt>
                <c:pt idx="6">
                  <c:v>1042</c:v>
                </c:pt>
                <c:pt idx="9">
                  <c:v>1050</c:v>
                </c:pt>
                <c:pt idx="12">
                  <c:v>1085</c:v>
                </c:pt>
              </c:numCache>
            </c:numRef>
          </c:val>
          <c:extLst xmlns:c16r2="http://schemas.microsoft.com/office/drawing/2015/06/chart">
            <c:ext xmlns:c16="http://schemas.microsoft.com/office/drawing/2014/chart" uri="{C3380CC4-5D6E-409C-BE32-E72D297353CC}">
              <c16:uniqueId val="{00000007-6F66-4FB2-81CD-D4B5C7471AE5}"/>
            </c:ext>
          </c:extLst>
        </c:ser>
        <c:dLbls>
          <c:showLegendKey val="0"/>
          <c:showVal val="0"/>
          <c:showCatName val="0"/>
          <c:showSerName val="0"/>
          <c:showPercent val="0"/>
          <c:showBubbleSize val="0"/>
        </c:dLbls>
        <c:gapWidth val="100"/>
        <c:overlap val="100"/>
        <c:axId val="500387040"/>
        <c:axId val="500385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797</c:v>
                </c:pt>
                <c:pt idx="2">
                  <c:v>#N/A</c:v>
                </c:pt>
                <c:pt idx="3">
                  <c:v>#N/A</c:v>
                </c:pt>
                <c:pt idx="4">
                  <c:v>791</c:v>
                </c:pt>
                <c:pt idx="5">
                  <c:v>#N/A</c:v>
                </c:pt>
                <c:pt idx="6">
                  <c:v>#N/A</c:v>
                </c:pt>
                <c:pt idx="7">
                  <c:v>709</c:v>
                </c:pt>
                <c:pt idx="8">
                  <c:v>#N/A</c:v>
                </c:pt>
                <c:pt idx="9">
                  <c:v>#N/A</c:v>
                </c:pt>
                <c:pt idx="10">
                  <c:v>672</c:v>
                </c:pt>
                <c:pt idx="11">
                  <c:v>#N/A</c:v>
                </c:pt>
                <c:pt idx="12">
                  <c:v>#N/A</c:v>
                </c:pt>
                <c:pt idx="13">
                  <c:v>702</c:v>
                </c:pt>
                <c:pt idx="14">
                  <c:v>#N/A</c:v>
                </c:pt>
              </c:numCache>
            </c:numRef>
          </c:val>
          <c:smooth val="0"/>
          <c:extLst xmlns:c16r2="http://schemas.microsoft.com/office/drawing/2015/06/chart">
            <c:ext xmlns:c16="http://schemas.microsoft.com/office/drawing/2014/chart" uri="{C3380CC4-5D6E-409C-BE32-E72D297353CC}">
              <c16:uniqueId val="{00000008-6F66-4FB2-81CD-D4B5C7471AE5}"/>
            </c:ext>
          </c:extLst>
        </c:ser>
        <c:dLbls>
          <c:showLegendKey val="0"/>
          <c:showVal val="0"/>
          <c:showCatName val="0"/>
          <c:showSerName val="0"/>
          <c:showPercent val="0"/>
          <c:showBubbleSize val="0"/>
        </c:dLbls>
        <c:marker val="1"/>
        <c:smooth val="0"/>
        <c:axId val="500387040"/>
        <c:axId val="500385864"/>
      </c:lineChart>
      <c:catAx>
        <c:axId val="50038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385864"/>
        <c:crosses val="autoZero"/>
        <c:auto val="1"/>
        <c:lblAlgn val="ctr"/>
        <c:lblOffset val="100"/>
        <c:tickLblSkip val="1"/>
        <c:tickMarkSkip val="1"/>
        <c:noMultiLvlLbl val="0"/>
      </c:catAx>
      <c:valAx>
        <c:axId val="500385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8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13970</c:v>
                </c:pt>
                <c:pt idx="5">
                  <c:v>13748</c:v>
                </c:pt>
                <c:pt idx="8">
                  <c:v>13429</c:v>
                </c:pt>
                <c:pt idx="11">
                  <c:v>13395</c:v>
                </c:pt>
                <c:pt idx="14">
                  <c:v>13595</c:v>
                </c:pt>
              </c:numCache>
            </c:numRef>
          </c:val>
          <c:extLst xmlns:c16r2="http://schemas.microsoft.com/office/drawing/2015/06/chart">
            <c:ext xmlns:c16="http://schemas.microsoft.com/office/drawing/2014/chart" uri="{C3380CC4-5D6E-409C-BE32-E72D297353CC}">
              <c16:uniqueId val="{00000000-8FAF-491B-8DF6-FACAB073BA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110</c:v>
                </c:pt>
                <c:pt idx="5">
                  <c:v>127</c:v>
                </c:pt>
                <c:pt idx="8">
                  <c:v>136</c:v>
                </c:pt>
                <c:pt idx="11">
                  <c:v>141</c:v>
                </c:pt>
                <c:pt idx="14">
                  <c:v>156</c:v>
                </c:pt>
              </c:numCache>
            </c:numRef>
          </c:val>
          <c:extLst xmlns:c16r2="http://schemas.microsoft.com/office/drawing/2015/06/chart">
            <c:ext xmlns:c16="http://schemas.microsoft.com/office/drawing/2014/chart" uri="{C3380CC4-5D6E-409C-BE32-E72D297353CC}">
              <c16:uniqueId val="{00000001-8FAF-491B-8DF6-FACAB073BA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3842</c:v>
                </c:pt>
                <c:pt idx="5">
                  <c:v>3759</c:v>
                </c:pt>
                <c:pt idx="8">
                  <c:v>3862</c:v>
                </c:pt>
                <c:pt idx="11">
                  <c:v>4953</c:v>
                </c:pt>
                <c:pt idx="14">
                  <c:v>5448</c:v>
                </c:pt>
              </c:numCache>
            </c:numRef>
          </c:val>
          <c:extLst xmlns:c16r2="http://schemas.microsoft.com/office/drawing/2015/06/chart">
            <c:ext xmlns:c16="http://schemas.microsoft.com/office/drawing/2014/chart" uri="{C3380CC4-5D6E-409C-BE32-E72D297353CC}">
              <c16:uniqueId val="{00000002-8FAF-491B-8DF6-FACAB073BA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AF-491B-8DF6-FACAB073BA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AF-491B-8DF6-FACAB073BA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135</c:v>
                </c:pt>
                <c:pt idx="3">
                  <c:v>135</c:v>
                </c:pt>
                <c:pt idx="6">
                  <c:v>135</c:v>
                </c:pt>
                <c:pt idx="9">
                  <c:v>134</c:v>
                </c:pt>
                <c:pt idx="12">
                  <c:v>134</c:v>
                </c:pt>
              </c:numCache>
            </c:numRef>
          </c:val>
          <c:extLst xmlns:c16r2="http://schemas.microsoft.com/office/drawing/2015/06/chart">
            <c:ext xmlns:c16="http://schemas.microsoft.com/office/drawing/2014/chart" uri="{C3380CC4-5D6E-409C-BE32-E72D297353CC}">
              <c16:uniqueId val="{00000005-8FAF-491B-8DF6-FACAB073BA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AF-491B-8DF6-FACAB073BA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342</c:v>
                </c:pt>
                <c:pt idx="3">
                  <c:v>280</c:v>
                </c:pt>
                <c:pt idx="6">
                  <c:v>231</c:v>
                </c:pt>
                <c:pt idx="9">
                  <c:v>211</c:v>
                </c:pt>
                <c:pt idx="12">
                  <c:v>208</c:v>
                </c:pt>
              </c:numCache>
            </c:numRef>
          </c:val>
          <c:extLst xmlns:c16r2="http://schemas.microsoft.com/office/drawing/2015/06/chart">
            <c:ext xmlns:c16="http://schemas.microsoft.com/office/drawing/2014/chart" uri="{C3380CC4-5D6E-409C-BE32-E72D297353CC}">
              <c16:uniqueId val="{00000007-8FAF-491B-8DF6-FACAB073BA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4883</c:v>
                </c:pt>
                <c:pt idx="3">
                  <c:v>4499</c:v>
                </c:pt>
                <c:pt idx="6">
                  <c:v>4004</c:v>
                </c:pt>
                <c:pt idx="9">
                  <c:v>3694</c:v>
                </c:pt>
                <c:pt idx="12">
                  <c:v>3353</c:v>
                </c:pt>
              </c:numCache>
            </c:numRef>
          </c:val>
          <c:extLst xmlns:c16r2="http://schemas.microsoft.com/office/drawing/2015/06/chart">
            <c:ext xmlns:c16="http://schemas.microsoft.com/office/drawing/2014/chart" uri="{C3380CC4-5D6E-409C-BE32-E72D297353CC}">
              <c16:uniqueId val="{00000008-8FAF-491B-8DF6-FACAB073BA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1884</c:v>
                </c:pt>
                <c:pt idx="3">
                  <c:v>1741</c:v>
                </c:pt>
                <c:pt idx="6">
                  <c:v>1596</c:v>
                </c:pt>
                <c:pt idx="9">
                  <c:v>1451</c:v>
                </c:pt>
                <c:pt idx="12">
                  <c:v>1304</c:v>
                </c:pt>
              </c:numCache>
            </c:numRef>
          </c:val>
          <c:extLst xmlns:c16r2="http://schemas.microsoft.com/office/drawing/2015/06/chart">
            <c:ext xmlns:c16="http://schemas.microsoft.com/office/drawing/2014/chart" uri="{C3380CC4-5D6E-409C-BE32-E72D297353CC}">
              <c16:uniqueId val="{00000009-8FAF-491B-8DF6-FACAB073BA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10246</c:v>
                </c:pt>
                <c:pt idx="3">
                  <c:v>9984</c:v>
                </c:pt>
                <c:pt idx="6">
                  <c:v>10002</c:v>
                </c:pt>
                <c:pt idx="9">
                  <c:v>10821</c:v>
                </c:pt>
                <c:pt idx="12">
                  <c:v>12761</c:v>
                </c:pt>
              </c:numCache>
            </c:numRef>
          </c:val>
          <c:extLst xmlns:c16r2="http://schemas.microsoft.com/office/drawing/2015/06/chart">
            <c:ext xmlns:c16="http://schemas.microsoft.com/office/drawing/2014/chart" uri="{C3380CC4-5D6E-409C-BE32-E72D297353CC}">
              <c16:uniqueId val="{0000000A-8FAF-491B-8DF6-FACAB073BA44}"/>
            </c:ext>
          </c:extLst>
        </c:ser>
        <c:dLbls>
          <c:showLegendKey val="0"/>
          <c:showVal val="0"/>
          <c:showCatName val="0"/>
          <c:showSerName val="0"/>
          <c:showPercent val="0"/>
          <c:showBubbleSize val="0"/>
        </c:dLbls>
        <c:gapWidth val="100"/>
        <c:overlap val="100"/>
        <c:axId val="500385080"/>
        <c:axId val="50949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FAF-491B-8DF6-FACAB073BA44}"/>
            </c:ext>
          </c:extLst>
        </c:ser>
        <c:dLbls>
          <c:showLegendKey val="0"/>
          <c:showVal val="0"/>
          <c:showCatName val="0"/>
          <c:showSerName val="0"/>
          <c:showPercent val="0"/>
          <c:showBubbleSize val="0"/>
        </c:dLbls>
        <c:marker val="1"/>
        <c:smooth val="0"/>
        <c:axId val="500385080"/>
        <c:axId val="509494104"/>
      </c:lineChart>
      <c:catAx>
        <c:axId val="50038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494104"/>
        <c:crosses val="autoZero"/>
        <c:auto val="1"/>
        <c:lblAlgn val="ctr"/>
        <c:lblOffset val="100"/>
        <c:tickLblSkip val="1"/>
        <c:tickMarkSkip val="1"/>
        <c:noMultiLvlLbl val="0"/>
      </c:catAx>
      <c:valAx>
        <c:axId val="50949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38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1509</c:v>
                </c:pt>
                <c:pt idx="1">
                  <c:v>1915</c:v>
                </c:pt>
                <c:pt idx="2">
                  <c:v>1919</c:v>
                </c:pt>
              </c:numCache>
            </c:numRef>
          </c:val>
          <c:extLst xmlns:c16r2="http://schemas.microsoft.com/office/drawing/2015/06/chart">
            <c:ext xmlns:c16="http://schemas.microsoft.com/office/drawing/2014/chart" uri="{C3380CC4-5D6E-409C-BE32-E72D297353CC}">
              <c16:uniqueId val="{00000000-5ADE-4AA3-981F-820E1F8EEC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179</c:v>
                </c:pt>
                <c:pt idx="1">
                  <c:v>379</c:v>
                </c:pt>
                <c:pt idx="2">
                  <c:v>669</c:v>
                </c:pt>
              </c:numCache>
            </c:numRef>
          </c:val>
          <c:extLst xmlns:c16r2="http://schemas.microsoft.com/office/drawing/2015/06/chart">
            <c:ext xmlns:c16="http://schemas.microsoft.com/office/drawing/2014/chart" uri="{C3380CC4-5D6E-409C-BE32-E72D297353CC}">
              <c16:uniqueId val="{00000001-5ADE-4AA3-981F-820E1F8EEC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1889</c:v>
                </c:pt>
                <c:pt idx="1">
                  <c:v>2306</c:v>
                </c:pt>
                <c:pt idx="2">
                  <c:v>2510</c:v>
                </c:pt>
              </c:numCache>
            </c:numRef>
          </c:val>
          <c:extLst xmlns:c16r2="http://schemas.microsoft.com/office/drawing/2015/06/chart">
            <c:ext xmlns:c16="http://schemas.microsoft.com/office/drawing/2014/chart" uri="{C3380CC4-5D6E-409C-BE32-E72D297353CC}">
              <c16:uniqueId val="{00000002-5ADE-4AA3-981F-820E1F8EEC36}"/>
            </c:ext>
          </c:extLst>
        </c:ser>
        <c:dLbls>
          <c:showLegendKey val="0"/>
          <c:showVal val="0"/>
          <c:showCatName val="0"/>
          <c:showSerName val="0"/>
          <c:showPercent val="0"/>
          <c:showBubbleSize val="0"/>
        </c:dLbls>
        <c:gapWidth val="120"/>
        <c:overlap val="100"/>
        <c:axId val="509498808"/>
        <c:axId val="509499984"/>
      </c:barChart>
      <c:catAx>
        <c:axId val="50949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499984"/>
        <c:crosses val="autoZero"/>
        <c:auto val="1"/>
        <c:lblAlgn val="ctr"/>
        <c:lblOffset val="100"/>
        <c:tickLblSkip val="1"/>
        <c:tickMarkSkip val="1"/>
        <c:noMultiLvlLbl val="0"/>
      </c:catAx>
      <c:valAx>
        <c:axId val="50949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49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元利償還金等のうち、</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流域関連公共下水道事業会計への繰出基準額の減により公営企業債の元利償還金に対する繰入金は減少したものの、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年度臨時財政対策債の元金償還開始などにより元利償還金が増加したため、実質公債費比率の分子は前年度から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老朽化施設の大規模改修事業などに係る町債の償還で元利償還金は増加する見込みであり、引き続き事業を計画的に実施し、町債発行に当たっては償還期間を適切に設定するなど、公債費負担が過度にならないように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の分子は、将来負担額を充当可能財源等が上回りマイナスとなった。将来負担額については、地方債発行額が元金償還額を上回ったことにより一般会計等に係る地方債の現在高が増加したことで、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1,449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百万円増加した。充当可能財源等については、施設改修に係る地方債償還費の増に備えた積立てや補正予算時の余剰財源による積立て等により充当可能基金が増加したことなどで、前年度から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今後も個別施設計画に沿った老朽化施設の大規模改造などの事業が続く予定であり、将来世代との負担の公平性の観点から町債を適切に発行し、負担の平準化を図った財政運営を行っていく。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福岡県粕屋町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497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百万円の増となった。増減が大きかったのは、減債基金とふるさとづくり基金である。減債基金は、将来の公債費増に備え積立てを行ったことから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百万円の増となり、ふるさとづくり基金は、寄附を受納した年度に積立てを行い、翌年度に事業に充てるため大半を取り崩す運用をしているが、寄附者の大幅な増加により積立額が取崩額を上回ったため、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財政調整基金は、標準財政規模に対し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％程度の残高を目安として積立てを行う。他の基金については、事業の実施に応じ計画的に積立て・取崩しを実施する。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ふるさとづくり基金：ふるさと納税寄附金の管理運営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扇上堰用水施設維持管理基金：扇上堰の維持管理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公共施設整備基金：将来の町の整備に活用するため、受け入れた寄附金を積み立てたことで、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ふるさとづくり基金：寄附を受納した年度に積立てを行い、翌年度に事業に充てるため大半を取り崩す運用をしており、令和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年度から事務経費を差し引いて積み立てる方式に変更している。令和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年度は寄附者の大幅な増加により、取崩額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百万円に対し積立額が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公共施設整備基金：今後の公共施設等の整備に備え、計画的に積立てを実施する。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ふるさとづくり基金：寄附を受納した年度に積立てを行い、寄附者の意向を早期に反映するため、基本的に翌年度に取崩しを行い、事業に充当する。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森林環境譲与税：県産材の利用促進に関する事業等に充当していく。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コロナ対策や物価高騰対策事業の財源として地方創生臨時交付金に加え、財政調整基金を活用しており、令和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年度は残高が減少したが、令和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年度は補正予算時の余剰財源による積立てを行ったことで目安程度まで回復している。令和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年度も同様で、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億円近く取り崩したが、補正予算時の余剰財源による積立てにより目安程度まで回復した。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災害などの不測の事態に備えるため、標準財政規模に対し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％程度の残高を目安として積立てを行うこととしている。取崩しに対しては、同程度の積立てを実施し、現行の水準を維持していく。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取崩しはなく、将来の公債費増に備え積立てを行ったことから、残高が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今後、施設の老朽化対策などにより町債発行が増加する見込みであることから、公債費負担見合いで取崩しを検討する。積立てについては、将来の公債費の増加に備え、計画的に実施する。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48,123
14.13
22,363,238
21,540,838
670,253
9,718,309
12,760,789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か年平均）は、比較的数値が高い令和元年度（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）が算定から外れたため若干下がったもののほぼ横ばいで推移しており、良好な値を示している。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年度の財政力指数（単年度）は、前年度と比較して分母である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るのに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対し、分子である基準財政収入額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％と伸びが大きい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基準財政収入額の伸びは、個人住民税や固定資産税など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の税収増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今後も税収等歳入の確保に努める。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年度は、歳出（経常一般財源等充当分）が増加し、歳入（経常一般財源等）が減少したため、前年度と比較して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歳出の増加は、学校給食費の公会計移行による給食材料費の増などによる物件費の増や、後期高齢者医療療養給付費負担金の増などによる繰出金の増が主な要因で、歳入の減少は、臨時財政対策債の減が主な要因である。今後、人件費や扶助費は減少する要因がなく、公債費は今後の施設の老朽化対策で増加が見込まれているため、必要経費の精査を行い、その他の経常的経費の抑制に努める。また、企業誘致の推進により税収の増加につなげるなど、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133604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79982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164846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79982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218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021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％）となった。人件費は、期末手当の減少などにより前年度比▲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％）、物件費は、学校給食材料費の増（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百万円）や清掃センター解体工事費の増（＋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9,762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％）となった。人件費は、定員管理計画に基づく職員数の増加が見込まれるが、時間外手当の削減などにより、支出の抑制に努める。物件費も、必要経費の精査を行うなど、支出の抑制に努める。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25260</xdr:rowOff>
    </xdr:from>
    <xdr:to>
      <xdr:col>23</xdr:col>
      <xdr:colOff>133350</xdr:colOff>
      <xdr:row>82</xdr:row>
      <xdr:rowOff>82490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084160"/>
          <a:ext cx="838200" cy="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25260</xdr:rowOff>
    </xdr:from>
    <xdr:to>
      <xdr:col>19</xdr:col>
      <xdr:colOff>133350</xdr:colOff>
      <xdr:row>82</xdr:row>
      <xdr:rowOff>32409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084160"/>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99110</xdr:rowOff>
    </xdr:from>
    <xdr:to>
      <xdr:col>15</xdr:col>
      <xdr:colOff>82550</xdr:colOff>
      <xdr:row>82</xdr:row>
      <xdr:rowOff>32409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3986560"/>
          <a:ext cx="889000" cy="10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59984</xdr:rowOff>
    </xdr:from>
    <xdr:to>
      <xdr:col>11</xdr:col>
      <xdr:colOff>31750</xdr:colOff>
      <xdr:row>81</xdr:row>
      <xdr:rowOff>99110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3947434"/>
          <a:ext cx="889000" cy="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31690</xdr:rowOff>
    </xdr:from>
    <xdr:to>
      <xdr:col>23</xdr:col>
      <xdr:colOff>184150</xdr:colOff>
      <xdr:row>82</xdr:row>
      <xdr:rowOff>133290</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48217</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145910</xdr:rowOff>
    </xdr:from>
    <xdr:to>
      <xdr:col>19</xdr:col>
      <xdr:colOff>184150</xdr:colOff>
      <xdr:row>82</xdr:row>
      <xdr:rowOff>76060</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86237</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802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153059</xdr:rowOff>
    </xdr:from>
    <xdr:to>
      <xdr:col>15</xdr:col>
      <xdr:colOff>133350</xdr:colOff>
      <xdr:row>82</xdr:row>
      <xdr:rowOff>83209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0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93386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80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48310</xdr:rowOff>
    </xdr:from>
    <xdr:to>
      <xdr:col>11</xdr:col>
      <xdr:colOff>82550</xdr:colOff>
      <xdr:row>81</xdr:row>
      <xdr:rowOff>149910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160087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0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9184</xdr:rowOff>
    </xdr:from>
    <xdr:to>
      <xdr:col>7</xdr:col>
      <xdr:colOff>31750</xdr:colOff>
      <xdr:row>81</xdr:row>
      <xdr:rowOff>110784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8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120961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66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昨年度の指数より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下がっている。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職員構成の変動によるものであり、ラスパイレス指数へ大きく影響していた階層の平均給料が減少したことやラスパイレス指数への影響（上がる要因）の大きい職員が退職したことが主な要因である。今後も、人事評価制度を十分に活用し、国の動向や、他自治体との均衡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88</xdr:row>
      <xdr:rowOff>34471</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6179800" y="14846300"/>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120650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集中改革プラン等による職員削減の取り組みにより、類似団体平均と比較して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下回って推移しているが、近年は、人口の増加に伴う業務量の増加や複雑化、新事業の開始、職員の退職を見据えた採用により、職員数は増加傾向にある。今後見込まれる人口増加、定年延長による職員数への影響を踏まえ、人口規模や業務量に見合った職員数となるよう、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年度に新たな定員管理計画の策定を行い、適正な定員管理に努める。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59781</xdr:rowOff>
    </xdr:from>
    <xdr:to>
      <xdr:col>81</xdr:col>
      <xdr:colOff>44450</xdr:colOff>
      <xdr:row>58</xdr:row>
      <xdr:rowOff>63228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0038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59781</xdr:rowOff>
    </xdr:from>
    <xdr:to>
      <xdr:col>77</xdr:col>
      <xdr:colOff>44450</xdr:colOff>
      <xdr:row>58</xdr:row>
      <xdr:rowOff>64951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0038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59781</xdr:rowOff>
    </xdr:from>
    <xdr:to>
      <xdr:col>72</xdr:col>
      <xdr:colOff>203200</xdr:colOff>
      <xdr:row>58</xdr:row>
      <xdr:rowOff>64951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0038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51163</xdr:rowOff>
    </xdr:from>
    <xdr:to>
      <xdr:col>68</xdr:col>
      <xdr:colOff>152400</xdr:colOff>
      <xdr:row>58</xdr:row>
      <xdr:rowOff>59781</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99952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12428</xdr:rowOff>
    </xdr:from>
    <xdr:to>
      <xdr:col>81</xdr:col>
      <xdr:colOff>95250</xdr:colOff>
      <xdr:row>58</xdr:row>
      <xdr:rowOff>114028</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105155</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98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8981</xdr:rowOff>
    </xdr:from>
    <xdr:to>
      <xdr:col>77</xdr:col>
      <xdr:colOff>95250</xdr:colOff>
      <xdr:row>58</xdr:row>
      <xdr:rowOff>110581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120758</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972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14151</xdr:rowOff>
    </xdr:from>
    <xdr:to>
      <xdr:col>73</xdr:col>
      <xdr:colOff>44450</xdr:colOff>
      <xdr:row>58</xdr:row>
      <xdr:rowOff>115751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125928</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8981</xdr:rowOff>
    </xdr:from>
    <xdr:to>
      <xdr:col>68</xdr:col>
      <xdr:colOff>203200</xdr:colOff>
      <xdr:row>58</xdr:row>
      <xdr:rowOff>110581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120758</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363</xdr:rowOff>
    </xdr:from>
    <xdr:to>
      <xdr:col>64</xdr:col>
      <xdr:colOff>152400</xdr:colOff>
      <xdr:row>58</xdr:row>
      <xdr:rowOff>101963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112140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97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か年平均）は、令和元年度の単年度実質公債費比率（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％）が算定から外れ、令和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年度の同比率（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％）が算定に加わったため、前年度比▲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年度の単年度実質公債費比率は前年度比＋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ポイントだが、これは、元利償還金が、平成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臨時財政対策債の元金償還開始などにより増加したことが主な要因である。今後も、老朽化施設の大規模改修事業などに係る町債の償還で元利償還金は増加する見込みであり、引き続き事業を計画的に実施し、町債発行に当たっては償還期間を適切に設定するなど、公債費負担が過度にならないように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45176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263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107224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0746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1366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2125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年度は、将来負担額、充当可能財源等ともに増加したが、将来負担額が充当可能財源等を下回ったため、平成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算定されなかった。ただし、将来負担額の伸びが充当可能財源等のそれよりも大きいため、下回る額は小さくなっている。これは、公共施設の改修や学校施設の増築の実施などで町債の発行額が大きく増加し、その年度末現在高が増えたことが要因である。今後も個別施設計画に沿った老朽化施設の大規模改修などの事業が続く予定であり、将来世代との負担の公平性の観点から町債を適切に発行し、負担の平準化を図った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48,123
14.13
22,363,238
21,540,838
670,253
9,718,309
12,760,789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ポイントとなった。これは、負担率改定により退職手当負担金が減少したことが主な要因である。また、類似団体と比較して、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これは、人口が類似団体内でも多く、規模の効果が得られることで比較的職員数が少ないことが要因と思われる。ただし、業務量に対し慢性的に職員数が不足していることから、職員採用の増を行っており、職員数は今後増える見込みであるため、人口規模や業務量に見合った人件費となるよう、適正な定員管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156718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208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ポイントとなった。これは、学校給食費を私会計から公会計に移行したことによる給食材料費の増が主な要因である。また、令和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数値が上昇しているが、これは行政サービス包括業務委託を開始したことが主な要因である。今後も限られた人員・財源で効率的に事業を行うため民間委託を検討する必要があるが、委託範囲など内容を精査して行う。その他の経費についても支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117856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3094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19</xdr:row>
      <xdr:rowOff>1270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3094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1270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185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117856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ポイントで、前年度に引き続き類似団体平均を上回った。障がい児福祉サービス事業費へ充当する一般財源の増（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百万円）が増加の主な要因である。今後も、人口増加などにより扶助費は増加していく見込みであるため、適正な給付を行うとともに、効率的な財政運営を行っていく。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886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57</xdr:row>
      <xdr:rowOff>156935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156935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介護保険特別会計、後期高齢者医療特別会計への繰出金が主なものである。類似団体平均を大きく下回っているが、これは公営企業（法適用）に移行した流域公共下水道事業会計への繰出金が補助費等に計上されていることによるものであ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ポイントとなったが、これは後期高齢者医療療養給付費負担金の増（＋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百万円）や介護保険特別会計繰出金の増（＋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百万円）が主な要因である。繰出対象の事業内容を精査するなど、一般会計の負担額を減らすよう努める。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116115</xdr:rowOff>
    </xdr:from>
    <xdr:to>
      <xdr:col>82</xdr:col>
      <xdr:colOff>107950</xdr:colOff>
      <xdr:row>55</xdr:row>
      <xdr:rowOff>42635</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3744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116115</xdr:rowOff>
    </xdr:from>
    <xdr:to>
      <xdr:col>78</xdr:col>
      <xdr:colOff>69850</xdr:colOff>
      <xdr:row>55</xdr:row>
      <xdr:rowOff>64407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374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64407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31750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65315</xdr:rowOff>
    </xdr:from>
    <xdr:to>
      <xdr:col>78</xdr:col>
      <xdr:colOff>120650</xdr:colOff>
      <xdr:row>54</xdr:row>
      <xdr:rowOff>166915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5642</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ポイントとなった。これは、粕屋南部消防組合負担金の増（＋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百万円）が主な要因である。類似団体を大きく上回っているが、平成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年度より公営企業（法適用）へ移行した流域関連公共下水道事業会計への補助金が計上されていることによるものである。補助金等については事業目的・効果を検証し、適正な執行に努める。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165862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58420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99568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573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近年比率は下降傾向だったが、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ポイントと上昇した。平成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年度臨時財政対策債元金償還開始（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元利償還金が増加したことが要因である。今年度は公共施設の老朽化対策などで町債発行額が大きく増加し、今後も老朽化対策の事業は続く予定であるため、事業の計画的実施や町債発行時の償還年数の適切な設定などにより公債費負担が過度にならないようにし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40132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052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62992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3052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85852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108713</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1320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算出式の動きを見ると、分子の増の影響が大きく、物件費や繰出金の増加が主な要因である。分母は、臨時財政対策債の減により減少しているものの、町税や地方消費税交付金などの増により経常一般財源は増加している。今後も、歳入確保に努めるとともに、事業の見直しや効率化を推し進め、財源の適正配分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5080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581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79</xdr:row>
      <xdr:rowOff>146050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45818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146050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5801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35561</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561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104935</xdr:rowOff>
    </xdr:from>
    <xdr:to>
      <xdr:col>29</xdr:col>
      <xdr:colOff>127000</xdr:colOff>
      <xdr:row>19</xdr:row>
      <xdr:rowOff>105963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410110"/>
          <a:ext cx="647700" cy="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105963</xdr:rowOff>
    </xdr:from>
    <xdr:to>
      <xdr:col>26</xdr:col>
      <xdr:colOff>50800</xdr:colOff>
      <xdr:row>19</xdr:row>
      <xdr:rowOff>106633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411138"/>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90076</xdr:rowOff>
    </xdr:from>
    <xdr:to>
      <xdr:col>22</xdr:col>
      <xdr:colOff>114300</xdr:colOff>
      <xdr:row>19</xdr:row>
      <xdr:rowOff>106633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95251"/>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90076</xdr:rowOff>
    </xdr:from>
    <xdr:to>
      <xdr:col>18</xdr:col>
      <xdr:colOff>177800</xdr:colOff>
      <xdr:row>19</xdr:row>
      <xdr:rowOff>119190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95251"/>
          <a:ext cx="698500" cy="2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54135</xdr:rowOff>
    </xdr:from>
    <xdr:to>
      <xdr:col>29</xdr:col>
      <xdr:colOff>177800</xdr:colOff>
      <xdr:row>19</xdr:row>
      <xdr:rowOff>155735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5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134162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6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55163</xdr:rowOff>
    </xdr:from>
    <xdr:to>
      <xdr:col>26</xdr:col>
      <xdr:colOff>101600</xdr:colOff>
      <xdr:row>19</xdr:row>
      <xdr:rowOff>156763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141540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4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55833</xdr:rowOff>
    </xdr:from>
    <xdr:to>
      <xdr:col>22</xdr:col>
      <xdr:colOff>165100</xdr:colOff>
      <xdr:row>19</xdr:row>
      <xdr:rowOff>157433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6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142210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4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39276</xdr:rowOff>
    </xdr:from>
    <xdr:to>
      <xdr:col>19</xdr:col>
      <xdr:colOff>38100</xdr:colOff>
      <xdr:row>19</xdr:row>
      <xdr:rowOff>140876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4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125653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68390</xdr:rowOff>
    </xdr:from>
    <xdr:to>
      <xdr:col>15</xdr:col>
      <xdr:colOff>101600</xdr:colOff>
      <xdr:row>19</xdr:row>
      <xdr:rowOff>169990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7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154767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5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291364</xdr:rowOff>
    </xdr:from>
    <xdr:to>
      <xdr:col>29</xdr:col>
      <xdr:colOff>127000</xdr:colOff>
      <xdr:row>35</xdr:row>
      <xdr:rowOff>301193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901714"/>
          <a:ext cx="647700" cy="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284829</xdr:rowOff>
    </xdr:from>
    <xdr:to>
      <xdr:col>26</xdr:col>
      <xdr:colOff>50800</xdr:colOff>
      <xdr:row>35</xdr:row>
      <xdr:rowOff>301193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895179"/>
          <a:ext cx="698500" cy="1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250254</xdr:rowOff>
    </xdr:from>
    <xdr:to>
      <xdr:col>22</xdr:col>
      <xdr:colOff>114300</xdr:colOff>
      <xdr:row>35</xdr:row>
      <xdr:rowOff>284829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860604"/>
          <a:ext cx="698500" cy="3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246215</xdr:rowOff>
    </xdr:from>
    <xdr:to>
      <xdr:col>18</xdr:col>
      <xdr:colOff>177800</xdr:colOff>
      <xdr:row>35</xdr:row>
      <xdr:rowOff>250254</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856565"/>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240564</xdr:rowOff>
    </xdr:from>
    <xdr:to>
      <xdr:col>29</xdr:col>
      <xdr:colOff>177800</xdr:colOff>
      <xdr:row>35</xdr:row>
      <xdr:rowOff>342164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5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212641</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250393</xdr:rowOff>
    </xdr:from>
    <xdr:to>
      <xdr:col>26</xdr:col>
      <xdr:colOff>101600</xdr:colOff>
      <xdr:row>36</xdr:row>
      <xdr:rowOff>9093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19270</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62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234029</xdr:rowOff>
    </xdr:from>
    <xdr:to>
      <xdr:col>22</xdr:col>
      <xdr:colOff>165100</xdr:colOff>
      <xdr:row>35</xdr:row>
      <xdr:rowOff>335629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84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61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199454</xdr:rowOff>
    </xdr:from>
    <xdr:to>
      <xdr:col>19</xdr:col>
      <xdr:colOff>38100</xdr:colOff>
      <xdr:row>35</xdr:row>
      <xdr:rowOff>301054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0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311231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5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195415</xdr:rowOff>
    </xdr:from>
    <xdr:to>
      <xdr:col>15</xdr:col>
      <xdr:colOff>101600</xdr:colOff>
      <xdr:row>35</xdr:row>
      <xdr:rowOff>297015</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80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307192</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5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48,123
14.13
22,363,238
21,540,838
670,253
9,718,309
12,760,789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101905</xdr:rowOff>
    </xdr:from>
    <xdr:to>
      <xdr:col>24</xdr:col>
      <xdr:colOff>63500</xdr:colOff>
      <xdr:row>38</xdr:row>
      <xdr:rowOff>126194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617005"/>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101905</xdr:rowOff>
    </xdr:from>
    <xdr:to>
      <xdr:col>19</xdr:col>
      <xdr:colOff>177800</xdr:colOff>
      <xdr:row>38</xdr:row>
      <xdr:rowOff>105201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17005"/>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105201</xdr:rowOff>
    </xdr:from>
    <xdr:to>
      <xdr:col>15</xdr:col>
      <xdr:colOff>50800</xdr:colOff>
      <xdr:row>39</xdr:row>
      <xdr:rowOff>45059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620301"/>
          <a:ext cx="889000" cy="1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45059</xdr:rowOff>
    </xdr:from>
    <xdr:to>
      <xdr:col>10</xdr:col>
      <xdr:colOff>114300</xdr:colOff>
      <xdr:row>39</xdr:row>
      <xdr:rowOff>89160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731609"/>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75394</xdr:rowOff>
    </xdr:from>
    <xdr:to>
      <xdr:col>24</xdr:col>
      <xdr:colOff>114300</xdr:colOff>
      <xdr:row>39</xdr:row>
      <xdr:rowOff>5544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161771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51105</xdr:rowOff>
    </xdr:from>
    <xdr:to>
      <xdr:col>20</xdr:col>
      <xdr:colOff>38100</xdr:colOff>
      <xdr:row>38</xdr:row>
      <xdr:rowOff>152705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143832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54401</xdr:rowOff>
    </xdr:from>
    <xdr:to>
      <xdr:col>15</xdr:col>
      <xdr:colOff>101600</xdr:colOff>
      <xdr:row>38</xdr:row>
      <xdr:rowOff>156001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147128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165709</xdr:rowOff>
    </xdr:from>
    <xdr:to>
      <xdr:col>10</xdr:col>
      <xdr:colOff>165100</xdr:colOff>
      <xdr:row>39</xdr:row>
      <xdr:rowOff>95859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86986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38360</xdr:rowOff>
    </xdr:from>
    <xdr:to>
      <xdr:col>6</xdr:col>
      <xdr:colOff>38100</xdr:colOff>
      <xdr:row>39</xdr:row>
      <xdr:rowOff>139960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7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131087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8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8003</xdr:rowOff>
    </xdr:from>
    <xdr:to>
      <xdr:col>24</xdr:col>
      <xdr:colOff>63500</xdr:colOff>
      <xdr:row>58</xdr:row>
      <xdr:rowOff>82390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952103"/>
          <a:ext cx="8382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69497</xdr:rowOff>
    </xdr:from>
    <xdr:to>
      <xdr:col>19</xdr:col>
      <xdr:colOff>177800</xdr:colOff>
      <xdr:row>58</xdr:row>
      <xdr:rowOff>82390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10013597"/>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69497</xdr:rowOff>
    </xdr:from>
    <xdr:to>
      <xdr:col>15</xdr:col>
      <xdr:colOff>50800</xdr:colOff>
      <xdr:row>58</xdr:row>
      <xdr:rowOff>159261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10013597"/>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159261</xdr:rowOff>
    </xdr:from>
    <xdr:to>
      <xdr:col>10</xdr:col>
      <xdr:colOff>114300</xdr:colOff>
      <xdr:row>59</xdr:row>
      <xdr:rowOff>19030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10103361"/>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128653</xdr:rowOff>
    </xdr:from>
    <xdr:to>
      <xdr:col>24</xdr:col>
      <xdr:colOff>114300</xdr:colOff>
      <xdr:row>58</xdr:row>
      <xdr:rowOff>58803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151530</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7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31590</xdr:rowOff>
    </xdr:from>
    <xdr:to>
      <xdr:col>20</xdr:col>
      <xdr:colOff>38100</xdr:colOff>
      <xdr:row>58</xdr:row>
      <xdr:rowOff>133190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124317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100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18697</xdr:rowOff>
    </xdr:from>
    <xdr:to>
      <xdr:col>15</xdr:col>
      <xdr:colOff>101600</xdr:colOff>
      <xdr:row>58</xdr:row>
      <xdr:rowOff>120297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136824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7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108461</xdr:rowOff>
    </xdr:from>
    <xdr:to>
      <xdr:col>10</xdr:col>
      <xdr:colOff>165100</xdr:colOff>
      <xdr:row>59</xdr:row>
      <xdr:rowOff>38611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0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29738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1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139680</xdr:rowOff>
    </xdr:from>
    <xdr:to>
      <xdr:col>6</xdr:col>
      <xdr:colOff>38100</xdr:colOff>
      <xdr:row>59</xdr:row>
      <xdr:rowOff>69830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0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60957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1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14336</xdr:rowOff>
    </xdr:from>
    <xdr:to>
      <xdr:col>24</xdr:col>
      <xdr:colOff>63500</xdr:colOff>
      <xdr:row>78</xdr:row>
      <xdr:rowOff>22109</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38743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22109</xdr:rowOff>
    </xdr:from>
    <xdr:to>
      <xdr:col>19</xdr:col>
      <xdr:colOff>177800</xdr:colOff>
      <xdr:row>78</xdr:row>
      <xdr:rowOff>34909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95209"/>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29287</xdr:rowOff>
    </xdr:from>
    <xdr:to>
      <xdr:col>15</xdr:col>
      <xdr:colOff>50800</xdr:colOff>
      <xdr:row>78</xdr:row>
      <xdr:rowOff>34909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02387"/>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13650</xdr:rowOff>
    </xdr:from>
    <xdr:to>
      <xdr:col>10</xdr:col>
      <xdr:colOff>114300</xdr:colOff>
      <xdr:row>78</xdr:row>
      <xdr:rowOff>29287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386750"/>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134986</xdr:rowOff>
    </xdr:from>
    <xdr:to>
      <xdr:col>24</xdr:col>
      <xdr:colOff>114300</xdr:colOff>
      <xdr:row>78</xdr:row>
      <xdr:rowOff>65136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49913</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5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142759</xdr:rowOff>
    </xdr:from>
    <xdr:to>
      <xdr:col>20</xdr:col>
      <xdr:colOff>38100</xdr:colOff>
      <xdr:row>78</xdr:row>
      <xdr:rowOff>72909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64036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155559</xdr:rowOff>
    </xdr:from>
    <xdr:to>
      <xdr:col>15</xdr:col>
      <xdr:colOff>101600</xdr:colOff>
      <xdr:row>78</xdr:row>
      <xdr:rowOff>85709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76836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4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149937</xdr:rowOff>
    </xdr:from>
    <xdr:to>
      <xdr:col>10</xdr:col>
      <xdr:colOff>165100</xdr:colOff>
      <xdr:row>78</xdr:row>
      <xdr:rowOff>80087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71214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134300</xdr:rowOff>
    </xdr:from>
    <xdr:to>
      <xdr:col>6</xdr:col>
      <xdr:colOff>38100</xdr:colOff>
      <xdr:row>78</xdr:row>
      <xdr:rowOff>64450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55577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2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19348</xdr:rowOff>
    </xdr:from>
    <xdr:to>
      <xdr:col>24</xdr:col>
      <xdr:colOff>63500</xdr:colOff>
      <xdr:row>95</xdr:row>
      <xdr:rowOff>48718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135648"/>
          <a:ext cx="838200" cy="2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19348</xdr:rowOff>
    </xdr:from>
    <xdr:to>
      <xdr:col>19</xdr:col>
      <xdr:colOff>177800</xdr:colOff>
      <xdr:row>95</xdr:row>
      <xdr:rowOff>151304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135648"/>
          <a:ext cx="889000" cy="3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151304</xdr:rowOff>
    </xdr:from>
    <xdr:to>
      <xdr:col>15</xdr:col>
      <xdr:colOff>50800</xdr:colOff>
      <xdr:row>96</xdr:row>
      <xdr:rowOff>57697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439054"/>
          <a:ext cx="889000" cy="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57697</xdr:rowOff>
    </xdr:from>
    <xdr:to>
      <xdr:col>10</xdr:col>
      <xdr:colOff>114300</xdr:colOff>
      <xdr:row>96</xdr:row>
      <xdr:rowOff>130491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516897"/>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169368</xdr:rowOff>
    </xdr:from>
    <xdr:to>
      <xdr:col>24</xdr:col>
      <xdr:colOff>114300</xdr:colOff>
      <xdr:row>95</xdr:row>
      <xdr:rowOff>99518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2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20795</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139998</xdr:rowOff>
    </xdr:from>
    <xdr:to>
      <xdr:col>20</xdr:col>
      <xdr:colOff>38100</xdr:colOff>
      <xdr:row>94</xdr:row>
      <xdr:rowOff>70148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0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86675</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58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100504</xdr:rowOff>
    </xdr:from>
    <xdr:to>
      <xdr:col>15</xdr:col>
      <xdr:colOff>101600</xdr:colOff>
      <xdr:row>96</xdr:row>
      <xdr:rowOff>30654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47181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1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6897</xdr:rowOff>
    </xdr:from>
    <xdr:to>
      <xdr:col>10</xdr:col>
      <xdr:colOff>165100</xdr:colOff>
      <xdr:row>96</xdr:row>
      <xdr:rowOff>108497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125024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2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79691</xdr:rowOff>
    </xdr:from>
    <xdr:to>
      <xdr:col>6</xdr:col>
      <xdr:colOff>38100</xdr:colOff>
      <xdr:row>97</xdr:row>
      <xdr:rowOff>9841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26368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87909</xdr:rowOff>
    </xdr:from>
    <xdr:to>
      <xdr:col>55</xdr:col>
      <xdr:colOff>0</xdr:colOff>
      <xdr:row>37</xdr:row>
      <xdr:rowOff>161354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431559"/>
          <a:ext cx="8382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148908</xdr:rowOff>
    </xdr:from>
    <xdr:to>
      <xdr:col>50</xdr:col>
      <xdr:colOff>114300</xdr:colOff>
      <xdr:row>37</xdr:row>
      <xdr:rowOff>161354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5292408"/>
          <a:ext cx="889000" cy="12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148908</xdr:rowOff>
    </xdr:from>
    <xdr:to>
      <xdr:col>45</xdr:col>
      <xdr:colOff>177800</xdr:colOff>
      <xdr:row>38</xdr:row>
      <xdr:rowOff>80823</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5292408"/>
          <a:ext cx="889000" cy="130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80823</xdr:rowOff>
    </xdr:from>
    <xdr:to>
      <xdr:col>41</xdr:col>
      <xdr:colOff>50800</xdr:colOff>
      <xdr:row>38</xdr:row>
      <xdr:rowOff>84189</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595923"/>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37109</xdr:rowOff>
    </xdr:from>
    <xdr:to>
      <xdr:col>55</xdr:col>
      <xdr:colOff>50800</xdr:colOff>
      <xdr:row>37</xdr:row>
      <xdr:rowOff>138709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3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15536</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3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110553</xdr:rowOff>
    </xdr:from>
    <xdr:to>
      <xdr:col>50</xdr:col>
      <xdr:colOff>165100</xdr:colOff>
      <xdr:row>38</xdr:row>
      <xdr:rowOff>40703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4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31831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5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98108</xdr:rowOff>
    </xdr:from>
    <xdr:to>
      <xdr:col>46</xdr:col>
      <xdr:colOff>38100</xdr:colOff>
      <xdr:row>31</xdr:row>
      <xdr:rowOff>28258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52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19385</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3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30023</xdr:rowOff>
    </xdr:from>
    <xdr:to>
      <xdr:col>41</xdr:col>
      <xdr:colOff>101600</xdr:colOff>
      <xdr:row>38</xdr:row>
      <xdr:rowOff>131623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5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122750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6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33389</xdr:rowOff>
    </xdr:from>
    <xdr:to>
      <xdr:col>36</xdr:col>
      <xdr:colOff>165100</xdr:colOff>
      <xdr:row>38</xdr:row>
      <xdr:rowOff>134989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126116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86489</xdr:rowOff>
    </xdr:from>
    <xdr:to>
      <xdr:col>55</xdr:col>
      <xdr:colOff>0</xdr:colOff>
      <xdr:row>57</xdr:row>
      <xdr:rowOff>96655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516239"/>
          <a:ext cx="838200" cy="3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96655</xdr:rowOff>
    </xdr:from>
    <xdr:to>
      <xdr:col>50</xdr:col>
      <xdr:colOff>114300</xdr:colOff>
      <xdr:row>58</xdr:row>
      <xdr:rowOff>19312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86930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19312</xdr:rowOff>
    </xdr:from>
    <xdr:to>
      <xdr:col>45</xdr:col>
      <xdr:colOff>177800</xdr:colOff>
      <xdr:row>58</xdr:row>
      <xdr:rowOff>24326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963412"/>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156121</xdr:rowOff>
    </xdr:from>
    <xdr:to>
      <xdr:col>41</xdr:col>
      <xdr:colOff>50800</xdr:colOff>
      <xdr:row>58</xdr:row>
      <xdr:rowOff>24326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928771"/>
          <a:ext cx="889000" cy="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35689</xdr:rowOff>
    </xdr:from>
    <xdr:to>
      <xdr:col>55</xdr:col>
      <xdr:colOff>50800</xdr:colOff>
      <xdr:row>55</xdr:row>
      <xdr:rowOff>137289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4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58566</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31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45855</xdr:rowOff>
    </xdr:from>
    <xdr:to>
      <xdr:col>50</xdr:col>
      <xdr:colOff>165100</xdr:colOff>
      <xdr:row>57</xdr:row>
      <xdr:rowOff>147455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138582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139962</xdr:rowOff>
    </xdr:from>
    <xdr:to>
      <xdr:col>46</xdr:col>
      <xdr:colOff>38100</xdr:colOff>
      <xdr:row>58</xdr:row>
      <xdr:rowOff>70112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61239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100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144976</xdr:rowOff>
    </xdr:from>
    <xdr:to>
      <xdr:col>41</xdr:col>
      <xdr:colOff>101600</xdr:colOff>
      <xdr:row>58</xdr:row>
      <xdr:rowOff>75126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9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66253</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0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105321</xdr:rowOff>
    </xdr:from>
    <xdr:to>
      <xdr:col>36</xdr:col>
      <xdr:colOff>165100</xdr:colOff>
      <xdr:row>58</xdr:row>
      <xdr:rowOff>35471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26598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33268</xdr:rowOff>
    </xdr:from>
    <xdr:to>
      <xdr:col>55</xdr:col>
      <xdr:colOff>0</xdr:colOff>
      <xdr:row>79</xdr:row>
      <xdr:rowOff>41269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57781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33268</xdr:rowOff>
    </xdr:from>
    <xdr:to>
      <xdr:col>50</xdr:col>
      <xdr:colOff>114300</xdr:colOff>
      <xdr:row>79</xdr:row>
      <xdr:rowOff>43535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577818"/>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149816</xdr:rowOff>
    </xdr:from>
    <xdr:to>
      <xdr:col>45</xdr:col>
      <xdr:colOff>177800</xdr:colOff>
      <xdr:row>79</xdr:row>
      <xdr:rowOff>43535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522916"/>
          <a:ext cx="8890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149816</xdr:rowOff>
    </xdr:from>
    <xdr:to>
      <xdr:col>41</xdr:col>
      <xdr:colOff>50800</xdr:colOff>
      <xdr:row>78</xdr:row>
      <xdr:rowOff>151397</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52291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161919</xdr:rowOff>
    </xdr:from>
    <xdr:to>
      <xdr:col>55</xdr:col>
      <xdr:colOff>50800</xdr:colOff>
      <xdr:row>79</xdr:row>
      <xdr:rowOff>92069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76846</xdr:rowOff>
    </xdr:from>
    <xdr:ext cx="378565"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153918</xdr:rowOff>
    </xdr:from>
    <xdr:to>
      <xdr:col>50</xdr:col>
      <xdr:colOff>165100</xdr:colOff>
      <xdr:row>79</xdr:row>
      <xdr:rowOff>84068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75195</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50017" y="1361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164185</xdr:rowOff>
    </xdr:from>
    <xdr:to>
      <xdr:col>46</xdr:col>
      <xdr:colOff>38100</xdr:colOff>
      <xdr:row>79</xdr:row>
      <xdr:rowOff>94335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85462</xdr:rowOff>
    </xdr:from>
    <xdr:ext cx="313932"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593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99016</xdr:rowOff>
    </xdr:from>
    <xdr:to>
      <xdr:col>41</xdr:col>
      <xdr:colOff>101600</xdr:colOff>
      <xdr:row>79</xdr:row>
      <xdr:rowOff>29166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20293</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56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100597</xdr:rowOff>
    </xdr:from>
    <xdr:to>
      <xdr:col>36</xdr:col>
      <xdr:colOff>165100</xdr:colOff>
      <xdr:row>79</xdr:row>
      <xdr:rowOff>30747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21874</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90567</xdr:rowOff>
    </xdr:from>
    <xdr:to>
      <xdr:col>55</xdr:col>
      <xdr:colOff>0</xdr:colOff>
      <xdr:row>96</xdr:row>
      <xdr:rowOff>117216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5863967"/>
          <a:ext cx="838200" cy="7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117216</xdr:rowOff>
    </xdr:from>
    <xdr:to>
      <xdr:col>50</xdr:col>
      <xdr:colOff>114300</xdr:colOff>
      <xdr:row>97</xdr:row>
      <xdr:rowOff>148419</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8750300" y="16576416"/>
          <a:ext cx="889000" cy="20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148419</xdr:rowOff>
    </xdr:from>
    <xdr:to>
      <xdr:col>45</xdr:col>
      <xdr:colOff>177800</xdr:colOff>
      <xdr:row>97</xdr:row>
      <xdr:rowOff>158232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7861300" y="16779069"/>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158232</xdr:rowOff>
    </xdr:from>
    <xdr:to>
      <xdr:col>41</xdr:col>
      <xdr:colOff>50800</xdr:colOff>
      <xdr:row>98</xdr:row>
      <xdr:rowOff>52048</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78888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39767</xdr:rowOff>
    </xdr:from>
    <xdr:to>
      <xdr:col>55</xdr:col>
      <xdr:colOff>50800</xdr:colOff>
      <xdr:row>92</xdr:row>
      <xdr:rowOff>141367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58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62644</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56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66416</xdr:rowOff>
    </xdr:from>
    <xdr:to>
      <xdr:col>50</xdr:col>
      <xdr:colOff>165100</xdr:colOff>
      <xdr:row>96</xdr:row>
      <xdr:rowOff>168016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5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13093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30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97619</xdr:rowOff>
    </xdr:from>
    <xdr:to>
      <xdr:col>46</xdr:col>
      <xdr:colOff>38100</xdr:colOff>
      <xdr:row>98</xdr:row>
      <xdr:rowOff>27769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7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18896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8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107432</xdr:rowOff>
    </xdr:from>
    <xdr:to>
      <xdr:col>41</xdr:col>
      <xdr:colOff>101600</xdr:colOff>
      <xdr:row>98</xdr:row>
      <xdr:rowOff>37582</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7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28709</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68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1248</xdr:rowOff>
    </xdr:from>
    <xdr:to>
      <xdr:col>36</xdr:col>
      <xdr:colOff>165100</xdr:colOff>
      <xdr:row>98</xdr:row>
      <xdr:rowOff>102848</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93975</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xmlns=""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xmlns=""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xmlns=""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xmlns=""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xmlns=""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79563</xdr:rowOff>
    </xdr:from>
    <xdr:to>
      <xdr:col>85</xdr:col>
      <xdr:colOff>127000</xdr:colOff>
      <xdr:row>77</xdr:row>
      <xdr:rowOff>88919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281213"/>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88919</xdr:rowOff>
    </xdr:from>
    <xdr:to>
      <xdr:col>81</xdr:col>
      <xdr:colOff>50800</xdr:colOff>
      <xdr:row>77</xdr:row>
      <xdr:rowOff>89179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4592300" y="1329056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79643</xdr:rowOff>
    </xdr:from>
    <xdr:to>
      <xdr:col>76</xdr:col>
      <xdr:colOff>114300</xdr:colOff>
      <xdr:row>77</xdr:row>
      <xdr:rowOff>89179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281293"/>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66548</xdr:rowOff>
    </xdr:from>
    <xdr:to>
      <xdr:col>71</xdr:col>
      <xdr:colOff>177800</xdr:colOff>
      <xdr:row>77</xdr:row>
      <xdr:rowOff>79643</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268198"/>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28763</xdr:rowOff>
    </xdr:from>
    <xdr:to>
      <xdr:col>85</xdr:col>
      <xdr:colOff>177800</xdr:colOff>
      <xdr:row>77</xdr:row>
      <xdr:rowOff>130363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2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7190</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2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38119</xdr:rowOff>
    </xdr:from>
    <xdr:to>
      <xdr:col>81</xdr:col>
      <xdr:colOff>101600</xdr:colOff>
      <xdr:row>77</xdr:row>
      <xdr:rowOff>139719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2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130846</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3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38379</xdr:rowOff>
    </xdr:from>
    <xdr:to>
      <xdr:col>76</xdr:col>
      <xdr:colOff>165100</xdr:colOff>
      <xdr:row>77</xdr:row>
      <xdr:rowOff>139979</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131106</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3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28843</xdr:rowOff>
    </xdr:from>
    <xdr:to>
      <xdr:col>72</xdr:col>
      <xdr:colOff>38100</xdr:colOff>
      <xdr:row>77</xdr:row>
      <xdr:rowOff>130443</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121570</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15748</xdr:rowOff>
    </xdr:from>
    <xdr:to>
      <xdr:col>67</xdr:col>
      <xdr:colOff>101600</xdr:colOff>
      <xdr:row>77</xdr:row>
      <xdr:rowOff>117348</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108475</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146751</xdr:rowOff>
    </xdr:from>
    <xdr:to>
      <xdr:col>85</xdr:col>
      <xdr:colOff>127000</xdr:colOff>
      <xdr:row>97</xdr:row>
      <xdr:rowOff>163964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777401"/>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146751</xdr:rowOff>
    </xdr:from>
    <xdr:to>
      <xdr:col>81</xdr:col>
      <xdr:colOff>50800</xdr:colOff>
      <xdr:row>98</xdr:row>
      <xdr:rowOff>30246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777401"/>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30246</xdr:rowOff>
    </xdr:from>
    <xdr:to>
      <xdr:col>76</xdr:col>
      <xdr:colOff>114300</xdr:colOff>
      <xdr:row>98</xdr:row>
      <xdr:rowOff>90546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832346"/>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82010</xdr:rowOff>
    </xdr:from>
    <xdr:to>
      <xdr:col>71</xdr:col>
      <xdr:colOff>177800</xdr:colOff>
      <xdr:row>98</xdr:row>
      <xdr:rowOff>90546</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884110"/>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113164</xdr:rowOff>
    </xdr:from>
    <xdr:to>
      <xdr:col>85</xdr:col>
      <xdr:colOff>177800</xdr:colOff>
      <xdr:row>98</xdr:row>
      <xdr:rowOff>43314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7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136041</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5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95951</xdr:rowOff>
    </xdr:from>
    <xdr:to>
      <xdr:col>81</xdr:col>
      <xdr:colOff>101600</xdr:colOff>
      <xdr:row>98</xdr:row>
      <xdr:rowOff>26101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7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42628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5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150896</xdr:rowOff>
    </xdr:from>
    <xdr:to>
      <xdr:col>76</xdr:col>
      <xdr:colOff>165100</xdr:colOff>
      <xdr:row>98</xdr:row>
      <xdr:rowOff>81046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7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97573</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5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39746</xdr:rowOff>
    </xdr:from>
    <xdr:to>
      <xdr:col>72</xdr:col>
      <xdr:colOff>38100</xdr:colOff>
      <xdr:row>98</xdr:row>
      <xdr:rowOff>141346</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132473</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9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31210</xdr:rowOff>
    </xdr:from>
    <xdr:to>
      <xdr:col>67</xdr:col>
      <xdr:colOff>101600</xdr:colOff>
      <xdr:row>98</xdr:row>
      <xdr:rowOff>132810</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123937</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9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62250</xdr:rowOff>
    </xdr:from>
    <xdr:to>
      <xdr:col>116</xdr:col>
      <xdr:colOff>63500</xdr:colOff>
      <xdr:row>38</xdr:row>
      <xdr:rowOff>85476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1323300" y="6577350"/>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85476</xdr:rowOff>
    </xdr:from>
    <xdr:to>
      <xdr:col>111</xdr:col>
      <xdr:colOff>177800</xdr:colOff>
      <xdr:row>38</xdr:row>
      <xdr:rowOff>92517</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20434300" y="6600576"/>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91968</xdr:rowOff>
    </xdr:from>
    <xdr:to>
      <xdr:col>107</xdr:col>
      <xdr:colOff>50800</xdr:colOff>
      <xdr:row>38</xdr:row>
      <xdr:rowOff>92517</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60706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91968</xdr:rowOff>
    </xdr:from>
    <xdr:to>
      <xdr:col>102</xdr:col>
      <xdr:colOff>114300</xdr:colOff>
      <xdr:row>38</xdr:row>
      <xdr:rowOff>102484</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8656300" y="660706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11450</xdr:rowOff>
    </xdr:from>
    <xdr:to>
      <xdr:col>116</xdr:col>
      <xdr:colOff>114300</xdr:colOff>
      <xdr:row>38</xdr:row>
      <xdr:rowOff>113050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5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97827</xdr:rowOff>
    </xdr:from>
    <xdr:ext cx="378565"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44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34676</xdr:rowOff>
    </xdr:from>
    <xdr:to>
      <xdr:col>112</xdr:col>
      <xdr:colOff>38100</xdr:colOff>
      <xdr:row>38</xdr:row>
      <xdr:rowOff>136276</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127403</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4017" y="6642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41717</xdr:rowOff>
    </xdr:from>
    <xdr:to>
      <xdr:col>107</xdr:col>
      <xdr:colOff>101600</xdr:colOff>
      <xdr:row>38</xdr:row>
      <xdr:rowOff>143317</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5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134444</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245017" y="664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41168</xdr:rowOff>
    </xdr:from>
    <xdr:to>
      <xdr:col>102</xdr:col>
      <xdr:colOff>165100</xdr:colOff>
      <xdr:row>38</xdr:row>
      <xdr:rowOff>142768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133895</xdr:rowOff>
    </xdr:from>
    <xdr:ext cx="378565"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356017" y="664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51684</xdr:rowOff>
    </xdr:from>
    <xdr:to>
      <xdr:col>98</xdr:col>
      <xdr:colOff>38100</xdr:colOff>
      <xdr:row>38</xdr:row>
      <xdr:rowOff>153284</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144411</xdr:rowOff>
    </xdr:from>
    <xdr:ext cx="378565"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467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13056</xdr:rowOff>
    </xdr:from>
    <xdr:to>
      <xdr:col>116</xdr:col>
      <xdr:colOff>63500</xdr:colOff>
      <xdr:row>59</xdr:row>
      <xdr:rowOff>13284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12860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12827</xdr:rowOff>
    </xdr:from>
    <xdr:to>
      <xdr:col>111</xdr:col>
      <xdr:colOff>177800</xdr:colOff>
      <xdr:row>59</xdr:row>
      <xdr:rowOff>13056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101283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12598</xdr:rowOff>
    </xdr:from>
    <xdr:to>
      <xdr:col>107</xdr:col>
      <xdr:colOff>50800</xdr:colOff>
      <xdr:row>59</xdr:row>
      <xdr:rowOff>12827</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1012814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12446</xdr:rowOff>
    </xdr:from>
    <xdr:to>
      <xdr:col>102</xdr:col>
      <xdr:colOff>114300</xdr:colOff>
      <xdr:row>59</xdr:row>
      <xdr:rowOff>12598</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1279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133934</xdr:rowOff>
    </xdr:from>
    <xdr:to>
      <xdr:col>116</xdr:col>
      <xdr:colOff>114300</xdr:colOff>
      <xdr:row>59</xdr:row>
      <xdr:rowOff>64084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133706</xdr:rowOff>
    </xdr:from>
    <xdr:to>
      <xdr:col>112</xdr:col>
      <xdr:colOff>38100</xdr:colOff>
      <xdr:row>59</xdr:row>
      <xdr:rowOff>63856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54983</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4017" y="101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133477</xdr:rowOff>
    </xdr:from>
    <xdr:to>
      <xdr:col>107</xdr:col>
      <xdr:colOff>101600</xdr:colOff>
      <xdr:row>59</xdr:row>
      <xdr:rowOff>63627</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0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54754</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245017" y="1017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133248</xdr:rowOff>
    </xdr:from>
    <xdr:to>
      <xdr:col>102</xdr:col>
      <xdr:colOff>165100</xdr:colOff>
      <xdr:row>59</xdr:row>
      <xdr:rowOff>63398</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54525</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56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133096</xdr:rowOff>
    </xdr:from>
    <xdr:to>
      <xdr:col>98</xdr:col>
      <xdr:colOff>38100</xdr:colOff>
      <xdr:row>59</xdr:row>
      <xdr:rowOff>63246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54373</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67017" y="1016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136367</xdr:rowOff>
    </xdr:from>
    <xdr:to>
      <xdr:col>116</xdr:col>
      <xdr:colOff>63500</xdr:colOff>
      <xdr:row>78</xdr:row>
      <xdr:rowOff>159417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509467"/>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159417</xdr:rowOff>
    </xdr:from>
    <xdr:to>
      <xdr:col>111</xdr:col>
      <xdr:colOff>177800</xdr:colOff>
      <xdr:row>78</xdr:row>
      <xdr:rowOff>159913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353251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159913</xdr:rowOff>
    </xdr:from>
    <xdr:to>
      <xdr:col>107</xdr:col>
      <xdr:colOff>50800</xdr:colOff>
      <xdr:row>78</xdr:row>
      <xdr:rowOff>170390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19545300" y="1353301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156178</xdr:rowOff>
    </xdr:from>
    <xdr:to>
      <xdr:col>102</xdr:col>
      <xdr:colOff>114300</xdr:colOff>
      <xdr:row>78</xdr:row>
      <xdr:rowOff>170390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656300" y="13529278"/>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85567</xdr:rowOff>
    </xdr:from>
    <xdr:to>
      <xdr:col>116</xdr:col>
      <xdr:colOff>114300</xdr:colOff>
      <xdr:row>79</xdr:row>
      <xdr:rowOff>15717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4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494</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3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108617</xdr:rowOff>
    </xdr:from>
    <xdr:to>
      <xdr:col>112</xdr:col>
      <xdr:colOff>38100</xdr:colOff>
      <xdr:row>79</xdr:row>
      <xdr:rowOff>38767</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4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29894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35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109113</xdr:rowOff>
    </xdr:from>
    <xdr:to>
      <xdr:col>107</xdr:col>
      <xdr:colOff>101600</xdr:colOff>
      <xdr:row>79</xdr:row>
      <xdr:rowOff>39263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30390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35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119590</xdr:rowOff>
    </xdr:from>
    <xdr:to>
      <xdr:col>102</xdr:col>
      <xdr:colOff>165100</xdr:colOff>
      <xdr:row>79</xdr:row>
      <xdr:rowOff>49740</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40867</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35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105378</xdr:rowOff>
    </xdr:from>
    <xdr:to>
      <xdr:col>98</xdr:col>
      <xdr:colOff>38100</xdr:colOff>
      <xdr:row>79</xdr:row>
      <xdr:rowOff>35528</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34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26655</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35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％）となっている。増減が大きいのは、物件費・扶助費・普通建設事業費である。物件費は、学校給食費の公会計移行による給食材料費の増（＋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百万円）や清掃センター解体工事費の増（＋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千円（前年度比）となった。扶助費は、価格高騰緊急支援給付金給付事業の実施による増（＋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百万円）などの増加要因はあったものの、子育て世帯臨時特別給付金給付事業の終了による減（▲</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百万円）の影響が大きく、住民一人当たり▲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千円（前年度比）となった。普通建設事業費は、粕屋中学校増築工事の実施による増（＋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百万円）、粕屋中央小学校増築工事の実施による増（＋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百万円）、粕屋中央小学校第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期大規模改造工事の実施による増（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千円（前年度比）となった。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上記のほかにも総合体育館大規模改造工事や中央保育所建替工事など、個別施設計画に基づく公共施設の長寿命化改修等の事業が行われており、今後も多くの施設整備費が必要になる見込みである。その財源として予定している町債残高の増加による公債費の増加や基金の減少が見込まれるため、行財政改革の取組は必須であり、事務事業の見直しや経常的経費の縮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48,123
14.13
22,363,238
21,540,838
670,253
9,718,309
12,760,789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163322</xdr:rowOff>
    </xdr:from>
    <xdr:to>
      <xdr:col>24</xdr:col>
      <xdr:colOff>63500</xdr:colOff>
      <xdr:row>38</xdr:row>
      <xdr:rowOff>4826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50697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145415</xdr:rowOff>
    </xdr:from>
    <xdr:to>
      <xdr:col>19</xdr:col>
      <xdr:colOff>177800</xdr:colOff>
      <xdr:row>38</xdr:row>
      <xdr:rowOff>4826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489065"/>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108077</xdr:rowOff>
    </xdr:from>
    <xdr:to>
      <xdr:col>15</xdr:col>
      <xdr:colOff>50800</xdr:colOff>
      <xdr:row>37</xdr:row>
      <xdr:rowOff>145415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45172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32258</xdr:rowOff>
    </xdr:from>
    <xdr:to>
      <xdr:col>10</xdr:col>
      <xdr:colOff>114300</xdr:colOff>
      <xdr:row>37</xdr:row>
      <xdr:rowOff>108077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75908"/>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112522</xdr:rowOff>
    </xdr:from>
    <xdr:to>
      <xdr:col>24</xdr:col>
      <xdr:colOff>114300</xdr:colOff>
      <xdr:row>38</xdr:row>
      <xdr:rowOff>42672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27449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125476</xdr:rowOff>
    </xdr:from>
    <xdr:to>
      <xdr:col>20</xdr:col>
      <xdr:colOff>38100</xdr:colOff>
      <xdr:row>38</xdr:row>
      <xdr:rowOff>55626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46753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94615</xdr:rowOff>
    </xdr:from>
    <xdr:to>
      <xdr:col>15</xdr:col>
      <xdr:colOff>101600</xdr:colOff>
      <xdr:row>38</xdr:row>
      <xdr:rowOff>24765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15892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57277</xdr:rowOff>
    </xdr:from>
    <xdr:to>
      <xdr:col>10</xdr:col>
      <xdr:colOff>165100</xdr:colOff>
      <xdr:row>37</xdr:row>
      <xdr:rowOff>158877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150004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152908</xdr:rowOff>
    </xdr:from>
    <xdr:to>
      <xdr:col>6</xdr:col>
      <xdr:colOff>38100</xdr:colOff>
      <xdr:row>37</xdr:row>
      <xdr:rowOff>83058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74185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129550</xdr:rowOff>
    </xdr:from>
    <xdr:to>
      <xdr:col>24</xdr:col>
      <xdr:colOff>63500</xdr:colOff>
      <xdr:row>57</xdr:row>
      <xdr:rowOff>130263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02200"/>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152402</xdr:rowOff>
    </xdr:from>
    <xdr:to>
      <xdr:col>19</xdr:col>
      <xdr:colOff>177800</xdr:colOff>
      <xdr:row>57</xdr:row>
      <xdr:rowOff>130263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582152"/>
          <a:ext cx="889000" cy="32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152402</xdr:rowOff>
    </xdr:from>
    <xdr:to>
      <xdr:col>15</xdr:col>
      <xdr:colOff>50800</xdr:colOff>
      <xdr:row>58</xdr:row>
      <xdr:rowOff>81559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582152"/>
          <a:ext cx="889000" cy="44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81171</xdr:rowOff>
    </xdr:from>
    <xdr:to>
      <xdr:col>10</xdr:col>
      <xdr:colOff>114300</xdr:colOff>
      <xdr:row>58</xdr:row>
      <xdr:rowOff>81559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25271"/>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78750</xdr:rowOff>
    </xdr:from>
    <xdr:to>
      <xdr:col>24</xdr:col>
      <xdr:colOff>114300</xdr:colOff>
      <xdr:row>58</xdr:row>
      <xdr:rowOff>8900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57177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2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79463</xdr:rowOff>
    </xdr:from>
    <xdr:to>
      <xdr:col>20</xdr:col>
      <xdr:colOff>38100</xdr:colOff>
      <xdr:row>58</xdr:row>
      <xdr:rowOff>9613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101602</xdr:rowOff>
    </xdr:from>
    <xdr:to>
      <xdr:col>15</xdr:col>
      <xdr:colOff>101600</xdr:colOff>
      <xdr:row>56</xdr:row>
      <xdr:rowOff>31752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5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22879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30759</xdr:rowOff>
    </xdr:from>
    <xdr:to>
      <xdr:col>10</xdr:col>
      <xdr:colOff>165100</xdr:colOff>
      <xdr:row>58</xdr:row>
      <xdr:rowOff>132359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123486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30371</xdr:rowOff>
    </xdr:from>
    <xdr:to>
      <xdr:col>6</xdr:col>
      <xdr:colOff>38100</xdr:colOff>
      <xdr:row>58</xdr:row>
      <xdr:rowOff>131971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123098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108192</xdr:rowOff>
    </xdr:from>
    <xdr:to>
      <xdr:col>24</xdr:col>
      <xdr:colOff>63500</xdr:colOff>
      <xdr:row>77</xdr:row>
      <xdr:rowOff>16309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138392"/>
          <a:ext cx="838200" cy="7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108192</xdr:rowOff>
    </xdr:from>
    <xdr:to>
      <xdr:col>19</xdr:col>
      <xdr:colOff>177800</xdr:colOff>
      <xdr:row>77</xdr:row>
      <xdr:rowOff>119636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38392"/>
          <a:ext cx="889000" cy="1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119636</xdr:rowOff>
    </xdr:from>
    <xdr:to>
      <xdr:col>15</xdr:col>
      <xdr:colOff>50800</xdr:colOff>
      <xdr:row>78</xdr:row>
      <xdr:rowOff>41897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21286"/>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41897</xdr:rowOff>
    </xdr:from>
    <xdr:to>
      <xdr:col>10</xdr:col>
      <xdr:colOff>114300</xdr:colOff>
      <xdr:row>78</xdr:row>
      <xdr:rowOff>52825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14997"/>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136959</xdr:rowOff>
    </xdr:from>
    <xdr:to>
      <xdr:col>24</xdr:col>
      <xdr:colOff>114300</xdr:colOff>
      <xdr:row>77</xdr:row>
      <xdr:rowOff>67109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115386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57392</xdr:rowOff>
    </xdr:from>
    <xdr:to>
      <xdr:col>20</xdr:col>
      <xdr:colOff>38100</xdr:colOff>
      <xdr:row>76</xdr:row>
      <xdr:rowOff>158992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150119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8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68836</xdr:rowOff>
    </xdr:from>
    <xdr:to>
      <xdr:col>15</xdr:col>
      <xdr:colOff>101600</xdr:colOff>
      <xdr:row>77</xdr:row>
      <xdr:rowOff>170436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161563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162547</xdr:rowOff>
    </xdr:from>
    <xdr:to>
      <xdr:col>10</xdr:col>
      <xdr:colOff>165100</xdr:colOff>
      <xdr:row>78</xdr:row>
      <xdr:rowOff>92697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83824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5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2025</xdr:rowOff>
    </xdr:from>
    <xdr:to>
      <xdr:col>6</xdr:col>
      <xdr:colOff>38100</xdr:colOff>
      <xdr:row>78</xdr:row>
      <xdr:rowOff>103625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94752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6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63381</xdr:rowOff>
    </xdr:from>
    <xdr:to>
      <xdr:col>24</xdr:col>
      <xdr:colOff>63500</xdr:colOff>
      <xdr:row>97</xdr:row>
      <xdr:rowOff>129609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694031"/>
          <a:ext cx="8382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129609</xdr:rowOff>
    </xdr:from>
    <xdr:to>
      <xdr:col>19</xdr:col>
      <xdr:colOff>177800</xdr:colOff>
      <xdr:row>98</xdr:row>
      <xdr:rowOff>33401</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760259"/>
          <a:ext cx="8890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33401</xdr:rowOff>
    </xdr:from>
    <xdr:to>
      <xdr:col>15</xdr:col>
      <xdr:colOff>50800</xdr:colOff>
      <xdr:row>98</xdr:row>
      <xdr:rowOff>159769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835501"/>
          <a:ext cx="889000" cy="1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159114</xdr:rowOff>
    </xdr:from>
    <xdr:to>
      <xdr:col>10</xdr:col>
      <xdr:colOff>114300</xdr:colOff>
      <xdr:row>98</xdr:row>
      <xdr:rowOff>159769</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961214"/>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12581</xdr:rowOff>
    </xdr:from>
    <xdr:to>
      <xdr:col>24</xdr:col>
      <xdr:colOff>114300</xdr:colOff>
      <xdr:row>97</xdr:row>
      <xdr:rowOff>114181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35458</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4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78809</xdr:rowOff>
    </xdr:from>
    <xdr:to>
      <xdr:col>20</xdr:col>
      <xdr:colOff>38100</xdr:colOff>
      <xdr:row>98</xdr:row>
      <xdr:rowOff>8959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7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8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154051</xdr:rowOff>
    </xdr:from>
    <xdr:to>
      <xdr:col>15</xdr:col>
      <xdr:colOff>101600</xdr:colOff>
      <xdr:row>98</xdr:row>
      <xdr:rowOff>84201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100728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5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108969</xdr:rowOff>
    </xdr:from>
    <xdr:to>
      <xdr:col>10</xdr:col>
      <xdr:colOff>165100</xdr:colOff>
      <xdr:row>99</xdr:row>
      <xdr:rowOff>39119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30246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70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108314</xdr:rowOff>
    </xdr:from>
    <xdr:to>
      <xdr:col>6</xdr:col>
      <xdr:colOff>38100</xdr:colOff>
      <xdr:row>99</xdr:row>
      <xdr:rowOff>38464</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29591</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70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51150</xdr:rowOff>
    </xdr:from>
    <xdr:to>
      <xdr:col>55</xdr:col>
      <xdr:colOff>0</xdr:colOff>
      <xdr:row>59</xdr:row>
      <xdr:rowOff>71202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10166700"/>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17285</xdr:rowOff>
    </xdr:from>
    <xdr:to>
      <xdr:col>50</xdr:col>
      <xdr:colOff>114300</xdr:colOff>
      <xdr:row>59</xdr:row>
      <xdr:rowOff>71202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32835"/>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17285</xdr:rowOff>
    </xdr:from>
    <xdr:to>
      <xdr:col>45</xdr:col>
      <xdr:colOff>177800</xdr:colOff>
      <xdr:row>59</xdr:row>
      <xdr:rowOff>36193</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13283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36193</xdr:rowOff>
    </xdr:from>
    <xdr:to>
      <xdr:col>41</xdr:col>
      <xdr:colOff>50800</xdr:colOff>
      <xdr:row>59</xdr:row>
      <xdr:rowOff>50660</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10151743"/>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350</xdr:rowOff>
    </xdr:from>
    <xdr:to>
      <xdr:col>55</xdr:col>
      <xdr:colOff>50800</xdr:colOff>
      <xdr:row>59</xdr:row>
      <xdr:rowOff>101950</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86727</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100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20402</xdr:rowOff>
    </xdr:from>
    <xdr:to>
      <xdr:col>50</xdr:col>
      <xdr:colOff>165100</xdr:colOff>
      <xdr:row>59</xdr:row>
      <xdr:rowOff>122002</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113129</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22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137935</xdr:rowOff>
    </xdr:from>
    <xdr:to>
      <xdr:col>46</xdr:col>
      <xdr:colOff>38100</xdr:colOff>
      <xdr:row>59</xdr:row>
      <xdr:rowOff>68085</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59212</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156843</xdr:rowOff>
    </xdr:from>
    <xdr:to>
      <xdr:col>41</xdr:col>
      <xdr:colOff>101600</xdr:colOff>
      <xdr:row>59</xdr:row>
      <xdr:rowOff>86993</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78120</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1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171310</xdr:rowOff>
    </xdr:from>
    <xdr:to>
      <xdr:col>36</xdr:col>
      <xdr:colOff>165100</xdr:colOff>
      <xdr:row>59</xdr:row>
      <xdr:rowOff>101460</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92587</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84341</xdr:rowOff>
    </xdr:from>
    <xdr:to>
      <xdr:col>55</xdr:col>
      <xdr:colOff>0</xdr:colOff>
      <xdr:row>78</xdr:row>
      <xdr:rowOff>13208</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9639300" y="13285991"/>
          <a:ext cx="8382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13208</xdr:rowOff>
    </xdr:from>
    <xdr:to>
      <xdr:col>50</xdr:col>
      <xdr:colOff>114300</xdr:colOff>
      <xdr:row>78</xdr:row>
      <xdr:rowOff>99695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8750300" y="13386308"/>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99695</xdr:rowOff>
    </xdr:from>
    <xdr:to>
      <xdr:col>45</xdr:col>
      <xdr:colOff>177800</xdr:colOff>
      <xdr:row>78</xdr:row>
      <xdr:rowOff>107848</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7861300" y="1347279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107848</xdr:rowOff>
    </xdr:from>
    <xdr:to>
      <xdr:col>41</xdr:col>
      <xdr:colOff>50800</xdr:colOff>
      <xdr:row>79</xdr:row>
      <xdr:rowOff>3683</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480948"/>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33541</xdr:rowOff>
    </xdr:from>
    <xdr:to>
      <xdr:col>55</xdr:col>
      <xdr:colOff>50800</xdr:colOff>
      <xdr:row>77</xdr:row>
      <xdr:rowOff>135141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2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11968</xdr:rowOff>
    </xdr:from>
    <xdr:ext cx="469744"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2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133858</xdr:rowOff>
    </xdr:from>
    <xdr:to>
      <xdr:col>50</xdr:col>
      <xdr:colOff>165100</xdr:colOff>
      <xdr:row>78</xdr:row>
      <xdr:rowOff>64008</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55135</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04428"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48895</xdr:rowOff>
    </xdr:from>
    <xdr:to>
      <xdr:col>46</xdr:col>
      <xdr:colOff>38100</xdr:colOff>
      <xdr:row>78</xdr:row>
      <xdr:rowOff>150495</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141622</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515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57048</xdr:rowOff>
    </xdr:from>
    <xdr:to>
      <xdr:col>41</xdr:col>
      <xdr:colOff>101600</xdr:colOff>
      <xdr:row>78</xdr:row>
      <xdr:rowOff>158648</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149775</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8" y="1352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124333</xdr:rowOff>
    </xdr:from>
    <xdr:to>
      <xdr:col>36</xdr:col>
      <xdr:colOff>165100</xdr:colOff>
      <xdr:row>79</xdr:row>
      <xdr:rowOff>54483</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45610</xdr:rowOff>
    </xdr:from>
    <xdr:ext cx="469744"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37428"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143717</xdr:rowOff>
    </xdr:from>
    <xdr:to>
      <xdr:col>55</xdr:col>
      <xdr:colOff>0</xdr:colOff>
      <xdr:row>98</xdr:row>
      <xdr:rowOff>8026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774367"/>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170083</xdr:rowOff>
    </xdr:from>
    <xdr:to>
      <xdr:col>50</xdr:col>
      <xdr:colOff>114300</xdr:colOff>
      <xdr:row>98</xdr:row>
      <xdr:rowOff>8026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800733"/>
          <a:ext cx="8890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152665</xdr:rowOff>
    </xdr:from>
    <xdr:to>
      <xdr:col>45</xdr:col>
      <xdr:colOff>177800</xdr:colOff>
      <xdr:row>97</xdr:row>
      <xdr:rowOff>170083</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7861300" y="16783315"/>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152665</xdr:rowOff>
    </xdr:from>
    <xdr:to>
      <xdr:col>41</xdr:col>
      <xdr:colOff>50800</xdr:colOff>
      <xdr:row>97</xdr:row>
      <xdr:rowOff>158631</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6972300" y="16783315"/>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92917</xdr:rowOff>
    </xdr:from>
    <xdr:to>
      <xdr:col>55</xdr:col>
      <xdr:colOff>50800</xdr:colOff>
      <xdr:row>98</xdr:row>
      <xdr:rowOff>23067</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7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7844</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128676</xdr:rowOff>
    </xdr:from>
    <xdr:to>
      <xdr:col>50</xdr:col>
      <xdr:colOff>165100</xdr:colOff>
      <xdr:row>98</xdr:row>
      <xdr:rowOff>58826</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49953</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119283</xdr:rowOff>
    </xdr:from>
    <xdr:to>
      <xdr:col>46</xdr:col>
      <xdr:colOff>38100</xdr:colOff>
      <xdr:row>98</xdr:row>
      <xdr:rowOff>49433</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7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40560</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84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101865</xdr:rowOff>
    </xdr:from>
    <xdr:to>
      <xdr:col>41</xdr:col>
      <xdr:colOff>101600</xdr:colOff>
      <xdr:row>98</xdr:row>
      <xdr:rowOff>32015</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7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23142</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8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107831</xdr:rowOff>
    </xdr:from>
    <xdr:to>
      <xdr:col>36</xdr:col>
      <xdr:colOff>165100</xdr:colOff>
      <xdr:row>98</xdr:row>
      <xdr:rowOff>37981</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29108</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8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16066</xdr:rowOff>
    </xdr:from>
    <xdr:to>
      <xdr:col>85</xdr:col>
      <xdr:colOff>127000</xdr:colOff>
      <xdr:row>39</xdr:row>
      <xdr:rowOff>30087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5481300" y="6702616"/>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xdr:rowOff>
    </xdr:from>
    <xdr:to>
      <xdr:col>81</xdr:col>
      <xdr:colOff>50800</xdr:colOff>
      <xdr:row>39</xdr:row>
      <xdr:rowOff>30087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4592300" y="6690995"/>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xdr:rowOff>
    </xdr:from>
    <xdr:to>
      <xdr:col>76</xdr:col>
      <xdr:colOff>114300</xdr:colOff>
      <xdr:row>39</xdr:row>
      <xdr:rowOff>7341</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3703300" y="669099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4597</xdr:rowOff>
    </xdr:from>
    <xdr:to>
      <xdr:col>71</xdr:col>
      <xdr:colOff>177800</xdr:colOff>
      <xdr:row>39</xdr:row>
      <xdr:rowOff>7341</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2814300" y="66911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136716</xdr:rowOff>
    </xdr:from>
    <xdr:to>
      <xdr:col>85</xdr:col>
      <xdr:colOff>177800</xdr:colOff>
      <xdr:row>39</xdr:row>
      <xdr:rowOff>66866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51643</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65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150737</xdr:rowOff>
    </xdr:from>
    <xdr:to>
      <xdr:col>81</xdr:col>
      <xdr:colOff>101600</xdr:colOff>
      <xdr:row>39</xdr:row>
      <xdr:rowOff>80887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72014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67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125095</xdr:rowOff>
    </xdr:from>
    <xdr:to>
      <xdr:col>76</xdr:col>
      <xdr:colOff>165100</xdr:colOff>
      <xdr:row>39</xdr:row>
      <xdr:rowOff>55245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46372</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67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127991</xdr:rowOff>
    </xdr:from>
    <xdr:to>
      <xdr:col>72</xdr:col>
      <xdr:colOff>38100</xdr:colOff>
      <xdr:row>39</xdr:row>
      <xdr:rowOff>58141</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49268</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67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125247</xdr:rowOff>
    </xdr:from>
    <xdr:to>
      <xdr:col>67</xdr:col>
      <xdr:colOff>101600</xdr:colOff>
      <xdr:row>39</xdr:row>
      <xdr:rowOff>55397</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46524</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67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51412</xdr:rowOff>
    </xdr:from>
    <xdr:to>
      <xdr:col>85</xdr:col>
      <xdr:colOff>127000</xdr:colOff>
      <xdr:row>54</xdr:row>
      <xdr:rowOff>168536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5481300" y="8795362"/>
          <a:ext cx="838200" cy="6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168536</xdr:rowOff>
    </xdr:from>
    <xdr:to>
      <xdr:col>81</xdr:col>
      <xdr:colOff>50800</xdr:colOff>
      <xdr:row>56</xdr:row>
      <xdr:rowOff>51787</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4592300" y="9426836"/>
          <a:ext cx="889000" cy="2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51787</xdr:rowOff>
    </xdr:from>
    <xdr:to>
      <xdr:col>76</xdr:col>
      <xdr:colOff>114300</xdr:colOff>
      <xdr:row>56</xdr:row>
      <xdr:rowOff>141350</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3703300" y="9652987"/>
          <a:ext cx="889000" cy="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141350</xdr:rowOff>
    </xdr:from>
    <xdr:to>
      <xdr:col>71</xdr:col>
      <xdr:colOff>177800</xdr:colOff>
      <xdr:row>56</xdr:row>
      <xdr:rowOff>159245</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2814300" y="9742550"/>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612</xdr:rowOff>
    </xdr:from>
    <xdr:to>
      <xdr:col>85</xdr:col>
      <xdr:colOff>177800</xdr:colOff>
      <xdr:row>51</xdr:row>
      <xdr:rowOff>102212</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87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86989</xdr:rowOff>
    </xdr:from>
    <xdr:ext cx="599010"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865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117736</xdr:rowOff>
    </xdr:from>
    <xdr:to>
      <xdr:col>81</xdr:col>
      <xdr:colOff>101600</xdr:colOff>
      <xdr:row>55</xdr:row>
      <xdr:rowOff>47886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9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64413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91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987</xdr:rowOff>
    </xdr:from>
    <xdr:to>
      <xdr:col>76</xdr:col>
      <xdr:colOff>165100</xdr:colOff>
      <xdr:row>56</xdr:row>
      <xdr:rowOff>102587</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96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93714</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96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90550</xdr:rowOff>
    </xdr:from>
    <xdr:to>
      <xdr:col>72</xdr:col>
      <xdr:colOff>38100</xdr:colOff>
      <xdr:row>57</xdr:row>
      <xdr:rowOff>20700</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9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11827</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97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108445</xdr:rowOff>
    </xdr:from>
    <xdr:to>
      <xdr:col>67</xdr:col>
      <xdr:colOff>101600</xdr:colOff>
      <xdr:row>57</xdr:row>
      <xdr:rowOff>38595</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9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55122</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9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xmlns=""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xmlns=""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xmlns=""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79563</xdr:rowOff>
    </xdr:from>
    <xdr:to>
      <xdr:col>85</xdr:col>
      <xdr:colOff>127000</xdr:colOff>
      <xdr:row>97</xdr:row>
      <xdr:rowOff>88919</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5481300" y="16710213"/>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xmlns=""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88919</xdr:rowOff>
    </xdr:from>
    <xdr:to>
      <xdr:col>81</xdr:col>
      <xdr:colOff>50800</xdr:colOff>
      <xdr:row>97</xdr:row>
      <xdr:rowOff>89179</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flipV="1">
          <a:off x="14592300" y="1671956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79643</xdr:rowOff>
    </xdr:from>
    <xdr:to>
      <xdr:col>76</xdr:col>
      <xdr:colOff>114300</xdr:colOff>
      <xdr:row>97</xdr:row>
      <xdr:rowOff>89179</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a:off x="13703300" y="16710293"/>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66548</xdr:rowOff>
    </xdr:from>
    <xdr:to>
      <xdr:col>71</xdr:col>
      <xdr:colOff>177800</xdr:colOff>
      <xdr:row>97</xdr:row>
      <xdr:rowOff>79643</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2814300" y="16697198"/>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xmlns=""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xmlns=""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28763</xdr:rowOff>
    </xdr:from>
    <xdr:to>
      <xdr:col>85</xdr:col>
      <xdr:colOff>177800</xdr:colOff>
      <xdr:row>97</xdr:row>
      <xdr:rowOff>130363</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6268700" y="166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7190</xdr:rowOff>
    </xdr:from>
    <xdr:ext cx="534377" cy="259045"/>
    <xdr:sp macro="" textlink="">
      <xdr:nvSpPr>
        <xdr:cNvPr id="726" name="公債費該当値テキスト">
          <a:extLst>
            <a:ext uri="{FF2B5EF4-FFF2-40B4-BE49-F238E27FC236}">
              <a16:creationId xmlns:a16="http://schemas.microsoft.com/office/drawing/2014/main" xmlns="" id="{00000000-0008-0000-0700-0000D6020000}"/>
            </a:ext>
          </a:extLst>
        </xdr:cNvPr>
        <xdr:cNvSpPr txBox="1"/>
      </xdr:nvSpPr>
      <xdr:spPr>
        <a:xfrm>
          <a:off x="16370300" y="166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38119</xdr:rowOff>
    </xdr:from>
    <xdr:to>
      <xdr:col>81</xdr:col>
      <xdr:colOff>101600</xdr:colOff>
      <xdr:row>97</xdr:row>
      <xdr:rowOff>139719</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5430500" y="166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130846</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5214111" y="167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38379</xdr:rowOff>
    </xdr:from>
    <xdr:to>
      <xdr:col>76</xdr:col>
      <xdr:colOff>165100</xdr:colOff>
      <xdr:row>97</xdr:row>
      <xdr:rowOff>139979</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4541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131106</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4325111" y="167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28843</xdr:rowOff>
    </xdr:from>
    <xdr:to>
      <xdr:col>72</xdr:col>
      <xdr:colOff>38100</xdr:colOff>
      <xdr:row>97</xdr:row>
      <xdr:rowOff>130443</xdr:rowOff>
    </xdr:to>
    <xdr:sp macro="" textlink="">
      <xdr:nvSpPr>
        <xdr:cNvPr id="731" name="楕円 730">
          <a:extLst>
            <a:ext uri="{FF2B5EF4-FFF2-40B4-BE49-F238E27FC236}">
              <a16:creationId xmlns:a16="http://schemas.microsoft.com/office/drawing/2014/main" xmlns="" id="{00000000-0008-0000-0700-0000DB020000}"/>
            </a:ext>
          </a:extLst>
        </xdr:cNvPr>
        <xdr:cNvSpPr/>
      </xdr:nvSpPr>
      <xdr:spPr>
        <a:xfrm>
          <a:off x="13652500" y="16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121570</xdr:rowOff>
    </xdr:from>
    <xdr:ext cx="534377"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3436111" y="167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15748</xdr:rowOff>
    </xdr:from>
    <xdr:to>
      <xdr:col>67</xdr:col>
      <xdr:colOff>101600</xdr:colOff>
      <xdr:row>97</xdr:row>
      <xdr:rowOff>117348</xdr:rowOff>
    </xdr:to>
    <xdr:sp macro="" textlink="">
      <xdr:nvSpPr>
        <xdr:cNvPr id="733" name="楕円 732">
          <a:extLst>
            <a:ext uri="{FF2B5EF4-FFF2-40B4-BE49-F238E27FC236}">
              <a16:creationId xmlns:a16="http://schemas.microsoft.com/office/drawing/2014/main" xmlns="" id="{00000000-0008-0000-0700-0000DD020000}"/>
            </a:ext>
          </a:extLst>
        </xdr:cNvPr>
        <xdr:cNvSpPr/>
      </xdr:nvSpPr>
      <xdr:spPr>
        <a:xfrm>
          <a:off x="12763500" y="166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108475</xdr:rowOff>
    </xdr:from>
    <xdr:ext cx="534377"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2547111" y="167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xmlns=""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xmlns=""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xmlns=""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xmlns=""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xmlns=""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xmlns=""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xmlns=""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xmlns=""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xmlns=""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xmlns=""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xmlns=""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xmlns=""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xmlns=""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xmlns=""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目的別では、民生費・衛生費・教育費の変動が大きい。民生費は、中央保育所建替工事の実施による増（＋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百万円）などの増加要因はあるものの、子育て世帯臨時特別給付金の減（▲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百万円）の影響が大きく、住民一人当たり▲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千円（前年度比）となった。衛生費は、清掃センター解体工事費の増（＋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百万円）や出産・子育て応援交付金の増（＋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千円（前年度比）となった。教育費は、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粕屋中学校増築工事の実施による増（＋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百万円）、粕屋中央小学校増築工事の実施による増（＋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百万円）、粕屋中央小学校第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期大規模改造工事の実施による増（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千円（前年度比）となった。住民一人当たりの教育費は、類似団体平均と比べて＋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千円と差が大きいが、これら普通建設事業費が類似団体平均よりも多い（＋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財政調整基金は、災害など不測の事態に備えるため、標準財政規模に対し</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％程度の残高を目安として積立てを行っている。令和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年度は、コロナ対策や物価高騰対策事業の財源として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億円近く取り崩したが、補正予算時の余剰財源による積立てを行ったことで目安程度を維持することができた。なお、令和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年度に残高が減少しているのは、コロナ対策事業の財源として取り崩したことによる。実質収支額は、歳入歳出差引額が減少（前年度比▲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百万円）し、翌年度に繰り越すべき財源が増加（前年度比＋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百万円）したため、前年度比▲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ポイントとなった。実質単年度収支は、財政調整基金の取崩額を積立額が上回ったものの、実質収支額の減少により単年度収支がマイナスとなった影響が大きく、前年度比▲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国民健康保険特別会計が赤字になったのは、前年度からの累積赤字（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百万円）によるものであり、令和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年度において税率引上げを実施し、単年度収支は改善されたものの、累積赤字の解消まで至らなかった。令和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年度も税率引上げを予定しており、令和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年度までに解消する見込みである。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その他の会計は、すべて黒字となっており、今後も黒字を維持することができるよう財政運営を行っていく。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22363238</v>
      </c>
      <c r="BO4" s="449"/>
      <c r="BP4" s="449"/>
      <c r="BQ4" s="449"/>
      <c r="BR4" s="449"/>
      <c r="BS4" s="449"/>
      <c r="BT4" s="449"/>
      <c r="BU4" s="450"/>
      <c r="BV4" s="448">
        <v>20354178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9</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21540838</v>
      </c>
      <c r="BO5" s="420"/>
      <c r="BP5" s="420"/>
      <c r="BQ5" s="420"/>
      <c r="BR5" s="420"/>
      <c r="BS5" s="420"/>
      <c r="BT5" s="420"/>
      <c r="BU5" s="421"/>
      <c r="BV5" s="419">
        <v>19413268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87.9</v>
      </c>
      <c r="CU5" s="417"/>
      <c r="CV5" s="417"/>
      <c r="CW5" s="417"/>
      <c r="CX5" s="417"/>
      <c r="CY5" s="417"/>
      <c r="CZ5" s="417"/>
      <c r="DA5" s="418"/>
      <c r="DB5" s="416">
        <v>85.1</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822400</v>
      </c>
      <c r="BO6" s="420"/>
      <c r="BP6" s="420"/>
      <c r="BQ6" s="420"/>
      <c r="BR6" s="420"/>
      <c r="BS6" s="420"/>
      <c r="BT6" s="420"/>
      <c r="BU6" s="421"/>
      <c r="BV6" s="419">
        <v>940910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89.7</v>
      </c>
      <c r="CU6" s="563"/>
      <c r="CV6" s="563"/>
      <c r="CW6" s="563"/>
      <c r="CX6" s="563"/>
      <c r="CY6" s="563"/>
      <c r="CZ6" s="563"/>
      <c r="DA6" s="564"/>
      <c r="DB6" s="562">
        <v>90.2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152147</v>
      </c>
      <c r="BO7" s="420"/>
      <c r="BP7" s="420"/>
      <c r="BQ7" s="420"/>
      <c r="BR7" s="420"/>
      <c r="BS7" s="420"/>
      <c r="BT7" s="420"/>
      <c r="BU7" s="421"/>
      <c r="BV7" s="419">
        <v>63903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9718309</v>
      </c>
      <c r="CU7" s="420"/>
      <c r="CV7" s="420"/>
      <c r="CW7" s="420"/>
      <c r="CX7" s="420"/>
      <c r="CY7" s="420"/>
      <c r="CZ7" s="420"/>
      <c r="DA7" s="421"/>
      <c r="DB7" s="419">
        <v>9785421</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670253</v>
      </c>
      <c r="BO8" s="420"/>
      <c r="BP8" s="420"/>
      <c r="BQ8" s="420"/>
      <c r="BR8" s="420"/>
      <c r="BS8" s="420"/>
      <c r="BT8" s="420"/>
      <c r="BU8" s="421"/>
      <c r="BV8" s="419">
        <v>877007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0.86</v>
      </c>
      <c r="CU8" s="523"/>
      <c r="CV8" s="523"/>
      <c r="CW8" s="523"/>
      <c r="CX8" s="523"/>
      <c r="CY8" s="523"/>
      <c r="CZ8" s="523"/>
      <c r="DA8" s="524"/>
      <c r="DB8" s="522">
        <v>0.88</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48190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-206754</v>
      </c>
      <c r="BO9" s="420"/>
      <c r="BP9" s="420"/>
      <c r="BQ9" s="420"/>
      <c r="BR9" s="420"/>
      <c r="BS9" s="420"/>
      <c r="BT9" s="420"/>
      <c r="BU9" s="421"/>
      <c r="BV9" s="419">
        <v>329450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7.7</v>
      </c>
      <c r="CU9" s="417"/>
      <c r="CV9" s="417"/>
      <c r="CW9" s="417"/>
      <c r="CX9" s="417"/>
      <c r="CY9" s="417"/>
      <c r="CZ9" s="417"/>
      <c r="DA9" s="418"/>
      <c r="DB9" s="416">
        <v>8.1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45360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791518</v>
      </c>
      <c r="BO10" s="420"/>
      <c r="BP10" s="420"/>
      <c r="BQ10" s="420"/>
      <c r="BR10" s="420"/>
      <c r="BS10" s="420"/>
      <c r="BT10" s="420"/>
      <c r="BU10" s="421"/>
      <c r="BV10" s="419">
        <v>934869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48933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788045</v>
      </c>
      <c r="BO12" s="420"/>
      <c r="BP12" s="420"/>
      <c r="BQ12" s="420"/>
      <c r="BR12" s="420"/>
      <c r="BS12" s="420"/>
      <c r="BT12" s="420"/>
      <c r="BU12" s="421"/>
      <c r="BV12" s="419">
        <v>528963</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48123</v>
      </c>
      <c r="S13" s="507"/>
      <c r="T13" s="507"/>
      <c r="U13" s="507"/>
      <c r="V13" s="508"/>
      <c r="W13" s="509" t="s">
        <v>141</v>
      </c>
      <c r="X13" s="405"/>
      <c r="Y13" s="405"/>
      <c r="Z13" s="405"/>
      <c r="AA13" s="405"/>
      <c r="AB13" s="406"/>
      <c r="AC13" s="372">
        <v>197</v>
      </c>
      <c r="AD13" s="373"/>
      <c r="AE13" s="373"/>
      <c r="AF13" s="373"/>
      <c r="AG13" s="374"/>
      <c r="AH13" s="372">
        <v>260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-203281</v>
      </c>
      <c r="BO13" s="420"/>
      <c r="BP13" s="420"/>
      <c r="BQ13" s="420"/>
      <c r="BR13" s="420"/>
      <c r="BS13" s="420"/>
      <c r="BT13" s="420"/>
      <c r="BU13" s="421"/>
      <c r="BV13" s="419">
        <v>735356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8.8000000000000007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48580</v>
      </c>
      <c r="S14" s="507"/>
      <c r="T14" s="507"/>
      <c r="U14" s="507"/>
      <c r="V14" s="508"/>
      <c r="W14" s="510"/>
      <c r="X14" s="408"/>
      <c r="Y14" s="408"/>
      <c r="Z14" s="408"/>
      <c r="AA14" s="408"/>
      <c r="AB14" s="409"/>
      <c r="AC14" s="499">
        <v>0.9</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130</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47843</v>
      </c>
      <c r="S15" s="507"/>
      <c r="T15" s="507"/>
      <c r="U15" s="507"/>
      <c r="V15" s="508"/>
      <c r="W15" s="509" t="s">
        <v>149</v>
      </c>
      <c r="X15" s="405"/>
      <c r="Y15" s="405"/>
      <c r="Z15" s="405"/>
      <c r="AA15" s="405"/>
      <c r="AB15" s="406"/>
      <c r="AC15" s="372">
        <v>3872</v>
      </c>
      <c r="AD15" s="373"/>
      <c r="AE15" s="373"/>
      <c r="AF15" s="373"/>
      <c r="AG15" s="374"/>
      <c r="AH15" s="372">
        <v>4673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6566404</v>
      </c>
      <c r="BO15" s="449"/>
      <c r="BP15" s="449"/>
      <c r="BQ15" s="449"/>
      <c r="BR15" s="449"/>
      <c r="BS15" s="449"/>
      <c r="BT15" s="449"/>
      <c r="BU15" s="450"/>
      <c r="BV15" s="448">
        <v>6146932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17.8</v>
      </c>
      <c r="AD16" s="500"/>
      <c r="AE16" s="500"/>
      <c r="AF16" s="500"/>
      <c r="AG16" s="501"/>
      <c r="AH16" s="499">
        <v>21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7727385</v>
      </c>
      <c r="BO16" s="420"/>
      <c r="BP16" s="420"/>
      <c r="BQ16" s="420"/>
      <c r="BR16" s="420"/>
      <c r="BS16" s="420"/>
      <c r="BT16" s="420"/>
      <c r="BU16" s="421"/>
      <c r="BV16" s="419">
        <v>7343113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17653</v>
      </c>
      <c r="AD17" s="373"/>
      <c r="AE17" s="373"/>
      <c r="AF17" s="373"/>
      <c r="AG17" s="374"/>
      <c r="AH17" s="372">
        <v>17312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8353464</v>
      </c>
      <c r="BO17" s="420"/>
      <c r="BP17" s="420"/>
      <c r="BQ17" s="420"/>
      <c r="BR17" s="420"/>
      <c r="BS17" s="420"/>
      <c r="BT17" s="420"/>
      <c r="BU17" s="421"/>
      <c r="BV17" s="419">
        <v>7797427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14.13</v>
      </c>
      <c r="M18" s="472"/>
      <c r="N18" s="472"/>
      <c r="O18" s="472"/>
      <c r="P18" s="472"/>
      <c r="Q18" s="472"/>
      <c r="R18" s="473"/>
      <c r="S18" s="473"/>
      <c r="T18" s="473"/>
      <c r="U18" s="473"/>
      <c r="V18" s="474"/>
      <c r="W18" s="490"/>
      <c r="X18" s="491"/>
      <c r="Y18" s="491"/>
      <c r="Z18" s="491"/>
      <c r="AA18" s="491"/>
      <c r="AB18" s="515"/>
      <c r="AC18" s="389">
        <v>81.3</v>
      </c>
      <c r="AD18" s="390"/>
      <c r="AE18" s="390"/>
      <c r="AF18" s="390"/>
      <c r="AG18" s="475"/>
      <c r="AH18" s="389">
        <v>77.8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8824646</v>
      </c>
      <c r="BO18" s="420"/>
      <c r="BP18" s="420"/>
      <c r="BQ18" s="420"/>
      <c r="BR18" s="420"/>
      <c r="BS18" s="420"/>
      <c r="BT18" s="420"/>
      <c r="BU18" s="421"/>
      <c r="BV18" s="419">
        <v>8646473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3410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13794180</v>
      </c>
      <c r="BO19" s="420"/>
      <c r="BP19" s="420"/>
      <c r="BQ19" s="420"/>
      <c r="BR19" s="420"/>
      <c r="BS19" s="420"/>
      <c r="BT19" s="420"/>
      <c r="BU19" s="421"/>
      <c r="BV19" s="419">
        <v>12813909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19899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12760789</v>
      </c>
      <c r="BO22" s="449"/>
      <c r="BP22" s="449"/>
      <c r="BQ22" s="449"/>
      <c r="BR22" s="449"/>
      <c r="BS22" s="449"/>
      <c r="BT22" s="449"/>
      <c r="BU22" s="450"/>
      <c r="BV22" s="448">
        <v>10821268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10387534</v>
      </c>
      <c r="BO23" s="420"/>
      <c r="BP23" s="420"/>
      <c r="BQ23" s="420"/>
      <c r="BR23" s="420"/>
      <c r="BS23" s="420"/>
      <c r="BT23" s="420"/>
      <c r="BU23" s="421"/>
      <c r="BV23" s="419">
        <v>9277698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8340</v>
      </c>
      <c r="R24" s="373"/>
      <c r="S24" s="373"/>
      <c r="T24" s="373"/>
      <c r="U24" s="373"/>
      <c r="V24" s="374"/>
      <c r="W24" s="462"/>
      <c r="X24" s="399"/>
      <c r="Y24" s="400"/>
      <c r="Z24" s="375" t="s">
        <v>174</v>
      </c>
      <c r="AA24" s="376"/>
      <c r="AB24" s="376"/>
      <c r="AC24" s="376"/>
      <c r="AD24" s="376"/>
      <c r="AE24" s="376"/>
      <c r="AF24" s="376"/>
      <c r="AG24" s="377"/>
      <c r="AH24" s="372">
        <v>199</v>
      </c>
      <c r="AI24" s="373"/>
      <c r="AJ24" s="373"/>
      <c r="AK24" s="373"/>
      <c r="AL24" s="374"/>
      <c r="AM24" s="372">
        <v>579886</v>
      </c>
      <c r="AN24" s="373"/>
      <c r="AO24" s="373"/>
      <c r="AP24" s="373"/>
      <c r="AQ24" s="373"/>
      <c r="AR24" s="374"/>
      <c r="AS24" s="372">
        <v>2914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6237873</v>
      </c>
      <c r="BO24" s="420"/>
      <c r="BP24" s="420"/>
      <c r="BQ24" s="420"/>
      <c r="BR24" s="420"/>
      <c r="BS24" s="420"/>
      <c r="BT24" s="420"/>
      <c r="BU24" s="421"/>
      <c r="BV24" s="419">
        <v>3927205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6740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138</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7716368</v>
      </c>
      <c r="BO25" s="449"/>
      <c r="BP25" s="449"/>
      <c r="BQ25" s="449"/>
      <c r="BR25" s="449"/>
      <c r="BS25" s="449"/>
      <c r="BT25" s="449"/>
      <c r="BU25" s="450"/>
      <c r="BV25" s="448">
        <v>6416418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6280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17130</v>
      </c>
      <c r="AN26" s="373"/>
      <c r="AO26" s="373"/>
      <c r="AP26" s="373"/>
      <c r="AQ26" s="373"/>
      <c r="AR26" s="374"/>
      <c r="AS26" s="372">
        <v>3426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3490</v>
      </c>
      <c r="R27" s="373"/>
      <c r="S27" s="373"/>
      <c r="T27" s="373"/>
      <c r="U27" s="373"/>
      <c r="V27" s="374"/>
      <c r="W27" s="462"/>
      <c r="X27" s="399"/>
      <c r="Y27" s="400"/>
      <c r="Z27" s="375" t="s">
        <v>184</v>
      </c>
      <c r="AA27" s="376"/>
      <c r="AB27" s="376"/>
      <c r="AC27" s="376"/>
      <c r="AD27" s="376"/>
      <c r="AE27" s="376"/>
      <c r="AF27" s="376"/>
      <c r="AG27" s="377"/>
      <c r="AH27" s="372">
        <v>18</v>
      </c>
      <c r="AI27" s="373"/>
      <c r="AJ27" s="373"/>
      <c r="AK27" s="373"/>
      <c r="AL27" s="374"/>
      <c r="AM27" s="372">
        <v>58572</v>
      </c>
      <c r="AN27" s="373"/>
      <c r="AO27" s="373"/>
      <c r="AP27" s="373"/>
      <c r="AQ27" s="373"/>
      <c r="AR27" s="374"/>
      <c r="AS27" s="372">
        <v>3254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2930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138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1918855</v>
      </c>
      <c r="BO28" s="449"/>
      <c r="BP28" s="449"/>
      <c r="BQ28" s="449"/>
      <c r="BR28" s="449"/>
      <c r="BS28" s="449"/>
      <c r="BT28" s="449"/>
      <c r="BU28" s="450"/>
      <c r="BV28" s="448">
        <v>1915381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14</v>
      </c>
      <c r="M29" s="373"/>
      <c r="N29" s="373"/>
      <c r="O29" s="373"/>
      <c r="P29" s="374"/>
      <c r="Q29" s="372">
        <v>2720</v>
      </c>
      <c r="R29" s="373"/>
      <c r="S29" s="373"/>
      <c r="T29" s="373"/>
      <c r="U29" s="373"/>
      <c r="V29" s="374"/>
      <c r="W29" s="463"/>
      <c r="X29" s="464"/>
      <c r="Y29" s="465"/>
      <c r="Z29" s="375" t="s">
        <v>190</v>
      </c>
      <c r="AA29" s="376"/>
      <c r="AB29" s="376"/>
      <c r="AC29" s="376"/>
      <c r="AD29" s="376"/>
      <c r="AE29" s="376"/>
      <c r="AF29" s="376"/>
      <c r="AG29" s="377"/>
      <c r="AH29" s="372">
        <v>217</v>
      </c>
      <c r="AI29" s="373"/>
      <c r="AJ29" s="373"/>
      <c r="AK29" s="373"/>
      <c r="AL29" s="374"/>
      <c r="AM29" s="372">
        <v>638458</v>
      </c>
      <c r="AN29" s="373"/>
      <c r="AO29" s="373"/>
      <c r="AP29" s="373"/>
      <c r="AQ29" s="373"/>
      <c r="AR29" s="374"/>
      <c r="AS29" s="372">
        <v>2942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669242</v>
      </c>
      <c r="BO29" s="420"/>
      <c r="BP29" s="420"/>
      <c r="BQ29" s="420"/>
      <c r="BR29" s="420"/>
      <c r="BS29" s="420"/>
      <c r="BT29" s="420"/>
      <c r="BU29" s="421"/>
      <c r="BV29" s="419">
        <v>378751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2509565</v>
      </c>
      <c r="BO30" s="454"/>
      <c r="BP30" s="454"/>
      <c r="BQ30" s="454"/>
      <c r="BR30" s="454"/>
      <c r="BS30" s="454"/>
      <c r="BT30" s="454"/>
      <c r="BU30" s="455"/>
      <c r="BV30" s="453">
        <v>2306475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粕屋郡粕屋町外1市水利組合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粕屋町土地開発公社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流域関連公共下水道事業会計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介護保険特別会計(介護サービス勘定)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福岡県市町村職員退職手当組合（一般会計）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福岡県市町村職員退職手当組合（基金特別会計）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福岡県自治会館管理組合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糟屋郡自治会館組合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糟屋郡篠栗町外一市五町財産組合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北筑昇華苑組合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粕屋南部消防組合（一般会計）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粕屋南部消防組合（粕屋中南部休日診療所事業特別会計）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B3sf6tNxuEUJmsZs4/Bv5yx3B4jOYuHHBDuboFt15nCli1DKe7KXdsyG83MbpvOXUoOI5M2jnHoxYP24Q4Vkbw==" saltValue="+aDUIXCvEeQNYNiMwV/I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1" t="s">
        <v>566</v>
      </c>
      <c r="D34" s="1151"/>
      <c r="E34" s="1152"/>
      <c r="F34" s="32" t="s">
        <v>567</v>
      </c>
      <c r="G34" s="33" t="s">
        <v>568</v>
      </c>
      <c r="H34" s="33" t="s">
        <v>569</v>
      </c>
      <c r="I34" s="33" t="s">
        <v>570</v>
      </c>
      <c r="J34" s="34" t="s">
        <v>571</v>
      </c>
      <c r="K34" s="22"/>
      <c r="L34" s="22"/>
      <c r="M34" s="22"/>
      <c r="N34" s="22"/>
      <c r="O34" s="22"/>
      <c r="P34" s="22"/>
    </row>
    <row r="35" spans="1:16" ht="39" customHeight="1">
      <c r="A35" s="22"/>
      <c r="B35" s="35"/>
      <c r="C35" s="1145" t="s">
        <v>572</v>
      </c>
      <c r="D35" s="1146"/>
      <c r="E35" s="1147"/>
      <c r="F35" s="36">
        <v>16.02</v>
      </c>
      <c r="G35" s="37">
        <v>15.8</v>
      </c>
      <c r="H35" s="37">
        <v>16.170000000000002</v>
      </c>
      <c r="I35" s="37">
        <v>16.350000000000001</v>
      </c>
      <c r="J35" s="38">
        <v>17.78</v>
      </c>
      <c r="K35" s="22"/>
      <c r="L35" s="22"/>
      <c r="M35" s="22"/>
      <c r="N35" s="22"/>
      <c r="O35" s="22"/>
      <c r="P35" s="22"/>
    </row>
    <row r="36" spans="1:16" ht="39" customHeight="1">
      <c r="A36" s="22"/>
      <c r="B36" s="35"/>
      <c r="C36" s="1145" t="s">
        <v>573</v>
      </c>
      <c r="D36" s="1146"/>
      <c r="E36" s="1147"/>
      <c r="F36" s="36">
        <v>8.73</v>
      </c>
      <c r="G36" s="37">
        <v>9.8800000000000008</v>
      </c>
      <c r="H36" s="37">
        <v>10.029999999999999</v>
      </c>
      <c r="I36" s="37">
        <v>10.28</v>
      </c>
      <c r="J36" s="38">
        <v>11.07</v>
      </c>
      <c r="K36" s="22"/>
      <c r="L36" s="22"/>
      <c r="M36" s="22"/>
      <c r="N36" s="22"/>
      <c r="O36" s="22"/>
      <c r="P36" s="22"/>
    </row>
    <row r="37" spans="1:16" ht="39" customHeight="1">
      <c r="A37" s="22"/>
      <c r="B37" s="35"/>
      <c r="C37" s="1145" t="s">
        <v>574</v>
      </c>
      <c r="D37" s="1146"/>
      <c r="E37" s="1147"/>
      <c r="F37" s="36">
        <v>4.08</v>
      </c>
      <c r="G37" s="37">
        <v>4.0599999999999996</v>
      </c>
      <c r="H37" s="37">
        <v>5.98</v>
      </c>
      <c r="I37" s="37">
        <v>8.9499999999999993</v>
      </c>
      <c r="J37" s="38">
        <v>6.89</v>
      </c>
      <c r="K37" s="22"/>
      <c r="L37" s="22"/>
      <c r="M37" s="22"/>
      <c r="N37" s="22"/>
      <c r="O37" s="22"/>
      <c r="P37" s="22"/>
    </row>
    <row r="38" spans="1:16" ht="39" customHeight="1">
      <c r="A38" s="22"/>
      <c r="B38" s="35"/>
      <c r="C38" s="1145" t="s">
        <v>575</v>
      </c>
      <c r="D38" s="1146"/>
      <c r="E38" s="1147"/>
      <c r="F38" s="36">
        <v>1.32</v>
      </c>
      <c r="G38" s="37">
        <v>1.44</v>
      </c>
      <c r="H38" s="37">
        <v>1.22</v>
      </c>
      <c r="I38" s="37">
        <v>0.73</v>
      </c>
      <c r="J38" s="38">
        <v>1</v>
      </c>
      <c r="K38" s="22"/>
      <c r="L38" s="22"/>
      <c r="M38" s="22"/>
      <c r="N38" s="22"/>
      <c r="O38" s="22"/>
      <c r="P38" s="22"/>
    </row>
    <row r="39" spans="1:16" ht="39" customHeight="1">
      <c r="A39" s="22"/>
      <c r="B39" s="35"/>
      <c r="C39" s="1145" t="s">
        <v>576</v>
      </c>
      <c r="D39" s="1146"/>
      <c r="E39" s="1147"/>
      <c r="F39" s="36">
        <v>0.32</v>
      </c>
      <c r="G39" s="37">
        <v>0.32</v>
      </c>
      <c r="H39" s="37">
        <v>0.28000000000000003</v>
      </c>
      <c r="I39" s="37">
        <v>0.26</v>
      </c>
      <c r="J39" s="38">
        <v>0.28999999999999998</v>
      </c>
      <c r="K39" s="22"/>
      <c r="L39" s="22"/>
      <c r="M39" s="22"/>
      <c r="N39" s="22"/>
      <c r="O39" s="22"/>
      <c r="P39" s="22"/>
    </row>
    <row r="40" spans="1:16" ht="39" customHeight="1">
      <c r="A40" s="22"/>
      <c r="B40" s="35"/>
      <c r="C40" s="1145" t="s">
        <v>577</v>
      </c>
      <c r="D40" s="1146"/>
      <c r="E40" s="1147"/>
      <c r="F40" s="36">
        <v>0.01</v>
      </c>
      <c r="G40" s="37">
        <v>0</v>
      </c>
      <c r="H40" s="37">
        <v>0</v>
      </c>
      <c r="I40" s="37">
        <v>0.04</v>
      </c>
      <c r="J40" s="38">
        <v>7.0000000000000007E-2</v>
      </c>
      <c r="K40" s="22"/>
      <c r="L40" s="22"/>
      <c r="M40" s="22"/>
      <c r="N40" s="22"/>
      <c r="O40" s="22"/>
      <c r="P40" s="22"/>
    </row>
    <row r="41" spans="1:16" ht="39" customHeight="1">
      <c r="A41" s="22"/>
      <c r="B41" s="35"/>
      <c r="C41" s="1145" t="s">
        <v>578</v>
      </c>
      <c r="D41" s="1146"/>
      <c r="E41" s="1147"/>
      <c r="F41" s="36">
        <v>0.01</v>
      </c>
      <c r="G41" s="37">
        <v>0</v>
      </c>
      <c r="H41" s="37">
        <v>0</v>
      </c>
      <c r="I41" s="37">
        <v>0</v>
      </c>
      <c r="J41" s="38">
        <v>0</v>
      </c>
      <c r="K41" s="22"/>
      <c r="L41" s="22"/>
      <c r="M41" s="22"/>
      <c r="N41" s="22"/>
      <c r="O41" s="22"/>
      <c r="P41" s="22"/>
    </row>
    <row r="42" spans="1:16" ht="39" customHeight="1">
      <c r="A42" s="22"/>
      <c r="B42" s="39"/>
      <c r="C42" s="1145" t="s">
        <v>579</v>
      </c>
      <c r="D42" s="1146"/>
      <c r="E42" s="1147"/>
      <c r="F42" s="36" t="s">
        <v>516</v>
      </c>
      <c r="G42" s="37" t="s">
        <v>516</v>
      </c>
      <c r="H42" s="37" t="s">
        <v>516</v>
      </c>
      <c r="I42" s="37" t="s">
        <v>516</v>
      </c>
      <c r="J42" s="38" t="s">
        <v>516</v>
      </c>
      <c r="K42" s="22"/>
      <c r="L42" s="22"/>
      <c r="M42" s="22"/>
      <c r="N42" s="22"/>
      <c r="O42" s="22"/>
      <c r="P42" s="22"/>
    </row>
    <row r="43" spans="1:16" ht="39" customHeight="1" thickBot="1">
      <c r="A43" s="22"/>
      <c r="B43" s="40"/>
      <c r="C43" s="1148" t="s">
        <v>580</v>
      </c>
      <c r="D43" s="1149"/>
      <c r="E43" s="1150"/>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x59irArN46wtbq85P/5eED0ash8p1Cs/EixpoJlOL20fnQZRR+108AK/TRZr6lqHtK/SHn80FHC/DYK2GV2Bg==" saltValue="+qHAaOsw+MA8VEJGCTOn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76" t="s">
        <v>11</v>
      </c>
      <c r="C45" s="1177"/>
      <c r="D45" s="58"/>
      <c r="E45" s="1182" t="s">
        <v>12</v>
      </c>
      <c r="F45" s="1182"/>
      <c r="G45" s="1182"/>
      <c r="H45" s="1182"/>
      <c r="I45" s="1182"/>
      <c r="J45" s="1183"/>
      <c r="K45" s="59">
        <v>1080</v>
      </c>
      <c r="L45" s="60">
        <v>1061</v>
      </c>
      <c r="M45" s="60">
        <v>1042</v>
      </c>
      <c r="N45" s="60">
        <v>1050</v>
      </c>
      <c r="O45" s="61">
        <v>1085</v>
      </c>
      <c r="P45" s="48"/>
      <c r="Q45" s="48"/>
      <c r="R45" s="48"/>
      <c r="S45" s="48"/>
      <c r="T45" s="48"/>
      <c r="U45" s="48"/>
    </row>
    <row r="46" spans="1:21" ht="30.75" customHeight="1">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c r="A48" s="48"/>
      <c r="B48" s="1178"/>
      <c r="C48" s="1179"/>
      <c r="D48" s="62"/>
      <c r="E48" s="1155" t="s">
        <v>15</v>
      </c>
      <c r="F48" s="1155"/>
      <c r="G48" s="1155"/>
      <c r="H48" s="1155"/>
      <c r="I48" s="1155"/>
      <c r="J48" s="1156"/>
      <c r="K48" s="63">
        <v>520</v>
      </c>
      <c r="L48" s="64">
        <v>524</v>
      </c>
      <c r="M48" s="64">
        <v>443</v>
      </c>
      <c r="N48" s="64">
        <v>439</v>
      </c>
      <c r="O48" s="65">
        <v>427</v>
      </c>
      <c r="P48" s="48"/>
      <c r="Q48" s="48"/>
      <c r="R48" s="48"/>
      <c r="S48" s="48"/>
      <c r="T48" s="48"/>
      <c r="U48" s="48"/>
    </row>
    <row r="49" spans="1:21" ht="30.75" customHeight="1">
      <c r="A49" s="48"/>
      <c r="B49" s="1178"/>
      <c r="C49" s="1179"/>
      <c r="D49" s="62"/>
      <c r="E49" s="1155" t="s">
        <v>16</v>
      </c>
      <c r="F49" s="1155"/>
      <c r="G49" s="1155"/>
      <c r="H49" s="1155"/>
      <c r="I49" s="1155"/>
      <c r="J49" s="1156"/>
      <c r="K49" s="63">
        <v>1</v>
      </c>
      <c r="L49" s="64">
        <v>1</v>
      </c>
      <c r="M49" s="64">
        <v>0</v>
      </c>
      <c r="N49" s="64">
        <v>0</v>
      </c>
      <c r="O49" s="65">
        <v>2</v>
      </c>
      <c r="P49" s="48"/>
      <c r="Q49" s="48"/>
      <c r="R49" s="48"/>
      <c r="S49" s="48"/>
      <c r="T49" s="48"/>
      <c r="U49" s="48"/>
    </row>
    <row r="50" spans="1:21" ht="30.75" customHeight="1">
      <c r="A50" s="48"/>
      <c r="B50" s="1178"/>
      <c r="C50" s="1179"/>
      <c r="D50" s="62"/>
      <c r="E50" s="1155" t="s">
        <v>17</v>
      </c>
      <c r="F50" s="1155"/>
      <c r="G50" s="1155"/>
      <c r="H50" s="1155"/>
      <c r="I50" s="1155"/>
      <c r="J50" s="1156"/>
      <c r="K50" s="63">
        <v>226</v>
      </c>
      <c r="L50" s="64">
        <v>226</v>
      </c>
      <c r="M50" s="64">
        <v>225</v>
      </c>
      <c r="N50" s="64">
        <v>206</v>
      </c>
      <c r="O50" s="65">
        <v>207</v>
      </c>
      <c r="P50" s="48"/>
      <c r="Q50" s="48"/>
      <c r="R50" s="48"/>
      <c r="S50" s="48"/>
      <c r="T50" s="48"/>
      <c r="U50" s="48"/>
    </row>
    <row r="51" spans="1:21" ht="30.75" customHeight="1">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c r="A52" s="48"/>
      <c r="B52" s="1153" t="s">
        <v>19</v>
      </c>
      <c r="C52" s="1154"/>
      <c r="D52" s="66"/>
      <c r="E52" s="1155" t="s">
        <v>20</v>
      </c>
      <c r="F52" s="1155"/>
      <c r="G52" s="1155"/>
      <c r="H52" s="1155"/>
      <c r="I52" s="1155"/>
      <c r="J52" s="1156"/>
      <c r="K52" s="63">
        <v>1030</v>
      </c>
      <c r="L52" s="64">
        <v>1021</v>
      </c>
      <c r="M52" s="64">
        <v>1001</v>
      </c>
      <c r="N52" s="64">
        <v>1023</v>
      </c>
      <c r="O52" s="65">
        <v>1019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797</v>
      </c>
      <c r="L53" s="69">
        <v>791</v>
      </c>
      <c r="M53" s="69">
        <v>709</v>
      </c>
      <c r="N53" s="69">
        <v>672</v>
      </c>
      <c r="O53" s="70">
        <v>702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FRhNYOAgX2O9VYlZaklK1LrEQy0HtkQ+bTPI1l8Ja4QWanmutBMwSI2HopuE0dvwwQ2o7HVd5Pdd3kfvfpWNA==" saltValue="4FMyMuZvaCc2kdOlbAdH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558</v>
      </c>
      <c r="J40" s="103" t="s">
        <v>559</v>
      </c>
      <c r="K40" s="103" t="s">
        <v>560</v>
      </c>
      <c r="L40" s="103" t="s">
        <v>561</v>
      </c>
      <c r="M40" s="104" t="s">
        <v>562</v>
      </c>
    </row>
    <row r="41" spans="2:13" ht="27.75" customHeight="1">
      <c r="B41" s="1196" t="s">
        <v>32</v>
      </c>
      <c r="C41" s="1197"/>
      <c r="D41" s="105"/>
      <c r="E41" s="1198" t="s">
        <v>33</v>
      </c>
      <c r="F41" s="1198"/>
      <c r="G41" s="1198"/>
      <c r="H41" s="1199"/>
      <c r="I41" s="355">
        <v>10246</v>
      </c>
      <c r="J41" s="356">
        <v>9984</v>
      </c>
      <c r="K41" s="356">
        <v>10002</v>
      </c>
      <c r="L41" s="356">
        <v>10821</v>
      </c>
      <c r="M41" s="357">
        <v>12761</v>
      </c>
    </row>
    <row r="42" spans="2:13" ht="27.75" customHeight="1">
      <c r="B42" s="1186"/>
      <c r="C42" s="1187"/>
      <c r="D42" s="106"/>
      <c r="E42" s="1190" t="s">
        <v>34</v>
      </c>
      <c r="F42" s="1190"/>
      <c r="G42" s="1190"/>
      <c r="H42" s="1191"/>
      <c r="I42" s="358">
        <v>1884</v>
      </c>
      <c r="J42" s="359">
        <v>1741</v>
      </c>
      <c r="K42" s="359">
        <v>1596</v>
      </c>
      <c r="L42" s="359">
        <v>1451</v>
      </c>
      <c r="M42" s="360">
        <v>1304</v>
      </c>
    </row>
    <row r="43" spans="2:13" ht="27.75" customHeight="1">
      <c r="B43" s="1186"/>
      <c r="C43" s="1187"/>
      <c r="D43" s="106"/>
      <c r="E43" s="1190" t="s">
        <v>35</v>
      </c>
      <c r="F43" s="1190"/>
      <c r="G43" s="1190"/>
      <c r="H43" s="1191"/>
      <c r="I43" s="358">
        <v>4883</v>
      </c>
      <c r="J43" s="359">
        <v>4499</v>
      </c>
      <c r="K43" s="359">
        <v>4004</v>
      </c>
      <c r="L43" s="359">
        <v>3694</v>
      </c>
      <c r="M43" s="360">
        <v>3353</v>
      </c>
    </row>
    <row r="44" spans="2:13" ht="27.75" customHeight="1">
      <c r="B44" s="1186"/>
      <c r="C44" s="1187"/>
      <c r="D44" s="106"/>
      <c r="E44" s="1190" t="s">
        <v>36</v>
      </c>
      <c r="F44" s="1190"/>
      <c r="G44" s="1190"/>
      <c r="H44" s="1191"/>
      <c r="I44" s="358">
        <v>342</v>
      </c>
      <c r="J44" s="359">
        <v>280</v>
      </c>
      <c r="K44" s="359">
        <v>231</v>
      </c>
      <c r="L44" s="359">
        <v>211</v>
      </c>
      <c r="M44" s="360">
        <v>208</v>
      </c>
    </row>
    <row r="45" spans="2:13" ht="27.75" customHeight="1">
      <c r="B45" s="1186"/>
      <c r="C45" s="1187"/>
      <c r="D45" s="106"/>
      <c r="E45" s="1190" t="s">
        <v>37</v>
      </c>
      <c r="F45" s="1190"/>
      <c r="G45" s="1190"/>
      <c r="H45" s="1191"/>
      <c r="I45" s="358" t="s">
        <v>516</v>
      </c>
      <c r="J45" s="359" t="s">
        <v>516</v>
      </c>
      <c r="K45" s="359" t="s">
        <v>516</v>
      </c>
      <c r="L45" s="359" t="s">
        <v>516</v>
      </c>
      <c r="M45" s="360" t="s">
        <v>516</v>
      </c>
    </row>
    <row r="46" spans="2:13" ht="27.75" customHeight="1">
      <c r="B46" s="1186"/>
      <c r="C46" s="1187"/>
      <c r="D46" s="107"/>
      <c r="E46" s="1190" t="s">
        <v>38</v>
      </c>
      <c r="F46" s="1190"/>
      <c r="G46" s="1190"/>
      <c r="H46" s="1191"/>
      <c r="I46" s="358">
        <v>135</v>
      </c>
      <c r="J46" s="359">
        <v>135</v>
      </c>
      <c r="K46" s="359">
        <v>135</v>
      </c>
      <c r="L46" s="359">
        <v>134</v>
      </c>
      <c r="M46" s="360">
        <v>134</v>
      </c>
    </row>
    <row r="47" spans="2:13" ht="27.75" customHeight="1">
      <c r="B47" s="1186"/>
      <c r="C47" s="1187"/>
      <c r="D47" s="108"/>
      <c r="E47" s="1200" t="s">
        <v>39</v>
      </c>
      <c r="F47" s="1201"/>
      <c r="G47" s="1201"/>
      <c r="H47" s="1202"/>
      <c r="I47" s="358" t="s">
        <v>516</v>
      </c>
      <c r="J47" s="359" t="s">
        <v>516</v>
      </c>
      <c r="K47" s="359" t="s">
        <v>516</v>
      </c>
      <c r="L47" s="359" t="s">
        <v>516</v>
      </c>
      <c r="M47" s="360" t="s">
        <v>516</v>
      </c>
    </row>
    <row r="48" spans="2:13" ht="27.75" customHeight="1">
      <c r="B48" s="1186"/>
      <c r="C48" s="1187"/>
      <c r="D48" s="106"/>
      <c r="E48" s="1190" t="s">
        <v>40</v>
      </c>
      <c r="F48" s="1190"/>
      <c r="G48" s="1190"/>
      <c r="H48" s="1191"/>
      <c r="I48" s="358" t="s">
        <v>516</v>
      </c>
      <c r="J48" s="359" t="s">
        <v>516</v>
      </c>
      <c r="K48" s="359" t="s">
        <v>516</v>
      </c>
      <c r="L48" s="359" t="s">
        <v>516</v>
      </c>
      <c r="M48" s="360" t="s">
        <v>516</v>
      </c>
    </row>
    <row r="49" spans="2:13" ht="27.75" customHeight="1">
      <c r="B49" s="1188"/>
      <c r="C49" s="1189"/>
      <c r="D49" s="106"/>
      <c r="E49" s="1190" t="s">
        <v>41</v>
      </c>
      <c r="F49" s="1190"/>
      <c r="G49" s="1190"/>
      <c r="H49" s="1191"/>
      <c r="I49" s="358" t="s">
        <v>516</v>
      </c>
      <c r="J49" s="359" t="s">
        <v>516</v>
      </c>
      <c r="K49" s="359" t="s">
        <v>516</v>
      </c>
      <c r="L49" s="359" t="s">
        <v>516</v>
      </c>
      <c r="M49" s="360" t="s">
        <v>516</v>
      </c>
    </row>
    <row r="50" spans="2:13" ht="27.75" customHeight="1">
      <c r="B50" s="1184" t="s">
        <v>42</v>
      </c>
      <c r="C50" s="1185"/>
      <c r="D50" s="109"/>
      <c r="E50" s="1190" t="s">
        <v>43</v>
      </c>
      <c r="F50" s="1190"/>
      <c r="G50" s="1190"/>
      <c r="H50" s="1191"/>
      <c r="I50" s="358">
        <v>3842</v>
      </c>
      <c r="J50" s="359">
        <v>3759</v>
      </c>
      <c r="K50" s="359">
        <v>3862</v>
      </c>
      <c r="L50" s="359">
        <v>4953</v>
      </c>
      <c r="M50" s="360">
        <v>5448</v>
      </c>
    </row>
    <row r="51" spans="2:13" ht="27.75" customHeight="1">
      <c r="B51" s="1186"/>
      <c r="C51" s="1187"/>
      <c r="D51" s="106"/>
      <c r="E51" s="1190" t="s">
        <v>44</v>
      </c>
      <c r="F51" s="1190"/>
      <c r="G51" s="1190"/>
      <c r="H51" s="1191"/>
      <c r="I51" s="358">
        <v>110</v>
      </c>
      <c r="J51" s="359">
        <v>127</v>
      </c>
      <c r="K51" s="359">
        <v>136</v>
      </c>
      <c r="L51" s="359">
        <v>141</v>
      </c>
      <c r="M51" s="360">
        <v>156</v>
      </c>
    </row>
    <row r="52" spans="2:13" ht="27.75" customHeight="1">
      <c r="B52" s="1188"/>
      <c r="C52" s="1189"/>
      <c r="D52" s="106"/>
      <c r="E52" s="1190" t="s">
        <v>45</v>
      </c>
      <c r="F52" s="1190"/>
      <c r="G52" s="1190"/>
      <c r="H52" s="1191"/>
      <c r="I52" s="358">
        <v>13970</v>
      </c>
      <c r="J52" s="359">
        <v>13748</v>
      </c>
      <c r="K52" s="359">
        <v>13429</v>
      </c>
      <c r="L52" s="359">
        <v>13395</v>
      </c>
      <c r="M52" s="360">
        <v>13595</v>
      </c>
    </row>
    <row r="53" spans="2:13" ht="27.75" customHeight="1" thickBot="1">
      <c r="B53" s="1192" t="s">
        <v>46</v>
      </c>
      <c r="C53" s="1193"/>
      <c r="D53" s="110"/>
      <c r="E53" s="1194" t="s">
        <v>47</v>
      </c>
      <c r="F53" s="1194"/>
      <c r="G53" s="1194"/>
      <c r="H53" s="1195"/>
      <c r="I53" s="361">
        <v>-433</v>
      </c>
      <c r="J53" s="362">
        <v>-996</v>
      </c>
      <c r="K53" s="362">
        <v>-1459</v>
      </c>
      <c r="L53" s="362">
        <v>-2178</v>
      </c>
      <c r="M53" s="363">
        <v>-1438</v>
      </c>
    </row>
    <row r="54" spans="2:13" ht="27.75" customHeight="1">
      <c r="B54" s="111" t="s">
        <v>48</v>
      </c>
      <c r="C54" s="112"/>
      <c r="D54" s="112"/>
      <c r="E54" s="113"/>
      <c r="F54" s="113"/>
      <c r="G54" s="113"/>
      <c r="H54" s="113"/>
      <c r="I54" s="114"/>
      <c r="J54" s="114"/>
      <c r="K54" s="114"/>
      <c r="L54" s="114"/>
      <c r="M54" s="114"/>
    </row>
    <row r="55" spans="2:13"/>
  </sheetData>
  <sheetProtection algorithmName="SHA-512" hashValue="Eb2XYdIkbNFhoBN7MHJJrYEqnhYB4OKRZFdUbyAKwA29p/hMYzHJrGUxaOSMgX9CsLG3tZNgcvGn3dZndbCPZw==" saltValue="VnTL2NZl5LaEhNH53yzx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560</v>
      </c>
      <c r="G54" s="119" t="s">
        <v>561</v>
      </c>
      <c r="H54" s="120" t="s">
        <v>562</v>
      </c>
    </row>
    <row r="55" spans="2:8" ht="52.5" customHeight="1">
      <c r="B55" s="121"/>
      <c r="C55" s="1211" t="s">
        <v>50</v>
      </c>
      <c r="D55" s="1211"/>
      <c r="E55" s="1212"/>
      <c r="F55" s="122">
        <v>1509</v>
      </c>
      <c r="G55" s="122">
        <v>1915</v>
      </c>
      <c r="H55" s="123">
        <v>1919</v>
      </c>
    </row>
    <row r="56" spans="2:8" ht="52.5" customHeight="1">
      <c r="B56" s="124"/>
      <c r="C56" s="1213" t="s">
        <v>51</v>
      </c>
      <c r="D56" s="1213"/>
      <c r="E56" s="1214"/>
      <c r="F56" s="125">
        <v>179</v>
      </c>
      <c r="G56" s="125">
        <v>379</v>
      </c>
      <c r="H56" s="126">
        <v>669</v>
      </c>
    </row>
    <row r="57" spans="2:8" ht="53.25" customHeight="1">
      <c r="B57" s="124"/>
      <c r="C57" s="1215" t="s">
        <v>52</v>
      </c>
      <c r="D57" s="1215"/>
      <c r="E57" s="1216"/>
      <c r="F57" s="127">
        <v>1889</v>
      </c>
      <c r="G57" s="127">
        <v>2306</v>
      </c>
      <c r="H57" s="128">
        <v>2510</v>
      </c>
    </row>
    <row r="58" spans="2:8" ht="45.75" customHeight="1">
      <c r="B58" s="129"/>
      <c r="C58" s="1203" t="s">
        <v>613</v>
      </c>
      <c r="D58" s="1204"/>
      <c r="E58" s="1205"/>
      <c r="F58" s="130">
        <v>1119</v>
      </c>
      <c r="G58" s="130">
        <v>1421</v>
      </c>
      <c r="H58" s="131">
        <v>1447</v>
      </c>
    </row>
    <row r="59" spans="2:8" ht="45.75" customHeight="1">
      <c r="B59" s="129"/>
      <c r="C59" s="1203" t="s">
        <v>609</v>
      </c>
      <c r="D59" s="1204"/>
      <c r="E59" s="1205"/>
      <c r="F59" s="130">
        <v>199</v>
      </c>
      <c r="G59" s="130">
        <v>314</v>
      </c>
      <c r="H59" s="131">
        <v>499</v>
      </c>
    </row>
    <row r="60" spans="2:8" ht="45.75" customHeight="1">
      <c r="B60" s="129"/>
      <c r="C60" s="1203" t="s">
        <v>610</v>
      </c>
      <c r="D60" s="1204"/>
      <c r="E60" s="1205"/>
      <c r="F60" s="130">
        <v>365</v>
      </c>
      <c r="G60" s="130">
        <v>364</v>
      </c>
      <c r="H60" s="131">
        <v>361</v>
      </c>
    </row>
    <row r="61" spans="2:8" ht="45.75" customHeight="1">
      <c r="B61" s="129"/>
      <c r="C61" s="1203" t="s">
        <v>611</v>
      </c>
      <c r="D61" s="1204"/>
      <c r="E61" s="1205"/>
      <c r="F61" s="130">
        <v>76</v>
      </c>
      <c r="G61" s="130">
        <v>76</v>
      </c>
      <c r="H61" s="131">
        <v>76</v>
      </c>
    </row>
    <row r="62" spans="2:8" ht="45.75" customHeight="1" thickBot="1">
      <c r="B62" s="132"/>
      <c r="C62" s="1206" t="s">
        <v>612</v>
      </c>
      <c r="D62" s="1207"/>
      <c r="E62" s="1208"/>
      <c r="F62" s="133">
        <v>55</v>
      </c>
      <c r="G62" s="133">
        <v>54</v>
      </c>
      <c r="H62" s="134">
        <v>53</v>
      </c>
    </row>
    <row r="63" spans="2:8" ht="52.5" customHeight="1" thickBot="1">
      <c r="B63" s="135"/>
      <c r="C63" s="1209" t="s">
        <v>53</v>
      </c>
      <c r="D63" s="1209"/>
      <c r="E63" s="1210"/>
      <c r="F63" s="136">
        <v>3577</v>
      </c>
      <c r="G63" s="136">
        <v>4601</v>
      </c>
      <c r="H63" s="137">
        <v>5098</v>
      </c>
    </row>
    <row r="64" spans="2:8"/>
  </sheetData>
  <sheetProtection algorithmName="SHA-512" hashValue="2nfGH5tOTxOOcEkWyl52F/fFwbUhroWLmgTJAUay8et7ZhLrybAqzb2/W/AyITnSzhpaIRrqj05Oe+aitWko5w==" saltValue="5ti5zvsU68nV4ulUOWyQ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555</v>
      </c>
      <c r="G2" s="151"/>
      <c r="H2" s="152"/>
    </row>
    <row r="3" spans="1:8">
      <c r="A3" s="148" t="s">
        <v>548</v>
      </c>
      <c r="B3" s="153"/>
      <c r="C3" s="154"/>
      <c r="D3" s="155">
        <v>30345</v>
      </c>
      <c r="E3" s="156"/>
      <c r="F3" s="157">
        <v>47387</v>
      </c>
      <c r="G3" s="158"/>
      <c r="H3" s="159"/>
    </row>
    <row r="4" spans="1:8">
      <c r="A4" s="160"/>
      <c r="B4" s="161"/>
      <c r="C4" s="162"/>
      <c r="D4" s="163">
        <v>15856</v>
      </c>
      <c r="E4" s="164"/>
      <c r="F4" s="165">
        <v>24928</v>
      </c>
      <c r="G4" s="166"/>
      <c r="H4" s="167"/>
    </row>
    <row r="5" spans="1:8">
      <c r="A5" s="148" t="s">
        <v>550</v>
      </c>
      <c r="B5" s="153"/>
      <c r="C5" s="154"/>
      <c r="D5" s="155">
        <v>25141</v>
      </c>
      <c r="E5" s="156"/>
      <c r="F5" s="157">
        <v>51264</v>
      </c>
      <c r="G5" s="158"/>
      <c r="H5" s="159"/>
    </row>
    <row r="6" spans="1:8">
      <c r="A6" s="160"/>
      <c r="B6" s="161"/>
      <c r="C6" s="162"/>
      <c r="D6" s="163">
        <v>16617</v>
      </c>
      <c r="E6" s="164"/>
      <c r="F6" s="165">
        <v>26040</v>
      </c>
      <c r="G6" s="166"/>
      <c r="H6" s="167"/>
    </row>
    <row r="7" spans="1:8">
      <c r="A7" s="148" t="s">
        <v>551</v>
      </c>
      <c r="B7" s="153"/>
      <c r="C7" s="154"/>
      <c r="D7" s="155">
        <v>25799</v>
      </c>
      <c r="E7" s="156"/>
      <c r="F7" s="157">
        <v>52068</v>
      </c>
      <c r="G7" s="158"/>
      <c r="H7" s="159"/>
    </row>
    <row r="8" spans="1:8">
      <c r="A8" s="160"/>
      <c r="B8" s="161"/>
      <c r="C8" s="162"/>
      <c r="D8" s="163">
        <v>13685</v>
      </c>
      <c r="E8" s="164"/>
      <c r="F8" s="165">
        <v>26936</v>
      </c>
      <c r="G8" s="166"/>
      <c r="H8" s="167"/>
    </row>
    <row r="9" spans="1:8">
      <c r="A9" s="148" t="s">
        <v>552</v>
      </c>
      <c r="B9" s="153"/>
      <c r="C9" s="154"/>
      <c r="D9" s="155">
        <v>38149</v>
      </c>
      <c r="E9" s="156"/>
      <c r="F9" s="157">
        <v>47161</v>
      </c>
      <c r="G9" s="158"/>
      <c r="H9" s="159"/>
    </row>
    <row r="10" spans="1:8">
      <c r="A10" s="160"/>
      <c r="B10" s="161"/>
      <c r="C10" s="162"/>
      <c r="D10" s="163">
        <v>28402</v>
      </c>
      <c r="E10" s="164"/>
      <c r="F10" s="165">
        <v>24595</v>
      </c>
      <c r="G10" s="166"/>
      <c r="H10" s="167"/>
    </row>
    <row r="11" spans="1:8">
      <c r="A11" s="148" t="s">
        <v>553</v>
      </c>
      <c r="B11" s="153"/>
      <c r="C11" s="154"/>
      <c r="D11" s="155">
        <v>84483</v>
      </c>
      <c r="E11" s="156"/>
      <c r="F11" s="157">
        <v>43423</v>
      </c>
      <c r="G11" s="158"/>
      <c r="H11" s="159"/>
    </row>
    <row r="12" spans="1:8">
      <c r="A12" s="160"/>
      <c r="B12" s="161"/>
      <c r="C12" s="168"/>
      <c r="D12" s="163">
        <v>63867</v>
      </c>
      <c r="E12" s="164"/>
      <c r="F12" s="165">
        <v>22207</v>
      </c>
      <c r="G12" s="166"/>
      <c r="H12" s="167"/>
    </row>
    <row r="13" spans="1:8">
      <c r="A13" s="148"/>
      <c r="B13" s="153"/>
      <c r="C13" s="169"/>
      <c r="D13" s="170">
        <v>40783</v>
      </c>
      <c r="E13" s="171"/>
      <c r="F13" s="172">
        <v>48261</v>
      </c>
      <c r="G13" s="173"/>
      <c r="H13" s="159"/>
    </row>
    <row r="14" spans="1:8">
      <c r="A14" s="160"/>
      <c r="B14" s="161"/>
      <c r="C14" s="162"/>
      <c r="D14" s="163">
        <v>27685</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4.0999999999999996</v>
      </c>
      <c r="C19" s="174">
        <f>ROUND(VALUE(SUBSTITUTE(実質収支比率等に係る経年分析!G$48,"▲","-")),2)</f>
        <v>4.07</v>
      </c>
      <c r="D19" s="174">
        <f>ROUND(VALUE(SUBSTITUTE(実質収支比率等に係る経年分析!H$48,"▲","-")),2)</f>
        <v>5.99</v>
      </c>
      <c r="E19" s="174">
        <f>ROUND(VALUE(SUBSTITUTE(実質収支比率等に係る経年分析!I$48,"▲","-")),2)</f>
        <v>8.9600000000000009</v>
      </c>
      <c r="F19" s="174">
        <f>ROUND(VALUE(SUBSTITUTE(実質収支比率等に係る経年分析!J$48,"▲","-")),2)</f>
        <v>6.9</v>
      </c>
    </row>
    <row r="20" spans="1:11">
      <c r="A20" s="174" t="s">
        <v>57</v>
      </c>
      <c r="B20" s="174">
        <f>ROUND(VALUE(SUBSTITUTE(実質収支比率等に係る経年分析!F$47,"▲","-")),2)</f>
        <v>18.93</v>
      </c>
      <c r="C20" s="174">
        <f>ROUND(VALUE(SUBSTITUTE(実質収支比率等に係る経年分析!G$47,"▲","-")),2)</f>
        <v>18.440000000000001</v>
      </c>
      <c r="D20" s="174">
        <f>ROUND(VALUE(SUBSTITUTE(実質収支比率等に係る経年分析!H$47,"▲","-")),2)</f>
        <v>16.5</v>
      </c>
      <c r="E20" s="174">
        <f>ROUND(VALUE(SUBSTITUTE(実質収支比率等に係る経年分析!I$47,"▲","-")),2)</f>
        <v>19.57</v>
      </c>
      <c r="F20" s="174">
        <f>ROUND(VALUE(SUBSTITUTE(実質収支比率等に係る経年分析!J$47,"▲","-")),2)</f>
        <v>19.739999999999998</v>
      </c>
    </row>
    <row r="21" spans="1:11">
      <c r="A21" s="174" t="s">
        <v>58</v>
      </c>
      <c r="B21" s="174">
        <f>IF(ISNUMBER(VALUE(SUBSTITUTE(実質収支比率等に係る経年分析!F$49,"▲","-"))),ROUND(VALUE(SUBSTITUTE(実質収支比率等に係る経年分析!F$49,"▲","-")),2),NA())</f>
        <v>-1.37</v>
      </c>
      <c r="C21" s="174">
        <f>IF(ISNUMBER(VALUE(SUBSTITUTE(実質収支比率等に係る経年分析!G$49,"▲","-"))),ROUND(VALUE(SUBSTITUTE(実質収支比率等に係る経年分析!G$49,"▲","-")),2),NA())</f>
        <v>-0.61</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7.51</v>
      </c>
      <c r="F21" s="174">
        <f>IF(ISNUMBER(VALUE(SUBSTITUTE(実質収支比率等に係る経年分析!J$49,"▲","-"))),ROUND(VALUE(SUBSTITUTE(実質収支比率等に係る経年分析!J$49,"▲","-")),2),NA())</f>
        <v>-2.09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介護保険特別会計(介護サービス勘定)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v>
      </c>
    </row>
    <row r="33" spans="1:16">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4.0599999999999996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8.9499999999999993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6.89</v>
      </c>
    </row>
    <row r="34" spans="1:16">
      <c r="A34" s="175" t="str">
        <f>IF(連結実質赤字比率に係る赤字・黒字の構成分析!C$36="",NA(),連結実質赤字比率に係る赤字・黒字の構成分析!C$36)</f>
        <v>流域関連公共下水道事業会計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9.8800000000000008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10.029999999999999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11.07</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16.170000000000002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16.350000000000001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17.78</v>
      </c>
    </row>
    <row r="36" spans="1:16">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0.8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0.01</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0.97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1.22</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0.28000000000000003</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1030</v>
      </c>
      <c r="E42" s="176"/>
      <c r="F42" s="176"/>
      <c r="G42" s="176">
        <f>'実質公債費比率（分子）の構造'!L$52</f>
        <v>1021</v>
      </c>
      <c r="H42" s="176"/>
      <c r="I42" s="176"/>
      <c r="J42" s="176">
        <f>'実質公債費比率（分子）の構造'!M$52</f>
        <v>1001</v>
      </c>
      <c r="K42" s="176"/>
      <c r="L42" s="176"/>
      <c r="M42" s="176">
        <f>'実質公債費比率（分子）の構造'!N$52</f>
        <v>1023</v>
      </c>
      <c r="N42" s="176"/>
      <c r="O42" s="176"/>
      <c r="P42" s="176">
        <f>'実質公債費比率（分子）の構造'!O$52</f>
        <v>1019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226</v>
      </c>
      <c r="C44" s="176"/>
      <c r="D44" s="176"/>
      <c r="E44" s="176">
        <f>'実質公債費比率（分子）の構造'!L$50</f>
        <v>226</v>
      </c>
      <c r="F44" s="176"/>
      <c r="G44" s="176"/>
      <c r="H44" s="176">
        <f>'実質公債費比率（分子）の構造'!M$50</f>
        <v>225</v>
      </c>
      <c r="I44" s="176"/>
      <c r="J44" s="176"/>
      <c r="K44" s="176">
        <f>'実質公債費比率（分子）の構造'!N$50</f>
        <v>206</v>
      </c>
      <c r="L44" s="176"/>
      <c r="M44" s="176"/>
      <c r="N44" s="176">
        <f>'実質公債費比率（分子）の構造'!O$50</f>
        <v>207</v>
      </c>
      <c r="O44" s="176"/>
      <c r="P44" s="176"/>
    </row>
    <row r="45" spans="1:16">
      <c r="A45" s="176" t="s">
        <v>68</v>
      </c>
      <c r="B45" s="176">
        <f>'実質公債費比率（分子）の構造'!K$49</f>
        <v>1</v>
      </c>
      <c r="C45" s="176"/>
      <c r="D45" s="176"/>
      <c r="E45" s="176">
        <f>'実質公債費比率（分子）の構造'!L$49</f>
        <v>1</v>
      </c>
      <c r="F45" s="176"/>
      <c r="G45" s="176"/>
      <c r="H45" s="176">
        <f>'実質公債費比率（分子）の構造'!M$49</f>
        <v>0</v>
      </c>
      <c r="I45" s="176"/>
      <c r="J45" s="176"/>
      <c r="K45" s="176">
        <f>'実質公債費比率（分子）の構造'!N$49</f>
        <v>0</v>
      </c>
      <c r="L45" s="176"/>
      <c r="M45" s="176"/>
      <c r="N45" s="176">
        <f>'実質公債費比率（分子）の構造'!O$49</f>
        <v>2</v>
      </c>
      <c r="O45" s="176"/>
      <c r="P45" s="176"/>
    </row>
    <row r="46" spans="1:16">
      <c r="A46" s="176" t="s">
        <v>69</v>
      </c>
      <c r="B46" s="176">
        <f>'実質公債費比率（分子）の構造'!K$48</f>
        <v>520</v>
      </c>
      <c r="C46" s="176"/>
      <c r="D46" s="176"/>
      <c r="E46" s="176">
        <f>'実質公債費比率（分子）の構造'!L$48</f>
        <v>524</v>
      </c>
      <c r="F46" s="176"/>
      <c r="G46" s="176"/>
      <c r="H46" s="176">
        <f>'実質公債費比率（分子）の構造'!M$48</f>
        <v>443</v>
      </c>
      <c r="I46" s="176"/>
      <c r="J46" s="176"/>
      <c r="K46" s="176">
        <f>'実質公債費比率（分子）の構造'!N$48</f>
        <v>439</v>
      </c>
      <c r="L46" s="176"/>
      <c r="M46" s="176"/>
      <c r="N46" s="176">
        <f>'実質公債費比率（分子）の構造'!O$48</f>
        <v>427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1080</v>
      </c>
      <c r="C49" s="176"/>
      <c r="D49" s="176"/>
      <c r="E49" s="176">
        <f>'実質公債費比率（分子）の構造'!L$45</f>
        <v>1061</v>
      </c>
      <c r="F49" s="176"/>
      <c r="G49" s="176"/>
      <c r="H49" s="176">
        <f>'実質公債費比率（分子）の構造'!M$45</f>
        <v>1042</v>
      </c>
      <c r="I49" s="176"/>
      <c r="J49" s="176"/>
      <c r="K49" s="176">
        <f>'実質公債費比率（分子）の構造'!N$45</f>
        <v>1050</v>
      </c>
      <c r="L49" s="176"/>
      <c r="M49" s="176"/>
      <c r="N49" s="176">
        <f>'実質公債費比率（分子）の構造'!O$45</f>
        <v>1085</v>
      </c>
      <c r="O49" s="176"/>
      <c r="P49" s="176"/>
    </row>
    <row r="50" spans="1:16">
      <c r="A50" s="176" t="s">
        <v>73</v>
      </c>
      <c r="B50" s="176" t="e">
        <f>NA()</f>
        <v>#N/A</v>
      </c>
      <c r="C50" s="176">
        <f>IF(ISNUMBER('実質公債費比率（分子）の構造'!K$53),'実質公債費比率（分子）の構造'!K$53,NA())</f>
        <v>797</v>
      </c>
      <c r="D50" s="176" t="e">
        <f>NA()</f>
        <v>#N/A</v>
      </c>
      <c r="E50" s="176" t="e">
        <f>NA()</f>
        <v>#N/A</v>
      </c>
      <c r="F50" s="176">
        <f>IF(ISNUMBER('実質公債費比率（分子）の構造'!L$53),'実質公債費比率（分子）の構造'!L$53,NA())</f>
        <v>791</v>
      </c>
      <c r="G50" s="176" t="e">
        <f>NA()</f>
        <v>#N/A</v>
      </c>
      <c r="H50" s="176" t="e">
        <f>NA()</f>
        <v>#N/A</v>
      </c>
      <c r="I50" s="176">
        <f>IF(ISNUMBER('実質公債費比率（分子）の構造'!M$53),'実質公債費比率（分子）の構造'!M$53,NA())</f>
        <v>709</v>
      </c>
      <c r="J50" s="176" t="e">
        <f>NA()</f>
        <v>#N/A</v>
      </c>
      <c r="K50" s="176" t="e">
        <f>NA()</f>
        <v>#N/A</v>
      </c>
      <c r="L50" s="176">
        <f>IF(ISNUMBER('実質公債費比率（分子）の構造'!N$53),'実質公債費比率（分子）の構造'!N$53,NA())</f>
        <v>672</v>
      </c>
      <c r="M50" s="176" t="e">
        <f>NA()</f>
        <v>#N/A</v>
      </c>
      <c r="N50" s="176" t="e">
        <f>NA()</f>
        <v>#N/A</v>
      </c>
      <c r="O50" s="176">
        <f>IF(ISNUMBER('実質公債費比率（分子）の構造'!O$53),'実質公債費比率（分子）の構造'!O$53,NA())</f>
        <v>702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13970</v>
      </c>
      <c r="E56" s="175"/>
      <c r="F56" s="175"/>
      <c r="G56" s="175">
        <f>'将来負担比率（分子）の構造'!J$52</f>
        <v>13748</v>
      </c>
      <c r="H56" s="175"/>
      <c r="I56" s="175"/>
      <c r="J56" s="175">
        <f>'将来負担比率（分子）の構造'!K$52</f>
        <v>13429</v>
      </c>
      <c r="K56" s="175"/>
      <c r="L56" s="175"/>
      <c r="M56" s="175">
        <f>'将来負担比率（分子）の構造'!L$52</f>
        <v>13395</v>
      </c>
      <c r="N56" s="175"/>
      <c r="O56" s="175"/>
      <c r="P56" s="175">
        <f>'将来負担比率（分子）の構造'!M$52</f>
        <v>13595</v>
      </c>
    </row>
    <row r="57" spans="1:16">
      <c r="A57" s="175" t="s">
        <v>44</v>
      </c>
      <c r="B57" s="175"/>
      <c r="C57" s="175"/>
      <c r="D57" s="175">
        <f>'将来負担比率（分子）の構造'!I$51</f>
        <v>110</v>
      </c>
      <c r="E57" s="175"/>
      <c r="F57" s="175"/>
      <c r="G57" s="175">
        <f>'将来負担比率（分子）の構造'!J$51</f>
        <v>127</v>
      </c>
      <c r="H57" s="175"/>
      <c r="I57" s="175"/>
      <c r="J57" s="175">
        <f>'将来負担比率（分子）の構造'!K$51</f>
        <v>136</v>
      </c>
      <c r="K57" s="175"/>
      <c r="L57" s="175"/>
      <c r="M57" s="175">
        <f>'将来負担比率（分子）の構造'!L$51</f>
        <v>141</v>
      </c>
      <c r="N57" s="175"/>
      <c r="O57" s="175"/>
      <c r="P57" s="175">
        <f>'将来負担比率（分子）の構造'!M$51</f>
        <v>156</v>
      </c>
    </row>
    <row r="58" spans="1:16">
      <c r="A58" s="175" t="s">
        <v>43</v>
      </c>
      <c r="B58" s="175"/>
      <c r="C58" s="175"/>
      <c r="D58" s="175">
        <f>'将来負担比率（分子）の構造'!I$50</f>
        <v>3842</v>
      </c>
      <c r="E58" s="175"/>
      <c r="F58" s="175"/>
      <c r="G58" s="175">
        <f>'将来負担比率（分子）の構造'!J$50</f>
        <v>3759</v>
      </c>
      <c r="H58" s="175"/>
      <c r="I58" s="175"/>
      <c r="J58" s="175">
        <f>'将来負担比率（分子）の構造'!K$50</f>
        <v>3862</v>
      </c>
      <c r="K58" s="175"/>
      <c r="L58" s="175"/>
      <c r="M58" s="175">
        <f>'将来負担比率（分子）の構造'!L$50</f>
        <v>4953</v>
      </c>
      <c r="N58" s="175"/>
      <c r="O58" s="175"/>
      <c r="P58" s="175">
        <f>'将来負担比率（分子）の構造'!M$50</f>
        <v>5448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135</v>
      </c>
      <c r="C61" s="175"/>
      <c r="D61" s="175"/>
      <c r="E61" s="175">
        <f>'将来負担比率（分子）の構造'!J$46</f>
        <v>135</v>
      </c>
      <c r="F61" s="175"/>
      <c r="G61" s="175"/>
      <c r="H61" s="175">
        <f>'将来負担比率（分子）の構造'!K$46</f>
        <v>135</v>
      </c>
      <c r="I61" s="175"/>
      <c r="J61" s="175"/>
      <c r="K61" s="175">
        <f>'将来負担比率（分子）の構造'!L$46</f>
        <v>134</v>
      </c>
      <c r="L61" s="175"/>
      <c r="M61" s="175"/>
      <c r="N61" s="175">
        <f>'将来負担比率（分子）の構造'!M$46</f>
        <v>134</v>
      </c>
      <c r="O61" s="175"/>
      <c r="P61" s="175"/>
    </row>
    <row r="62" spans="1:16">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342</v>
      </c>
      <c r="C63" s="175"/>
      <c r="D63" s="175"/>
      <c r="E63" s="175">
        <f>'将来負担比率（分子）の構造'!J$44</f>
        <v>280</v>
      </c>
      <c r="F63" s="175"/>
      <c r="G63" s="175"/>
      <c r="H63" s="175">
        <f>'将来負担比率（分子）の構造'!K$44</f>
        <v>231</v>
      </c>
      <c r="I63" s="175"/>
      <c r="J63" s="175"/>
      <c r="K63" s="175">
        <f>'将来負担比率（分子）の構造'!L$44</f>
        <v>211</v>
      </c>
      <c r="L63" s="175"/>
      <c r="M63" s="175"/>
      <c r="N63" s="175">
        <f>'将来負担比率（分子）の構造'!M$44</f>
        <v>208</v>
      </c>
      <c r="O63" s="175"/>
      <c r="P63" s="175"/>
    </row>
    <row r="64" spans="1:16">
      <c r="A64" s="175" t="s">
        <v>35</v>
      </c>
      <c r="B64" s="175">
        <f>'将来負担比率（分子）の構造'!I$43</f>
        <v>4883</v>
      </c>
      <c r="C64" s="175"/>
      <c r="D64" s="175"/>
      <c r="E64" s="175">
        <f>'将来負担比率（分子）の構造'!J$43</f>
        <v>4499</v>
      </c>
      <c r="F64" s="175"/>
      <c r="G64" s="175"/>
      <c r="H64" s="175">
        <f>'将来負担比率（分子）の構造'!K$43</f>
        <v>4004</v>
      </c>
      <c r="I64" s="175"/>
      <c r="J64" s="175"/>
      <c r="K64" s="175">
        <f>'将来負担比率（分子）の構造'!L$43</f>
        <v>3694</v>
      </c>
      <c r="L64" s="175"/>
      <c r="M64" s="175"/>
      <c r="N64" s="175">
        <f>'将来負担比率（分子）の構造'!M$43</f>
        <v>3353</v>
      </c>
      <c r="O64" s="175"/>
      <c r="P64" s="175"/>
    </row>
    <row r="65" spans="1:16">
      <c r="A65" s="175" t="s">
        <v>34</v>
      </c>
      <c r="B65" s="175">
        <f>'将来負担比率（分子）の構造'!I$42</f>
        <v>1884</v>
      </c>
      <c r="C65" s="175"/>
      <c r="D65" s="175"/>
      <c r="E65" s="175">
        <f>'将来負担比率（分子）の構造'!J$42</f>
        <v>1741</v>
      </c>
      <c r="F65" s="175"/>
      <c r="G65" s="175"/>
      <c r="H65" s="175">
        <f>'将来負担比率（分子）の構造'!K$42</f>
        <v>1596</v>
      </c>
      <c r="I65" s="175"/>
      <c r="J65" s="175"/>
      <c r="K65" s="175">
        <f>'将来負担比率（分子）の構造'!L$42</f>
        <v>1451</v>
      </c>
      <c r="L65" s="175"/>
      <c r="M65" s="175"/>
      <c r="N65" s="175">
        <f>'将来負担比率（分子）の構造'!M$42</f>
        <v>1304</v>
      </c>
      <c r="O65" s="175"/>
      <c r="P65" s="175"/>
    </row>
    <row r="66" spans="1:16">
      <c r="A66" s="175" t="s">
        <v>33</v>
      </c>
      <c r="B66" s="175">
        <f>'将来負担比率（分子）の構造'!I$41</f>
        <v>10246</v>
      </c>
      <c r="C66" s="175"/>
      <c r="D66" s="175"/>
      <c r="E66" s="175">
        <f>'将来負担比率（分子）の構造'!J$41</f>
        <v>9984</v>
      </c>
      <c r="F66" s="175"/>
      <c r="G66" s="175"/>
      <c r="H66" s="175">
        <f>'将来負担比率（分子）の構造'!K$41</f>
        <v>10002</v>
      </c>
      <c r="I66" s="175"/>
      <c r="J66" s="175"/>
      <c r="K66" s="175">
        <f>'将来負担比率（分子）の構造'!L$41</f>
        <v>10821</v>
      </c>
      <c r="L66" s="175"/>
      <c r="M66" s="175"/>
      <c r="N66" s="175">
        <f>'将来負担比率（分子）の構造'!M$41</f>
        <v>12761</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1509</v>
      </c>
      <c r="C72" s="179">
        <f>基金残高に係る経年分析!G55</f>
        <v>1915</v>
      </c>
      <c r="D72" s="179">
        <f>基金残高に係る経年分析!H55</f>
        <v>1919</v>
      </c>
    </row>
    <row r="73" spans="1:16">
      <c r="A73" s="178" t="s">
        <v>80</v>
      </c>
      <c r="B73" s="179">
        <f>基金残高に係る経年分析!F56</f>
        <v>179</v>
      </c>
      <c r="C73" s="179">
        <f>基金残高に係る経年分析!G56</f>
        <v>379</v>
      </c>
      <c r="D73" s="179">
        <f>基金残高に係る経年分析!H56</f>
        <v>669</v>
      </c>
    </row>
    <row r="74" spans="1:16">
      <c r="A74" s="178" t="s">
        <v>81</v>
      </c>
      <c r="B74" s="179">
        <f>基金残高に係る経年分析!F57</f>
        <v>1889</v>
      </c>
      <c r="C74" s="179">
        <f>基金残高に係る経年分析!G57</f>
        <v>2306</v>
      </c>
      <c r="D74" s="179">
        <f>基金残高に係る経年分析!H57</f>
        <v>2510</v>
      </c>
    </row>
  </sheetData>
  <sheetProtection algorithmName="SHA-512" hashValue="wgtLohCLNdwlVAQf/k3Jd0OEOfhPYvhqZ0+btvP6uQYZKVRDNzJ+ny/rX629+OsMJw4spqhuB/rFDyKboiXQWw==" saltValue="Ye48b3Q8MFlu0SXKDemb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7128549</v>
      </c>
      <c r="S5" s="677"/>
      <c r="T5" s="677"/>
      <c r="U5" s="677"/>
      <c r="V5" s="677"/>
      <c r="W5" s="677"/>
      <c r="X5" s="677"/>
      <c r="Y5" s="702"/>
      <c r="Z5" s="715">
        <v>31.9</v>
      </c>
      <c r="AA5" s="715"/>
      <c r="AB5" s="715"/>
      <c r="AC5" s="715"/>
      <c r="AD5" s="716">
        <v>7128549</v>
      </c>
      <c r="AE5" s="716"/>
      <c r="AF5" s="716"/>
      <c r="AG5" s="716"/>
      <c r="AH5" s="716"/>
      <c r="AI5" s="716"/>
      <c r="AJ5" s="716"/>
      <c r="AK5" s="716"/>
      <c r="AL5" s="703">
        <v>72.400000000000006</v>
      </c>
      <c r="AM5" s="685"/>
      <c r="AN5" s="685"/>
      <c r="AO5" s="704"/>
      <c r="AP5" s="679" t="s">
        <v>231</v>
      </c>
      <c r="AQ5" s="680"/>
      <c r="AR5" s="680"/>
      <c r="AS5" s="680"/>
      <c r="AT5" s="680"/>
      <c r="AU5" s="680"/>
      <c r="AV5" s="680"/>
      <c r="AW5" s="680"/>
      <c r="AX5" s="680"/>
      <c r="AY5" s="680"/>
      <c r="AZ5" s="680"/>
      <c r="BA5" s="680"/>
      <c r="BB5" s="680"/>
      <c r="BC5" s="680"/>
      <c r="BD5" s="680"/>
      <c r="BE5" s="680"/>
      <c r="BF5" s="681"/>
      <c r="BG5" s="621">
        <v>7128549</v>
      </c>
      <c r="BH5" s="622"/>
      <c r="BI5" s="622"/>
      <c r="BJ5" s="622"/>
      <c r="BK5" s="622"/>
      <c r="BL5" s="622"/>
      <c r="BM5" s="622"/>
      <c r="BN5" s="623"/>
      <c r="BO5" s="659">
        <v>100</v>
      </c>
      <c r="BP5" s="659"/>
      <c r="BQ5" s="659"/>
      <c r="BR5" s="659"/>
      <c r="BS5" s="660">
        <v>156949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103865</v>
      </c>
      <c r="S6" s="622"/>
      <c r="T6" s="622"/>
      <c r="U6" s="622"/>
      <c r="V6" s="622"/>
      <c r="W6" s="622"/>
      <c r="X6" s="622"/>
      <c r="Y6" s="623"/>
      <c r="Z6" s="659">
        <v>0.5</v>
      </c>
      <c r="AA6" s="659"/>
      <c r="AB6" s="659"/>
      <c r="AC6" s="659"/>
      <c r="AD6" s="660">
        <v>103865</v>
      </c>
      <c r="AE6" s="660"/>
      <c r="AF6" s="660"/>
      <c r="AG6" s="660"/>
      <c r="AH6" s="660"/>
      <c r="AI6" s="660"/>
      <c r="AJ6" s="660"/>
      <c r="AK6" s="660"/>
      <c r="AL6" s="624">
        <v>1.1000000000000001</v>
      </c>
      <c r="AM6" s="625"/>
      <c r="AN6" s="625"/>
      <c r="AO6" s="661"/>
      <c r="AP6" s="618" t="s">
        <v>236</v>
      </c>
      <c r="AQ6" s="619"/>
      <c r="AR6" s="619"/>
      <c r="AS6" s="619"/>
      <c r="AT6" s="619"/>
      <c r="AU6" s="619"/>
      <c r="AV6" s="619"/>
      <c r="AW6" s="619"/>
      <c r="AX6" s="619"/>
      <c r="AY6" s="619"/>
      <c r="AZ6" s="619"/>
      <c r="BA6" s="619"/>
      <c r="BB6" s="619"/>
      <c r="BC6" s="619"/>
      <c r="BD6" s="619"/>
      <c r="BE6" s="619"/>
      <c r="BF6" s="620"/>
      <c r="BG6" s="621">
        <v>7128549</v>
      </c>
      <c r="BH6" s="622"/>
      <c r="BI6" s="622"/>
      <c r="BJ6" s="622"/>
      <c r="BK6" s="622"/>
      <c r="BL6" s="622"/>
      <c r="BM6" s="622"/>
      <c r="BN6" s="623"/>
      <c r="BO6" s="659">
        <v>100</v>
      </c>
      <c r="BP6" s="659"/>
      <c r="BQ6" s="659"/>
      <c r="BR6" s="659"/>
      <c r="BS6" s="660">
        <v>156949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126617</v>
      </c>
      <c r="CS6" s="622"/>
      <c r="CT6" s="622"/>
      <c r="CU6" s="622"/>
      <c r="CV6" s="622"/>
      <c r="CW6" s="622"/>
      <c r="CX6" s="622"/>
      <c r="CY6" s="623"/>
      <c r="CZ6" s="703">
        <v>0.6</v>
      </c>
      <c r="DA6" s="685"/>
      <c r="DB6" s="685"/>
      <c r="DC6" s="705"/>
      <c r="DD6" s="627" t="s">
        <v>238</v>
      </c>
      <c r="DE6" s="622"/>
      <c r="DF6" s="622"/>
      <c r="DG6" s="622"/>
      <c r="DH6" s="622"/>
      <c r="DI6" s="622"/>
      <c r="DJ6" s="622"/>
      <c r="DK6" s="622"/>
      <c r="DL6" s="622"/>
      <c r="DM6" s="622"/>
      <c r="DN6" s="622"/>
      <c r="DO6" s="622"/>
      <c r="DP6" s="623"/>
      <c r="DQ6" s="627">
        <v>126525</v>
      </c>
      <c r="DR6" s="622"/>
      <c r="DS6" s="622"/>
      <c r="DT6" s="622"/>
      <c r="DU6" s="622"/>
      <c r="DV6" s="622"/>
      <c r="DW6" s="622"/>
      <c r="DX6" s="622"/>
      <c r="DY6" s="622"/>
      <c r="DZ6" s="622"/>
      <c r="EA6" s="622"/>
      <c r="EB6" s="622"/>
      <c r="EC6" s="658"/>
    </row>
    <row r="7" spans="2:143" ht="11.25" customHeight="1">
      <c r="B7" s="618" t="s">
        <v>239</v>
      </c>
      <c r="C7" s="619"/>
      <c r="D7" s="619"/>
      <c r="E7" s="619"/>
      <c r="F7" s="619"/>
      <c r="G7" s="619"/>
      <c r="H7" s="619"/>
      <c r="I7" s="619"/>
      <c r="J7" s="619"/>
      <c r="K7" s="619"/>
      <c r="L7" s="619"/>
      <c r="M7" s="619"/>
      <c r="N7" s="619"/>
      <c r="O7" s="619"/>
      <c r="P7" s="619"/>
      <c r="Q7" s="620"/>
      <c r="R7" s="621">
        <v>1872</v>
      </c>
      <c r="S7" s="622"/>
      <c r="T7" s="622"/>
      <c r="U7" s="622"/>
      <c r="V7" s="622"/>
      <c r="W7" s="622"/>
      <c r="X7" s="622"/>
      <c r="Y7" s="623"/>
      <c r="Z7" s="659">
        <v>0</v>
      </c>
      <c r="AA7" s="659"/>
      <c r="AB7" s="659"/>
      <c r="AC7" s="659"/>
      <c r="AD7" s="660">
        <v>1872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3412345</v>
      </c>
      <c r="BH7" s="622"/>
      <c r="BI7" s="622"/>
      <c r="BJ7" s="622"/>
      <c r="BK7" s="622"/>
      <c r="BL7" s="622"/>
      <c r="BM7" s="622"/>
      <c r="BN7" s="623"/>
      <c r="BO7" s="659">
        <v>47.9</v>
      </c>
      <c r="BP7" s="659"/>
      <c r="BQ7" s="659"/>
      <c r="BR7" s="659"/>
      <c r="BS7" s="660">
        <v>156949</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3310989</v>
      </c>
      <c r="CS7" s="622"/>
      <c r="CT7" s="622"/>
      <c r="CU7" s="622"/>
      <c r="CV7" s="622"/>
      <c r="CW7" s="622"/>
      <c r="CX7" s="622"/>
      <c r="CY7" s="623"/>
      <c r="CZ7" s="659">
        <v>15.4</v>
      </c>
      <c r="DA7" s="659"/>
      <c r="DB7" s="659"/>
      <c r="DC7" s="659"/>
      <c r="DD7" s="627">
        <v>44409</v>
      </c>
      <c r="DE7" s="622"/>
      <c r="DF7" s="622"/>
      <c r="DG7" s="622"/>
      <c r="DH7" s="622"/>
      <c r="DI7" s="622"/>
      <c r="DJ7" s="622"/>
      <c r="DK7" s="622"/>
      <c r="DL7" s="622"/>
      <c r="DM7" s="622"/>
      <c r="DN7" s="622"/>
      <c r="DO7" s="622"/>
      <c r="DP7" s="623"/>
      <c r="DQ7" s="627">
        <v>3089598</v>
      </c>
      <c r="DR7" s="622"/>
      <c r="DS7" s="622"/>
      <c r="DT7" s="622"/>
      <c r="DU7" s="622"/>
      <c r="DV7" s="622"/>
      <c r="DW7" s="622"/>
      <c r="DX7" s="622"/>
      <c r="DY7" s="622"/>
      <c r="DZ7" s="622"/>
      <c r="EA7" s="622"/>
      <c r="EB7" s="622"/>
      <c r="EC7" s="658"/>
    </row>
    <row r="8" spans="2:143" ht="11.25" customHeight="1">
      <c r="B8" s="618" t="s">
        <v>242</v>
      </c>
      <c r="C8" s="619"/>
      <c r="D8" s="619"/>
      <c r="E8" s="619"/>
      <c r="F8" s="619"/>
      <c r="G8" s="619"/>
      <c r="H8" s="619"/>
      <c r="I8" s="619"/>
      <c r="J8" s="619"/>
      <c r="K8" s="619"/>
      <c r="L8" s="619"/>
      <c r="M8" s="619"/>
      <c r="N8" s="619"/>
      <c r="O8" s="619"/>
      <c r="P8" s="619"/>
      <c r="Q8" s="620"/>
      <c r="R8" s="621">
        <v>30431</v>
      </c>
      <c r="S8" s="622"/>
      <c r="T8" s="622"/>
      <c r="U8" s="622"/>
      <c r="V8" s="622"/>
      <c r="W8" s="622"/>
      <c r="X8" s="622"/>
      <c r="Y8" s="623"/>
      <c r="Z8" s="659">
        <v>0.1</v>
      </c>
      <c r="AA8" s="659"/>
      <c r="AB8" s="659"/>
      <c r="AC8" s="659"/>
      <c r="AD8" s="660">
        <v>30431</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87047</v>
      </c>
      <c r="BH8" s="622"/>
      <c r="BI8" s="622"/>
      <c r="BJ8" s="622"/>
      <c r="BK8" s="622"/>
      <c r="BL8" s="622"/>
      <c r="BM8" s="622"/>
      <c r="BN8" s="623"/>
      <c r="BO8" s="659">
        <v>1.2</v>
      </c>
      <c r="BP8" s="659"/>
      <c r="BQ8" s="659"/>
      <c r="BR8" s="659"/>
      <c r="BS8" s="660" t="s">
        <v>138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7275973</v>
      </c>
      <c r="CS8" s="622"/>
      <c r="CT8" s="622"/>
      <c r="CU8" s="622"/>
      <c r="CV8" s="622"/>
      <c r="CW8" s="622"/>
      <c r="CX8" s="622"/>
      <c r="CY8" s="623"/>
      <c r="CZ8" s="659">
        <v>33.799999999999997</v>
      </c>
      <c r="DA8" s="659"/>
      <c r="DB8" s="659"/>
      <c r="DC8" s="659"/>
      <c r="DD8" s="627">
        <v>356595</v>
      </c>
      <c r="DE8" s="622"/>
      <c r="DF8" s="622"/>
      <c r="DG8" s="622"/>
      <c r="DH8" s="622"/>
      <c r="DI8" s="622"/>
      <c r="DJ8" s="622"/>
      <c r="DK8" s="622"/>
      <c r="DL8" s="622"/>
      <c r="DM8" s="622"/>
      <c r="DN8" s="622"/>
      <c r="DO8" s="622"/>
      <c r="DP8" s="623"/>
      <c r="DQ8" s="627">
        <v>3081119</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25428</v>
      </c>
      <c r="S9" s="622"/>
      <c r="T9" s="622"/>
      <c r="U9" s="622"/>
      <c r="V9" s="622"/>
      <c r="W9" s="622"/>
      <c r="X9" s="622"/>
      <c r="Y9" s="623"/>
      <c r="Z9" s="659">
        <v>0.1</v>
      </c>
      <c r="AA9" s="659"/>
      <c r="AB9" s="659"/>
      <c r="AC9" s="659"/>
      <c r="AD9" s="660">
        <v>25428</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2667521</v>
      </c>
      <c r="BH9" s="622"/>
      <c r="BI9" s="622"/>
      <c r="BJ9" s="622"/>
      <c r="BK9" s="622"/>
      <c r="BL9" s="622"/>
      <c r="BM9" s="622"/>
      <c r="BN9" s="623"/>
      <c r="BO9" s="659">
        <v>37.4</v>
      </c>
      <c r="BP9" s="659"/>
      <c r="BQ9" s="659"/>
      <c r="BR9" s="659"/>
      <c r="BS9" s="660" t="s">
        <v>178</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2112649</v>
      </c>
      <c r="CS9" s="622"/>
      <c r="CT9" s="622"/>
      <c r="CU9" s="622"/>
      <c r="CV9" s="622"/>
      <c r="CW9" s="622"/>
      <c r="CX9" s="622"/>
      <c r="CY9" s="623"/>
      <c r="CZ9" s="659">
        <v>9.8000000000000007</v>
      </c>
      <c r="DA9" s="659"/>
      <c r="DB9" s="659"/>
      <c r="DC9" s="659"/>
      <c r="DD9" s="627">
        <v>19413</v>
      </c>
      <c r="DE9" s="622"/>
      <c r="DF9" s="622"/>
      <c r="DG9" s="622"/>
      <c r="DH9" s="622"/>
      <c r="DI9" s="622"/>
      <c r="DJ9" s="622"/>
      <c r="DK9" s="622"/>
      <c r="DL9" s="622"/>
      <c r="DM9" s="622"/>
      <c r="DN9" s="622"/>
      <c r="DO9" s="622"/>
      <c r="DP9" s="623"/>
      <c r="DQ9" s="627">
        <v>1328114</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138</v>
      </c>
      <c r="AA10" s="659"/>
      <c r="AB10" s="659"/>
      <c r="AC10" s="659"/>
      <c r="AD10" s="660" t="s">
        <v>178</v>
      </c>
      <c r="AE10" s="660"/>
      <c r="AF10" s="660"/>
      <c r="AG10" s="660"/>
      <c r="AH10" s="660"/>
      <c r="AI10" s="660"/>
      <c r="AJ10" s="660"/>
      <c r="AK10" s="660"/>
      <c r="AL10" s="624" t="s">
        <v>238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260618</v>
      </c>
      <c r="BH10" s="622"/>
      <c r="BI10" s="622"/>
      <c r="BJ10" s="622"/>
      <c r="BK10" s="622"/>
      <c r="BL10" s="622"/>
      <c r="BM10" s="622"/>
      <c r="BN10" s="623"/>
      <c r="BO10" s="659">
        <v>3.7</v>
      </c>
      <c r="BP10" s="659"/>
      <c r="BQ10" s="659"/>
      <c r="BR10" s="659"/>
      <c r="BS10" s="660">
        <v>43521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t="s">
        <v>238</v>
      </c>
      <c r="CS10" s="622"/>
      <c r="CT10" s="622"/>
      <c r="CU10" s="622"/>
      <c r="CV10" s="622"/>
      <c r="CW10" s="622"/>
      <c r="CX10" s="622"/>
      <c r="CY10" s="623"/>
      <c r="CZ10" s="659" t="s">
        <v>238</v>
      </c>
      <c r="DA10" s="659"/>
      <c r="DB10" s="659"/>
      <c r="DC10" s="659"/>
      <c r="DD10" s="627" t="s">
        <v>238</v>
      </c>
      <c r="DE10" s="622"/>
      <c r="DF10" s="622"/>
      <c r="DG10" s="622"/>
      <c r="DH10" s="622"/>
      <c r="DI10" s="622"/>
      <c r="DJ10" s="622"/>
      <c r="DK10" s="622"/>
      <c r="DL10" s="622"/>
      <c r="DM10" s="622"/>
      <c r="DN10" s="622"/>
      <c r="DO10" s="622"/>
      <c r="DP10" s="623"/>
      <c r="DQ10" s="627" t="s">
        <v>238</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1175431</v>
      </c>
      <c r="S11" s="622"/>
      <c r="T11" s="622"/>
      <c r="U11" s="622"/>
      <c r="V11" s="622"/>
      <c r="W11" s="622"/>
      <c r="X11" s="622"/>
      <c r="Y11" s="623"/>
      <c r="Z11" s="624">
        <v>5.3</v>
      </c>
      <c r="AA11" s="625"/>
      <c r="AB11" s="625"/>
      <c r="AC11" s="626"/>
      <c r="AD11" s="627">
        <v>1175431</v>
      </c>
      <c r="AE11" s="622"/>
      <c r="AF11" s="622"/>
      <c r="AG11" s="622"/>
      <c r="AH11" s="622"/>
      <c r="AI11" s="622"/>
      <c r="AJ11" s="622"/>
      <c r="AK11" s="623"/>
      <c r="AL11" s="624">
        <v>11.9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397159</v>
      </c>
      <c r="BH11" s="622"/>
      <c r="BI11" s="622"/>
      <c r="BJ11" s="622"/>
      <c r="BK11" s="622"/>
      <c r="BL11" s="622"/>
      <c r="BM11" s="622"/>
      <c r="BN11" s="623"/>
      <c r="BO11" s="659">
        <v>5.6</v>
      </c>
      <c r="BP11" s="659"/>
      <c r="BQ11" s="659"/>
      <c r="BR11" s="659"/>
      <c r="BS11" s="660">
        <v>113428</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143044</v>
      </c>
      <c r="CS11" s="622"/>
      <c r="CT11" s="622"/>
      <c r="CU11" s="622"/>
      <c r="CV11" s="622"/>
      <c r="CW11" s="622"/>
      <c r="CX11" s="622"/>
      <c r="CY11" s="623"/>
      <c r="CZ11" s="659">
        <v>0.7</v>
      </c>
      <c r="DA11" s="659"/>
      <c r="DB11" s="659"/>
      <c r="DC11" s="659"/>
      <c r="DD11" s="627">
        <v>72139</v>
      </c>
      <c r="DE11" s="622"/>
      <c r="DF11" s="622"/>
      <c r="DG11" s="622"/>
      <c r="DH11" s="622"/>
      <c r="DI11" s="622"/>
      <c r="DJ11" s="622"/>
      <c r="DK11" s="622"/>
      <c r="DL11" s="622"/>
      <c r="DM11" s="622"/>
      <c r="DN11" s="622"/>
      <c r="DO11" s="622"/>
      <c r="DP11" s="623"/>
      <c r="DQ11" s="627">
        <v>108585</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238</v>
      </c>
      <c r="AA12" s="659"/>
      <c r="AB12" s="659"/>
      <c r="AC12" s="659"/>
      <c r="AD12" s="660" t="s">
        <v>238</v>
      </c>
      <c r="AE12" s="660"/>
      <c r="AF12" s="660"/>
      <c r="AG12" s="660"/>
      <c r="AH12" s="660"/>
      <c r="AI12" s="660"/>
      <c r="AJ12" s="660"/>
      <c r="AK12" s="660"/>
      <c r="AL12" s="624" t="s">
        <v>138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3232443</v>
      </c>
      <c r="BH12" s="622"/>
      <c r="BI12" s="622"/>
      <c r="BJ12" s="622"/>
      <c r="BK12" s="622"/>
      <c r="BL12" s="622"/>
      <c r="BM12" s="622"/>
      <c r="BN12" s="623"/>
      <c r="BO12" s="659">
        <v>45.3</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389187</v>
      </c>
      <c r="CS12" s="622"/>
      <c r="CT12" s="622"/>
      <c r="CU12" s="622"/>
      <c r="CV12" s="622"/>
      <c r="CW12" s="622"/>
      <c r="CX12" s="622"/>
      <c r="CY12" s="623"/>
      <c r="CZ12" s="659">
        <v>1.8</v>
      </c>
      <c r="DA12" s="659"/>
      <c r="DB12" s="659"/>
      <c r="DC12" s="659"/>
      <c r="DD12" s="627" t="s">
        <v>178</v>
      </c>
      <c r="DE12" s="622"/>
      <c r="DF12" s="622"/>
      <c r="DG12" s="622"/>
      <c r="DH12" s="622"/>
      <c r="DI12" s="622"/>
      <c r="DJ12" s="622"/>
      <c r="DK12" s="622"/>
      <c r="DL12" s="622"/>
      <c r="DM12" s="622"/>
      <c r="DN12" s="622"/>
      <c r="DO12" s="622"/>
      <c r="DP12" s="623"/>
      <c r="DQ12" s="627">
        <v>367695</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238</v>
      </c>
      <c r="AE13" s="660"/>
      <c r="AF13" s="660"/>
      <c r="AG13" s="660"/>
      <c r="AH13" s="660"/>
      <c r="AI13" s="660"/>
      <c r="AJ13" s="660"/>
      <c r="AK13" s="660"/>
      <c r="AL13" s="624" t="s">
        <v>138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3211987</v>
      </c>
      <c r="BH13" s="622"/>
      <c r="BI13" s="622"/>
      <c r="BJ13" s="622"/>
      <c r="BK13" s="622"/>
      <c r="BL13" s="622"/>
      <c r="BM13" s="622"/>
      <c r="BN13" s="623"/>
      <c r="BO13" s="659">
        <v>45.1</v>
      </c>
      <c r="BP13" s="659"/>
      <c r="BQ13" s="659"/>
      <c r="BR13" s="659"/>
      <c r="BS13" s="660" t="s">
        <v>138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1339846</v>
      </c>
      <c r="CS13" s="622"/>
      <c r="CT13" s="622"/>
      <c r="CU13" s="622"/>
      <c r="CV13" s="622"/>
      <c r="CW13" s="622"/>
      <c r="CX13" s="622"/>
      <c r="CY13" s="623"/>
      <c r="CZ13" s="659">
        <v>6.2</v>
      </c>
      <c r="DA13" s="659"/>
      <c r="DB13" s="659"/>
      <c r="DC13" s="659"/>
      <c r="DD13" s="627">
        <v>453528</v>
      </c>
      <c r="DE13" s="622"/>
      <c r="DF13" s="622"/>
      <c r="DG13" s="622"/>
      <c r="DH13" s="622"/>
      <c r="DI13" s="622"/>
      <c r="DJ13" s="622"/>
      <c r="DK13" s="622"/>
      <c r="DL13" s="622"/>
      <c r="DM13" s="622"/>
      <c r="DN13" s="622"/>
      <c r="DO13" s="622"/>
      <c r="DP13" s="623"/>
      <c r="DQ13" s="627">
        <v>1016687</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59" t="s">
        <v>238</v>
      </c>
      <c r="AA14" s="659"/>
      <c r="AB14" s="659"/>
      <c r="AC14" s="659"/>
      <c r="AD14" s="660" t="s">
        <v>178</v>
      </c>
      <c r="AE14" s="660"/>
      <c r="AF14" s="660"/>
      <c r="AG14" s="660"/>
      <c r="AH14" s="660"/>
      <c r="AI14" s="660"/>
      <c r="AJ14" s="660"/>
      <c r="AK14" s="660"/>
      <c r="AL14" s="624" t="s">
        <v>138</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135209</v>
      </c>
      <c r="BH14" s="622"/>
      <c r="BI14" s="622"/>
      <c r="BJ14" s="622"/>
      <c r="BK14" s="622"/>
      <c r="BL14" s="622"/>
      <c r="BM14" s="622"/>
      <c r="BN14" s="623"/>
      <c r="BO14" s="659">
        <v>1.9</v>
      </c>
      <c r="BP14" s="659"/>
      <c r="BQ14" s="659"/>
      <c r="BR14" s="659"/>
      <c r="BS14" s="660" t="s">
        <v>262</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525768</v>
      </c>
      <c r="CS14" s="622"/>
      <c r="CT14" s="622"/>
      <c r="CU14" s="622"/>
      <c r="CV14" s="622"/>
      <c r="CW14" s="622"/>
      <c r="CX14" s="622"/>
      <c r="CY14" s="623"/>
      <c r="CZ14" s="659">
        <v>2.4</v>
      </c>
      <c r="DA14" s="659"/>
      <c r="DB14" s="659"/>
      <c r="DC14" s="659"/>
      <c r="DD14" s="627">
        <v>11066</v>
      </c>
      <c r="DE14" s="622"/>
      <c r="DF14" s="622"/>
      <c r="DG14" s="622"/>
      <c r="DH14" s="622"/>
      <c r="DI14" s="622"/>
      <c r="DJ14" s="622"/>
      <c r="DK14" s="622"/>
      <c r="DL14" s="622"/>
      <c r="DM14" s="622"/>
      <c r="DN14" s="622"/>
      <c r="DO14" s="622"/>
      <c r="DP14" s="623"/>
      <c r="DQ14" s="627">
        <v>507273</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138</v>
      </c>
      <c r="AE15" s="660"/>
      <c r="AF15" s="660"/>
      <c r="AG15" s="660"/>
      <c r="AH15" s="660"/>
      <c r="AI15" s="660"/>
      <c r="AJ15" s="660"/>
      <c r="AK15" s="660"/>
      <c r="AL15" s="624" t="s">
        <v>238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348552</v>
      </c>
      <c r="BH15" s="622"/>
      <c r="BI15" s="622"/>
      <c r="BJ15" s="622"/>
      <c r="BK15" s="622"/>
      <c r="BL15" s="622"/>
      <c r="BM15" s="622"/>
      <c r="BN15" s="623"/>
      <c r="BO15" s="659">
        <v>4.9000000000000004</v>
      </c>
      <c r="BP15" s="659"/>
      <c r="BQ15" s="659"/>
      <c r="BR15" s="659"/>
      <c r="BS15" s="660" t="s">
        <v>238</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5231293</v>
      </c>
      <c r="CS15" s="622"/>
      <c r="CT15" s="622"/>
      <c r="CU15" s="622"/>
      <c r="CV15" s="622"/>
      <c r="CW15" s="622"/>
      <c r="CX15" s="622"/>
      <c r="CY15" s="623"/>
      <c r="CZ15" s="659">
        <v>24.3</v>
      </c>
      <c r="DA15" s="659"/>
      <c r="DB15" s="659"/>
      <c r="DC15" s="659"/>
      <c r="DD15" s="627">
        <v>3176875</v>
      </c>
      <c r="DE15" s="622"/>
      <c r="DF15" s="622"/>
      <c r="DG15" s="622"/>
      <c r="DH15" s="622"/>
      <c r="DI15" s="622"/>
      <c r="DJ15" s="622"/>
      <c r="DK15" s="622"/>
      <c r="DL15" s="622"/>
      <c r="DM15" s="622"/>
      <c r="DN15" s="622"/>
      <c r="DO15" s="622"/>
      <c r="DP15" s="623"/>
      <c r="DQ15" s="627">
        <v>2279595</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15031</v>
      </c>
      <c r="S16" s="622"/>
      <c r="T16" s="622"/>
      <c r="U16" s="622"/>
      <c r="V16" s="622"/>
      <c r="W16" s="622"/>
      <c r="X16" s="622"/>
      <c r="Y16" s="623"/>
      <c r="Z16" s="659">
        <v>0.1</v>
      </c>
      <c r="AA16" s="659"/>
      <c r="AB16" s="659"/>
      <c r="AC16" s="659"/>
      <c r="AD16" s="660">
        <v>15031</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59" t="s">
        <v>138</v>
      </c>
      <c r="BP16" s="659"/>
      <c r="BQ16" s="659"/>
      <c r="BR16" s="659"/>
      <c r="BS16" s="660" t="s">
        <v>238</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238</v>
      </c>
      <c r="CS16" s="622"/>
      <c r="CT16" s="622"/>
      <c r="CU16" s="622"/>
      <c r="CV16" s="622"/>
      <c r="CW16" s="622"/>
      <c r="CX16" s="622"/>
      <c r="CY16" s="623"/>
      <c r="CZ16" s="659" t="s">
        <v>178</v>
      </c>
      <c r="DA16" s="659"/>
      <c r="DB16" s="659"/>
      <c r="DC16" s="659"/>
      <c r="DD16" s="627" t="s">
        <v>238</v>
      </c>
      <c r="DE16" s="622"/>
      <c r="DF16" s="622"/>
      <c r="DG16" s="622"/>
      <c r="DH16" s="622"/>
      <c r="DI16" s="622"/>
      <c r="DJ16" s="622"/>
      <c r="DK16" s="622"/>
      <c r="DL16" s="622"/>
      <c r="DM16" s="622"/>
      <c r="DN16" s="622"/>
      <c r="DO16" s="622"/>
      <c r="DP16" s="623"/>
      <c r="DQ16" s="627" t="s">
        <v>238</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110591</v>
      </c>
      <c r="S17" s="622"/>
      <c r="T17" s="622"/>
      <c r="U17" s="622"/>
      <c r="V17" s="622"/>
      <c r="W17" s="622"/>
      <c r="X17" s="622"/>
      <c r="Y17" s="623"/>
      <c r="Z17" s="659">
        <v>0.5</v>
      </c>
      <c r="AA17" s="659"/>
      <c r="AB17" s="659"/>
      <c r="AC17" s="659"/>
      <c r="AD17" s="660">
        <v>110591</v>
      </c>
      <c r="AE17" s="660"/>
      <c r="AF17" s="660"/>
      <c r="AG17" s="660"/>
      <c r="AH17" s="660"/>
      <c r="AI17" s="660"/>
      <c r="AJ17" s="660"/>
      <c r="AK17" s="660"/>
      <c r="AL17" s="624">
        <v>1.1000000000000001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178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1085472</v>
      </c>
      <c r="CS17" s="622"/>
      <c r="CT17" s="622"/>
      <c r="CU17" s="622"/>
      <c r="CV17" s="622"/>
      <c r="CW17" s="622"/>
      <c r="CX17" s="622"/>
      <c r="CY17" s="623"/>
      <c r="CZ17" s="659">
        <v>5</v>
      </c>
      <c r="DA17" s="659"/>
      <c r="DB17" s="659"/>
      <c r="DC17" s="659"/>
      <c r="DD17" s="627" t="s">
        <v>138</v>
      </c>
      <c r="DE17" s="622"/>
      <c r="DF17" s="622"/>
      <c r="DG17" s="622"/>
      <c r="DH17" s="622"/>
      <c r="DI17" s="622"/>
      <c r="DJ17" s="622"/>
      <c r="DK17" s="622"/>
      <c r="DL17" s="622"/>
      <c r="DM17" s="622"/>
      <c r="DN17" s="622"/>
      <c r="DO17" s="622"/>
      <c r="DP17" s="623"/>
      <c r="DQ17" s="627">
        <v>1066589</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64519</v>
      </c>
      <c r="S18" s="622"/>
      <c r="T18" s="622"/>
      <c r="U18" s="622"/>
      <c r="V18" s="622"/>
      <c r="W18" s="622"/>
      <c r="X18" s="622"/>
      <c r="Y18" s="623"/>
      <c r="Z18" s="659">
        <v>0.3</v>
      </c>
      <c r="AA18" s="659"/>
      <c r="AB18" s="659"/>
      <c r="AC18" s="659"/>
      <c r="AD18" s="660">
        <v>64519</v>
      </c>
      <c r="AE18" s="660"/>
      <c r="AF18" s="660"/>
      <c r="AG18" s="660"/>
      <c r="AH18" s="660"/>
      <c r="AI18" s="660"/>
      <c r="AJ18" s="660"/>
      <c r="AK18" s="660"/>
      <c r="AL18" s="624">
        <v>0.7</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138</v>
      </c>
      <c r="BP18" s="659"/>
      <c r="BQ18" s="659"/>
      <c r="BR18" s="659"/>
      <c r="BS18" s="660" t="s">
        <v>138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238</v>
      </c>
      <c r="DA18" s="659"/>
      <c r="DB18" s="659"/>
      <c r="DC18" s="659"/>
      <c r="DD18" s="627" t="s">
        <v>178</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64135</v>
      </c>
      <c r="S19" s="622"/>
      <c r="T19" s="622"/>
      <c r="U19" s="622"/>
      <c r="V19" s="622"/>
      <c r="W19" s="622"/>
      <c r="X19" s="622"/>
      <c r="Y19" s="623"/>
      <c r="Z19" s="659">
        <v>0.3</v>
      </c>
      <c r="AA19" s="659"/>
      <c r="AB19" s="659"/>
      <c r="AC19" s="659"/>
      <c r="AD19" s="660">
        <v>64135</v>
      </c>
      <c r="AE19" s="660"/>
      <c r="AF19" s="660"/>
      <c r="AG19" s="660"/>
      <c r="AH19" s="660"/>
      <c r="AI19" s="660"/>
      <c r="AJ19" s="660"/>
      <c r="AK19" s="660"/>
      <c r="AL19" s="624">
        <v>0.7</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238</v>
      </c>
      <c r="BH19" s="622"/>
      <c r="BI19" s="622"/>
      <c r="BJ19" s="622"/>
      <c r="BK19" s="622"/>
      <c r="BL19" s="622"/>
      <c r="BM19" s="622"/>
      <c r="BN19" s="623"/>
      <c r="BO19" s="659" t="s">
        <v>138</v>
      </c>
      <c r="BP19" s="659"/>
      <c r="BQ19" s="659"/>
      <c r="BR19" s="659"/>
      <c r="BS19" s="660" t="s">
        <v>138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262</v>
      </c>
      <c r="CS19" s="622"/>
      <c r="CT19" s="622"/>
      <c r="CU19" s="622"/>
      <c r="CV19" s="622"/>
      <c r="CW19" s="622"/>
      <c r="CX19" s="622"/>
      <c r="CY19" s="623"/>
      <c r="CZ19" s="659" t="s">
        <v>138</v>
      </c>
      <c r="DA19" s="659"/>
      <c r="DB19" s="659"/>
      <c r="DC19" s="659"/>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v>384</v>
      </c>
      <c r="S20" s="622"/>
      <c r="T20" s="622"/>
      <c r="U20" s="622"/>
      <c r="V20" s="622"/>
      <c r="W20" s="622"/>
      <c r="X20" s="622"/>
      <c r="Y20" s="623"/>
      <c r="Z20" s="659">
        <v>0</v>
      </c>
      <c r="AA20" s="659"/>
      <c r="AB20" s="659"/>
      <c r="AC20" s="659"/>
      <c r="AD20" s="660">
        <v>384</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59" t="s">
        <v>238</v>
      </c>
      <c r="BP20" s="659"/>
      <c r="BQ20" s="659"/>
      <c r="BR20" s="659"/>
      <c r="BS20" s="660" t="s">
        <v>138</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21540838</v>
      </c>
      <c r="CS20" s="622"/>
      <c r="CT20" s="622"/>
      <c r="CU20" s="622"/>
      <c r="CV20" s="622"/>
      <c r="CW20" s="622"/>
      <c r="CX20" s="622"/>
      <c r="CY20" s="623"/>
      <c r="CZ20" s="659">
        <v>100</v>
      </c>
      <c r="DA20" s="659"/>
      <c r="DB20" s="659"/>
      <c r="DC20" s="659"/>
      <c r="DD20" s="627">
        <v>4134025</v>
      </c>
      <c r="DE20" s="622"/>
      <c r="DF20" s="622"/>
      <c r="DG20" s="622"/>
      <c r="DH20" s="622"/>
      <c r="DI20" s="622"/>
      <c r="DJ20" s="622"/>
      <c r="DK20" s="622"/>
      <c r="DL20" s="622"/>
      <c r="DM20" s="622"/>
      <c r="DN20" s="622"/>
      <c r="DO20" s="622"/>
      <c r="DP20" s="623"/>
      <c r="DQ20" s="627">
        <v>12971780</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1358251</v>
      </c>
      <c r="S21" s="622"/>
      <c r="T21" s="622"/>
      <c r="U21" s="622"/>
      <c r="V21" s="622"/>
      <c r="W21" s="622"/>
      <c r="X21" s="622"/>
      <c r="Y21" s="623"/>
      <c r="Z21" s="659">
        <v>6.1</v>
      </c>
      <c r="AA21" s="659"/>
      <c r="AB21" s="659"/>
      <c r="AC21" s="659"/>
      <c r="AD21" s="660">
        <v>1160981</v>
      </c>
      <c r="AE21" s="660"/>
      <c r="AF21" s="660"/>
      <c r="AG21" s="660"/>
      <c r="AH21" s="660"/>
      <c r="AI21" s="660"/>
      <c r="AJ21" s="660"/>
      <c r="AK21" s="660"/>
      <c r="AL21" s="624">
        <v>11.8</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238</v>
      </c>
      <c r="BH21" s="622"/>
      <c r="BI21" s="622"/>
      <c r="BJ21" s="622"/>
      <c r="BK21" s="622"/>
      <c r="BL21" s="622"/>
      <c r="BM21" s="622"/>
      <c r="BN21" s="623"/>
      <c r="BO21" s="659" t="s">
        <v>238</v>
      </c>
      <c r="BP21" s="659"/>
      <c r="BQ21" s="659"/>
      <c r="BR21" s="659"/>
      <c r="BS21" s="660" t="s">
        <v>238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1160981</v>
      </c>
      <c r="S22" s="622"/>
      <c r="T22" s="622"/>
      <c r="U22" s="622"/>
      <c r="V22" s="622"/>
      <c r="W22" s="622"/>
      <c r="X22" s="622"/>
      <c r="Y22" s="623"/>
      <c r="Z22" s="659">
        <v>5.2</v>
      </c>
      <c r="AA22" s="659"/>
      <c r="AB22" s="659"/>
      <c r="AC22" s="659"/>
      <c r="AD22" s="660">
        <v>1160981</v>
      </c>
      <c r="AE22" s="660"/>
      <c r="AF22" s="660"/>
      <c r="AG22" s="660"/>
      <c r="AH22" s="660"/>
      <c r="AI22" s="660"/>
      <c r="AJ22" s="660"/>
      <c r="AK22" s="660"/>
      <c r="AL22" s="624">
        <v>11.8</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238</v>
      </c>
      <c r="BH22" s="622"/>
      <c r="BI22" s="622"/>
      <c r="BJ22" s="622"/>
      <c r="BK22" s="622"/>
      <c r="BL22" s="622"/>
      <c r="BM22" s="622"/>
      <c r="BN22" s="623"/>
      <c r="BO22" s="659" t="s">
        <v>178</v>
      </c>
      <c r="BP22" s="659"/>
      <c r="BQ22" s="659"/>
      <c r="BR22" s="659"/>
      <c r="BS22" s="660" t="s">
        <v>138</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197270</v>
      </c>
      <c r="S23" s="622"/>
      <c r="T23" s="622"/>
      <c r="U23" s="622"/>
      <c r="V23" s="622"/>
      <c r="W23" s="622"/>
      <c r="X23" s="622"/>
      <c r="Y23" s="623"/>
      <c r="Z23" s="659">
        <v>0.9</v>
      </c>
      <c r="AA23" s="659"/>
      <c r="AB23" s="659"/>
      <c r="AC23" s="659"/>
      <c r="AD23" s="660" t="s">
        <v>178</v>
      </c>
      <c r="AE23" s="660"/>
      <c r="AF23" s="660"/>
      <c r="AG23" s="660"/>
      <c r="AH23" s="660"/>
      <c r="AI23" s="660"/>
      <c r="AJ23" s="660"/>
      <c r="AK23" s="660"/>
      <c r="AL23" s="624" t="s">
        <v>238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178</v>
      </c>
      <c r="BH23" s="622"/>
      <c r="BI23" s="622"/>
      <c r="BJ23" s="622"/>
      <c r="BK23" s="622"/>
      <c r="BL23" s="622"/>
      <c r="BM23" s="622"/>
      <c r="BN23" s="623"/>
      <c r="BO23" s="659" t="s">
        <v>138</v>
      </c>
      <c r="BP23" s="659"/>
      <c r="BQ23" s="659"/>
      <c r="BR23" s="659"/>
      <c r="BS23" s="660" t="s">
        <v>178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59" t="s">
        <v>138</v>
      </c>
      <c r="AA24" s="659"/>
      <c r="AB24" s="659"/>
      <c r="AC24" s="659"/>
      <c r="AD24" s="660" t="s">
        <v>178</v>
      </c>
      <c r="AE24" s="660"/>
      <c r="AF24" s="660"/>
      <c r="AG24" s="660"/>
      <c r="AH24" s="660"/>
      <c r="AI24" s="660"/>
      <c r="AJ24" s="660"/>
      <c r="AK24" s="660"/>
      <c r="AL24" s="624" t="s">
        <v>178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238</v>
      </c>
      <c r="BP24" s="659"/>
      <c r="BQ24" s="659"/>
      <c r="BR24" s="659"/>
      <c r="BS24" s="660" t="s">
        <v>138</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8049486</v>
      </c>
      <c r="CS24" s="677"/>
      <c r="CT24" s="677"/>
      <c r="CU24" s="677"/>
      <c r="CV24" s="677"/>
      <c r="CW24" s="677"/>
      <c r="CX24" s="677"/>
      <c r="CY24" s="702"/>
      <c r="CZ24" s="703">
        <v>37.4</v>
      </c>
      <c r="DA24" s="685"/>
      <c r="DB24" s="685"/>
      <c r="DC24" s="705"/>
      <c r="DD24" s="701">
        <v>4168987</v>
      </c>
      <c r="DE24" s="677"/>
      <c r="DF24" s="677"/>
      <c r="DG24" s="677"/>
      <c r="DH24" s="677"/>
      <c r="DI24" s="677"/>
      <c r="DJ24" s="677"/>
      <c r="DK24" s="702"/>
      <c r="DL24" s="701">
        <v>4097281</v>
      </c>
      <c r="DM24" s="677"/>
      <c r="DN24" s="677"/>
      <c r="DO24" s="677"/>
      <c r="DP24" s="677"/>
      <c r="DQ24" s="677"/>
      <c r="DR24" s="677"/>
      <c r="DS24" s="677"/>
      <c r="DT24" s="677"/>
      <c r="DU24" s="677"/>
      <c r="DV24" s="702"/>
      <c r="DW24" s="703">
        <v>40.799999999999997</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10013968</v>
      </c>
      <c r="S25" s="622"/>
      <c r="T25" s="622"/>
      <c r="U25" s="622"/>
      <c r="V25" s="622"/>
      <c r="W25" s="622"/>
      <c r="X25" s="622"/>
      <c r="Y25" s="623"/>
      <c r="Z25" s="659">
        <v>44.8</v>
      </c>
      <c r="AA25" s="659"/>
      <c r="AB25" s="659"/>
      <c r="AC25" s="659"/>
      <c r="AD25" s="660">
        <v>9816698</v>
      </c>
      <c r="AE25" s="660"/>
      <c r="AF25" s="660"/>
      <c r="AG25" s="660"/>
      <c r="AH25" s="660"/>
      <c r="AI25" s="660"/>
      <c r="AJ25" s="660"/>
      <c r="AK25" s="660"/>
      <c r="AL25" s="624">
        <v>99.8</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238</v>
      </c>
      <c r="BH25" s="622"/>
      <c r="BI25" s="622"/>
      <c r="BJ25" s="622"/>
      <c r="BK25" s="622"/>
      <c r="BL25" s="622"/>
      <c r="BM25" s="622"/>
      <c r="BN25" s="623"/>
      <c r="BO25" s="659" t="s">
        <v>138</v>
      </c>
      <c r="BP25" s="659"/>
      <c r="BQ25" s="659"/>
      <c r="BR25" s="659"/>
      <c r="BS25" s="660" t="s">
        <v>138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2187747</v>
      </c>
      <c r="CS25" s="634"/>
      <c r="CT25" s="634"/>
      <c r="CU25" s="634"/>
      <c r="CV25" s="634"/>
      <c r="CW25" s="634"/>
      <c r="CX25" s="634"/>
      <c r="CY25" s="635"/>
      <c r="CZ25" s="624">
        <v>10.199999999999999</v>
      </c>
      <c r="DA25" s="636"/>
      <c r="DB25" s="636"/>
      <c r="DC25" s="637"/>
      <c r="DD25" s="627">
        <v>1938952</v>
      </c>
      <c r="DE25" s="634"/>
      <c r="DF25" s="634"/>
      <c r="DG25" s="634"/>
      <c r="DH25" s="634"/>
      <c r="DI25" s="634"/>
      <c r="DJ25" s="634"/>
      <c r="DK25" s="635"/>
      <c r="DL25" s="627">
        <v>1904614</v>
      </c>
      <c r="DM25" s="634"/>
      <c r="DN25" s="634"/>
      <c r="DO25" s="634"/>
      <c r="DP25" s="634"/>
      <c r="DQ25" s="634"/>
      <c r="DR25" s="634"/>
      <c r="DS25" s="634"/>
      <c r="DT25" s="634"/>
      <c r="DU25" s="634"/>
      <c r="DV25" s="635"/>
      <c r="DW25" s="624">
        <v>19</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10936</v>
      </c>
      <c r="S26" s="622"/>
      <c r="T26" s="622"/>
      <c r="U26" s="622"/>
      <c r="V26" s="622"/>
      <c r="W26" s="622"/>
      <c r="X26" s="622"/>
      <c r="Y26" s="623"/>
      <c r="Z26" s="659">
        <v>0</v>
      </c>
      <c r="AA26" s="659"/>
      <c r="AB26" s="659"/>
      <c r="AC26" s="659"/>
      <c r="AD26" s="660">
        <v>10936</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178</v>
      </c>
      <c r="BH26" s="622"/>
      <c r="BI26" s="622"/>
      <c r="BJ26" s="622"/>
      <c r="BK26" s="622"/>
      <c r="BL26" s="622"/>
      <c r="BM26" s="622"/>
      <c r="BN26" s="623"/>
      <c r="BO26" s="659" t="s">
        <v>178</v>
      </c>
      <c r="BP26" s="659"/>
      <c r="BQ26" s="659"/>
      <c r="BR26" s="659"/>
      <c r="BS26" s="660" t="s">
        <v>238</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1205717</v>
      </c>
      <c r="CS26" s="622"/>
      <c r="CT26" s="622"/>
      <c r="CU26" s="622"/>
      <c r="CV26" s="622"/>
      <c r="CW26" s="622"/>
      <c r="CX26" s="622"/>
      <c r="CY26" s="623"/>
      <c r="CZ26" s="624">
        <v>5.6</v>
      </c>
      <c r="DA26" s="636"/>
      <c r="DB26" s="636"/>
      <c r="DC26" s="637"/>
      <c r="DD26" s="627">
        <v>1100838</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219807</v>
      </c>
      <c r="S27" s="622"/>
      <c r="T27" s="622"/>
      <c r="U27" s="622"/>
      <c r="V27" s="622"/>
      <c r="W27" s="622"/>
      <c r="X27" s="622"/>
      <c r="Y27" s="623"/>
      <c r="Z27" s="659">
        <v>1</v>
      </c>
      <c r="AA27" s="659"/>
      <c r="AB27" s="659"/>
      <c r="AC27" s="659"/>
      <c r="AD27" s="660" t="s">
        <v>238</v>
      </c>
      <c r="AE27" s="660"/>
      <c r="AF27" s="660"/>
      <c r="AG27" s="660"/>
      <c r="AH27" s="660"/>
      <c r="AI27" s="660"/>
      <c r="AJ27" s="660"/>
      <c r="AK27" s="660"/>
      <c r="AL27" s="624" t="s">
        <v>238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7128549</v>
      </c>
      <c r="BH27" s="622"/>
      <c r="BI27" s="622"/>
      <c r="BJ27" s="622"/>
      <c r="BK27" s="622"/>
      <c r="BL27" s="622"/>
      <c r="BM27" s="622"/>
      <c r="BN27" s="623"/>
      <c r="BO27" s="659">
        <v>100</v>
      </c>
      <c r="BP27" s="659"/>
      <c r="BQ27" s="659"/>
      <c r="BR27" s="659"/>
      <c r="BS27" s="660">
        <v>156949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4776267</v>
      </c>
      <c r="CS27" s="634"/>
      <c r="CT27" s="634"/>
      <c r="CU27" s="634"/>
      <c r="CV27" s="634"/>
      <c r="CW27" s="634"/>
      <c r="CX27" s="634"/>
      <c r="CY27" s="635"/>
      <c r="CZ27" s="624">
        <v>22.2</v>
      </c>
      <c r="DA27" s="636"/>
      <c r="DB27" s="636"/>
      <c r="DC27" s="637"/>
      <c r="DD27" s="627">
        <v>1163446</v>
      </c>
      <c r="DE27" s="634"/>
      <c r="DF27" s="634"/>
      <c r="DG27" s="634"/>
      <c r="DH27" s="634"/>
      <c r="DI27" s="634"/>
      <c r="DJ27" s="634"/>
      <c r="DK27" s="635"/>
      <c r="DL27" s="627">
        <v>1126078</v>
      </c>
      <c r="DM27" s="634"/>
      <c r="DN27" s="634"/>
      <c r="DO27" s="634"/>
      <c r="DP27" s="634"/>
      <c r="DQ27" s="634"/>
      <c r="DR27" s="634"/>
      <c r="DS27" s="634"/>
      <c r="DT27" s="634"/>
      <c r="DU27" s="634"/>
      <c r="DV27" s="635"/>
      <c r="DW27" s="624">
        <v>11.2</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168777</v>
      </c>
      <c r="S28" s="622"/>
      <c r="T28" s="622"/>
      <c r="U28" s="622"/>
      <c r="V28" s="622"/>
      <c r="W28" s="622"/>
      <c r="X28" s="622"/>
      <c r="Y28" s="623"/>
      <c r="Z28" s="659">
        <v>0.8</v>
      </c>
      <c r="AA28" s="659"/>
      <c r="AB28" s="659"/>
      <c r="AC28" s="659"/>
      <c r="AD28" s="660">
        <v>12623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1085472</v>
      </c>
      <c r="CS28" s="622"/>
      <c r="CT28" s="622"/>
      <c r="CU28" s="622"/>
      <c r="CV28" s="622"/>
      <c r="CW28" s="622"/>
      <c r="CX28" s="622"/>
      <c r="CY28" s="623"/>
      <c r="CZ28" s="624">
        <v>5</v>
      </c>
      <c r="DA28" s="636"/>
      <c r="DB28" s="636"/>
      <c r="DC28" s="637"/>
      <c r="DD28" s="627">
        <v>1066589</v>
      </c>
      <c r="DE28" s="622"/>
      <c r="DF28" s="622"/>
      <c r="DG28" s="622"/>
      <c r="DH28" s="622"/>
      <c r="DI28" s="622"/>
      <c r="DJ28" s="622"/>
      <c r="DK28" s="623"/>
      <c r="DL28" s="627">
        <v>1066589</v>
      </c>
      <c r="DM28" s="622"/>
      <c r="DN28" s="622"/>
      <c r="DO28" s="622"/>
      <c r="DP28" s="622"/>
      <c r="DQ28" s="622"/>
      <c r="DR28" s="622"/>
      <c r="DS28" s="622"/>
      <c r="DT28" s="622"/>
      <c r="DU28" s="622"/>
      <c r="DV28" s="623"/>
      <c r="DW28" s="624">
        <v>10.6</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157041</v>
      </c>
      <c r="S29" s="622"/>
      <c r="T29" s="622"/>
      <c r="U29" s="622"/>
      <c r="V29" s="622"/>
      <c r="W29" s="622"/>
      <c r="X29" s="622"/>
      <c r="Y29" s="623"/>
      <c r="Z29" s="659">
        <v>0.7</v>
      </c>
      <c r="AA29" s="659"/>
      <c r="AB29" s="659"/>
      <c r="AC29" s="659"/>
      <c r="AD29" s="660" t="s">
        <v>238</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1085472</v>
      </c>
      <c r="CS29" s="634"/>
      <c r="CT29" s="634"/>
      <c r="CU29" s="634"/>
      <c r="CV29" s="634"/>
      <c r="CW29" s="634"/>
      <c r="CX29" s="634"/>
      <c r="CY29" s="635"/>
      <c r="CZ29" s="624">
        <v>5</v>
      </c>
      <c r="DA29" s="636"/>
      <c r="DB29" s="636"/>
      <c r="DC29" s="637"/>
      <c r="DD29" s="627">
        <v>1066589</v>
      </c>
      <c r="DE29" s="634"/>
      <c r="DF29" s="634"/>
      <c r="DG29" s="634"/>
      <c r="DH29" s="634"/>
      <c r="DI29" s="634"/>
      <c r="DJ29" s="634"/>
      <c r="DK29" s="635"/>
      <c r="DL29" s="627">
        <v>1066589</v>
      </c>
      <c r="DM29" s="634"/>
      <c r="DN29" s="634"/>
      <c r="DO29" s="634"/>
      <c r="DP29" s="634"/>
      <c r="DQ29" s="634"/>
      <c r="DR29" s="634"/>
      <c r="DS29" s="634"/>
      <c r="DT29" s="634"/>
      <c r="DU29" s="634"/>
      <c r="DV29" s="635"/>
      <c r="DW29" s="624">
        <v>10.6</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3955647</v>
      </c>
      <c r="S30" s="622"/>
      <c r="T30" s="622"/>
      <c r="U30" s="622"/>
      <c r="V30" s="622"/>
      <c r="W30" s="622"/>
      <c r="X30" s="622"/>
      <c r="Y30" s="623"/>
      <c r="Z30" s="659">
        <v>17.7</v>
      </c>
      <c r="AA30" s="659"/>
      <c r="AB30" s="659"/>
      <c r="AC30" s="659"/>
      <c r="AD30" s="660" t="s">
        <v>262</v>
      </c>
      <c r="AE30" s="660"/>
      <c r="AF30" s="660"/>
      <c r="AG30" s="660"/>
      <c r="AH30" s="660"/>
      <c r="AI30" s="660"/>
      <c r="AJ30" s="660"/>
      <c r="AK30" s="660"/>
      <c r="AL30" s="624" t="s">
        <v>138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1065643</v>
      </c>
      <c r="CS30" s="622"/>
      <c r="CT30" s="622"/>
      <c r="CU30" s="622"/>
      <c r="CV30" s="622"/>
      <c r="CW30" s="622"/>
      <c r="CX30" s="622"/>
      <c r="CY30" s="623"/>
      <c r="CZ30" s="624">
        <v>4.9000000000000004</v>
      </c>
      <c r="DA30" s="636"/>
      <c r="DB30" s="636"/>
      <c r="DC30" s="637"/>
      <c r="DD30" s="627">
        <v>1047403</v>
      </c>
      <c r="DE30" s="622"/>
      <c r="DF30" s="622"/>
      <c r="DG30" s="622"/>
      <c r="DH30" s="622"/>
      <c r="DI30" s="622"/>
      <c r="DJ30" s="622"/>
      <c r="DK30" s="623"/>
      <c r="DL30" s="627">
        <v>1047403</v>
      </c>
      <c r="DM30" s="622"/>
      <c r="DN30" s="622"/>
      <c r="DO30" s="622"/>
      <c r="DP30" s="622"/>
      <c r="DQ30" s="622"/>
      <c r="DR30" s="622"/>
      <c r="DS30" s="622"/>
      <c r="DT30" s="622"/>
      <c r="DU30" s="622"/>
      <c r="DV30" s="623"/>
      <c r="DW30" s="624">
        <v>10.4</v>
      </c>
      <c r="DX30" s="636"/>
      <c r="DY30" s="636"/>
      <c r="DZ30" s="636"/>
      <c r="EA30" s="636"/>
      <c r="EB30" s="636"/>
      <c r="EC30" s="648"/>
    </row>
    <row r="31" spans="2:133" ht="11.25" customHeight="1">
      <c r="B31" s="688" t="s">
        <v>315</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238</v>
      </c>
      <c r="AA31" s="659"/>
      <c r="AB31" s="659"/>
      <c r="AC31" s="659"/>
      <c r="AD31" s="660" t="s">
        <v>178</v>
      </c>
      <c r="AE31" s="660"/>
      <c r="AF31" s="660"/>
      <c r="AG31" s="660"/>
      <c r="AH31" s="660"/>
      <c r="AI31" s="660"/>
      <c r="AJ31" s="660"/>
      <c r="AK31" s="660"/>
      <c r="AL31" s="624" t="s">
        <v>138</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99.8</v>
      </c>
      <c r="BH31" s="684"/>
      <c r="BI31" s="684"/>
      <c r="BJ31" s="684"/>
      <c r="BK31" s="684"/>
      <c r="BL31" s="684"/>
      <c r="BM31" s="685">
        <v>99.3</v>
      </c>
      <c r="BN31" s="684"/>
      <c r="BO31" s="684"/>
      <c r="BP31" s="684"/>
      <c r="BQ31" s="686"/>
      <c r="BR31" s="683">
        <v>99.8</v>
      </c>
      <c r="BS31" s="684"/>
      <c r="BT31" s="684"/>
      <c r="BU31" s="684"/>
      <c r="BV31" s="684"/>
      <c r="BW31" s="684"/>
      <c r="BX31" s="685">
        <v>99.3</v>
      </c>
      <c r="BY31" s="684"/>
      <c r="BZ31" s="684"/>
      <c r="CA31" s="684"/>
      <c r="CB31" s="686"/>
      <c r="CD31" s="642"/>
      <c r="CE31" s="643"/>
      <c r="CF31" s="618" t="s">
        <v>318</v>
      </c>
      <c r="CG31" s="619"/>
      <c r="CH31" s="619"/>
      <c r="CI31" s="619"/>
      <c r="CJ31" s="619"/>
      <c r="CK31" s="619"/>
      <c r="CL31" s="619"/>
      <c r="CM31" s="619"/>
      <c r="CN31" s="619"/>
      <c r="CO31" s="619"/>
      <c r="CP31" s="619"/>
      <c r="CQ31" s="620"/>
      <c r="CR31" s="621">
        <v>19829</v>
      </c>
      <c r="CS31" s="634"/>
      <c r="CT31" s="634"/>
      <c r="CU31" s="634"/>
      <c r="CV31" s="634"/>
      <c r="CW31" s="634"/>
      <c r="CX31" s="634"/>
      <c r="CY31" s="635"/>
      <c r="CZ31" s="624">
        <v>0.1</v>
      </c>
      <c r="DA31" s="636"/>
      <c r="DB31" s="636"/>
      <c r="DC31" s="637"/>
      <c r="DD31" s="627">
        <v>19186</v>
      </c>
      <c r="DE31" s="634"/>
      <c r="DF31" s="634"/>
      <c r="DG31" s="634"/>
      <c r="DH31" s="634"/>
      <c r="DI31" s="634"/>
      <c r="DJ31" s="634"/>
      <c r="DK31" s="635"/>
      <c r="DL31" s="627">
        <v>19186</v>
      </c>
      <c r="DM31" s="634"/>
      <c r="DN31" s="634"/>
      <c r="DO31" s="634"/>
      <c r="DP31" s="634"/>
      <c r="DQ31" s="634"/>
      <c r="DR31" s="634"/>
      <c r="DS31" s="634"/>
      <c r="DT31" s="634"/>
      <c r="DU31" s="634"/>
      <c r="DV31" s="635"/>
      <c r="DW31" s="624">
        <v>0.2</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1465178</v>
      </c>
      <c r="S32" s="622"/>
      <c r="T32" s="622"/>
      <c r="U32" s="622"/>
      <c r="V32" s="622"/>
      <c r="W32" s="622"/>
      <c r="X32" s="622"/>
      <c r="Y32" s="623"/>
      <c r="Z32" s="659">
        <v>6.6</v>
      </c>
      <c r="AA32" s="659"/>
      <c r="AB32" s="659"/>
      <c r="AC32" s="659"/>
      <c r="AD32" s="660" t="s">
        <v>178</v>
      </c>
      <c r="AE32" s="660"/>
      <c r="AF32" s="660"/>
      <c r="AG32" s="660"/>
      <c r="AH32" s="660"/>
      <c r="AI32" s="660"/>
      <c r="AJ32" s="660"/>
      <c r="AK32" s="660"/>
      <c r="AL32" s="624" t="s">
        <v>238</v>
      </c>
      <c r="AM32" s="625"/>
      <c r="AN32" s="625"/>
      <c r="AO32" s="661"/>
      <c r="AP32" s="662"/>
      <c r="AQ32" s="663"/>
      <c r="AR32" s="663"/>
      <c r="AS32" s="663"/>
      <c r="AT32" s="696"/>
      <c r="AU32" s="214" t="s">
        <v>320</v>
      </c>
      <c r="AX32" s="618" t="s">
        <v>321</v>
      </c>
      <c r="AY32" s="619"/>
      <c r="AZ32" s="619"/>
      <c r="BA32" s="619"/>
      <c r="BB32" s="619"/>
      <c r="BC32" s="619"/>
      <c r="BD32" s="619"/>
      <c r="BE32" s="619"/>
      <c r="BF32" s="620"/>
      <c r="BG32" s="687">
        <v>99.6</v>
      </c>
      <c r="BH32" s="634"/>
      <c r="BI32" s="634"/>
      <c r="BJ32" s="634"/>
      <c r="BK32" s="634"/>
      <c r="BL32" s="634"/>
      <c r="BM32" s="625">
        <v>98.9</v>
      </c>
      <c r="BN32" s="634"/>
      <c r="BO32" s="634"/>
      <c r="BP32" s="634"/>
      <c r="BQ32" s="657"/>
      <c r="BR32" s="687">
        <v>99.6</v>
      </c>
      <c r="BS32" s="634"/>
      <c r="BT32" s="634"/>
      <c r="BU32" s="634"/>
      <c r="BV32" s="634"/>
      <c r="BW32" s="634"/>
      <c r="BX32" s="625">
        <v>98.8</v>
      </c>
      <c r="BY32" s="634"/>
      <c r="BZ32" s="634"/>
      <c r="CA32" s="634"/>
      <c r="CB32" s="657"/>
      <c r="CD32" s="644"/>
      <c r="CE32" s="645"/>
      <c r="CF32" s="618" t="s">
        <v>322</v>
      </c>
      <c r="CG32" s="619"/>
      <c r="CH32" s="619"/>
      <c r="CI32" s="619"/>
      <c r="CJ32" s="619"/>
      <c r="CK32" s="619"/>
      <c r="CL32" s="619"/>
      <c r="CM32" s="619"/>
      <c r="CN32" s="619"/>
      <c r="CO32" s="619"/>
      <c r="CP32" s="619"/>
      <c r="CQ32" s="620"/>
      <c r="CR32" s="621" t="s">
        <v>138</v>
      </c>
      <c r="CS32" s="622"/>
      <c r="CT32" s="622"/>
      <c r="CU32" s="622"/>
      <c r="CV32" s="622"/>
      <c r="CW32" s="622"/>
      <c r="CX32" s="622"/>
      <c r="CY32" s="623"/>
      <c r="CZ32" s="624" t="s">
        <v>238</v>
      </c>
      <c r="DA32" s="636"/>
      <c r="DB32" s="636"/>
      <c r="DC32" s="637"/>
      <c r="DD32" s="627" t="s">
        <v>238</v>
      </c>
      <c r="DE32" s="622"/>
      <c r="DF32" s="622"/>
      <c r="DG32" s="622"/>
      <c r="DH32" s="622"/>
      <c r="DI32" s="622"/>
      <c r="DJ32" s="622"/>
      <c r="DK32" s="623"/>
      <c r="DL32" s="627" t="s">
        <v>238</v>
      </c>
      <c r="DM32" s="622"/>
      <c r="DN32" s="622"/>
      <c r="DO32" s="622"/>
      <c r="DP32" s="622"/>
      <c r="DQ32" s="622"/>
      <c r="DR32" s="622"/>
      <c r="DS32" s="622"/>
      <c r="DT32" s="622"/>
      <c r="DU32" s="622"/>
      <c r="DV32" s="623"/>
      <c r="DW32" s="624" t="s">
        <v>178</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68064</v>
      </c>
      <c r="S33" s="622"/>
      <c r="T33" s="622"/>
      <c r="U33" s="622"/>
      <c r="V33" s="622"/>
      <c r="W33" s="622"/>
      <c r="X33" s="622"/>
      <c r="Y33" s="623"/>
      <c r="Z33" s="659">
        <v>0.3</v>
      </c>
      <c r="AA33" s="659"/>
      <c r="AB33" s="659"/>
      <c r="AC33" s="659"/>
      <c r="AD33" s="660" t="s">
        <v>178</v>
      </c>
      <c r="AE33" s="660"/>
      <c r="AF33" s="660"/>
      <c r="AG33" s="660"/>
      <c r="AH33" s="660"/>
      <c r="AI33" s="660"/>
      <c r="AJ33" s="660"/>
      <c r="AK33" s="660"/>
      <c r="AL33" s="624" t="s">
        <v>238</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99.9</v>
      </c>
      <c r="BH33" s="606"/>
      <c r="BI33" s="606"/>
      <c r="BJ33" s="606"/>
      <c r="BK33" s="606"/>
      <c r="BL33" s="606"/>
      <c r="BM33" s="652">
        <v>99.8</v>
      </c>
      <c r="BN33" s="606"/>
      <c r="BO33" s="606"/>
      <c r="BP33" s="606"/>
      <c r="BQ33" s="669"/>
      <c r="BR33" s="682">
        <v>99.9</v>
      </c>
      <c r="BS33" s="606"/>
      <c r="BT33" s="606"/>
      <c r="BU33" s="606"/>
      <c r="BV33" s="606"/>
      <c r="BW33" s="606"/>
      <c r="BX33" s="652">
        <v>99.7</v>
      </c>
      <c r="BY33" s="606"/>
      <c r="BZ33" s="606"/>
      <c r="CA33" s="606"/>
      <c r="CB33" s="669"/>
      <c r="CD33" s="618" t="s">
        <v>325</v>
      </c>
      <c r="CE33" s="619"/>
      <c r="CF33" s="619"/>
      <c r="CG33" s="619"/>
      <c r="CH33" s="619"/>
      <c r="CI33" s="619"/>
      <c r="CJ33" s="619"/>
      <c r="CK33" s="619"/>
      <c r="CL33" s="619"/>
      <c r="CM33" s="619"/>
      <c r="CN33" s="619"/>
      <c r="CO33" s="619"/>
      <c r="CP33" s="619"/>
      <c r="CQ33" s="620"/>
      <c r="CR33" s="621">
        <v>9357327</v>
      </c>
      <c r="CS33" s="634"/>
      <c r="CT33" s="634"/>
      <c r="CU33" s="634"/>
      <c r="CV33" s="634"/>
      <c r="CW33" s="634"/>
      <c r="CX33" s="634"/>
      <c r="CY33" s="635"/>
      <c r="CZ33" s="624">
        <v>43.4</v>
      </c>
      <c r="DA33" s="636"/>
      <c r="DB33" s="636"/>
      <c r="DC33" s="637"/>
      <c r="DD33" s="627">
        <v>7696334</v>
      </c>
      <c r="DE33" s="634"/>
      <c r="DF33" s="634"/>
      <c r="DG33" s="634"/>
      <c r="DH33" s="634"/>
      <c r="DI33" s="634"/>
      <c r="DJ33" s="634"/>
      <c r="DK33" s="635"/>
      <c r="DL33" s="627">
        <v>4727365</v>
      </c>
      <c r="DM33" s="634"/>
      <c r="DN33" s="634"/>
      <c r="DO33" s="634"/>
      <c r="DP33" s="634"/>
      <c r="DQ33" s="634"/>
      <c r="DR33" s="634"/>
      <c r="DS33" s="634"/>
      <c r="DT33" s="634"/>
      <c r="DU33" s="634"/>
      <c r="DV33" s="635"/>
      <c r="DW33" s="624">
        <v>47.1</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965026</v>
      </c>
      <c r="S34" s="622"/>
      <c r="T34" s="622"/>
      <c r="U34" s="622"/>
      <c r="V34" s="622"/>
      <c r="W34" s="622"/>
      <c r="X34" s="622"/>
      <c r="Y34" s="623"/>
      <c r="Z34" s="659">
        <v>4.3</v>
      </c>
      <c r="AA34" s="659"/>
      <c r="AB34" s="659"/>
      <c r="AC34" s="659"/>
      <c r="AD34" s="660" t="s">
        <v>178</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3781702</v>
      </c>
      <c r="CS34" s="622"/>
      <c r="CT34" s="622"/>
      <c r="CU34" s="622"/>
      <c r="CV34" s="622"/>
      <c r="CW34" s="622"/>
      <c r="CX34" s="622"/>
      <c r="CY34" s="623"/>
      <c r="CZ34" s="624">
        <v>17.600000000000001</v>
      </c>
      <c r="DA34" s="636"/>
      <c r="DB34" s="636"/>
      <c r="DC34" s="637"/>
      <c r="DD34" s="627">
        <v>2669098</v>
      </c>
      <c r="DE34" s="622"/>
      <c r="DF34" s="622"/>
      <c r="DG34" s="622"/>
      <c r="DH34" s="622"/>
      <c r="DI34" s="622"/>
      <c r="DJ34" s="622"/>
      <c r="DK34" s="623"/>
      <c r="DL34" s="627">
        <v>1998552</v>
      </c>
      <c r="DM34" s="622"/>
      <c r="DN34" s="622"/>
      <c r="DO34" s="622"/>
      <c r="DP34" s="622"/>
      <c r="DQ34" s="622"/>
      <c r="DR34" s="622"/>
      <c r="DS34" s="622"/>
      <c r="DT34" s="622"/>
      <c r="DU34" s="622"/>
      <c r="DV34" s="623"/>
      <c r="DW34" s="624">
        <v>19.899999999999999</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1079212</v>
      </c>
      <c r="S35" s="622"/>
      <c r="T35" s="622"/>
      <c r="U35" s="622"/>
      <c r="V35" s="622"/>
      <c r="W35" s="622"/>
      <c r="X35" s="622"/>
      <c r="Y35" s="623"/>
      <c r="Z35" s="659">
        <v>4.8</v>
      </c>
      <c r="AA35" s="659"/>
      <c r="AB35" s="659"/>
      <c r="AC35" s="659"/>
      <c r="AD35" s="660" t="s">
        <v>262</v>
      </c>
      <c r="AE35" s="660"/>
      <c r="AF35" s="660"/>
      <c r="AG35" s="660"/>
      <c r="AH35" s="660"/>
      <c r="AI35" s="660"/>
      <c r="AJ35" s="660"/>
      <c r="AK35" s="660"/>
      <c r="AL35" s="624" t="s">
        <v>238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134180</v>
      </c>
      <c r="CS35" s="634"/>
      <c r="CT35" s="634"/>
      <c r="CU35" s="634"/>
      <c r="CV35" s="634"/>
      <c r="CW35" s="634"/>
      <c r="CX35" s="634"/>
      <c r="CY35" s="635"/>
      <c r="CZ35" s="624">
        <v>0.6</v>
      </c>
      <c r="DA35" s="636"/>
      <c r="DB35" s="636"/>
      <c r="DC35" s="637"/>
      <c r="DD35" s="627">
        <v>122393</v>
      </c>
      <c r="DE35" s="634"/>
      <c r="DF35" s="634"/>
      <c r="DG35" s="634"/>
      <c r="DH35" s="634"/>
      <c r="DI35" s="634"/>
      <c r="DJ35" s="634"/>
      <c r="DK35" s="635"/>
      <c r="DL35" s="627">
        <v>119644</v>
      </c>
      <c r="DM35" s="634"/>
      <c r="DN35" s="634"/>
      <c r="DO35" s="634"/>
      <c r="DP35" s="634"/>
      <c r="DQ35" s="634"/>
      <c r="DR35" s="634"/>
      <c r="DS35" s="634"/>
      <c r="DT35" s="634"/>
      <c r="DU35" s="634"/>
      <c r="DV35" s="635"/>
      <c r="DW35" s="624">
        <v>1.2</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940910</v>
      </c>
      <c r="S36" s="622"/>
      <c r="T36" s="622"/>
      <c r="U36" s="622"/>
      <c r="V36" s="622"/>
      <c r="W36" s="622"/>
      <c r="X36" s="622"/>
      <c r="Y36" s="623"/>
      <c r="Z36" s="659">
        <v>4.2</v>
      </c>
      <c r="AA36" s="659"/>
      <c r="AB36" s="659"/>
      <c r="AC36" s="659"/>
      <c r="AD36" s="660" t="s">
        <v>238</v>
      </c>
      <c r="AE36" s="660"/>
      <c r="AF36" s="660"/>
      <c r="AG36" s="660"/>
      <c r="AH36" s="660"/>
      <c r="AI36" s="660"/>
      <c r="AJ36" s="660"/>
      <c r="AK36" s="660"/>
      <c r="AL36" s="624" t="s">
        <v>138</v>
      </c>
      <c r="AM36" s="625"/>
      <c r="AN36" s="625"/>
      <c r="AO36" s="661"/>
      <c r="AP36" s="222"/>
      <c r="AQ36" s="670" t="s">
        <v>333</v>
      </c>
      <c r="AR36" s="671"/>
      <c r="AS36" s="671"/>
      <c r="AT36" s="671"/>
      <c r="AU36" s="671"/>
      <c r="AV36" s="671"/>
      <c r="AW36" s="671"/>
      <c r="AX36" s="671"/>
      <c r="AY36" s="672"/>
      <c r="AZ36" s="676">
        <v>1733784</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-28127</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2621724</v>
      </c>
      <c r="CS36" s="622"/>
      <c r="CT36" s="622"/>
      <c r="CU36" s="622"/>
      <c r="CV36" s="622"/>
      <c r="CW36" s="622"/>
      <c r="CX36" s="622"/>
      <c r="CY36" s="623"/>
      <c r="CZ36" s="624">
        <v>12.2</v>
      </c>
      <c r="DA36" s="636"/>
      <c r="DB36" s="636"/>
      <c r="DC36" s="637"/>
      <c r="DD36" s="627">
        <v>2397024</v>
      </c>
      <c r="DE36" s="622"/>
      <c r="DF36" s="622"/>
      <c r="DG36" s="622"/>
      <c r="DH36" s="622"/>
      <c r="DI36" s="622"/>
      <c r="DJ36" s="622"/>
      <c r="DK36" s="623"/>
      <c r="DL36" s="627">
        <v>1713469</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313508</v>
      </c>
      <c r="S37" s="622"/>
      <c r="T37" s="622"/>
      <c r="U37" s="622"/>
      <c r="V37" s="622"/>
      <c r="W37" s="622"/>
      <c r="X37" s="622"/>
      <c r="Y37" s="623"/>
      <c r="Z37" s="659">
        <v>1.4</v>
      </c>
      <c r="AA37" s="659"/>
      <c r="AB37" s="659"/>
      <c r="AC37" s="659"/>
      <c r="AD37" s="660">
        <v>233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507332</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-41685</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899053</v>
      </c>
      <c r="CS37" s="634"/>
      <c r="CT37" s="634"/>
      <c r="CU37" s="634"/>
      <c r="CV37" s="634"/>
      <c r="CW37" s="634"/>
      <c r="CX37" s="634"/>
      <c r="CY37" s="635"/>
      <c r="CZ37" s="624">
        <v>4.2</v>
      </c>
      <c r="DA37" s="636"/>
      <c r="DB37" s="636"/>
      <c r="DC37" s="637"/>
      <c r="DD37" s="627">
        <v>899053</v>
      </c>
      <c r="DE37" s="634"/>
      <c r="DF37" s="634"/>
      <c r="DG37" s="634"/>
      <c r="DH37" s="634"/>
      <c r="DI37" s="634"/>
      <c r="DJ37" s="634"/>
      <c r="DK37" s="635"/>
      <c r="DL37" s="627">
        <v>897930</v>
      </c>
      <c r="DM37" s="634"/>
      <c r="DN37" s="634"/>
      <c r="DO37" s="634"/>
      <c r="DP37" s="634"/>
      <c r="DQ37" s="634"/>
      <c r="DR37" s="634"/>
      <c r="DS37" s="634"/>
      <c r="DT37" s="634"/>
      <c r="DU37" s="634"/>
      <c r="DV37" s="635"/>
      <c r="DW37" s="624">
        <v>8.9</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3005164</v>
      </c>
      <c r="S38" s="622"/>
      <c r="T38" s="622"/>
      <c r="U38" s="622"/>
      <c r="V38" s="622"/>
      <c r="W38" s="622"/>
      <c r="X38" s="622"/>
      <c r="Y38" s="623"/>
      <c r="Z38" s="659">
        <v>13.4</v>
      </c>
      <c r="AA38" s="659"/>
      <c r="AB38" s="659"/>
      <c r="AC38" s="659"/>
      <c r="AD38" s="660" t="s">
        <v>178</v>
      </c>
      <c r="AE38" s="660"/>
      <c r="AF38" s="660"/>
      <c r="AG38" s="660"/>
      <c r="AH38" s="660"/>
      <c r="AI38" s="660"/>
      <c r="AJ38" s="660"/>
      <c r="AK38" s="660"/>
      <c r="AL38" s="624" t="s">
        <v>138</v>
      </c>
      <c r="AM38" s="625"/>
      <c r="AN38" s="625"/>
      <c r="AO38" s="661"/>
      <c r="AQ38" s="654" t="s">
        <v>341</v>
      </c>
      <c r="AR38" s="655"/>
      <c r="AS38" s="655"/>
      <c r="AT38" s="655"/>
      <c r="AU38" s="655"/>
      <c r="AV38" s="655"/>
      <c r="AW38" s="655"/>
      <c r="AX38" s="655"/>
      <c r="AY38" s="656"/>
      <c r="AZ38" s="621">
        <v>43475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4421</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1182977</v>
      </c>
      <c r="CS38" s="622"/>
      <c r="CT38" s="622"/>
      <c r="CU38" s="622"/>
      <c r="CV38" s="622"/>
      <c r="CW38" s="622"/>
      <c r="CX38" s="622"/>
      <c r="CY38" s="623"/>
      <c r="CZ38" s="624">
        <v>5.5</v>
      </c>
      <c r="DA38" s="636"/>
      <c r="DB38" s="636"/>
      <c r="DC38" s="637"/>
      <c r="DD38" s="627">
        <v>917125</v>
      </c>
      <c r="DE38" s="622"/>
      <c r="DF38" s="622"/>
      <c r="DG38" s="622"/>
      <c r="DH38" s="622"/>
      <c r="DI38" s="622"/>
      <c r="DJ38" s="622"/>
      <c r="DK38" s="623"/>
      <c r="DL38" s="627">
        <v>895700</v>
      </c>
      <c r="DM38" s="622"/>
      <c r="DN38" s="622"/>
      <c r="DO38" s="622"/>
      <c r="DP38" s="622"/>
      <c r="DQ38" s="622"/>
      <c r="DR38" s="622"/>
      <c r="DS38" s="622"/>
      <c r="DT38" s="622"/>
      <c r="DU38" s="622"/>
      <c r="DV38" s="623"/>
      <c r="DW38" s="624">
        <v>8.9</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178</v>
      </c>
      <c r="AA39" s="659"/>
      <c r="AB39" s="659"/>
      <c r="AC39" s="659"/>
      <c r="AD39" s="660" t="s">
        <v>178</v>
      </c>
      <c r="AE39" s="660"/>
      <c r="AF39" s="660"/>
      <c r="AG39" s="660"/>
      <c r="AH39" s="660"/>
      <c r="AI39" s="660"/>
      <c r="AJ39" s="660"/>
      <c r="AK39" s="660"/>
      <c r="AL39" s="624" t="s">
        <v>238</v>
      </c>
      <c r="AM39" s="625"/>
      <c r="AN39" s="625"/>
      <c r="AO39" s="661"/>
      <c r="AQ39" s="654" t="s">
        <v>345</v>
      </c>
      <c r="AR39" s="655"/>
      <c r="AS39" s="655"/>
      <c r="AT39" s="655"/>
      <c r="AU39" s="655"/>
      <c r="AV39" s="655"/>
      <c r="AW39" s="655"/>
      <c r="AX39" s="655"/>
      <c r="AY39" s="656"/>
      <c r="AZ39" s="621" t="s">
        <v>238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6803</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1575278</v>
      </c>
      <c r="CS39" s="634"/>
      <c r="CT39" s="634"/>
      <c r="CU39" s="634"/>
      <c r="CV39" s="634"/>
      <c r="CW39" s="634"/>
      <c r="CX39" s="634"/>
      <c r="CY39" s="635"/>
      <c r="CZ39" s="624">
        <v>7.3</v>
      </c>
      <c r="DA39" s="636"/>
      <c r="DB39" s="636"/>
      <c r="DC39" s="637"/>
      <c r="DD39" s="627">
        <v>1569828</v>
      </c>
      <c r="DE39" s="634"/>
      <c r="DF39" s="634"/>
      <c r="DG39" s="634"/>
      <c r="DH39" s="634"/>
      <c r="DI39" s="634"/>
      <c r="DJ39" s="634"/>
      <c r="DK39" s="635"/>
      <c r="DL39" s="627" t="s">
        <v>238</v>
      </c>
      <c r="DM39" s="634"/>
      <c r="DN39" s="634"/>
      <c r="DO39" s="634"/>
      <c r="DP39" s="634"/>
      <c r="DQ39" s="634"/>
      <c r="DR39" s="634"/>
      <c r="DS39" s="634"/>
      <c r="DT39" s="634"/>
      <c r="DU39" s="634"/>
      <c r="DV39" s="635"/>
      <c r="DW39" s="624" t="s">
        <v>178</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203864</v>
      </c>
      <c r="S40" s="622"/>
      <c r="T40" s="622"/>
      <c r="U40" s="622"/>
      <c r="V40" s="622"/>
      <c r="W40" s="622"/>
      <c r="X40" s="622"/>
      <c r="Y40" s="623"/>
      <c r="Z40" s="659">
        <v>0.9</v>
      </c>
      <c r="AA40" s="659"/>
      <c r="AB40" s="659"/>
      <c r="AC40" s="659"/>
      <c r="AD40" s="660" t="s">
        <v>178</v>
      </c>
      <c r="AE40" s="660"/>
      <c r="AF40" s="660"/>
      <c r="AG40" s="660"/>
      <c r="AH40" s="660"/>
      <c r="AI40" s="660"/>
      <c r="AJ40" s="660"/>
      <c r="AK40" s="660"/>
      <c r="AL40" s="624" t="s">
        <v>238</v>
      </c>
      <c r="AM40" s="625"/>
      <c r="AN40" s="625"/>
      <c r="AO40" s="661"/>
      <c r="AQ40" s="654" t="s">
        <v>349</v>
      </c>
      <c r="AR40" s="655"/>
      <c r="AS40" s="655"/>
      <c r="AT40" s="655"/>
      <c r="AU40" s="655"/>
      <c r="AV40" s="655"/>
      <c r="AW40" s="655"/>
      <c r="AX40" s="655"/>
      <c r="AY40" s="656"/>
      <c r="AZ40" s="621" t="s">
        <v>178</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124</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61466</v>
      </c>
      <c r="CS40" s="622"/>
      <c r="CT40" s="622"/>
      <c r="CU40" s="622"/>
      <c r="CV40" s="622"/>
      <c r="CW40" s="622"/>
      <c r="CX40" s="622"/>
      <c r="CY40" s="623"/>
      <c r="CZ40" s="624">
        <v>0.3</v>
      </c>
      <c r="DA40" s="636"/>
      <c r="DB40" s="636"/>
      <c r="DC40" s="637"/>
      <c r="DD40" s="627">
        <v>20866</v>
      </c>
      <c r="DE40" s="622"/>
      <c r="DF40" s="622"/>
      <c r="DG40" s="622"/>
      <c r="DH40" s="622"/>
      <c r="DI40" s="622"/>
      <c r="DJ40" s="622"/>
      <c r="DK40" s="623"/>
      <c r="DL40" s="627" t="s">
        <v>238</v>
      </c>
      <c r="DM40" s="622"/>
      <c r="DN40" s="622"/>
      <c r="DO40" s="622"/>
      <c r="DP40" s="622"/>
      <c r="DQ40" s="622"/>
      <c r="DR40" s="622"/>
      <c r="DS40" s="622"/>
      <c r="DT40" s="622"/>
      <c r="DU40" s="622"/>
      <c r="DV40" s="623"/>
      <c r="DW40" s="624" t="s">
        <v>138</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22363238</v>
      </c>
      <c r="S41" s="646"/>
      <c r="T41" s="646"/>
      <c r="U41" s="646"/>
      <c r="V41" s="646"/>
      <c r="W41" s="646"/>
      <c r="X41" s="646"/>
      <c r="Y41" s="649"/>
      <c r="Z41" s="650">
        <v>100</v>
      </c>
      <c r="AA41" s="650"/>
      <c r="AB41" s="650"/>
      <c r="AC41" s="650"/>
      <c r="AD41" s="651">
        <v>9840490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290313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178</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238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357</v>
      </c>
      <c r="AR42" s="667"/>
      <c r="AS42" s="667"/>
      <c r="AT42" s="667"/>
      <c r="AU42" s="667"/>
      <c r="AV42" s="667"/>
      <c r="AW42" s="667"/>
      <c r="AX42" s="667"/>
      <c r="AY42" s="668"/>
      <c r="AZ42" s="605">
        <v>892664</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339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4134025</v>
      </c>
      <c r="CS42" s="634"/>
      <c r="CT42" s="634"/>
      <c r="CU42" s="634"/>
      <c r="CV42" s="634"/>
      <c r="CW42" s="634"/>
      <c r="CX42" s="634"/>
      <c r="CY42" s="635"/>
      <c r="CZ42" s="624">
        <v>19.2</v>
      </c>
      <c r="DA42" s="636"/>
      <c r="DB42" s="636"/>
      <c r="DC42" s="637"/>
      <c r="DD42" s="627">
        <v>1106459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v>21312</v>
      </c>
      <c r="CS43" s="634"/>
      <c r="CT43" s="634"/>
      <c r="CU43" s="634"/>
      <c r="CV43" s="634"/>
      <c r="CW43" s="634"/>
      <c r="CX43" s="634"/>
      <c r="CY43" s="635"/>
      <c r="CZ43" s="624">
        <v>0.1</v>
      </c>
      <c r="DA43" s="636"/>
      <c r="DB43" s="636"/>
      <c r="DC43" s="637"/>
      <c r="DD43" s="627">
        <v>21312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4134025</v>
      </c>
      <c r="CS44" s="622"/>
      <c r="CT44" s="622"/>
      <c r="CU44" s="622"/>
      <c r="CV44" s="622"/>
      <c r="CW44" s="622"/>
      <c r="CX44" s="622"/>
      <c r="CY44" s="623"/>
      <c r="CZ44" s="624">
        <v>19.2</v>
      </c>
      <c r="DA44" s="625"/>
      <c r="DB44" s="625"/>
      <c r="DC44" s="626"/>
      <c r="DD44" s="627">
        <v>1106459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986139</v>
      </c>
      <c r="CS45" s="634"/>
      <c r="CT45" s="634"/>
      <c r="CU45" s="634"/>
      <c r="CV45" s="634"/>
      <c r="CW45" s="634"/>
      <c r="CX45" s="634"/>
      <c r="CY45" s="635"/>
      <c r="CZ45" s="624">
        <v>4.5999999999999996</v>
      </c>
      <c r="DA45" s="636"/>
      <c r="DB45" s="636"/>
      <c r="DC45" s="637"/>
      <c r="DD45" s="627">
        <v>74595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3125181</v>
      </c>
      <c r="CS46" s="622"/>
      <c r="CT46" s="622"/>
      <c r="CU46" s="622"/>
      <c r="CV46" s="622"/>
      <c r="CW46" s="622"/>
      <c r="CX46" s="622"/>
      <c r="CY46" s="623"/>
      <c r="CZ46" s="624">
        <v>14.5</v>
      </c>
      <c r="DA46" s="625"/>
      <c r="DB46" s="625"/>
      <c r="DC46" s="626"/>
      <c r="DD46" s="627">
        <v>1028559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t="s">
        <v>138</v>
      </c>
      <c r="CS47" s="634"/>
      <c r="CT47" s="634"/>
      <c r="CU47" s="634"/>
      <c r="CV47" s="634"/>
      <c r="CW47" s="634"/>
      <c r="CX47" s="634"/>
      <c r="CY47" s="635"/>
      <c r="CZ47" s="624" t="s">
        <v>238</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238</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21540838</v>
      </c>
      <c r="CS49" s="606"/>
      <c r="CT49" s="606"/>
      <c r="CU49" s="606"/>
      <c r="CV49" s="606"/>
      <c r="CW49" s="606"/>
      <c r="CX49" s="606"/>
      <c r="CY49" s="607"/>
      <c r="CZ49" s="608">
        <v>100</v>
      </c>
      <c r="DA49" s="609"/>
      <c r="DB49" s="609"/>
      <c r="DC49" s="610"/>
      <c r="DD49" s="611">
        <v>12971780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8v1PjVBGRDiQECucwWQjznb1ucWHHtLBEj43SVJlhsDB586rjIFhsUGWZqhTqHlD/Vgliff7uWhK+nYLFoZYQ==" saltValue="WON9yH/WLaBzqUcIDiSCv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392</v>
      </c>
      <c r="C7" s="1048"/>
      <c r="D7" s="1048"/>
      <c r="E7" s="1048"/>
      <c r="F7" s="1048"/>
      <c r="G7" s="1048"/>
      <c r="H7" s="1048"/>
      <c r="I7" s="1048"/>
      <c r="J7" s="1048"/>
      <c r="K7" s="1048"/>
      <c r="L7" s="1048"/>
      <c r="M7" s="1048"/>
      <c r="N7" s="1048"/>
      <c r="O7" s="1048"/>
      <c r="P7" s="1049"/>
      <c r="Q7" s="1102">
        <v>22363</v>
      </c>
      <c r="R7" s="1103"/>
      <c r="S7" s="1103"/>
      <c r="T7" s="1103"/>
      <c r="U7" s="1103"/>
      <c r="V7" s="1103">
        <v>21541</v>
      </c>
      <c r="W7" s="1103"/>
      <c r="X7" s="1103"/>
      <c r="Y7" s="1103"/>
      <c r="Z7" s="1103"/>
      <c r="AA7" s="1103">
        <v>822</v>
      </c>
      <c r="AB7" s="1103"/>
      <c r="AC7" s="1103"/>
      <c r="AD7" s="1103"/>
      <c r="AE7" s="1104"/>
      <c r="AF7" s="1105">
        <v>670</v>
      </c>
      <c r="AG7" s="1106"/>
      <c r="AH7" s="1106"/>
      <c r="AI7" s="1106"/>
      <c r="AJ7" s="1107"/>
      <c r="AK7" s="1108">
        <v>1080</v>
      </c>
      <c r="AL7" s="1109"/>
      <c r="AM7" s="1109"/>
      <c r="AN7" s="1109"/>
      <c r="AO7" s="1109"/>
      <c r="AP7" s="1109">
        <v>12761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608</v>
      </c>
      <c r="BS7" s="1099" t="s">
        <v>607</v>
      </c>
      <c r="BT7" s="1100"/>
      <c r="BU7" s="1100"/>
      <c r="BV7" s="1100"/>
      <c r="BW7" s="1100"/>
      <c r="BX7" s="1100"/>
      <c r="BY7" s="1100"/>
      <c r="BZ7" s="1100"/>
      <c r="CA7" s="1100"/>
      <c r="CB7" s="1100"/>
      <c r="CC7" s="1100"/>
      <c r="CD7" s="1100"/>
      <c r="CE7" s="1100"/>
      <c r="CF7" s="1100"/>
      <c r="CG7" s="1112"/>
      <c r="CH7" s="1096">
        <v>0</v>
      </c>
      <c r="CI7" s="1097"/>
      <c r="CJ7" s="1097"/>
      <c r="CK7" s="1097"/>
      <c r="CL7" s="1098"/>
      <c r="CM7" s="1096">
        <v>9</v>
      </c>
      <c r="CN7" s="1097"/>
      <c r="CO7" s="1097"/>
      <c r="CP7" s="1097"/>
      <c r="CQ7" s="1098"/>
      <c r="CR7" s="1096">
        <v>5</v>
      </c>
      <c r="CS7" s="1097"/>
      <c r="CT7" s="1097"/>
      <c r="CU7" s="1097"/>
      <c r="CV7" s="1098"/>
      <c r="CW7" s="1096" t="s">
        <v>587</v>
      </c>
      <c r="CX7" s="1097"/>
      <c r="CY7" s="1097"/>
      <c r="CZ7" s="1097"/>
      <c r="DA7" s="1098"/>
      <c r="DB7" s="1096" t="s">
        <v>587</v>
      </c>
      <c r="DC7" s="1097"/>
      <c r="DD7" s="1097"/>
      <c r="DE7" s="1097"/>
      <c r="DF7" s="1098"/>
      <c r="DG7" s="1096">
        <v>143</v>
      </c>
      <c r="DH7" s="1097"/>
      <c r="DI7" s="1097"/>
      <c r="DJ7" s="1097"/>
      <c r="DK7" s="1098"/>
      <c r="DL7" s="1096" t="s">
        <v>587</v>
      </c>
      <c r="DM7" s="1097"/>
      <c r="DN7" s="1097"/>
      <c r="DO7" s="1097"/>
      <c r="DP7" s="1098"/>
      <c r="DQ7" s="1096">
        <v>134</v>
      </c>
      <c r="DR7" s="1097"/>
      <c r="DS7" s="1097"/>
      <c r="DT7" s="1097"/>
      <c r="DU7" s="1098"/>
      <c r="DV7" s="1099"/>
      <c r="DW7" s="1100"/>
      <c r="DX7" s="1100"/>
      <c r="DY7" s="1100"/>
      <c r="DZ7" s="1101"/>
      <c r="EA7" s="234"/>
    </row>
    <row r="8" spans="1:131" s="235" customFormat="1" ht="26.25" customHeight="1">
      <c r="A8" s="238">
        <v>2</v>
      </c>
      <c r="B8" s="1030" t="s">
        <v>393</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v>0</v>
      </c>
      <c r="AB8" s="1039"/>
      <c r="AC8" s="1039"/>
      <c r="AD8" s="1039"/>
      <c r="AE8" s="1040"/>
      <c r="AF8" s="1035">
        <v>0</v>
      </c>
      <c r="AG8" s="1036"/>
      <c r="AH8" s="1036"/>
      <c r="AI8" s="1036"/>
      <c r="AJ8" s="1037"/>
      <c r="AK8" s="1080" t="s">
        <v>587</v>
      </c>
      <c r="AL8" s="1081"/>
      <c r="AM8" s="1081"/>
      <c r="AN8" s="1081"/>
      <c r="AO8" s="1081"/>
      <c r="AP8" s="1081" t="s">
        <v>587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395</v>
      </c>
      <c r="B23" s="937" t="s">
        <v>396</v>
      </c>
      <c r="C23" s="938"/>
      <c r="D23" s="938"/>
      <c r="E23" s="938"/>
      <c r="F23" s="938"/>
      <c r="G23" s="938"/>
      <c r="H23" s="938"/>
      <c r="I23" s="938"/>
      <c r="J23" s="938"/>
      <c r="K23" s="938"/>
      <c r="L23" s="938"/>
      <c r="M23" s="938"/>
      <c r="N23" s="938"/>
      <c r="O23" s="938"/>
      <c r="P23" s="948"/>
      <c r="Q23" s="1067">
        <v>22363</v>
      </c>
      <c r="R23" s="1061"/>
      <c r="S23" s="1061"/>
      <c r="T23" s="1061"/>
      <c r="U23" s="1061"/>
      <c r="V23" s="1061">
        <v>21541</v>
      </c>
      <c r="W23" s="1061"/>
      <c r="X23" s="1061"/>
      <c r="Y23" s="1061"/>
      <c r="Z23" s="1061"/>
      <c r="AA23" s="1061">
        <v>822</v>
      </c>
      <c r="AB23" s="1061"/>
      <c r="AC23" s="1061"/>
      <c r="AD23" s="1061"/>
      <c r="AE23" s="1068"/>
      <c r="AF23" s="1069">
        <v>670</v>
      </c>
      <c r="AG23" s="1061"/>
      <c r="AH23" s="1061"/>
      <c r="AI23" s="1061"/>
      <c r="AJ23" s="1070"/>
      <c r="AK23" s="1071"/>
      <c r="AL23" s="1072"/>
      <c r="AM23" s="1072"/>
      <c r="AN23" s="1072"/>
      <c r="AO23" s="1072"/>
      <c r="AP23" s="1061">
        <v>12761</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408</v>
      </c>
      <c r="C28" s="1048"/>
      <c r="D28" s="1048"/>
      <c r="E28" s="1048"/>
      <c r="F28" s="1048"/>
      <c r="G28" s="1048"/>
      <c r="H28" s="1048"/>
      <c r="I28" s="1048"/>
      <c r="J28" s="1048"/>
      <c r="K28" s="1048"/>
      <c r="L28" s="1048"/>
      <c r="M28" s="1048"/>
      <c r="N28" s="1048"/>
      <c r="O28" s="1048"/>
      <c r="P28" s="1049"/>
      <c r="Q28" s="1050">
        <v>3559</v>
      </c>
      <c r="R28" s="1051"/>
      <c r="S28" s="1051"/>
      <c r="T28" s="1051"/>
      <c r="U28" s="1051"/>
      <c r="V28" s="1051">
        <v>3587</v>
      </c>
      <c r="W28" s="1051"/>
      <c r="X28" s="1051"/>
      <c r="Y28" s="1051"/>
      <c r="Z28" s="1051"/>
      <c r="AA28" s="1051">
        <v>-28</v>
      </c>
      <c r="AB28" s="1051"/>
      <c r="AC28" s="1051"/>
      <c r="AD28" s="1051"/>
      <c r="AE28" s="1052"/>
      <c r="AF28" s="1053">
        <v>-28</v>
      </c>
      <c r="AG28" s="1051"/>
      <c r="AH28" s="1051"/>
      <c r="AI28" s="1051"/>
      <c r="AJ28" s="1054"/>
      <c r="AK28" s="1042">
        <v>290</v>
      </c>
      <c r="AL28" s="1043"/>
      <c r="AM28" s="1043"/>
      <c r="AN28" s="1043"/>
      <c r="AO28" s="1043"/>
      <c r="AP28" s="1043" t="s">
        <v>587</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409</v>
      </c>
      <c r="C29" s="1031"/>
      <c r="D29" s="1031"/>
      <c r="E29" s="1031"/>
      <c r="F29" s="1031"/>
      <c r="G29" s="1031"/>
      <c r="H29" s="1031"/>
      <c r="I29" s="1031"/>
      <c r="J29" s="1031"/>
      <c r="K29" s="1031"/>
      <c r="L29" s="1031"/>
      <c r="M29" s="1031"/>
      <c r="N29" s="1031"/>
      <c r="O29" s="1031"/>
      <c r="P29" s="1032"/>
      <c r="Q29" s="1038">
        <v>2525</v>
      </c>
      <c r="R29" s="1039"/>
      <c r="S29" s="1039"/>
      <c r="T29" s="1039"/>
      <c r="U29" s="1039"/>
      <c r="V29" s="1039">
        <v>2428</v>
      </c>
      <c r="W29" s="1039"/>
      <c r="X29" s="1039"/>
      <c r="Y29" s="1039"/>
      <c r="Z29" s="1039"/>
      <c r="AA29" s="1039">
        <v>97</v>
      </c>
      <c r="AB29" s="1039"/>
      <c r="AC29" s="1039"/>
      <c r="AD29" s="1039"/>
      <c r="AE29" s="1040"/>
      <c r="AF29" s="1035">
        <v>97</v>
      </c>
      <c r="AG29" s="1036"/>
      <c r="AH29" s="1036"/>
      <c r="AI29" s="1036"/>
      <c r="AJ29" s="1037"/>
      <c r="AK29" s="980">
        <v>424</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410</v>
      </c>
      <c r="C30" s="1031"/>
      <c r="D30" s="1031"/>
      <c r="E30" s="1031"/>
      <c r="F30" s="1031"/>
      <c r="G30" s="1031"/>
      <c r="H30" s="1031"/>
      <c r="I30" s="1031"/>
      <c r="J30" s="1031"/>
      <c r="K30" s="1031"/>
      <c r="L30" s="1031"/>
      <c r="M30" s="1031"/>
      <c r="N30" s="1031"/>
      <c r="O30" s="1031"/>
      <c r="P30" s="1032"/>
      <c r="Q30" s="1038">
        <v>16</v>
      </c>
      <c r="R30" s="1039"/>
      <c r="S30" s="1039"/>
      <c r="T30" s="1039"/>
      <c r="U30" s="1039"/>
      <c r="V30" s="1039">
        <v>9</v>
      </c>
      <c r="W30" s="1039"/>
      <c r="X30" s="1039"/>
      <c r="Y30" s="1039"/>
      <c r="Z30" s="1039"/>
      <c r="AA30" s="1039">
        <v>7</v>
      </c>
      <c r="AB30" s="1039"/>
      <c r="AC30" s="1039"/>
      <c r="AD30" s="1039"/>
      <c r="AE30" s="1040"/>
      <c r="AF30" s="1035">
        <v>7</v>
      </c>
      <c r="AG30" s="1036"/>
      <c r="AH30" s="1036"/>
      <c r="AI30" s="1036"/>
      <c r="AJ30" s="1037"/>
      <c r="AK30" s="980" t="s">
        <v>587</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411</v>
      </c>
      <c r="C31" s="1031"/>
      <c r="D31" s="1031"/>
      <c r="E31" s="1031"/>
      <c r="F31" s="1031"/>
      <c r="G31" s="1031"/>
      <c r="H31" s="1031"/>
      <c r="I31" s="1031"/>
      <c r="J31" s="1031"/>
      <c r="K31" s="1031"/>
      <c r="L31" s="1031"/>
      <c r="M31" s="1031"/>
      <c r="N31" s="1031"/>
      <c r="O31" s="1031"/>
      <c r="P31" s="1032"/>
      <c r="Q31" s="1038">
        <v>595</v>
      </c>
      <c r="R31" s="1039"/>
      <c r="S31" s="1039"/>
      <c r="T31" s="1039"/>
      <c r="U31" s="1039"/>
      <c r="V31" s="1039">
        <v>566</v>
      </c>
      <c r="W31" s="1039"/>
      <c r="X31" s="1039"/>
      <c r="Y31" s="1039"/>
      <c r="Z31" s="1039"/>
      <c r="AA31" s="1039">
        <v>29</v>
      </c>
      <c r="AB31" s="1039"/>
      <c r="AC31" s="1039"/>
      <c r="AD31" s="1039"/>
      <c r="AE31" s="1040"/>
      <c r="AF31" s="1035">
        <v>29</v>
      </c>
      <c r="AG31" s="1036"/>
      <c r="AH31" s="1036"/>
      <c r="AI31" s="1036"/>
      <c r="AJ31" s="1037"/>
      <c r="AK31" s="980">
        <v>120</v>
      </c>
      <c r="AL31" s="971"/>
      <c r="AM31" s="971"/>
      <c r="AN31" s="971"/>
      <c r="AO31" s="971"/>
      <c r="AP31" s="971" t="s">
        <v>587</v>
      </c>
      <c r="AQ31" s="971"/>
      <c r="AR31" s="971"/>
      <c r="AS31" s="971"/>
      <c r="AT31" s="971"/>
      <c r="AU31" s="971" t="s">
        <v>587</v>
      </c>
      <c r="AV31" s="971"/>
      <c r="AW31" s="971"/>
      <c r="AX31" s="971"/>
      <c r="AY31" s="971"/>
      <c r="AZ31" s="1041" t="s">
        <v>587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412</v>
      </c>
      <c r="C32" s="1031"/>
      <c r="D32" s="1031"/>
      <c r="E32" s="1031"/>
      <c r="F32" s="1031"/>
      <c r="G32" s="1031"/>
      <c r="H32" s="1031"/>
      <c r="I32" s="1031"/>
      <c r="J32" s="1031"/>
      <c r="K32" s="1031"/>
      <c r="L32" s="1031"/>
      <c r="M32" s="1031"/>
      <c r="N32" s="1031"/>
      <c r="O32" s="1031"/>
      <c r="P32" s="1032"/>
      <c r="Q32" s="1038">
        <v>968</v>
      </c>
      <c r="R32" s="1039"/>
      <c r="S32" s="1039"/>
      <c r="T32" s="1039"/>
      <c r="U32" s="1039"/>
      <c r="V32" s="1039">
        <v>821</v>
      </c>
      <c r="W32" s="1039"/>
      <c r="X32" s="1039"/>
      <c r="Y32" s="1039"/>
      <c r="Z32" s="1039"/>
      <c r="AA32" s="1039">
        <v>147</v>
      </c>
      <c r="AB32" s="1039"/>
      <c r="AC32" s="1039"/>
      <c r="AD32" s="1039"/>
      <c r="AE32" s="1040"/>
      <c r="AF32" s="1035">
        <v>1729</v>
      </c>
      <c r="AG32" s="1036"/>
      <c r="AH32" s="1036"/>
      <c r="AI32" s="1036"/>
      <c r="AJ32" s="1037"/>
      <c r="AK32" s="980">
        <v>1</v>
      </c>
      <c r="AL32" s="971"/>
      <c r="AM32" s="971"/>
      <c r="AN32" s="971"/>
      <c r="AO32" s="971"/>
      <c r="AP32" s="971">
        <v>1811</v>
      </c>
      <c r="AQ32" s="971"/>
      <c r="AR32" s="971"/>
      <c r="AS32" s="971"/>
      <c r="AT32" s="971"/>
      <c r="AU32" s="971">
        <v>2</v>
      </c>
      <c r="AV32" s="971"/>
      <c r="AW32" s="971"/>
      <c r="AX32" s="971"/>
      <c r="AY32" s="971"/>
      <c r="AZ32" s="1041" t="s">
        <v>587</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414</v>
      </c>
      <c r="C33" s="1031"/>
      <c r="D33" s="1031"/>
      <c r="E33" s="1031"/>
      <c r="F33" s="1031"/>
      <c r="G33" s="1031"/>
      <c r="H33" s="1031"/>
      <c r="I33" s="1031"/>
      <c r="J33" s="1031"/>
      <c r="K33" s="1031"/>
      <c r="L33" s="1031"/>
      <c r="M33" s="1031"/>
      <c r="N33" s="1031"/>
      <c r="O33" s="1031"/>
      <c r="P33" s="1032"/>
      <c r="Q33" s="1038">
        <v>1216</v>
      </c>
      <c r="R33" s="1039"/>
      <c r="S33" s="1039"/>
      <c r="T33" s="1039"/>
      <c r="U33" s="1039"/>
      <c r="V33" s="1039">
        <v>1125</v>
      </c>
      <c r="W33" s="1039"/>
      <c r="X33" s="1039"/>
      <c r="Y33" s="1039"/>
      <c r="Z33" s="1039"/>
      <c r="AA33" s="1039">
        <v>92</v>
      </c>
      <c r="AB33" s="1039"/>
      <c r="AC33" s="1039"/>
      <c r="AD33" s="1039"/>
      <c r="AE33" s="1040"/>
      <c r="AF33" s="1035">
        <v>1076</v>
      </c>
      <c r="AG33" s="1036"/>
      <c r="AH33" s="1036"/>
      <c r="AI33" s="1036"/>
      <c r="AJ33" s="1037"/>
      <c r="AK33" s="980">
        <v>507</v>
      </c>
      <c r="AL33" s="971"/>
      <c r="AM33" s="971"/>
      <c r="AN33" s="971"/>
      <c r="AO33" s="971"/>
      <c r="AP33" s="971">
        <v>7317</v>
      </c>
      <c r="AQ33" s="971"/>
      <c r="AR33" s="971"/>
      <c r="AS33" s="971"/>
      <c r="AT33" s="971"/>
      <c r="AU33" s="971">
        <v>3351</v>
      </c>
      <c r="AV33" s="971"/>
      <c r="AW33" s="971"/>
      <c r="AX33" s="971"/>
      <c r="AY33" s="971"/>
      <c r="AZ33" s="1041" t="s">
        <v>587</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2910</v>
      </c>
      <c r="AG63" s="959"/>
      <c r="AH63" s="959"/>
      <c r="AI63" s="959"/>
      <c r="AJ63" s="1022"/>
      <c r="AK63" s="1023"/>
      <c r="AL63" s="963"/>
      <c r="AM63" s="963"/>
      <c r="AN63" s="963"/>
      <c r="AO63" s="963"/>
      <c r="AP63" s="959">
        <v>9128</v>
      </c>
      <c r="AQ63" s="959"/>
      <c r="AR63" s="959"/>
      <c r="AS63" s="959"/>
      <c r="AT63" s="959"/>
      <c r="AU63" s="959">
        <v>3353</v>
      </c>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401</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405</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588</v>
      </c>
      <c r="C68" s="986"/>
      <c r="D68" s="986"/>
      <c r="E68" s="986"/>
      <c r="F68" s="986"/>
      <c r="G68" s="986"/>
      <c r="H68" s="986"/>
      <c r="I68" s="986"/>
      <c r="J68" s="986"/>
      <c r="K68" s="986"/>
      <c r="L68" s="986"/>
      <c r="M68" s="986"/>
      <c r="N68" s="986"/>
      <c r="O68" s="986"/>
      <c r="P68" s="987"/>
      <c r="Q68" s="988">
        <v>11</v>
      </c>
      <c r="R68" s="982"/>
      <c r="S68" s="982"/>
      <c r="T68" s="982"/>
      <c r="U68" s="982"/>
      <c r="V68" s="982">
        <v>9</v>
      </c>
      <c r="W68" s="982"/>
      <c r="X68" s="982"/>
      <c r="Y68" s="982"/>
      <c r="Z68" s="982"/>
      <c r="AA68" s="982">
        <v>2</v>
      </c>
      <c r="AB68" s="982"/>
      <c r="AC68" s="982"/>
      <c r="AD68" s="982"/>
      <c r="AE68" s="982"/>
      <c r="AF68" s="982">
        <v>2</v>
      </c>
      <c r="AG68" s="982"/>
      <c r="AH68" s="982"/>
      <c r="AI68" s="982"/>
      <c r="AJ68" s="982"/>
      <c r="AK68" s="982">
        <v>0</v>
      </c>
      <c r="AL68" s="982"/>
      <c r="AM68" s="982"/>
      <c r="AN68" s="982"/>
      <c r="AO68" s="982"/>
      <c r="AP68" s="982" t="s">
        <v>587</v>
      </c>
      <c r="AQ68" s="982"/>
      <c r="AR68" s="982"/>
      <c r="AS68" s="982"/>
      <c r="AT68" s="982"/>
      <c r="AU68" s="982" t="s">
        <v>587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614</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7567</v>
      </c>
      <c r="R70" s="971"/>
      <c r="S70" s="971"/>
      <c r="T70" s="971"/>
      <c r="U70" s="971"/>
      <c r="V70" s="971">
        <v>7557</v>
      </c>
      <c r="W70" s="971"/>
      <c r="X70" s="971"/>
      <c r="Y70" s="971"/>
      <c r="Z70" s="971"/>
      <c r="AA70" s="971">
        <v>10</v>
      </c>
      <c r="AB70" s="971"/>
      <c r="AC70" s="971"/>
      <c r="AD70" s="971"/>
      <c r="AE70" s="971"/>
      <c r="AF70" s="971">
        <v>10</v>
      </c>
      <c r="AG70" s="971"/>
      <c r="AH70" s="971"/>
      <c r="AI70" s="971"/>
      <c r="AJ70" s="971"/>
      <c r="AK70" s="971" t="s">
        <v>614</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74</v>
      </c>
      <c r="R71" s="971"/>
      <c r="S71" s="971"/>
      <c r="T71" s="971"/>
      <c r="U71" s="971"/>
      <c r="V71" s="971">
        <v>74</v>
      </c>
      <c r="W71" s="971"/>
      <c r="X71" s="971"/>
      <c r="Y71" s="971"/>
      <c r="Z71" s="971"/>
      <c r="AA71" s="971" t="s">
        <v>617</v>
      </c>
      <c r="AB71" s="971"/>
      <c r="AC71" s="971"/>
      <c r="AD71" s="971"/>
      <c r="AE71" s="971"/>
      <c r="AF71" s="971" t="s">
        <v>617</v>
      </c>
      <c r="AG71" s="971"/>
      <c r="AH71" s="971"/>
      <c r="AI71" s="971"/>
      <c r="AJ71" s="971"/>
      <c r="AK71" s="971" t="s">
        <v>614</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203</v>
      </c>
      <c r="R72" s="971"/>
      <c r="S72" s="971"/>
      <c r="T72" s="971"/>
      <c r="U72" s="971"/>
      <c r="V72" s="971">
        <v>193</v>
      </c>
      <c r="W72" s="971"/>
      <c r="X72" s="971"/>
      <c r="Y72" s="971"/>
      <c r="Z72" s="971"/>
      <c r="AA72" s="971">
        <v>11</v>
      </c>
      <c r="AB72" s="971"/>
      <c r="AC72" s="971"/>
      <c r="AD72" s="971"/>
      <c r="AE72" s="971"/>
      <c r="AF72" s="971">
        <v>11</v>
      </c>
      <c r="AG72" s="971"/>
      <c r="AH72" s="971"/>
      <c r="AI72" s="971"/>
      <c r="AJ72" s="971"/>
      <c r="AK72" s="971" t="s">
        <v>614</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593</v>
      </c>
      <c r="C73" s="975"/>
      <c r="D73" s="975"/>
      <c r="E73" s="975"/>
      <c r="F73" s="975"/>
      <c r="G73" s="975"/>
      <c r="H73" s="975"/>
      <c r="I73" s="975"/>
      <c r="J73" s="975"/>
      <c r="K73" s="975"/>
      <c r="L73" s="975"/>
      <c r="M73" s="975"/>
      <c r="N73" s="975"/>
      <c r="O73" s="975"/>
      <c r="P73" s="976"/>
      <c r="Q73" s="977">
        <v>22</v>
      </c>
      <c r="R73" s="971"/>
      <c r="S73" s="971"/>
      <c r="T73" s="971"/>
      <c r="U73" s="971"/>
      <c r="V73" s="971">
        <v>21</v>
      </c>
      <c r="W73" s="971"/>
      <c r="X73" s="971"/>
      <c r="Y73" s="971"/>
      <c r="Z73" s="971"/>
      <c r="AA73" s="971">
        <v>1</v>
      </c>
      <c r="AB73" s="971"/>
      <c r="AC73" s="971"/>
      <c r="AD73" s="971"/>
      <c r="AE73" s="971"/>
      <c r="AF73" s="971">
        <v>1</v>
      </c>
      <c r="AG73" s="971"/>
      <c r="AH73" s="971"/>
      <c r="AI73" s="971"/>
      <c r="AJ73" s="971"/>
      <c r="AK73" s="971" t="s">
        <v>615</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594</v>
      </c>
      <c r="C74" s="975"/>
      <c r="D74" s="975"/>
      <c r="E74" s="975"/>
      <c r="F74" s="975"/>
      <c r="G74" s="975"/>
      <c r="H74" s="975"/>
      <c r="I74" s="975"/>
      <c r="J74" s="975"/>
      <c r="K74" s="975"/>
      <c r="L74" s="975"/>
      <c r="M74" s="975"/>
      <c r="N74" s="975"/>
      <c r="O74" s="975"/>
      <c r="P74" s="976"/>
      <c r="Q74" s="977">
        <v>104</v>
      </c>
      <c r="R74" s="971"/>
      <c r="S74" s="971"/>
      <c r="T74" s="971"/>
      <c r="U74" s="971"/>
      <c r="V74" s="971">
        <v>78</v>
      </c>
      <c r="W74" s="971"/>
      <c r="X74" s="971"/>
      <c r="Y74" s="971"/>
      <c r="Z74" s="971"/>
      <c r="AA74" s="971">
        <v>26</v>
      </c>
      <c r="AB74" s="971"/>
      <c r="AC74" s="971"/>
      <c r="AD74" s="971"/>
      <c r="AE74" s="971"/>
      <c r="AF74" s="971">
        <v>26</v>
      </c>
      <c r="AG74" s="971"/>
      <c r="AH74" s="971"/>
      <c r="AI74" s="971"/>
      <c r="AJ74" s="971"/>
      <c r="AK74" s="971" t="s">
        <v>614</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595</v>
      </c>
      <c r="C75" s="975"/>
      <c r="D75" s="975"/>
      <c r="E75" s="975"/>
      <c r="F75" s="975"/>
      <c r="G75" s="975"/>
      <c r="H75" s="975"/>
      <c r="I75" s="975"/>
      <c r="J75" s="975"/>
      <c r="K75" s="975"/>
      <c r="L75" s="975"/>
      <c r="M75" s="975"/>
      <c r="N75" s="975"/>
      <c r="O75" s="975"/>
      <c r="P75" s="976"/>
      <c r="Q75" s="978">
        <v>401</v>
      </c>
      <c r="R75" s="979"/>
      <c r="S75" s="979"/>
      <c r="T75" s="979"/>
      <c r="U75" s="980"/>
      <c r="V75" s="981">
        <v>337</v>
      </c>
      <c r="W75" s="979"/>
      <c r="X75" s="979"/>
      <c r="Y75" s="979"/>
      <c r="Z75" s="980"/>
      <c r="AA75" s="981">
        <v>64</v>
      </c>
      <c r="AB75" s="979"/>
      <c r="AC75" s="979"/>
      <c r="AD75" s="979"/>
      <c r="AE75" s="980"/>
      <c r="AF75" s="981">
        <v>64</v>
      </c>
      <c r="AG75" s="979"/>
      <c r="AH75" s="979"/>
      <c r="AI75" s="979"/>
      <c r="AJ75" s="980"/>
      <c r="AK75" s="981" t="s">
        <v>614</v>
      </c>
      <c r="AL75" s="979"/>
      <c r="AM75" s="979"/>
      <c r="AN75" s="979"/>
      <c r="AO75" s="980"/>
      <c r="AP75" s="981" t="s">
        <v>587</v>
      </c>
      <c r="AQ75" s="979"/>
      <c r="AR75" s="979"/>
      <c r="AS75" s="979"/>
      <c r="AT75" s="980"/>
      <c r="AU75" s="981" t="s">
        <v>587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596</v>
      </c>
      <c r="C76" s="975"/>
      <c r="D76" s="975"/>
      <c r="E76" s="975"/>
      <c r="F76" s="975"/>
      <c r="G76" s="975"/>
      <c r="H76" s="975"/>
      <c r="I76" s="975"/>
      <c r="J76" s="975"/>
      <c r="K76" s="975"/>
      <c r="L76" s="975"/>
      <c r="M76" s="975"/>
      <c r="N76" s="975"/>
      <c r="O76" s="975"/>
      <c r="P76" s="976"/>
      <c r="Q76" s="978">
        <v>2185</v>
      </c>
      <c r="R76" s="979"/>
      <c r="S76" s="979"/>
      <c r="T76" s="979"/>
      <c r="U76" s="980"/>
      <c r="V76" s="981">
        <v>2122</v>
      </c>
      <c r="W76" s="979"/>
      <c r="X76" s="979"/>
      <c r="Y76" s="979"/>
      <c r="Z76" s="980"/>
      <c r="AA76" s="981">
        <v>63</v>
      </c>
      <c r="AB76" s="979"/>
      <c r="AC76" s="979"/>
      <c r="AD76" s="979"/>
      <c r="AE76" s="980"/>
      <c r="AF76" s="981">
        <v>26</v>
      </c>
      <c r="AG76" s="979"/>
      <c r="AH76" s="979"/>
      <c r="AI76" s="979"/>
      <c r="AJ76" s="980"/>
      <c r="AK76" s="981" t="s">
        <v>614</v>
      </c>
      <c r="AL76" s="979"/>
      <c r="AM76" s="979"/>
      <c r="AN76" s="979"/>
      <c r="AO76" s="980"/>
      <c r="AP76" s="981">
        <v>780</v>
      </c>
      <c r="AQ76" s="979"/>
      <c r="AR76" s="979"/>
      <c r="AS76" s="979"/>
      <c r="AT76" s="980"/>
      <c r="AU76" s="981">
        <v>173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597</v>
      </c>
      <c r="C77" s="975"/>
      <c r="D77" s="975"/>
      <c r="E77" s="975"/>
      <c r="F77" s="975"/>
      <c r="G77" s="975"/>
      <c r="H77" s="975"/>
      <c r="I77" s="975"/>
      <c r="J77" s="975"/>
      <c r="K77" s="975"/>
      <c r="L77" s="975"/>
      <c r="M77" s="975"/>
      <c r="N77" s="975"/>
      <c r="O77" s="975"/>
      <c r="P77" s="976"/>
      <c r="Q77" s="978">
        <v>50</v>
      </c>
      <c r="R77" s="979"/>
      <c r="S77" s="979"/>
      <c r="T77" s="979"/>
      <c r="U77" s="980"/>
      <c r="V77" s="981">
        <v>34</v>
      </c>
      <c r="W77" s="979"/>
      <c r="X77" s="979"/>
      <c r="Y77" s="979"/>
      <c r="Z77" s="980"/>
      <c r="AA77" s="981">
        <v>16</v>
      </c>
      <c r="AB77" s="979"/>
      <c r="AC77" s="979"/>
      <c r="AD77" s="979"/>
      <c r="AE77" s="980"/>
      <c r="AF77" s="981">
        <v>16</v>
      </c>
      <c r="AG77" s="979"/>
      <c r="AH77" s="979"/>
      <c r="AI77" s="979"/>
      <c r="AJ77" s="980"/>
      <c r="AK77" s="981">
        <v>20</v>
      </c>
      <c r="AL77" s="979"/>
      <c r="AM77" s="979"/>
      <c r="AN77" s="979"/>
      <c r="AO77" s="980"/>
      <c r="AP77" s="981" t="s">
        <v>587</v>
      </c>
      <c r="AQ77" s="979"/>
      <c r="AR77" s="979"/>
      <c r="AS77" s="979"/>
      <c r="AT77" s="980"/>
      <c r="AU77" s="981" t="s">
        <v>587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598</v>
      </c>
      <c r="C78" s="975"/>
      <c r="D78" s="975"/>
      <c r="E78" s="975"/>
      <c r="F78" s="975"/>
      <c r="G78" s="975"/>
      <c r="H78" s="975"/>
      <c r="I78" s="975"/>
      <c r="J78" s="975"/>
      <c r="K78" s="975"/>
      <c r="L78" s="975"/>
      <c r="M78" s="975"/>
      <c r="N78" s="975"/>
      <c r="O78" s="975"/>
      <c r="P78" s="976"/>
      <c r="Q78" s="977">
        <v>12522</v>
      </c>
      <c r="R78" s="971"/>
      <c r="S78" s="971"/>
      <c r="T78" s="971"/>
      <c r="U78" s="971"/>
      <c r="V78" s="971">
        <v>10965</v>
      </c>
      <c r="W78" s="971"/>
      <c r="X78" s="971"/>
      <c r="Y78" s="971"/>
      <c r="Z78" s="971"/>
      <c r="AA78" s="971">
        <v>1557</v>
      </c>
      <c r="AB78" s="971"/>
      <c r="AC78" s="971"/>
      <c r="AD78" s="971"/>
      <c r="AE78" s="971"/>
      <c r="AF78" s="971">
        <v>8274</v>
      </c>
      <c r="AG78" s="971"/>
      <c r="AH78" s="971"/>
      <c r="AI78" s="971"/>
      <c r="AJ78" s="971"/>
      <c r="AK78" s="971">
        <v>1552</v>
      </c>
      <c r="AL78" s="971"/>
      <c r="AM78" s="971"/>
      <c r="AN78" s="971"/>
      <c r="AO78" s="971"/>
      <c r="AP78" s="971">
        <v>7772</v>
      </c>
      <c r="AQ78" s="971"/>
      <c r="AR78" s="971"/>
      <c r="AS78" s="971"/>
      <c r="AT78" s="971"/>
      <c r="AU78" s="971" t="s">
        <v>587</v>
      </c>
      <c r="AV78" s="971"/>
      <c r="AW78" s="971"/>
      <c r="AX78" s="971"/>
      <c r="AY78" s="971"/>
      <c r="AZ78" s="972" t="s">
        <v>616</v>
      </c>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599</v>
      </c>
      <c r="C79" s="975"/>
      <c r="D79" s="975"/>
      <c r="E79" s="975"/>
      <c r="F79" s="975"/>
      <c r="G79" s="975"/>
      <c r="H79" s="975"/>
      <c r="I79" s="975"/>
      <c r="J79" s="975"/>
      <c r="K79" s="975"/>
      <c r="L79" s="975"/>
      <c r="M79" s="975"/>
      <c r="N79" s="975"/>
      <c r="O79" s="975"/>
      <c r="P79" s="976"/>
      <c r="Q79" s="977">
        <v>2089</v>
      </c>
      <c r="R79" s="971"/>
      <c r="S79" s="971"/>
      <c r="T79" s="971"/>
      <c r="U79" s="971"/>
      <c r="V79" s="971">
        <v>1786</v>
      </c>
      <c r="W79" s="971"/>
      <c r="X79" s="971"/>
      <c r="Y79" s="971"/>
      <c r="Z79" s="971"/>
      <c r="AA79" s="971">
        <v>303</v>
      </c>
      <c r="AB79" s="971"/>
      <c r="AC79" s="971"/>
      <c r="AD79" s="971"/>
      <c r="AE79" s="971"/>
      <c r="AF79" s="971">
        <v>248</v>
      </c>
      <c r="AG79" s="971"/>
      <c r="AH79" s="971"/>
      <c r="AI79" s="971"/>
      <c r="AJ79" s="971"/>
      <c r="AK79" s="971" t="s">
        <v>614</v>
      </c>
      <c r="AL79" s="971"/>
      <c r="AM79" s="971"/>
      <c r="AN79" s="971"/>
      <c r="AO79" s="971"/>
      <c r="AP79" s="971">
        <v>107</v>
      </c>
      <c r="AQ79" s="971"/>
      <c r="AR79" s="971"/>
      <c r="AS79" s="971"/>
      <c r="AT79" s="971"/>
      <c r="AU79" s="971">
        <v>36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600</v>
      </c>
      <c r="C80" s="975"/>
      <c r="D80" s="975"/>
      <c r="E80" s="975"/>
      <c r="F80" s="975"/>
      <c r="G80" s="975"/>
      <c r="H80" s="975"/>
      <c r="I80" s="975"/>
      <c r="J80" s="975"/>
      <c r="K80" s="975"/>
      <c r="L80" s="975"/>
      <c r="M80" s="975"/>
      <c r="N80" s="975"/>
      <c r="O80" s="975"/>
      <c r="P80" s="976"/>
      <c r="Q80" s="977">
        <v>495</v>
      </c>
      <c r="R80" s="971"/>
      <c r="S80" s="971"/>
      <c r="T80" s="971"/>
      <c r="U80" s="971"/>
      <c r="V80" s="971">
        <v>493</v>
      </c>
      <c r="W80" s="971"/>
      <c r="X80" s="971"/>
      <c r="Y80" s="971"/>
      <c r="Z80" s="971"/>
      <c r="AA80" s="971">
        <v>1</v>
      </c>
      <c r="AB80" s="971"/>
      <c r="AC80" s="971"/>
      <c r="AD80" s="971"/>
      <c r="AE80" s="971"/>
      <c r="AF80" s="971">
        <v>1</v>
      </c>
      <c r="AG80" s="971"/>
      <c r="AH80" s="971"/>
      <c r="AI80" s="971"/>
      <c r="AJ80" s="971"/>
      <c r="AK80" s="971">
        <v>298</v>
      </c>
      <c r="AL80" s="971"/>
      <c r="AM80" s="971"/>
      <c r="AN80" s="971"/>
      <c r="AO80" s="971"/>
      <c r="AP80" s="971" t="s">
        <v>587</v>
      </c>
      <c r="AQ80" s="971"/>
      <c r="AR80" s="971"/>
      <c r="AS80" s="971"/>
      <c r="AT80" s="971"/>
      <c r="AU80" s="971" t="s">
        <v>587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t="s">
        <v>601</v>
      </c>
      <c r="C81" s="975"/>
      <c r="D81" s="975"/>
      <c r="E81" s="975"/>
      <c r="F81" s="975"/>
      <c r="G81" s="975"/>
      <c r="H81" s="975"/>
      <c r="I81" s="975"/>
      <c r="J81" s="975"/>
      <c r="K81" s="975"/>
      <c r="L81" s="975"/>
      <c r="M81" s="975"/>
      <c r="N81" s="975"/>
      <c r="O81" s="975"/>
      <c r="P81" s="976"/>
      <c r="Q81" s="977">
        <v>68</v>
      </c>
      <c r="R81" s="971"/>
      <c r="S81" s="971"/>
      <c r="T81" s="971"/>
      <c r="U81" s="971"/>
      <c r="V81" s="971">
        <v>68</v>
      </c>
      <c r="W81" s="971"/>
      <c r="X81" s="971"/>
      <c r="Y81" s="971"/>
      <c r="Z81" s="971"/>
      <c r="AA81" s="971" t="s">
        <v>617</v>
      </c>
      <c r="AB81" s="971"/>
      <c r="AC81" s="971"/>
      <c r="AD81" s="971"/>
      <c r="AE81" s="971"/>
      <c r="AF81" s="971" t="s">
        <v>617</v>
      </c>
      <c r="AG81" s="971"/>
      <c r="AH81" s="971"/>
      <c r="AI81" s="971"/>
      <c r="AJ81" s="971"/>
      <c r="AK81" s="971" t="s">
        <v>614</v>
      </c>
      <c r="AL81" s="971"/>
      <c r="AM81" s="971"/>
      <c r="AN81" s="971"/>
      <c r="AO81" s="971"/>
      <c r="AP81" s="971" t="s">
        <v>587</v>
      </c>
      <c r="AQ81" s="971"/>
      <c r="AR81" s="971"/>
      <c r="AS81" s="971"/>
      <c r="AT81" s="971"/>
      <c r="AU81" s="971" t="s">
        <v>587</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t="s">
        <v>602</v>
      </c>
      <c r="C82" s="975"/>
      <c r="D82" s="975"/>
      <c r="E82" s="975"/>
      <c r="F82" s="975"/>
      <c r="G82" s="975"/>
      <c r="H82" s="975"/>
      <c r="I82" s="975"/>
      <c r="J82" s="975"/>
      <c r="K82" s="975"/>
      <c r="L82" s="975"/>
      <c r="M82" s="975"/>
      <c r="N82" s="975"/>
      <c r="O82" s="975"/>
      <c r="P82" s="976"/>
      <c r="Q82" s="977">
        <v>284</v>
      </c>
      <c r="R82" s="971"/>
      <c r="S82" s="971"/>
      <c r="T82" s="971"/>
      <c r="U82" s="971"/>
      <c r="V82" s="971">
        <v>202</v>
      </c>
      <c r="W82" s="971"/>
      <c r="X82" s="971"/>
      <c r="Y82" s="971"/>
      <c r="Z82" s="971"/>
      <c r="AA82" s="971">
        <v>82</v>
      </c>
      <c r="AB82" s="971"/>
      <c r="AC82" s="971"/>
      <c r="AD82" s="971"/>
      <c r="AE82" s="971"/>
      <c r="AF82" s="971">
        <v>82</v>
      </c>
      <c r="AG82" s="971"/>
      <c r="AH82" s="971"/>
      <c r="AI82" s="971"/>
      <c r="AJ82" s="971"/>
      <c r="AK82" s="971" t="s">
        <v>614</v>
      </c>
      <c r="AL82" s="971"/>
      <c r="AM82" s="971"/>
      <c r="AN82" s="971"/>
      <c r="AO82" s="971"/>
      <c r="AP82" s="971" t="s">
        <v>587</v>
      </c>
      <c r="AQ82" s="971"/>
      <c r="AR82" s="971"/>
      <c r="AS82" s="971"/>
      <c r="AT82" s="971"/>
      <c r="AU82" s="971" t="s">
        <v>587</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t="s">
        <v>603</v>
      </c>
      <c r="C83" s="975"/>
      <c r="D83" s="975"/>
      <c r="E83" s="975"/>
      <c r="F83" s="975"/>
      <c r="G83" s="975"/>
      <c r="H83" s="975"/>
      <c r="I83" s="975"/>
      <c r="J83" s="975"/>
      <c r="K83" s="975"/>
      <c r="L83" s="975"/>
      <c r="M83" s="975"/>
      <c r="N83" s="975"/>
      <c r="O83" s="975"/>
      <c r="P83" s="976"/>
      <c r="Q83" s="977">
        <v>28</v>
      </c>
      <c r="R83" s="971"/>
      <c r="S83" s="971"/>
      <c r="T83" s="971"/>
      <c r="U83" s="971"/>
      <c r="V83" s="971">
        <v>28</v>
      </c>
      <c r="W83" s="971"/>
      <c r="X83" s="971"/>
      <c r="Y83" s="971"/>
      <c r="Z83" s="971"/>
      <c r="AA83" s="971" t="s">
        <v>617</v>
      </c>
      <c r="AB83" s="971"/>
      <c r="AC83" s="971"/>
      <c r="AD83" s="971"/>
      <c r="AE83" s="971"/>
      <c r="AF83" s="971" t="s">
        <v>617</v>
      </c>
      <c r="AG83" s="971"/>
      <c r="AH83" s="971"/>
      <c r="AI83" s="971"/>
      <c r="AJ83" s="971"/>
      <c r="AK83" s="971">
        <v>27</v>
      </c>
      <c r="AL83" s="971"/>
      <c r="AM83" s="971"/>
      <c r="AN83" s="971"/>
      <c r="AO83" s="971"/>
      <c r="AP83" s="971" t="s">
        <v>587</v>
      </c>
      <c r="AQ83" s="971"/>
      <c r="AR83" s="971"/>
      <c r="AS83" s="971"/>
      <c r="AT83" s="971"/>
      <c r="AU83" s="971" t="s">
        <v>587</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t="s">
        <v>604</v>
      </c>
      <c r="C84" s="975"/>
      <c r="D84" s="975"/>
      <c r="E84" s="975"/>
      <c r="F84" s="975"/>
      <c r="G84" s="975"/>
      <c r="H84" s="975"/>
      <c r="I84" s="975"/>
      <c r="J84" s="975"/>
      <c r="K84" s="975"/>
      <c r="L84" s="975"/>
      <c r="M84" s="975"/>
      <c r="N84" s="975"/>
      <c r="O84" s="975"/>
      <c r="P84" s="976"/>
      <c r="Q84" s="977">
        <v>6200</v>
      </c>
      <c r="R84" s="971"/>
      <c r="S84" s="971"/>
      <c r="T84" s="971"/>
      <c r="U84" s="971"/>
      <c r="V84" s="971">
        <v>5968</v>
      </c>
      <c r="W84" s="971"/>
      <c r="X84" s="971"/>
      <c r="Y84" s="971"/>
      <c r="Z84" s="971"/>
      <c r="AA84" s="971">
        <v>232</v>
      </c>
      <c r="AB84" s="971"/>
      <c r="AC84" s="971"/>
      <c r="AD84" s="971"/>
      <c r="AE84" s="971"/>
      <c r="AF84" s="971">
        <v>232</v>
      </c>
      <c r="AG84" s="971"/>
      <c r="AH84" s="971"/>
      <c r="AI84" s="971"/>
      <c r="AJ84" s="971"/>
      <c r="AK84" s="971" t="s">
        <v>614</v>
      </c>
      <c r="AL84" s="971"/>
      <c r="AM84" s="971"/>
      <c r="AN84" s="971"/>
      <c r="AO84" s="971"/>
      <c r="AP84" s="971" t="s">
        <v>587</v>
      </c>
      <c r="AQ84" s="971"/>
      <c r="AR84" s="971"/>
      <c r="AS84" s="971"/>
      <c r="AT84" s="971"/>
      <c r="AU84" s="971" t="s">
        <v>587</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t="s">
        <v>605</v>
      </c>
      <c r="C85" s="975"/>
      <c r="D85" s="975"/>
      <c r="E85" s="975"/>
      <c r="F85" s="975"/>
      <c r="G85" s="975"/>
      <c r="H85" s="975"/>
      <c r="I85" s="975"/>
      <c r="J85" s="975"/>
      <c r="K85" s="975"/>
      <c r="L85" s="975"/>
      <c r="M85" s="975"/>
      <c r="N85" s="975"/>
      <c r="O85" s="975"/>
      <c r="P85" s="976"/>
      <c r="Q85" s="977">
        <v>217</v>
      </c>
      <c r="R85" s="971"/>
      <c r="S85" s="971"/>
      <c r="T85" s="971"/>
      <c r="U85" s="971"/>
      <c r="V85" s="971">
        <v>191</v>
      </c>
      <c r="W85" s="971"/>
      <c r="X85" s="971"/>
      <c r="Y85" s="971"/>
      <c r="Z85" s="971"/>
      <c r="AA85" s="971">
        <v>25</v>
      </c>
      <c r="AB85" s="971"/>
      <c r="AC85" s="971"/>
      <c r="AD85" s="971"/>
      <c r="AE85" s="971"/>
      <c r="AF85" s="971">
        <v>25</v>
      </c>
      <c r="AG85" s="971"/>
      <c r="AH85" s="971"/>
      <c r="AI85" s="971"/>
      <c r="AJ85" s="971"/>
      <c r="AK85" s="971" t="s">
        <v>614</v>
      </c>
      <c r="AL85" s="971"/>
      <c r="AM85" s="971"/>
      <c r="AN85" s="971"/>
      <c r="AO85" s="971"/>
      <c r="AP85" s="971" t="s">
        <v>587</v>
      </c>
      <c r="AQ85" s="971"/>
      <c r="AR85" s="971"/>
      <c r="AS85" s="971"/>
      <c r="AT85" s="971"/>
      <c r="AU85" s="971" t="s">
        <v>587</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t="s">
        <v>606</v>
      </c>
      <c r="C86" s="975"/>
      <c r="D86" s="975"/>
      <c r="E86" s="975"/>
      <c r="F86" s="975"/>
      <c r="G86" s="975"/>
      <c r="H86" s="975"/>
      <c r="I86" s="975"/>
      <c r="J86" s="975"/>
      <c r="K86" s="975"/>
      <c r="L86" s="975"/>
      <c r="M86" s="975"/>
      <c r="N86" s="975"/>
      <c r="O86" s="975"/>
      <c r="P86" s="976"/>
      <c r="Q86" s="977">
        <v>823874</v>
      </c>
      <c r="R86" s="971"/>
      <c r="S86" s="971"/>
      <c r="T86" s="971"/>
      <c r="U86" s="971"/>
      <c r="V86" s="971">
        <v>808406</v>
      </c>
      <c r="W86" s="971"/>
      <c r="X86" s="971"/>
      <c r="Y86" s="971"/>
      <c r="Z86" s="971"/>
      <c r="AA86" s="971">
        <v>15468</v>
      </c>
      <c r="AB86" s="971"/>
      <c r="AC86" s="971"/>
      <c r="AD86" s="971"/>
      <c r="AE86" s="971"/>
      <c r="AF86" s="971">
        <v>15468</v>
      </c>
      <c r="AG86" s="971"/>
      <c r="AH86" s="971"/>
      <c r="AI86" s="971"/>
      <c r="AJ86" s="971"/>
      <c r="AK86" s="971" t="s">
        <v>614</v>
      </c>
      <c r="AL86" s="971"/>
      <c r="AM86" s="971"/>
      <c r="AN86" s="971"/>
      <c r="AO86" s="971"/>
      <c r="AP86" s="971" t="s">
        <v>587</v>
      </c>
      <c r="AQ86" s="971"/>
      <c r="AR86" s="971"/>
      <c r="AS86" s="971"/>
      <c r="AT86" s="971"/>
      <c r="AU86" s="971" t="s">
        <v>587</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395</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24490</v>
      </c>
      <c r="AG88" s="959"/>
      <c r="AH88" s="959"/>
      <c r="AI88" s="959"/>
      <c r="AJ88" s="959"/>
      <c r="AK88" s="963"/>
      <c r="AL88" s="963"/>
      <c r="AM88" s="963"/>
      <c r="AN88" s="963"/>
      <c r="AO88" s="963"/>
      <c r="AP88" s="959">
        <v>8660</v>
      </c>
      <c r="AQ88" s="959"/>
      <c r="AR88" s="959"/>
      <c r="AS88" s="959"/>
      <c r="AT88" s="959"/>
      <c r="AU88" s="959">
        <v>208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587</v>
      </c>
      <c r="CX102" s="953"/>
      <c r="CY102" s="953"/>
      <c r="CZ102" s="953"/>
      <c r="DA102" s="954"/>
      <c r="DB102" s="952" t="s">
        <v>587</v>
      </c>
      <c r="DC102" s="953"/>
      <c r="DD102" s="953"/>
      <c r="DE102" s="953"/>
      <c r="DF102" s="954"/>
      <c r="DG102" s="952">
        <v>143</v>
      </c>
      <c r="DH102" s="953"/>
      <c r="DI102" s="953"/>
      <c r="DJ102" s="953"/>
      <c r="DK102" s="954"/>
      <c r="DL102" s="952" t="s">
        <v>587</v>
      </c>
      <c r="DM102" s="953"/>
      <c r="DN102" s="953"/>
      <c r="DO102" s="953"/>
      <c r="DP102" s="954"/>
      <c r="DQ102" s="952">
        <v>134</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1041842</v>
      </c>
      <c r="AB110" s="889"/>
      <c r="AC110" s="889"/>
      <c r="AD110" s="889"/>
      <c r="AE110" s="890"/>
      <c r="AF110" s="891">
        <v>1049790</v>
      </c>
      <c r="AG110" s="889"/>
      <c r="AH110" s="889"/>
      <c r="AI110" s="889"/>
      <c r="AJ110" s="890"/>
      <c r="AK110" s="891">
        <v>1085472</v>
      </c>
      <c r="AL110" s="889"/>
      <c r="AM110" s="889"/>
      <c r="AN110" s="889"/>
      <c r="AO110" s="890"/>
      <c r="AP110" s="892">
        <v>12.5</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10001636</v>
      </c>
      <c r="BR110" s="842"/>
      <c r="BS110" s="842"/>
      <c r="BT110" s="842"/>
      <c r="BU110" s="842"/>
      <c r="BV110" s="842">
        <v>10821268</v>
      </c>
      <c r="BW110" s="842"/>
      <c r="BX110" s="842"/>
      <c r="BY110" s="842"/>
      <c r="BZ110" s="842"/>
      <c r="CA110" s="842">
        <v>12760789</v>
      </c>
      <c r="CB110" s="842"/>
      <c r="CC110" s="842"/>
      <c r="CD110" s="842"/>
      <c r="CE110" s="842"/>
      <c r="CF110" s="866">
        <v>146.4</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1596421</v>
      </c>
      <c r="DH110" s="842"/>
      <c r="DI110" s="842"/>
      <c r="DJ110" s="842"/>
      <c r="DK110" s="842"/>
      <c r="DL110" s="842">
        <v>1450630</v>
      </c>
      <c r="DM110" s="842"/>
      <c r="DN110" s="842"/>
      <c r="DO110" s="842"/>
      <c r="DP110" s="842"/>
      <c r="DQ110" s="842">
        <v>1303555</v>
      </c>
      <c r="DR110" s="842"/>
      <c r="DS110" s="842"/>
      <c r="DT110" s="842"/>
      <c r="DU110" s="842"/>
      <c r="DV110" s="843">
        <v>15</v>
      </c>
      <c r="DW110" s="843"/>
      <c r="DX110" s="843"/>
      <c r="DY110" s="843"/>
      <c r="DZ110" s="844"/>
    </row>
    <row r="111" spans="1:131" s="230" customFormat="1" ht="26.25" customHeight="1">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397</v>
      </c>
      <c r="AG111" s="919"/>
      <c r="AH111" s="919"/>
      <c r="AI111" s="919"/>
      <c r="AJ111" s="920"/>
      <c r="AK111" s="921" t="s">
        <v>397</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1596421</v>
      </c>
      <c r="BR111" s="817"/>
      <c r="BS111" s="817"/>
      <c r="BT111" s="817"/>
      <c r="BU111" s="817"/>
      <c r="BV111" s="817">
        <v>1450630</v>
      </c>
      <c r="BW111" s="817"/>
      <c r="BX111" s="817"/>
      <c r="BY111" s="817"/>
      <c r="BZ111" s="817"/>
      <c r="CA111" s="817">
        <v>1303555</v>
      </c>
      <c r="CB111" s="817"/>
      <c r="CC111" s="817"/>
      <c r="CD111" s="817"/>
      <c r="CE111" s="817"/>
      <c r="CF111" s="875">
        <v>15</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397</v>
      </c>
      <c r="DM111" s="817"/>
      <c r="DN111" s="817"/>
      <c r="DO111" s="817"/>
      <c r="DP111" s="817"/>
      <c r="DQ111" s="817" t="s">
        <v>446</v>
      </c>
      <c r="DR111" s="817"/>
      <c r="DS111" s="817"/>
      <c r="DT111" s="817"/>
      <c r="DU111" s="817"/>
      <c r="DV111" s="794" t="s">
        <v>397</v>
      </c>
      <c r="DW111" s="794"/>
      <c r="DX111" s="794"/>
      <c r="DY111" s="794"/>
      <c r="DZ111" s="795"/>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397</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4003733</v>
      </c>
      <c r="BR112" s="817"/>
      <c r="BS112" s="817"/>
      <c r="BT112" s="817"/>
      <c r="BU112" s="817"/>
      <c r="BV112" s="817">
        <v>3694022</v>
      </c>
      <c r="BW112" s="817"/>
      <c r="BX112" s="817"/>
      <c r="BY112" s="817"/>
      <c r="BZ112" s="817"/>
      <c r="CA112" s="817">
        <v>3353199</v>
      </c>
      <c r="CB112" s="817"/>
      <c r="CC112" s="817"/>
      <c r="CD112" s="817"/>
      <c r="CE112" s="817"/>
      <c r="CF112" s="875">
        <v>38.5</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397</v>
      </c>
      <c r="DH112" s="817"/>
      <c r="DI112" s="817"/>
      <c r="DJ112" s="817"/>
      <c r="DK112" s="817"/>
      <c r="DL112" s="817" t="s">
        <v>138</v>
      </c>
      <c r="DM112" s="817"/>
      <c r="DN112" s="817"/>
      <c r="DO112" s="817"/>
      <c r="DP112" s="817"/>
      <c r="DQ112" s="817" t="s">
        <v>397</v>
      </c>
      <c r="DR112" s="817"/>
      <c r="DS112" s="817"/>
      <c r="DT112" s="817"/>
      <c r="DU112" s="817"/>
      <c r="DV112" s="794" t="s">
        <v>138</v>
      </c>
      <c r="DW112" s="794"/>
      <c r="DX112" s="794"/>
      <c r="DY112" s="794"/>
      <c r="DZ112" s="795"/>
    </row>
    <row r="113" spans="1:130" s="230" customFormat="1" ht="26.25" customHeight="1">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443160</v>
      </c>
      <c r="AB113" s="919"/>
      <c r="AC113" s="919"/>
      <c r="AD113" s="919"/>
      <c r="AE113" s="920"/>
      <c r="AF113" s="921">
        <v>438938</v>
      </c>
      <c r="AG113" s="919"/>
      <c r="AH113" s="919"/>
      <c r="AI113" s="919"/>
      <c r="AJ113" s="920"/>
      <c r="AK113" s="921">
        <v>427101</v>
      </c>
      <c r="AL113" s="919"/>
      <c r="AM113" s="919"/>
      <c r="AN113" s="919"/>
      <c r="AO113" s="920"/>
      <c r="AP113" s="922">
        <v>4.9000000000000004</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231087</v>
      </c>
      <c r="BR113" s="817"/>
      <c r="BS113" s="817"/>
      <c r="BT113" s="817"/>
      <c r="BU113" s="817"/>
      <c r="BV113" s="817">
        <v>211393</v>
      </c>
      <c r="BW113" s="817"/>
      <c r="BX113" s="817"/>
      <c r="BY113" s="817"/>
      <c r="BZ113" s="817"/>
      <c r="CA113" s="817">
        <v>208406</v>
      </c>
      <c r="CB113" s="817"/>
      <c r="CC113" s="817"/>
      <c r="CD113" s="817"/>
      <c r="CE113" s="817"/>
      <c r="CF113" s="875">
        <v>2.4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442</v>
      </c>
      <c r="DM113" s="780"/>
      <c r="DN113" s="780"/>
      <c r="DO113" s="780"/>
      <c r="DP113" s="781"/>
      <c r="DQ113" s="782" t="s">
        <v>138</v>
      </c>
      <c r="DR113" s="780"/>
      <c r="DS113" s="780"/>
      <c r="DT113" s="780"/>
      <c r="DU113" s="781"/>
      <c r="DV113" s="824" t="s">
        <v>138</v>
      </c>
      <c r="DW113" s="825"/>
      <c r="DX113" s="825"/>
      <c r="DY113" s="825"/>
      <c r="DZ113" s="826"/>
    </row>
    <row r="114" spans="1:130" s="230" customFormat="1" ht="26.25" customHeight="1">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380</v>
      </c>
      <c r="AB114" s="780"/>
      <c r="AC114" s="780"/>
      <c r="AD114" s="780"/>
      <c r="AE114" s="781"/>
      <c r="AF114" s="782">
        <v>450</v>
      </c>
      <c r="AG114" s="780"/>
      <c r="AH114" s="780"/>
      <c r="AI114" s="780"/>
      <c r="AJ114" s="781"/>
      <c r="AK114" s="782">
        <v>2386</v>
      </c>
      <c r="AL114" s="780"/>
      <c r="AM114" s="780"/>
      <c r="AN114" s="780"/>
      <c r="AO114" s="781"/>
      <c r="AP114" s="824">
        <v>0</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t="s">
        <v>446</v>
      </c>
      <c r="BR114" s="817"/>
      <c r="BS114" s="817"/>
      <c r="BT114" s="817"/>
      <c r="BU114" s="817"/>
      <c r="BV114" s="817" t="s">
        <v>442</v>
      </c>
      <c r="BW114" s="817"/>
      <c r="BX114" s="817"/>
      <c r="BY114" s="817"/>
      <c r="BZ114" s="817"/>
      <c r="CA114" s="817" t="s">
        <v>397</v>
      </c>
      <c r="CB114" s="817"/>
      <c r="CC114" s="817"/>
      <c r="CD114" s="817"/>
      <c r="CE114" s="817"/>
      <c r="CF114" s="875" t="s">
        <v>138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457</v>
      </c>
      <c r="DM114" s="780"/>
      <c r="DN114" s="780"/>
      <c r="DO114" s="780"/>
      <c r="DP114" s="781"/>
      <c r="DQ114" s="782" t="s">
        <v>138</v>
      </c>
      <c r="DR114" s="780"/>
      <c r="DS114" s="780"/>
      <c r="DT114" s="780"/>
      <c r="DU114" s="781"/>
      <c r="DV114" s="824" t="s">
        <v>397</v>
      </c>
      <c r="DW114" s="825"/>
      <c r="DX114" s="825"/>
      <c r="DY114" s="825"/>
      <c r="DZ114" s="826"/>
    </row>
    <row r="115" spans="1:130" s="230" customFormat="1" ht="26.25" customHeight="1">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225146</v>
      </c>
      <c r="AB115" s="919"/>
      <c r="AC115" s="919"/>
      <c r="AD115" s="919"/>
      <c r="AE115" s="920"/>
      <c r="AF115" s="921">
        <v>206386</v>
      </c>
      <c r="AG115" s="919"/>
      <c r="AH115" s="919"/>
      <c r="AI115" s="919"/>
      <c r="AJ115" s="920"/>
      <c r="AK115" s="921">
        <v>207210</v>
      </c>
      <c r="AL115" s="919"/>
      <c r="AM115" s="919"/>
      <c r="AN115" s="919"/>
      <c r="AO115" s="920"/>
      <c r="AP115" s="922">
        <v>2.4</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134504</v>
      </c>
      <c r="BR115" s="817"/>
      <c r="BS115" s="817"/>
      <c r="BT115" s="817"/>
      <c r="BU115" s="817"/>
      <c r="BV115" s="817">
        <v>134472</v>
      </c>
      <c r="BW115" s="817"/>
      <c r="BX115" s="817"/>
      <c r="BY115" s="817"/>
      <c r="BZ115" s="817"/>
      <c r="CA115" s="817">
        <v>134352</v>
      </c>
      <c r="CB115" s="817"/>
      <c r="CC115" s="817"/>
      <c r="CD115" s="817"/>
      <c r="CE115" s="817"/>
      <c r="CF115" s="875">
        <v>1.5</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442</v>
      </c>
      <c r="DM115" s="780"/>
      <c r="DN115" s="780"/>
      <c r="DO115" s="780"/>
      <c r="DP115" s="781"/>
      <c r="DQ115" s="782" t="s">
        <v>446</v>
      </c>
      <c r="DR115" s="780"/>
      <c r="DS115" s="780"/>
      <c r="DT115" s="780"/>
      <c r="DU115" s="781"/>
      <c r="DV115" s="824" t="s">
        <v>442</v>
      </c>
      <c r="DW115" s="825"/>
      <c r="DX115" s="825"/>
      <c r="DY115" s="825"/>
      <c r="DZ115" s="826"/>
    </row>
    <row r="116" spans="1:130" s="230" customFormat="1" ht="26.25" customHeight="1">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397</v>
      </c>
      <c r="AB116" s="780"/>
      <c r="AC116" s="780"/>
      <c r="AD116" s="780"/>
      <c r="AE116" s="781"/>
      <c r="AF116" s="782" t="s">
        <v>397</v>
      </c>
      <c r="AG116" s="780"/>
      <c r="AH116" s="780"/>
      <c r="AI116" s="780"/>
      <c r="AJ116" s="781"/>
      <c r="AK116" s="782" t="s">
        <v>397</v>
      </c>
      <c r="AL116" s="780"/>
      <c r="AM116" s="780"/>
      <c r="AN116" s="780"/>
      <c r="AO116" s="781"/>
      <c r="AP116" s="824" t="s">
        <v>442</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138</v>
      </c>
      <c r="BW116" s="817"/>
      <c r="BX116" s="817"/>
      <c r="BY116" s="817"/>
      <c r="BZ116" s="817"/>
      <c r="CA116" s="817" t="s">
        <v>397</v>
      </c>
      <c r="CB116" s="817"/>
      <c r="CC116" s="817"/>
      <c r="CD116" s="817"/>
      <c r="CE116" s="817"/>
      <c r="CF116" s="875" t="s">
        <v>138</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397</v>
      </c>
      <c r="DH116" s="780"/>
      <c r="DI116" s="780"/>
      <c r="DJ116" s="780"/>
      <c r="DK116" s="781"/>
      <c r="DL116" s="782" t="s">
        <v>442</v>
      </c>
      <c r="DM116" s="780"/>
      <c r="DN116" s="780"/>
      <c r="DO116" s="780"/>
      <c r="DP116" s="781"/>
      <c r="DQ116" s="782" t="s">
        <v>397</v>
      </c>
      <c r="DR116" s="780"/>
      <c r="DS116" s="780"/>
      <c r="DT116" s="780"/>
      <c r="DU116" s="781"/>
      <c r="DV116" s="824" t="s">
        <v>446</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1710528</v>
      </c>
      <c r="AB117" s="903"/>
      <c r="AC117" s="903"/>
      <c r="AD117" s="903"/>
      <c r="AE117" s="904"/>
      <c r="AF117" s="905">
        <v>1695564</v>
      </c>
      <c r="AG117" s="903"/>
      <c r="AH117" s="903"/>
      <c r="AI117" s="903"/>
      <c r="AJ117" s="904"/>
      <c r="AK117" s="905">
        <v>1722169</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138</v>
      </c>
      <c r="BR117" s="817"/>
      <c r="BS117" s="817"/>
      <c r="BT117" s="817"/>
      <c r="BU117" s="817"/>
      <c r="BV117" s="817" t="s">
        <v>138</v>
      </c>
      <c r="BW117" s="817"/>
      <c r="BX117" s="817"/>
      <c r="BY117" s="817"/>
      <c r="BZ117" s="817"/>
      <c r="CA117" s="817" t="s">
        <v>457</v>
      </c>
      <c r="CB117" s="817"/>
      <c r="CC117" s="817"/>
      <c r="CD117" s="817"/>
      <c r="CE117" s="817"/>
      <c r="CF117" s="875" t="s">
        <v>138</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138</v>
      </c>
      <c r="DM117" s="780"/>
      <c r="DN117" s="780"/>
      <c r="DO117" s="780"/>
      <c r="DP117" s="781"/>
      <c r="DQ117" s="782" t="s">
        <v>138</v>
      </c>
      <c r="DR117" s="780"/>
      <c r="DS117" s="780"/>
      <c r="DT117" s="780"/>
      <c r="DU117" s="781"/>
      <c r="DV117" s="824" t="s">
        <v>138</v>
      </c>
      <c r="DW117" s="825"/>
      <c r="DX117" s="825"/>
      <c r="DY117" s="825"/>
      <c r="DZ117" s="826"/>
    </row>
    <row r="118" spans="1:130" s="230" customFormat="1" ht="26.25" customHeight="1">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138</v>
      </c>
      <c r="BW118" s="845"/>
      <c r="BX118" s="845"/>
      <c r="BY118" s="845"/>
      <c r="BZ118" s="845"/>
      <c r="CA118" s="845" t="s">
        <v>397</v>
      </c>
      <c r="CB118" s="845"/>
      <c r="CC118" s="845"/>
      <c r="CD118" s="845"/>
      <c r="CE118" s="845"/>
      <c r="CF118" s="875" t="s">
        <v>138</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442</v>
      </c>
      <c r="DM118" s="780"/>
      <c r="DN118" s="780"/>
      <c r="DO118" s="780"/>
      <c r="DP118" s="781"/>
      <c r="DQ118" s="782" t="s">
        <v>397</v>
      </c>
      <c r="DR118" s="780"/>
      <c r="DS118" s="780"/>
      <c r="DT118" s="780"/>
      <c r="DU118" s="781"/>
      <c r="DV118" s="824" t="s">
        <v>397</v>
      </c>
      <c r="DW118" s="825"/>
      <c r="DX118" s="825"/>
      <c r="DY118" s="825"/>
      <c r="DZ118" s="826"/>
    </row>
    <row r="119" spans="1:130" s="230" customFormat="1" ht="26.25" customHeight="1">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158333</v>
      </c>
      <c r="AB119" s="889"/>
      <c r="AC119" s="889"/>
      <c r="AD119" s="889"/>
      <c r="AE119" s="890"/>
      <c r="AF119" s="891">
        <v>158427</v>
      </c>
      <c r="AG119" s="889"/>
      <c r="AH119" s="889"/>
      <c r="AI119" s="889"/>
      <c r="AJ119" s="890"/>
      <c r="AK119" s="891">
        <v>158522</v>
      </c>
      <c r="AL119" s="889"/>
      <c r="AM119" s="889"/>
      <c r="AN119" s="889"/>
      <c r="AO119" s="890"/>
      <c r="AP119" s="892">
        <v>1.8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469</v>
      </c>
      <c r="BP119" s="878"/>
      <c r="BQ119" s="879">
        <v>15967381</v>
      </c>
      <c r="BR119" s="845"/>
      <c r="BS119" s="845"/>
      <c r="BT119" s="845"/>
      <c r="BU119" s="845"/>
      <c r="BV119" s="845">
        <v>16311785</v>
      </c>
      <c r="BW119" s="845"/>
      <c r="BX119" s="845"/>
      <c r="BY119" s="845"/>
      <c r="BZ119" s="845"/>
      <c r="CA119" s="845">
        <v>17760301</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397</v>
      </c>
      <c r="DH119" s="764"/>
      <c r="DI119" s="764"/>
      <c r="DJ119" s="764"/>
      <c r="DK119" s="765"/>
      <c r="DL119" s="766" t="s">
        <v>442</v>
      </c>
      <c r="DM119" s="764"/>
      <c r="DN119" s="764"/>
      <c r="DO119" s="764"/>
      <c r="DP119" s="765"/>
      <c r="DQ119" s="766" t="s">
        <v>457</v>
      </c>
      <c r="DR119" s="764"/>
      <c r="DS119" s="764"/>
      <c r="DT119" s="764"/>
      <c r="DU119" s="765"/>
      <c r="DV119" s="848" t="s">
        <v>138</v>
      </c>
      <c r="DW119" s="849"/>
      <c r="DX119" s="849"/>
      <c r="DY119" s="849"/>
      <c r="DZ119" s="850"/>
    </row>
    <row r="120" spans="1:130" s="230" customFormat="1" ht="26.25" customHeight="1">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457</v>
      </c>
      <c r="AG120" s="780"/>
      <c r="AH120" s="780"/>
      <c r="AI120" s="780"/>
      <c r="AJ120" s="781"/>
      <c r="AK120" s="782" t="s">
        <v>138</v>
      </c>
      <c r="AL120" s="780"/>
      <c r="AM120" s="780"/>
      <c r="AN120" s="780"/>
      <c r="AO120" s="781"/>
      <c r="AP120" s="824" t="s">
        <v>397</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3861822</v>
      </c>
      <c r="BR120" s="842"/>
      <c r="BS120" s="842"/>
      <c r="BT120" s="842"/>
      <c r="BU120" s="842"/>
      <c r="BV120" s="842">
        <v>4953229</v>
      </c>
      <c r="BW120" s="842"/>
      <c r="BX120" s="842"/>
      <c r="BY120" s="842"/>
      <c r="BZ120" s="842"/>
      <c r="CA120" s="842">
        <v>5447588</v>
      </c>
      <c r="CB120" s="842"/>
      <c r="CC120" s="842"/>
      <c r="CD120" s="842"/>
      <c r="CE120" s="842"/>
      <c r="CF120" s="866">
        <v>62.5</v>
      </c>
      <c r="CG120" s="867"/>
      <c r="CH120" s="867"/>
      <c r="CI120" s="867"/>
      <c r="CJ120" s="867"/>
      <c r="CK120" s="868" t="s">
        <v>473</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4002891</v>
      </c>
      <c r="DH120" s="842"/>
      <c r="DI120" s="842"/>
      <c r="DJ120" s="842"/>
      <c r="DK120" s="842"/>
      <c r="DL120" s="842">
        <v>3692955</v>
      </c>
      <c r="DM120" s="842"/>
      <c r="DN120" s="842"/>
      <c r="DO120" s="842"/>
      <c r="DP120" s="842"/>
      <c r="DQ120" s="842">
        <v>3351389</v>
      </c>
      <c r="DR120" s="842"/>
      <c r="DS120" s="842"/>
      <c r="DT120" s="842"/>
      <c r="DU120" s="842"/>
      <c r="DV120" s="843">
        <v>38.4</v>
      </c>
      <c r="DW120" s="843"/>
      <c r="DX120" s="843"/>
      <c r="DY120" s="843"/>
      <c r="DZ120" s="844"/>
    </row>
    <row r="121" spans="1:130" s="230" customFormat="1" ht="26.25" customHeight="1">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457</v>
      </c>
      <c r="AB121" s="780"/>
      <c r="AC121" s="780"/>
      <c r="AD121" s="780"/>
      <c r="AE121" s="781"/>
      <c r="AF121" s="782" t="s">
        <v>457</v>
      </c>
      <c r="AG121" s="780"/>
      <c r="AH121" s="780"/>
      <c r="AI121" s="780"/>
      <c r="AJ121" s="781"/>
      <c r="AK121" s="782" t="s">
        <v>397</v>
      </c>
      <c r="AL121" s="780"/>
      <c r="AM121" s="780"/>
      <c r="AN121" s="780"/>
      <c r="AO121" s="781"/>
      <c r="AP121" s="824" t="s">
        <v>397</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135943</v>
      </c>
      <c r="BR121" s="817"/>
      <c r="BS121" s="817"/>
      <c r="BT121" s="817"/>
      <c r="BU121" s="817"/>
      <c r="BV121" s="817">
        <v>141395</v>
      </c>
      <c r="BW121" s="817"/>
      <c r="BX121" s="817"/>
      <c r="BY121" s="817"/>
      <c r="BZ121" s="817"/>
      <c r="CA121" s="817">
        <v>155855</v>
      </c>
      <c r="CB121" s="817"/>
      <c r="CC121" s="817"/>
      <c r="CD121" s="817"/>
      <c r="CE121" s="817"/>
      <c r="CF121" s="875">
        <v>1.8</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842</v>
      </c>
      <c r="DH121" s="817"/>
      <c r="DI121" s="817"/>
      <c r="DJ121" s="817"/>
      <c r="DK121" s="817"/>
      <c r="DL121" s="817">
        <v>1067</v>
      </c>
      <c r="DM121" s="817"/>
      <c r="DN121" s="817"/>
      <c r="DO121" s="817"/>
      <c r="DP121" s="817"/>
      <c r="DQ121" s="817">
        <v>1810</v>
      </c>
      <c r="DR121" s="817"/>
      <c r="DS121" s="817"/>
      <c r="DT121" s="817"/>
      <c r="DU121" s="817"/>
      <c r="DV121" s="794">
        <v>0</v>
      </c>
      <c r="DW121" s="794"/>
      <c r="DX121" s="794"/>
      <c r="DY121" s="794"/>
      <c r="DZ121" s="795"/>
    </row>
    <row r="122" spans="1:130" s="230" customFormat="1" ht="26.25" customHeight="1">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457</v>
      </c>
      <c r="AG122" s="780"/>
      <c r="AH122" s="780"/>
      <c r="AI122" s="780"/>
      <c r="AJ122" s="781"/>
      <c r="AK122" s="782" t="s">
        <v>442</v>
      </c>
      <c r="AL122" s="780"/>
      <c r="AM122" s="780"/>
      <c r="AN122" s="780"/>
      <c r="AO122" s="781"/>
      <c r="AP122" s="824" t="s">
        <v>138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13428940</v>
      </c>
      <c r="BR122" s="845"/>
      <c r="BS122" s="845"/>
      <c r="BT122" s="845"/>
      <c r="BU122" s="845"/>
      <c r="BV122" s="845">
        <v>13395166</v>
      </c>
      <c r="BW122" s="845"/>
      <c r="BX122" s="845"/>
      <c r="BY122" s="845"/>
      <c r="BZ122" s="845"/>
      <c r="CA122" s="845">
        <v>13595173</v>
      </c>
      <c r="CB122" s="845"/>
      <c r="CC122" s="845"/>
      <c r="CD122" s="845"/>
      <c r="CE122" s="845"/>
      <c r="CF122" s="846">
        <v>155.9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457</v>
      </c>
      <c r="AG123" s="780"/>
      <c r="AH123" s="780"/>
      <c r="AI123" s="780"/>
      <c r="AJ123" s="781"/>
      <c r="AK123" s="782" t="s">
        <v>397</v>
      </c>
      <c r="AL123" s="780"/>
      <c r="AM123" s="780"/>
      <c r="AN123" s="780"/>
      <c r="AO123" s="781"/>
      <c r="AP123" s="824" t="s">
        <v>397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477</v>
      </c>
      <c r="BP123" s="878"/>
      <c r="BQ123" s="832">
        <v>17426705</v>
      </c>
      <c r="BR123" s="833"/>
      <c r="BS123" s="833"/>
      <c r="BT123" s="833"/>
      <c r="BU123" s="833"/>
      <c r="BV123" s="833">
        <v>18489790</v>
      </c>
      <c r="BW123" s="833"/>
      <c r="BX123" s="833"/>
      <c r="BY123" s="833"/>
      <c r="BZ123" s="833"/>
      <c r="CA123" s="833">
        <v>19198616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457</v>
      </c>
      <c r="AL124" s="780"/>
      <c r="AM124" s="780"/>
      <c r="AN124" s="780"/>
      <c r="AO124" s="781"/>
      <c r="AP124" s="824" t="s">
        <v>138</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397</v>
      </c>
      <c r="BR124" s="831"/>
      <c r="BS124" s="831"/>
      <c r="BT124" s="831"/>
      <c r="BU124" s="831"/>
      <c r="BV124" s="831" t="s">
        <v>138</v>
      </c>
      <c r="BW124" s="831"/>
      <c r="BX124" s="831"/>
      <c r="BY124" s="831"/>
      <c r="BZ124" s="831"/>
      <c r="CA124" s="831" t="s">
        <v>138</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457</v>
      </c>
      <c r="DM124" s="764"/>
      <c r="DN124" s="764"/>
      <c r="DO124" s="764"/>
      <c r="DP124" s="765"/>
      <c r="DQ124" s="766" t="s">
        <v>457</v>
      </c>
      <c r="DR124" s="764"/>
      <c r="DS124" s="764"/>
      <c r="DT124" s="764"/>
      <c r="DU124" s="765"/>
      <c r="DV124" s="848" t="s">
        <v>138</v>
      </c>
      <c r="DW124" s="849"/>
      <c r="DX124" s="849"/>
      <c r="DY124" s="849"/>
      <c r="DZ124" s="850"/>
    </row>
    <row r="125" spans="1:130" s="230" customFormat="1" ht="26.25" customHeight="1">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397</v>
      </c>
      <c r="AB125" s="780"/>
      <c r="AC125" s="780"/>
      <c r="AD125" s="780"/>
      <c r="AE125" s="781"/>
      <c r="AF125" s="782" t="s">
        <v>138</v>
      </c>
      <c r="AG125" s="780"/>
      <c r="AH125" s="780"/>
      <c r="AI125" s="780"/>
      <c r="AJ125" s="781"/>
      <c r="AK125" s="782" t="s">
        <v>457</v>
      </c>
      <c r="AL125" s="780"/>
      <c r="AM125" s="780"/>
      <c r="AN125" s="780"/>
      <c r="AO125" s="781"/>
      <c r="AP125" s="824" t="s">
        <v>397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397</v>
      </c>
      <c r="DH125" s="842"/>
      <c r="DI125" s="842"/>
      <c r="DJ125" s="842"/>
      <c r="DK125" s="842"/>
      <c r="DL125" s="842" t="s">
        <v>138</v>
      </c>
      <c r="DM125" s="842"/>
      <c r="DN125" s="842"/>
      <c r="DO125" s="842"/>
      <c r="DP125" s="842"/>
      <c r="DQ125" s="842" t="s">
        <v>138</v>
      </c>
      <c r="DR125" s="842"/>
      <c r="DS125" s="842"/>
      <c r="DT125" s="842"/>
      <c r="DU125" s="842"/>
      <c r="DV125" s="843" t="s">
        <v>138</v>
      </c>
      <c r="DW125" s="843"/>
      <c r="DX125" s="843"/>
      <c r="DY125" s="843"/>
      <c r="DZ125" s="844"/>
    </row>
    <row r="126" spans="1:130" s="230" customFormat="1" ht="26.25" customHeight="1" thickBot="1">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138</v>
      </c>
      <c r="AB126" s="780"/>
      <c r="AC126" s="780"/>
      <c r="AD126" s="780"/>
      <c r="AE126" s="781"/>
      <c r="AF126" s="782" t="s">
        <v>457</v>
      </c>
      <c r="AG126" s="780"/>
      <c r="AH126" s="780"/>
      <c r="AI126" s="780"/>
      <c r="AJ126" s="781"/>
      <c r="AK126" s="782" t="s">
        <v>138</v>
      </c>
      <c r="AL126" s="780"/>
      <c r="AM126" s="780"/>
      <c r="AN126" s="780"/>
      <c r="AO126" s="781"/>
      <c r="AP126" s="824" t="s">
        <v>457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v>134504</v>
      </c>
      <c r="DH126" s="817"/>
      <c r="DI126" s="817"/>
      <c r="DJ126" s="817"/>
      <c r="DK126" s="817"/>
      <c r="DL126" s="817">
        <v>134472</v>
      </c>
      <c r="DM126" s="817"/>
      <c r="DN126" s="817"/>
      <c r="DO126" s="817"/>
      <c r="DP126" s="817"/>
      <c r="DQ126" s="817">
        <v>134352</v>
      </c>
      <c r="DR126" s="817"/>
      <c r="DS126" s="817"/>
      <c r="DT126" s="817"/>
      <c r="DU126" s="817"/>
      <c r="DV126" s="794">
        <v>1.5</v>
      </c>
      <c r="DW126" s="794"/>
      <c r="DX126" s="794"/>
      <c r="DY126" s="794"/>
      <c r="DZ126" s="795"/>
    </row>
    <row r="127" spans="1:130" s="230" customFormat="1" ht="26.25" customHeight="1">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66813</v>
      </c>
      <c r="AB127" s="780"/>
      <c r="AC127" s="780"/>
      <c r="AD127" s="780"/>
      <c r="AE127" s="781"/>
      <c r="AF127" s="782">
        <v>47959</v>
      </c>
      <c r="AG127" s="780"/>
      <c r="AH127" s="780"/>
      <c r="AI127" s="780"/>
      <c r="AJ127" s="781"/>
      <c r="AK127" s="782">
        <v>48688</v>
      </c>
      <c r="AL127" s="780"/>
      <c r="AM127" s="780"/>
      <c r="AN127" s="780"/>
      <c r="AO127" s="781"/>
      <c r="AP127" s="824">
        <v>0.6</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457</v>
      </c>
      <c r="DH127" s="817"/>
      <c r="DI127" s="817"/>
      <c r="DJ127" s="817"/>
      <c r="DK127" s="817"/>
      <c r="DL127" s="817" t="s">
        <v>457</v>
      </c>
      <c r="DM127" s="817"/>
      <c r="DN127" s="817"/>
      <c r="DO127" s="817"/>
      <c r="DP127" s="817"/>
      <c r="DQ127" s="817" t="s">
        <v>138</v>
      </c>
      <c r="DR127" s="817"/>
      <c r="DS127" s="817"/>
      <c r="DT127" s="817"/>
      <c r="DU127" s="817"/>
      <c r="DV127" s="794" t="s">
        <v>138</v>
      </c>
      <c r="DW127" s="794"/>
      <c r="DX127" s="794"/>
      <c r="DY127" s="794"/>
      <c r="DZ127" s="795"/>
    </row>
    <row r="128" spans="1:130" s="230" customFormat="1" ht="26.25" customHeight="1" thickBot="1">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13061</v>
      </c>
      <c r="AB128" s="801"/>
      <c r="AC128" s="801"/>
      <c r="AD128" s="801"/>
      <c r="AE128" s="802"/>
      <c r="AF128" s="803">
        <v>15425</v>
      </c>
      <c r="AG128" s="801"/>
      <c r="AH128" s="801"/>
      <c r="AI128" s="801"/>
      <c r="AJ128" s="802"/>
      <c r="AK128" s="803">
        <v>18883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397</v>
      </c>
      <c r="BG128" s="787"/>
      <c r="BH128" s="787"/>
      <c r="BI128" s="787"/>
      <c r="BJ128" s="787"/>
      <c r="BK128" s="787"/>
      <c r="BL128" s="810"/>
      <c r="BM128" s="786">
        <v>13.38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138</v>
      </c>
      <c r="DM128" s="791"/>
      <c r="DN128" s="791"/>
      <c r="DO128" s="791"/>
      <c r="DP128" s="791"/>
      <c r="DQ128" s="791" t="s">
        <v>493</v>
      </c>
      <c r="DR128" s="791"/>
      <c r="DS128" s="791"/>
      <c r="DT128" s="791"/>
      <c r="DU128" s="791"/>
      <c r="DV128" s="792" t="s">
        <v>262</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9147492</v>
      </c>
      <c r="AB129" s="780"/>
      <c r="AC129" s="780"/>
      <c r="AD129" s="780"/>
      <c r="AE129" s="781"/>
      <c r="AF129" s="782">
        <v>9785421</v>
      </c>
      <c r="AG129" s="780"/>
      <c r="AH129" s="780"/>
      <c r="AI129" s="780"/>
      <c r="AJ129" s="781"/>
      <c r="AK129" s="782">
        <v>9718309</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138</v>
      </c>
      <c r="BG129" s="771"/>
      <c r="BH129" s="771"/>
      <c r="BI129" s="771"/>
      <c r="BJ129" s="771"/>
      <c r="BK129" s="771"/>
      <c r="BL129" s="772"/>
      <c r="BM129" s="770">
        <v>18.38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987518</v>
      </c>
      <c r="AB130" s="780"/>
      <c r="AC130" s="780"/>
      <c r="AD130" s="780"/>
      <c r="AE130" s="781"/>
      <c r="AF130" s="782">
        <v>1007035</v>
      </c>
      <c r="AG130" s="780"/>
      <c r="AH130" s="780"/>
      <c r="AI130" s="780"/>
      <c r="AJ130" s="781"/>
      <c r="AK130" s="782">
        <v>1000016</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8159974</v>
      </c>
      <c r="AB131" s="764"/>
      <c r="AC131" s="764"/>
      <c r="AD131" s="764"/>
      <c r="AE131" s="765"/>
      <c r="AF131" s="766">
        <v>8778386</v>
      </c>
      <c r="AG131" s="764"/>
      <c r="AH131" s="764"/>
      <c r="AI131" s="764"/>
      <c r="AJ131" s="765"/>
      <c r="AK131" s="766">
        <v>8718293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501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8.7003831139999992</v>
      </c>
      <c r="AB132" s="745"/>
      <c r="AC132" s="745"/>
      <c r="AD132" s="745"/>
      <c r="AE132" s="746"/>
      <c r="AF132" s="747">
        <v>7.6677421109999999</v>
      </c>
      <c r="AG132" s="745"/>
      <c r="AH132" s="745"/>
      <c r="AI132" s="745"/>
      <c r="AJ132" s="746"/>
      <c r="AK132" s="747">
        <v>8.0666020290000002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9.6999999999999993</v>
      </c>
      <c r="AB133" s="724"/>
      <c r="AC133" s="724"/>
      <c r="AD133" s="724"/>
      <c r="AE133" s="725"/>
      <c r="AF133" s="723">
        <v>8.8000000000000007</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EXEsTZ7zernqKmDoOPk6W95QtPOalPcNPZfg/ACHxc8E0kKjMQ2fq7Yx4ViU52iiFWCBzISQ9LQmCsyf1zhbg==" saltValue="ezJt18Q3Z3GN8EM/n+yS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MhkKpeB4en/QFcTAbqi2yiuJWgD5dOP25x0C9mqDQqVvvgpV7pkwVfZF5wD7imfTh5hX0/g8HiHovT7yTd8RPg==" saltValue="XFU6ptDsWpLlPQCB6vTp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er/RBEzyekCD0k+rIoMP89LK7IFN+LZyO6Wts8gpp3cHjBpWlSNItrWbBySfqqU9wmn1EgqMCpYZDBZ+4ENRw==" saltValue="uELgcB3LBtRIxOly/Ct0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2187747</v>
      </c>
      <c r="AP9" s="281">
        <v>44709</v>
      </c>
      <c r="AQ9" s="282">
        <v>65553</v>
      </c>
      <c r="AR9" s="283">
        <v>-31.8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349962</v>
      </c>
      <c r="AP10" s="284">
        <v>7152</v>
      </c>
      <c r="AQ10" s="285">
        <v>8503</v>
      </c>
      <c r="AR10" s="286">
        <v>-15.9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289</v>
      </c>
      <c r="AR11" s="286" t="s">
        <v>516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v>23</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97518</v>
      </c>
      <c r="AP13" s="284">
        <v>1993</v>
      </c>
      <c r="AQ13" s="285">
        <v>2667</v>
      </c>
      <c r="AR13" s="286">
        <v>-25.3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21312</v>
      </c>
      <c r="AP14" s="284">
        <v>436</v>
      </c>
      <c r="AQ14" s="285">
        <v>1163</v>
      </c>
      <c r="AR14" s="286">
        <v>-62.5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-98917</v>
      </c>
      <c r="AP15" s="284">
        <v>-2021</v>
      </c>
      <c r="AQ15" s="285">
        <v>-4250</v>
      </c>
      <c r="AR15" s="286">
        <v>-52.4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2557622</v>
      </c>
      <c r="AP16" s="284">
        <v>52268</v>
      </c>
      <c r="AQ16" s="285">
        <v>73949</v>
      </c>
      <c r="AR16" s="286">
        <v>-29.3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4.43</v>
      </c>
      <c r="AP21" s="298">
        <v>6.65</v>
      </c>
      <c r="AQ21" s="299">
        <v>-2.2200000000000002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98.4</v>
      </c>
      <c r="AP22" s="303">
        <v>97</v>
      </c>
      <c r="AQ22" s="304">
        <v>1.4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1085472</v>
      </c>
      <c r="AP32" s="312">
        <v>22183</v>
      </c>
      <c r="AQ32" s="313">
        <v>33124</v>
      </c>
      <c r="AR32" s="314">
        <v>-33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427101</v>
      </c>
      <c r="AP35" s="312">
        <v>8728</v>
      </c>
      <c r="AQ35" s="313">
        <v>9022</v>
      </c>
      <c r="AR35" s="314">
        <v>-3.3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2386</v>
      </c>
      <c r="AP36" s="312">
        <v>49</v>
      </c>
      <c r="AQ36" s="313">
        <v>1987</v>
      </c>
      <c r="AR36" s="314">
        <v>-97.5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207210</v>
      </c>
      <c r="AP37" s="312">
        <v>4235</v>
      </c>
      <c r="AQ37" s="313">
        <v>678</v>
      </c>
      <c r="AR37" s="314">
        <v>524.6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0</v>
      </c>
      <c r="AR38" s="304" t="s">
        <v>516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-18883</v>
      </c>
      <c r="AP39" s="312">
        <v>-386</v>
      </c>
      <c r="AQ39" s="313">
        <v>-3119</v>
      </c>
      <c r="AR39" s="314">
        <v>-87.6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-1000016</v>
      </c>
      <c r="AP40" s="312">
        <v>-20436</v>
      </c>
      <c r="AQ40" s="313">
        <v>-27108</v>
      </c>
      <c r="AR40" s="314">
        <v>-24.6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703270</v>
      </c>
      <c r="AP41" s="312">
        <v>14372</v>
      </c>
      <c r="AQ41" s="313">
        <v>14583</v>
      </c>
      <c r="AR41" s="314">
        <v>-1.4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1446187</v>
      </c>
      <c r="AN51" s="334">
        <v>30345</v>
      </c>
      <c r="AO51" s="335">
        <v>-11.8</v>
      </c>
      <c r="AP51" s="336">
        <v>47387</v>
      </c>
      <c r="AQ51" s="337">
        <v>-9.1999999999999993</v>
      </c>
      <c r="AR51" s="338">
        <v>-2.6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755654</v>
      </c>
      <c r="AN52" s="342">
        <v>15856</v>
      </c>
      <c r="AO52" s="343">
        <v>50.3</v>
      </c>
      <c r="AP52" s="344">
        <v>24928</v>
      </c>
      <c r="AQ52" s="345">
        <v>0.3</v>
      </c>
      <c r="AR52" s="346">
        <v>50</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1202648</v>
      </c>
      <c r="AN53" s="334">
        <v>25141</v>
      </c>
      <c r="AO53" s="335">
        <v>-17.100000000000001</v>
      </c>
      <c r="AP53" s="336">
        <v>51264</v>
      </c>
      <c r="AQ53" s="337">
        <v>8.1999999999999993</v>
      </c>
      <c r="AR53" s="338">
        <v>-25.3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794909</v>
      </c>
      <c r="AN54" s="342">
        <v>16617</v>
      </c>
      <c r="AO54" s="343">
        <v>4.8</v>
      </c>
      <c r="AP54" s="344">
        <v>26040</v>
      </c>
      <c r="AQ54" s="345">
        <v>4.5</v>
      </c>
      <c r="AR54" s="346">
        <v>0.3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1244715</v>
      </c>
      <c r="AN55" s="334">
        <v>25799</v>
      </c>
      <c r="AO55" s="335">
        <v>2.6</v>
      </c>
      <c r="AP55" s="336">
        <v>52068</v>
      </c>
      <c r="AQ55" s="337">
        <v>1.6</v>
      </c>
      <c r="AR55" s="338">
        <v>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660266</v>
      </c>
      <c r="AN56" s="342">
        <v>13685</v>
      </c>
      <c r="AO56" s="343">
        <v>-17.600000000000001</v>
      </c>
      <c r="AP56" s="344">
        <v>26936</v>
      </c>
      <c r="AQ56" s="345">
        <v>3.4</v>
      </c>
      <c r="AR56" s="346">
        <v>-21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1853255</v>
      </c>
      <c r="AN57" s="334">
        <v>38149</v>
      </c>
      <c r="AO57" s="335">
        <v>47.9</v>
      </c>
      <c r="AP57" s="336">
        <v>47161</v>
      </c>
      <c r="AQ57" s="337">
        <v>-9.4</v>
      </c>
      <c r="AR57" s="338">
        <v>57.3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1379790</v>
      </c>
      <c r="AN58" s="342">
        <v>28402</v>
      </c>
      <c r="AO58" s="343">
        <v>107.5</v>
      </c>
      <c r="AP58" s="344">
        <v>24595</v>
      </c>
      <c r="AQ58" s="345">
        <v>-8.6999999999999993</v>
      </c>
      <c r="AR58" s="346">
        <v>116.2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4134025</v>
      </c>
      <c r="AN59" s="334">
        <v>84483</v>
      </c>
      <c r="AO59" s="335">
        <v>121.5</v>
      </c>
      <c r="AP59" s="336">
        <v>43423</v>
      </c>
      <c r="AQ59" s="337">
        <v>-7.9</v>
      </c>
      <c r="AR59" s="338">
        <v>129.4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3125181</v>
      </c>
      <c r="AN60" s="342">
        <v>63867</v>
      </c>
      <c r="AO60" s="343">
        <v>124.9</v>
      </c>
      <c r="AP60" s="344">
        <v>22207</v>
      </c>
      <c r="AQ60" s="345">
        <v>-9.6999999999999993</v>
      </c>
      <c r="AR60" s="346">
        <v>134.6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1976166</v>
      </c>
      <c r="AN61" s="349">
        <v>40783</v>
      </c>
      <c r="AO61" s="350">
        <v>28.6</v>
      </c>
      <c r="AP61" s="351">
        <v>48261</v>
      </c>
      <c r="AQ61" s="352">
        <v>-3.3</v>
      </c>
      <c r="AR61" s="338">
        <v>31.9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1343160</v>
      </c>
      <c r="AN62" s="342">
        <v>27685</v>
      </c>
      <c r="AO62" s="343">
        <v>54</v>
      </c>
      <c r="AP62" s="344">
        <v>24941</v>
      </c>
      <c r="AQ62" s="345">
        <v>-2</v>
      </c>
      <c r="AR62" s="346">
        <v>56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78U0199h+fuGMLf+1LjoVKKRnHdScaI0Drss9csMXimbECNX8v5Wbo7n4UHc8j/6DYm+MXeTEFac6GCqHcLxA==" saltValue="TykP5AYj6L66i9+Fu5Qa4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0" spans="125:125" ht="13.5" hidden="1" customHeight="1"/>
    <row r="121" spans="125:125" ht="13.5" hidden="1" customHeight="1">
      <c r="DU121" s="259"/>
    </row>
  </sheetData>
  <sheetProtection algorithmName="SHA-512" hashValue="7aYqm6YZeJrcpK0ii5Xt4Q/evke1g0uqakMJvbvGzWrmoDrQedvbm/gSlHLVmlWykUXjAXEtiJatbfQLoyGOBA==" saltValue="718I29wnHZgyfta2XSyl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oHsmfTYyZ59K7qV7SuEzEoM9QstlOhcKRTDbZksSfU8gmbqMJ2nHVLc/OtR2JFFksfd+ysoyrNXtOuu4/e90JA==" saltValue="JFnERM5v9GlJ/pqckCNf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39" t="s">
        <v>3</v>
      </c>
      <c r="D47" s="1139"/>
      <c r="E47" s="1140"/>
      <c r="F47" s="11">
        <v>18.93</v>
      </c>
      <c r="G47" s="12">
        <v>18.440000000000001</v>
      </c>
      <c r="H47" s="12">
        <v>16.5</v>
      </c>
      <c r="I47" s="12">
        <v>19.57</v>
      </c>
      <c r="J47" s="13">
        <v>19.739999999999998</v>
      </c>
    </row>
    <row r="48" spans="2:10" ht="57.75" customHeight="1">
      <c r="B48" s="14"/>
      <c r="C48" s="1141" t="s">
        <v>4</v>
      </c>
      <c r="D48" s="1141"/>
      <c r="E48" s="1142"/>
      <c r="F48" s="15">
        <v>4.0999999999999996</v>
      </c>
      <c r="G48" s="16">
        <v>4.07</v>
      </c>
      <c r="H48" s="16">
        <v>5.99</v>
      </c>
      <c r="I48" s="16">
        <v>8.9600000000000009</v>
      </c>
      <c r="J48" s="17">
        <v>6.9</v>
      </c>
    </row>
    <row r="49" spans="2:10" ht="57.75" customHeight="1" thickBot="1">
      <c r="B49" s="18"/>
      <c r="C49" s="1143" t="s">
        <v>5</v>
      </c>
      <c r="D49" s="1143"/>
      <c r="E49" s="1144"/>
      <c r="F49" s="19" t="s">
        <v>563</v>
      </c>
      <c r="G49" s="20" t="s">
        <v>564</v>
      </c>
      <c r="H49" s="20">
        <v>1.1200000000000001</v>
      </c>
      <c r="I49" s="20">
        <v>7.51</v>
      </c>
      <c r="J49" s="21" t="s">
        <v>565</v>
      </c>
    </row>
    <row r="50" spans="2:10"/>
  </sheetData>
  <sheetProtection algorithmName="SHA-512" hashValue="4ZihE32zFV0LCoAPykNWoSM+UmWjXQyRJyyXxkY7WPIAJU/mmIkwHM5CdryEEyNsBPlHngCrXSEszDGcYS0vTA==" saltValue="bTTOo1mYhbN9qSrSZ7Cr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2024-03-15T06:28:04Z</cp:lastPrinted>
  <dcterms:created xsi:type="dcterms:W3CDTF">2024-02-05T03:23:51Z</dcterms:created>
  <dcterms:modified xsi:type="dcterms:W3CDTF">2024-03-28T11:39:36Z</dcterms:modified>
  <cp:category/>
</cp:coreProperties>
</file>