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88" i="12" l="1"/>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<sst xmlns="http://schemas.openxmlformats.org/spreadsheetml/2006/main" count="1137" uniqueCount="593">
  <si>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</si>
  <si>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</si>
  <si>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</si>
  <si>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</si>
  <si>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</si>
  <si>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</si>
  <si>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</si>
  <si>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</si>
  <si>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</si>
  <si>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</si>
  <si>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</si>
  <si>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</si>
  <si>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</si>
  <si>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</si>
  <si>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</si>
  <si>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</si>
  <si>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</si>
  <si>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</si>
  <si>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</si>
  <si>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</si>
  <si>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</si>
  <si>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</si>
  <si>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</si>
  <si>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</si>
  <si>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</si>
  <si>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</si>
  <si>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</si>
  <si>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</si>
  <si>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</si>
  <si>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</si>
  <si>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</si>
  <si>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</si>
  <si>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</si>
  <si>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</si>
  <si>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</si>
  <si>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</si>
  <si>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</si>
  <si>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</si>
  <si>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</si>
  <si>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</si>
  <si>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</si>
  <si>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</si>
  <si>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</si>
  <si>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</si>
  <si>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</si>
  <si>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</si>
  <si>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</si>
  <si>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</si>
  <si>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</si>
  <si>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</si>
  <si>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</si>
  <si>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</si>
  <si>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</si>
  <si>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</si>
  <si>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</si>
  <si>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</si>
  <si>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</si>
  <si>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</si>
  <si>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</si>
  <si>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</si>
  <si>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</si>
  <si>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</si>
  <si>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</si>
  <si>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</si>
  <si>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</si>
  <si>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</si>
  <si>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</si>
  <si>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</si>
  <si>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</si>
  <si>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</si>
  <si>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</si>
  <si>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</si>
  <si>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</si>
  <si>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</si>
  <si>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</si>
  <si>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</si>
  <si>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</si>
  <si>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</si>
  <si>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</si>
  <si>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</si>
  <si>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</si>
  <si>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</si>
  <si>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</si>
  <si>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</si>
  <si>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</si>
  <si>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</si>
  <si>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</si>
  <si>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</si>
  <si>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</si>
  <si>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</si>
  <si>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</si>
  <si>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</si>
  <si>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</si>
  <si>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</si>
  <si>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</si>
  <si>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</si>
  <si>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</si>
  <si>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</si>
  <si>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</si>
  <si>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</si>
  <si>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</si>
  <si>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</si>
  <si>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</si>
  <si>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</si>
  <si>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</si>
  <si>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</si>
  <si>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</si>
  <si>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</si>
  <si>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</si>
  <si>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</si>
  <si>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</si>
  <si>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</si>
  <si>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</si>
  <si>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</si>
  <si>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</si>
  <si>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</si>
  <si>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</si>
  <si>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</si>
  <si>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</si>
  <si>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</si>
  <si>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</si>
  <si>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</si>
  <si>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</si>
  <si>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</si>
  <si>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</si>
  <si>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</si>
  <si>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</si>
  <si>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</si>
  <si>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</si>
  <si>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</si>
  <si>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</si>
  <si>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</si>
  <si>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</si>
  <si>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</si>
  <si>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</si>
  <si>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</si>
  <si>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</si>
  <si>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</si>
  <si>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</si>
  <si>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</si>
  <si>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</si>
  <si>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</si>
  <si>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</si>
  <si>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</si>
  <si>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</si>
  <si>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</si>
  <si>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</si>
  <si>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</si>
  <si>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</si>
  <si>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</si>
  <si>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</si>
  <si>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</si>
  <si>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</si>
  <si>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</si>
  <si>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</si>
  <si>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</si>
  <si>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</si>
  <si>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</si>
  <si>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</si>
  <si>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</si>
  <si>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</si>
  <si>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</si>
  <si>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</si>
  <si>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</si>
  <si>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</si>
  <si>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</si>
  <si>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</si>
  <si>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</si>
  <si>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</si>
  <si>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</si>
  <si>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</si>
  <si>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</si>
  <si>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</si>
  <si>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</si>
  <si>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</si>
  <si>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</si>
  <si>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</si>
  <si>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</si>
  <si>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</si>
  <si>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</si>
  <si>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</si>
  <si>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</si>
  <si>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</si>
  <si>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</si>
  <si>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</si>
  <si>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</si>
  <si>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</si>
  <si>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</si>
  <si>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</si>
  <si>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</si>
  <si>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</si>
  <si>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</si>
  <si>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</si>
  <si>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</si>
  <si>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</si>
  <si>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</si>
  <si>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</si>
  <si>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</si>
  <si>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</si>
  <si>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</si>
  <si>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</si>
  <si>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</si>
  <si>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</si>
  <si>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</si>
  <si>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</si>
  <si>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</si>
  <si>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</si>
  <si>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</si>
  <si>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</si>
  <si>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</si>
  <si>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</si>
  <si>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</si>
  <si>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</si>
  <si>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</si>
  <si>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</si>
  <si>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</si>
  <si>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</si>
  <si>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福岡県大任町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</si>
  <si>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</si>
  <si>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</si>
  <si>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</si>
  <si>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</si>
  <si>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</si>
  <si>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</si>
  <si>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</si>
  <si>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</si>
  <si>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</si>
  <si>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</si>
  <si>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</si>
  <si>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</si>
  <si>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</si>
  <si>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</si>
  <si>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</si>
  <si>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</si>
  <si>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</si>
  <si>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</si>
  <si>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</si>
  <si>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</si>
  <si>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</si>
  <si>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</si>
  <si>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</si>
  <si>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</si>
  <si>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</si>
  <si>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</si>
  <si>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</si>
  <si>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</si>
  <si>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</si>
  <si>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</si>
  <si>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</si>
  <si>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</si>
  <si>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</si>
  <si>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</si>
  <si>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</si>
  <si>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</si>
  <si>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</si>
  <si>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</si>
  <si>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</si>
  <si>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</si>
  <si>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</si>
  <si>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</si>
  <si>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</si>
  <si>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</si>
  <si>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</si>
  <si>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</si>
  <si>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</si>
  <si>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</si>
  <si>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</si>
  <si>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</si>
  <si>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</si>
  <si>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</si>
  <si>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</si>
  <si>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</si>
  <si>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</si>
  <si>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</si>
  <si>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</si>
  <si>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</si>
  <si>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</si>
  <si>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</si>
  <si>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</si>
  <si>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</si>
  <si>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</si>
  <si>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</si>
  <si>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</si>
  <si>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</si>
  <si>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</si>
  <si>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</si>
  <si>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</si>
  <si>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</si>
  <si>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</si>
  <si>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</si>
  <si>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</si>
  <si>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</si>
  <si>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</si>
  <si>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</si>
  <si>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</si>
  <si>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</si>
  <si>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</si>
  <si>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</si>
  <si>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</si>
  <si>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</si>
  <si>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</si>
  <si>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</si>
  <si>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</si>
  <si>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</si>
  <si>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</si>
  <si>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</si>
  <si>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</si>
  <si>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</si>
  <si>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</si>
  <si>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</si>
  <si>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</si>
  <si>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</si>
  <si>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</si>
  <si>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</si>
  <si>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</si>
  <si>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</si>
  <si>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</si>
  <si>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</si>
  <si>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</si>
  <si>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</si>
  <si>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</si>
  <si>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</si>
  <si>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</si>
  <si>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</si>
  <si>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</si>
  <si>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</si>
  <si>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</si>
  <si>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</si>
  <si>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</si>
  <si>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</si>
  <si>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</si>
  <si>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</si>
  <si>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</si>
  <si>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</si>
  <si>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</si>
  <si>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</si>
  <si>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</si>
  <si>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</si>
  <si>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</si>
  <si>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</si>
  <si>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</si>
  <si>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</si>
  <si>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</si>
  <si>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</si>
  <si>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</si>
  <si>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</si>
  <si>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</si>
  <si>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</si>
  <si>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</si>
  <si>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</si>
  <si>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</si>
  <si>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</si>
  <si>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</si>
  <si>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</si>
  <si>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</si>
  <si>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</si>
  <si>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</si>
  <si>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</si>
  <si>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</si>
  <si>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</si>
  <si>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</si>
  <si>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</si>
  <si>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</si>
  <si>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</si>
  <si>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</si>
  <si>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</si>
  <si>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</si>
  <si>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</si>
  <si>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</si>
  <si>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福岡県大任町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</si>
  <si>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</si>
  <si>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</si>
  <si>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</si>
  <si>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</si>
  <si>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</si>
  <si>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</si>
  <si>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</si>
  <si>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</si>
  <si>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</si>
  <si>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</si>
  <si>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</si>
  <si>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</si>
  <si>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</si>
  <si>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</si>
  <si>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</si>
  <si>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</si>
  <si>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</si>
  <si>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</si>
  <si>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</si>
  <si>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</si>
  <si>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</si>
  <si>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</si>
  <si>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</si>
  <si>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</si>
  <si>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</si>
  <si>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</si>
  <si>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</si>
  <si>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</si>
  <si>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</si>
  <si>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</si>
  <si>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</si>
  <si>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</si>
  <si>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</si>
  <si>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</si>
  <si>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</si>
  <si>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</si>
  <si>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</si>
  <si>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</si>
  <si>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</si>
  <si>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</si>
  <si>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</si>
  <si>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</si>
  <si>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</si>
  <si>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</si>
  <si>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</si>
  <si>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</si>
  <si>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</si>
  <si>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</si>
  <si>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</si>
  <si>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</si>
  <si>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</si>
  <si>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</si>
  <si>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</si>
  <si>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</si>
  <si>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</si>
  <si>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</si>
  <si>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</si>
  <si>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</si>
  <si>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</si>
  <si>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</si>
  <si>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</si>
  <si>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</si>
  <si>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</si>
  <si>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</si>
  <si>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</si>
  <si>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</si>
  <si>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</si>
  <si>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</si>
  <si>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</si>
  <si>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</si>
  <si>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</si>
  <si>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</si>
  <si>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</si>
  <si>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</si>
  <si>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</si>
  <si>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</si>
  <si>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</si>
  <si>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</si>
  <si>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</si>
  <si>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</si>
  <si>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</si>
  <si>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</si>
  <si>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</si>
  <si>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</si>
  <si>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</si>
  <si>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</si>
  <si>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</si>
  <si>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</si>
  <si>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</si>
  <si>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</si>
  <si>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</si>
  <si>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</si>
  <si>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</si>
  <si>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</si>
  <si>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</si>
  <si>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</si>
  <si>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</si>
  <si>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</si>
  <si>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</si>
  <si>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</si>
  <si>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</si>
  <si>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</si>
  <si>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</si>
  <si>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</si>
  <si>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</si>
  <si>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</si>
  <si>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</si>
  <si>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</si>
  <si>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</si>
  <si>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</si>
  <si>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</si>
  <si>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</si>
  <si>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</si>
  <si>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</si>
  <si>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</si>
  <si>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</si>
  <si>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</si>
  <si>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</si>
  <si>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</si>
  <si>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</si>
  <si>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</si>
  <si>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</si>
  <si>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</si>
  <si>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</si>
  <si>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</si>
  <si>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</si>
  <si>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</si>
  <si>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</si>
  <si>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</si>
  <si>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</si>
  <si>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</si>
  <si>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</si>
  <si>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</si>
  <si>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</si>
  <si>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</si>
  <si>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</si>
  <si>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</si>
  <si>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</si>
  <si>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</si>
  <si>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</si>
  <si>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</si>
  <si>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</si>
  <si>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</si>
  <si>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</si>
  <si>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</si>
  <si>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</si>
  <si>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</si>
  <si>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</si>
  <si>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</si>
  <si>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</si>
  <si>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</si>
  <si>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</si>
  <si>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</si>
  <si>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</si>
  <si>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</si>
  <si>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</si>
  <si>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</si>
  <si>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</si>
  <si>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</si>
  <si>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</si>
  <si>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</si>
  <si>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</si>
  <si>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</si>
  <si>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</si>
  <si>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</si>
  <si>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</si>
  <si>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</si>
  <si>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</si>
  <si>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</si>
  <si>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</si>
  <si>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</si>
  <si>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</si>
  <si>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</si>
  <si>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</si>
  <si>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</si>
  <si>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</si>
  <si>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</si>
  <si>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</si>
  <si>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</si>
  <si>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</si>
  <si>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</si>
  <si>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t>
  </si>
  <si>
    <t>▲ 10.78</t>
  </si>
  <si>
    <t>水道事業会計</t>
  </si>
  <si>
    <t>一般会計</t>
  </si>
  <si>
    <t>し尿処理・じん芥処理・埋立処分施設建設事業特別会計</t>
  </si>
  <si>
    <t>国民健康保険事業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</si>
  <si>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</si>
  <si>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</si>
  <si>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</si>
  <si>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</si>
  <si>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</si>
  <si>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</si>
  <si>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</si>
  <si>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</si>
  <si>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</si>
  <si>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5"/>
  </si>
  <si>
    <t>特定農業施設管理基金</t>
    <rPh sb="0" eb="2">
      <t>トクテイ</t>
    </rPh>
    <rPh sb="2" eb="4">
      <t>ノウギョウ</t>
    </rPh>
    <rPh sb="4" eb="6">
      <t>シセツ</t>
    </rPh>
    <rPh sb="6" eb="8">
      <t>カンリ</t>
    </rPh>
    <rPh sb="8" eb="10">
      <t>キキン</t>
    </rPh>
    <phoneticPr fontId="5"/>
  </si>
  <si>
    <t>過疎対策事業基金</t>
    <rPh sb="0" eb="2">
      <t>カソ</t>
    </rPh>
    <rPh sb="2" eb="4">
      <t>タイサク</t>
    </rPh>
    <rPh sb="4" eb="6">
      <t>ジギョウ</t>
    </rPh>
    <rPh sb="6" eb="8">
      <t>キキン</t>
    </rPh>
    <phoneticPr fontId="5"/>
  </si>
  <si>
    <t>ふるさと創生事業基金</t>
    <rPh sb="4" eb="6">
      <t>ソウセイ</t>
    </rPh>
    <rPh sb="6" eb="8">
      <t>ジギョウ</t>
    </rPh>
    <rPh sb="8" eb="10">
      <t>キキン</t>
    </rPh>
    <phoneticPr fontId="5"/>
  </si>
  <si>
    <t>中山間ふるさと水と土保全基金</t>
    <rPh sb="0" eb="3">
      <t>チュウサンカン</t>
    </rPh>
    <rPh sb="7" eb="8">
      <t>ミズ</t>
    </rPh>
    <rPh sb="9" eb="10">
      <t>ツチ</t>
    </rPh>
    <rPh sb="10" eb="12">
      <t>ホゼン</t>
    </rPh>
    <rPh sb="12" eb="14">
      <t>キキン</t>
    </rPh>
    <phoneticPr fontId="5"/>
  </si>
  <si>
    <t>おおとう桜街道</t>
    <rPh sb="4" eb="7">
      <t>サクラカイドウ</t>
    </rPh>
    <phoneticPr fontId="2"/>
  </si>
  <si>
    <t>おおとうニンニク食品</t>
    <rPh sb="8" eb="10">
      <t>ショクヒン</t>
    </rPh>
    <phoneticPr fontId="2"/>
  </si>
  <si>
    <t xml:space="preserve"> </t>
    <phoneticPr fontId="5"/>
  </si>
  <si>
    <t>福岡県市町村消防団員等公務災害補償組合</t>
  </si>
  <si>
    <t>-</t>
    <phoneticPr fontId="2"/>
  </si>
  <si>
    <t>福岡県市町村職員退職手当組合（一般会計）</t>
    <rPh sb="15" eb="19">
      <t>イッパンカイケイ</t>
    </rPh>
    <phoneticPr fontId="2"/>
  </si>
  <si>
    <t>-</t>
    <phoneticPr fontId="2"/>
  </si>
  <si>
    <t>福岡県市町村職員退職手当組合（基金特別会計）</t>
    <rPh sb="15" eb="21">
      <t>キキントクベツカイケイ</t>
    </rPh>
    <phoneticPr fontId="2"/>
  </si>
  <si>
    <t>福岡県自治会館管理組合</t>
  </si>
  <si>
    <t>福岡県田川地区消防組合</t>
  </si>
  <si>
    <t>田川郡東部環境衛生施設組合</t>
  </si>
  <si>
    <t>田川地区斎場組合</t>
  </si>
  <si>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</si>
  <si>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</si>
  <si>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t>
    <phoneticPr fontId="2"/>
  </si>
  <si>
    <t>田川地区広域環境衛生施設組合</t>
  </si>
  <si>
    <t>福岡県介護保険広域連合（一般会計）</t>
    <rPh sb="12" eb="16">
      <t>イッパンカイケイ</t>
    </rPh>
    <phoneticPr fontId="2"/>
  </si>
  <si>
    <t>福岡県後期高齢者医療広域連合（一般会計）</t>
    <rPh sb="15" eb="19">
      <t>イッパンカイケイ</t>
    </rPh>
    <phoneticPr fontId="2"/>
  </si>
  <si>
    <t>福岡県介護保険広域連合（介護保険事業特別会計）</t>
    <rPh sb="12" eb="22">
      <t>カイゴホケンジギョウトクベツカイケイ</t>
    </rPh>
    <phoneticPr fontId="2"/>
  </si>
  <si>
    <t>福岡県後期高齢者医療広域連合（後期高齢者医療特別会計）</t>
    <rPh sb="15" eb="26">
      <t>コウキコウレイシャイリョウトクベツカイケイ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</si>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</sst>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5D69-46A1-B7CC-724710E2AC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879057</c:v>
                </c:pt>
                <c:pt idx="1">
                  <c:v>1192048</c:v>
                </c:pt>
                <c:pt idx="2">
                  <c:v>946543</c:v>
                </c:pt>
                <c:pt idx="3">
                  <c:v>450973</c:v>
                </c:pt>
                <c:pt idx="4">
                  <c:v>1129008</c:v>
                </c:pt>
              </c:numCache>
            </c:numRef>
          </c:val>
          <c:smooth val="0"/>
          <c:extLst xmlns:c16r2="http://schemas.microsoft.com/office/drawing/2015/06/chart">
            <c:ext xmlns:c16="http://schemas.microsoft.com/office/drawing/2014/chart" uri="{C3380CC4-5D6E-409C-BE32-E72D297353CC}">
              <c16:uniqueId val="{00000001-5D69-46A1-B7CC-724710E2ACBE}"/>
            </c:ext>
          </c:extLst>
        </c:ser>
        <c:dLbls>
          <c:showLegendKey val="0"/>
          <c:showVal val="0"/>
          <c:showCatName val="0"/>
          <c:showSerName val="0"/>
          <c:showPercent val="0"/>
          <c:showBubbleSize val="0"/>
        </c:dLbls>
        <c:marker val="1"/>
        <c:smooth val="0"/>
        <c:axId val="406491112"/>
        <c:axId val="406328208"/>
      </c:lineChart>
      <c:catAx>
        <c:axId val="406491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28208"/>
        <c:crosses val="autoZero"/>
        <c:auto val="1"/>
        <c:lblAlgn val="ctr"/>
        <c:lblOffset val="100"/>
        <c:tickLblSkip val="1"/>
        <c:tickMarkSkip val="1"/>
        <c:noMultiLvlLbl val="0"/>
      </c:catAx>
      <c:valAx>
        <c:axId val="40632820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91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22.28</c:v>
                </c:pt>
                <c:pt idx="1">
                  <c:v>20.66</c:v>
                </c:pt>
                <c:pt idx="2">
                  <c:v>32.119999999999997</c:v>
                </c:pt>
                <c:pt idx="3">
                  <c:v>21.44</c:v>
                </c:pt>
                <c:pt idx="4">
                  <c:v>7.14</c:v>
                </c:pt>
              </c:numCache>
            </c:numRef>
          </c:val>
          <c:extLst xmlns:c16r2="http://schemas.microsoft.com/office/drawing/2015/06/chart">
            <c:ext xmlns:c16="http://schemas.microsoft.com/office/drawing/2014/chart" uri="{C3380CC4-5D6E-409C-BE32-E72D297353CC}">
              <c16:uniqueId val="{00000000-4965-4FAB-9122-8B0E0EB88E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53.54</c:v>
                </c:pt>
                <c:pt idx="1">
                  <c:v>42.6</c:v>
                </c:pt>
                <c:pt idx="2">
                  <c:v>38.96</c:v>
                </c:pt>
                <c:pt idx="3">
                  <c:v>60.69</c:v>
                </c:pt>
                <c:pt idx="4">
                  <c:v>71.67</c:v>
                </c:pt>
              </c:numCache>
            </c:numRef>
          </c:val>
          <c:extLst xmlns:c16r2="http://schemas.microsoft.com/office/drawing/2015/06/chart">
            <c:ext xmlns:c16="http://schemas.microsoft.com/office/drawing/2014/chart" uri="{C3380CC4-5D6E-409C-BE32-E72D297353CC}">
              <c16:uniqueId val="{00000001-4965-4FAB-9122-8B0E0EB88EF9}"/>
            </c:ext>
          </c:extLst>
        </c:ser>
        <c:dLbls>
          <c:showLegendKey val="0"/>
          <c:showVal val="0"/>
          <c:showCatName val="0"/>
          <c:showSerName val="0"/>
          <c:showPercent val="0"/>
          <c:showBubbleSize val="0"/>
        </c:dLbls>
        <c:gapWidth val="250"/>
        <c:overlap val="100"/>
        <c:axId val="500228904"/>
        <c:axId val="50022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-10.78</c:v>
                </c:pt>
                <c:pt idx="2">
                  <c:v>12.24</c:v>
                </c:pt>
                <c:pt idx="3">
                  <c:v>17.05</c:v>
                </c:pt>
                <c:pt idx="4">
                  <c:v>11.91</c:v>
                </c:pt>
              </c:numCache>
            </c:numRef>
          </c:val>
          <c:smooth val="0"/>
          <c:extLst xmlns:c16r2="http://schemas.microsoft.com/office/drawing/2015/06/chart">
            <c:ext xmlns:c16="http://schemas.microsoft.com/office/drawing/2014/chart" uri="{C3380CC4-5D6E-409C-BE32-E72D297353CC}">
              <c16:uniqueId val="{00000002-4965-4FAB-9122-8B0E0EB88EF9}"/>
            </c:ext>
          </c:extLst>
        </c:ser>
        <c:dLbls>
          <c:showLegendKey val="0"/>
          <c:showVal val="0"/>
          <c:showCatName val="0"/>
          <c:showSerName val="0"/>
          <c:showPercent val="0"/>
          <c:showBubbleSize val="0"/>
        </c:dLbls>
        <c:marker val="1"/>
        <c:smooth val="0"/>
        <c:axId val="500228904"/>
        <c:axId val="500229296"/>
      </c:lineChart>
      <c:catAx>
        <c:axId val="50022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229296"/>
        <c:crosses val="autoZero"/>
        <c:auto val="1"/>
        <c:lblAlgn val="ctr"/>
        <c:lblOffset val="100"/>
        <c:tickLblSkip val="1"/>
        <c:tickMarkSkip val="1"/>
        <c:noMultiLvlLbl val="0"/>
      </c:catAx>
      <c:valAx>
        <c:axId val="50022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28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C1-4F05-8BA3-771D397417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C1-4F05-8BA3-771D397417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C1-4F05-8BA3-771D397417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9C1-4F05-8BA3-771D397417C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9C1-4F05-8BA3-771D397417C3}"/>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79C1-4F05-8BA3-771D397417C3}"/>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1.87</c:v>
                </c:pt>
                <c:pt idx="4">
                  <c:v>#N/A</c:v>
                </c:pt>
                <c:pt idx="5">
                  <c:v>0.6</c:v>
                </c:pt>
                <c:pt idx="6">
                  <c:v>#N/A</c:v>
                </c:pt>
                <c:pt idx="7">
                  <c:v>1.1299999999999999</c:v>
                </c:pt>
                <c:pt idx="8">
                  <c:v>#N/A</c:v>
                </c:pt>
                <c:pt idx="9">
                  <c:v>0.47</c:v>
                </c:pt>
              </c:numCache>
            </c:numRef>
          </c:val>
          <c:extLst xmlns:c16r2="http://schemas.microsoft.com/office/drawing/2015/06/chart">
            <c:ext xmlns:c16="http://schemas.microsoft.com/office/drawing/2014/chart" uri="{C3380CC4-5D6E-409C-BE32-E72D297353CC}">
              <c16:uniqueId val="{00000006-79C1-4F05-8BA3-771D397417C3}"/>
            </c:ext>
          </c:extLst>
        </c:ser>
        <c:ser>
          <c:idx val="7"/>
          <c:order val="7"/>
          <c:tx>
            <c:strRef>
              <c:f>データシート!$A$34</c:f>
              <c:strCache>
                <c:ptCount val="1"/>
                <c:pt idx="0">
                  <c:v>し尿処理・じん芥処理・埋立処分施設建設事業特別会計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2.68</c:v>
                </c:pt>
                <c:pt idx="2">
                  <c:v>#N/A</c:v>
                </c:pt>
                <c:pt idx="3">
                  <c:v>7.7</c:v>
                </c:pt>
                <c:pt idx="4">
                  <c:v>#N/A</c:v>
                </c:pt>
                <c:pt idx="5">
                  <c:v>16.89</c:v>
                </c:pt>
                <c:pt idx="6">
                  <c:v>#N/A</c:v>
                </c:pt>
                <c:pt idx="7">
                  <c:v>6.29</c:v>
                </c:pt>
                <c:pt idx="8">
                  <c:v>#N/A</c:v>
                </c:pt>
                <c:pt idx="9">
                  <c:v>1.85</c:v>
                </c:pt>
              </c:numCache>
            </c:numRef>
          </c:val>
          <c:extLst xmlns:c16r2="http://schemas.microsoft.com/office/drawing/2015/06/chart">
            <c:ext xmlns:c16="http://schemas.microsoft.com/office/drawing/2014/chart" uri="{C3380CC4-5D6E-409C-BE32-E72D297353CC}">
              <c16:uniqueId val="{00000007-79C1-4F05-8BA3-771D397417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19.59</c:v>
                </c:pt>
                <c:pt idx="2">
                  <c:v>#N/A</c:v>
                </c:pt>
                <c:pt idx="3">
                  <c:v>12.95</c:v>
                </c:pt>
                <c:pt idx="4">
                  <c:v>#N/A</c:v>
                </c:pt>
                <c:pt idx="5">
                  <c:v>15.22</c:v>
                </c:pt>
                <c:pt idx="6">
                  <c:v>#N/A</c:v>
                </c:pt>
                <c:pt idx="7">
                  <c:v>15.14</c:v>
                </c:pt>
                <c:pt idx="8">
                  <c:v>#N/A</c:v>
                </c:pt>
                <c:pt idx="9">
                  <c:v>5.29</c:v>
                </c:pt>
              </c:numCache>
            </c:numRef>
          </c:val>
          <c:extLst xmlns:c16r2="http://schemas.microsoft.com/office/drawing/2015/06/chart">
            <c:ext xmlns:c16="http://schemas.microsoft.com/office/drawing/2014/chart" uri="{C3380CC4-5D6E-409C-BE32-E72D297353CC}">
              <c16:uniqueId val="{00000008-79C1-4F05-8BA3-771D397417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6.36</c:v>
                </c:pt>
                <c:pt idx="2">
                  <c:v>#N/A</c:v>
                </c:pt>
                <c:pt idx="3">
                  <c:v>8.43</c:v>
                </c:pt>
                <c:pt idx="4">
                  <c:v>#N/A</c:v>
                </c:pt>
                <c:pt idx="5">
                  <c:v>9.7100000000000009</c:v>
                </c:pt>
                <c:pt idx="6">
                  <c:v>#N/A</c:v>
                </c:pt>
                <c:pt idx="7">
                  <c:v>7.74</c:v>
                </c:pt>
                <c:pt idx="8">
                  <c:v>#N/A</c:v>
                </c:pt>
                <c:pt idx="9">
                  <c:v>8.6</c:v>
                </c:pt>
              </c:numCache>
            </c:numRef>
          </c:val>
          <c:extLst xmlns:c16r2="http://schemas.microsoft.com/office/drawing/2015/06/chart">
            <c:ext xmlns:c16="http://schemas.microsoft.com/office/drawing/2014/chart" uri="{C3380CC4-5D6E-409C-BE32-E72D297353CC}">
              <c16:uniqueId val="{00000009-79C1-4F05-8BA3-771D397417C3}"/>
            </c:ext>
          </c:extLst>
        </c:ser>
        <c:dLbls>
          <c:showLegendKey val="0"/>
          <c:showVal val="0"/>
          <c:showCatName val="0"/>
          <c:showSerName val="0"/>
          <c:showPercent val="0"/>
          <c:showBubbleSize val="0"/>
        </c:dLbls>
        <c:gapWidth val="150"/>
        <c:overlap val="100"/>
        <c:axId val="500230864"/>
        <c:axId val="500232824"/>
      </c:barChart>
      <c:catAx>
        <c:axId val="50023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232824"/>
        <c:crosses val="autoZero"/>
        <c:auto val="1"/>
        <c:lblAlgn val="ctr"/>
        <c:lblOffset val="100"/>
        <c:tickLblSkip val="1"/>
        <c:tickMarkSkip val="1"/>
        <c:noMultiLvlLbl val="0"/>
      </c:catAx>
      <c:valAx>
        <c:axId val="500232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3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946</c:v>
                </c:pt>
                <c:pt idx="5">
                  <c:v>889</c:v>
                </c:pt>
                <c:pt idx="8">
                  <c:v>895</c:v>
                </c:pt>
                <c:pt idx="11">
                  <c:v>1063</c:v>
                </c:pt>
                <c:pt idx="14">
                  <c:v>1348</c:v>
                </c:pt>
              </c:numCache>
            </c:numRef>
          </c:val>
          <c:extLst xmlns:c16r2="http://schemas.microsoft.com/office/drawing/2015/06/chart">
            <c:ext xmlns:c16="http://schemas.microsoft.com/office/drawing/2014/chart" uri="{C3380CC4-5D6E-409C-BE32-E72D297353CC}">
              <c16:uniqueId val="{00000000-F78E-4AE1-9661-0165857B0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8E-4AE1-9661-0165857B0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78E-4AE1-9661-0165857B0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9</c:v>
                </c:pt>
                <c:pt idx="6">
                  <c:v>12</c:v>
                </c:pt>
                <c:pt idx="9">
                  <c:v>14</c:v>
                </c:pt>
                <c:pt idx="12">
                  <c:v>16</c:v>
                </c:pt>
              </c:numCache>
            </c:numRef>
          </c:val>
          <c:extLst xmlns:c16r2="http://schemas.microsoft.com/office/drawing/2015/06/chart">
            <c:ext xmlns:c16="http://schemas.microsoft.com/office/drawing/2014/chart" uri="{C3380CC4-5D6E-409C-BE32-E72D297353CC}">
              <c16:uniqueId val="{00000003-F78E-4AE1-9661-0165857B0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c:v>
                </c:pt>
                <c:pt idx="3">
                  <c:v>38</c:v>
                </c:pt>
                <c:pt idx="6">
                  <c:v>7</c:v>
                </c:pt>
                <c:pt idx="9">
                  <c:v>33</c:v>
                </c:pt>
                <c:pt idx="12">
                  <c:v>21</c:v>
                </c:pt>
              </c:numCache>
            </c:numRef>
          </c:val>
          <c:extLst xmlns:c16r2="http://schemas.microsoft.com/office/drawing/2015/06/chart">
            <c:ext xmlns:c16="http://schemas.microsoft.com/office/drawing/2014/chart" uri="{C3380CC4-5D6E-409C-BE32-E72D297353CC}">
              <c16:uniqueId val="{00000004-F78E-4AE1-9661-0165857B0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8E-4AE1-9661-0165857B0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8E-4AE1-9661-0165857B0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1186</c:v>
                </c:pt>
                <c:pt idx="3">
                  <c:v>1141</c:v>
                </c:pt>
                <c:pt idx="6">
                  <c:v>1145</c:v>
                </c:pt>
                <c:pt idx="9">
                  <c:v>1251</c:v>
                </c:pt>
                <c:pt idx="12">
                  <c:v>1428</c:v>
                </c:pt>
              </c:numCache>
            </c:numRef>
          </c:val>
          <c:extLst xmlns:c16r2="http://schemas.microsoft.com/office/drawing/2015/06/chart">
            <c:ext xmlns:c16="http://schemas.microsoft.com/office/drawing/2014/chart" uri="{C3380CC4-5D6E-409C-BE32-E72D297353CC}">
              <c16:uniqueId val="{00000007-F78E-4AE1-9661-0165857B0291}"/>
            </c:ext>
          </c:extLst>
        </c:ser>
        <c:dLbls>
          <c:showLegendKey val="0"/>
          <c:showVal val="0"/>
          <c:showCatName val="0"/>
          <c:showSerName val="0"/>
          <c:showPercent val="0"/>
          <c:showBubbleSize val="0"/>
        </c:dLbls>
        <c:gapWidth val="100"/>
        <c:overlap val="100"/>
        <c:axId val="500233608"/>
        <c:axId val="50023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266</c:v>
                </c:pt>
                <c:pt idx="2">
                  <c:v>#N/A</c:v>
                </c:pt>
                <c:pt idx="3">
                  <c:v>#N/A</c:v>
                </c:pt>
                <c:pt idx="4">
                  <c:v>299</c:v>
                </c:pt>
                <c:pt idx="5">
                  <c:v>#N/A</c:v>
                </c:pt>
                <c:pt idx="6">
                  <c:v>#N/A</c:v>
                </c:pt>
                <c:pt idx="7">
                  <c:v>269</c:v>
                </c:pt>
                <c:pt idx="8">
                  <c:v>#N/A</c:v>
                </c:pt>
                <c:pt idx="9">
                  <c:v>#N/A</c:v>
                </c:pt>
                <c:pt idx="10">
                  <c:v>235</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F78E-4AE1-9661-0165857B0291}"/>
            </c:ext>
          </c:extLst>
        </c:ser>
        <c:dLbls>
          <c:showLegendKey val="0"/>
          <c:showVal val="0"/>
          <c:showCatName val="0"/>
          <c:showSerName val="0"/>
          <c:showPercent val="0"/>
          <c:showBubbleSize val="0"/>
        </c:dLbls>
        <c:marker val="1"/>
        <c:smooth val="0"/>
        <c:axId val="500233608"/>
        <c:axId val="500232432"/>
      </c:lineChart>
      <c:catAx>
        <c:axId val="50023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232432"/>
        <c:crosses val="autoZero"/>
        <c:auto val="1"/>
        <c:lblAlgn val="ctr"/>
        <c:lblOffset val="100"/>
        <c:tickLblSkip val="1"/>
        <c:tickMarkSkip val="1"/>
        <c:noMultiLvlLbl val="0"/>
      </c:catAx>
      <c:valAx>
        <c:axId val="50023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3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8853</c:v>
                </c:pt>
                <c:pt idx="5">
                  <c:v>11493</c:v>
                </c:pt>
                <c:pt idx="8">
                  <c:v>13711</c:v>
                </c:pt>
                <c:pt idx="11">
                  <c:v>13764</c:v>
                </c:pt>
                <c:pt idx="14">
                  <c:v>16193</c:v>
                </c:pt>
              </c:numCache>
            </c:numRef>
          </c:val>
          <c:extLst xmlns:c16r2="http://schemas.microsoft.com/office/drawing/2015/06/chart">
            <c:ext xmlns:c16="http://schemas.microsoft.com/office/drawing/2014/chart" uri="{C3380CC4-5D6E-409C-BE32-E72D297353CC}">
              <c16:uniqueId val="{00000000-52AC-4537-A90F-8CABB21858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2385</c:v>
                </c:pt>
                <c:pt idx="5">
                  <c:v>2849</c:v>
                </c:pt>
                <c:pt idx="8">
                  <c:v>3250</c:v>
                </c:pt>
                <c:pt idx="11">
                  <c:v>4316</c:v>
                </c:pt>
                <c:pt idx="14">
                  <c:v>4230</c:v>
                </c:pt>
              </c:numCache>
            </c:numRef>
          </c:val>
          <c:extLst xmlns:c16r2="http://schemas.microsoft.com/office/drawing/2015/06/chart">
            <c:ext xmlns:c16="http://schemas.microsoft.com/office/drawing/2014/chart" uri="{C3380CC4-5D6E-409C-BE32-E72D297353CC}">
              <c16:uniqueId val="{00000001-52AC-4537-A90F-8CABB21858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3306</c:v>
                </c:pt>
                <c:pt idx="5">
                  <c:v>3177</c:v>
                </c:pt>
                <c:pt idx="8">
                  <c:v>3271</c:v>
                </c:pt>
                <c:pt idx="11">
                  <c:v>4054</c:v>
                </c:pt>
                <c:pt idx="14">
                  <c:v>4703</c:v>
                </c:pt>
              </c:numCache>
            </c:numRef>
          </c:val>
          <c:extLst xmlns:c16r2="http://schemas.microsoft.com/office/drawing/2015/06/chart">
            <c:ext xmlns:c16="http://schemas.microsoft.com/office/drawing/2014/chart" uri="{C3380CC4-5D6E-409C-BE32-E72D297353CC}">
              <c16:uniqueId val="{00000002-52AC-4537-A90F-8CABB21858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AC-4537-A90F-8CABB21858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AC-4537-A90F-8CABB21858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AC-4537-A90F-8CABB21858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701</c:v>
                </c:pt>
                <c:pt idx="3">
                  <c:v>638</c:v>
                </c:pt>
                <c:pt idx="6">
                  <c:v>611</c:v>
                </c:pt>
                <c:pt idx="9">
                  <c:v>614</c:v>
                </c:pt>
                <c:pt idx="12">
                  <c:v>615</c:v>
                </c:pt>
              </c:numCache>
            </c:numRef>
          </c:val>
          <c:extLst xmlns:c16r2="http://schemas.microsoft.com/office/drawing/2015/06/chart">
            <c:ext xmlns:c16="http://schemas.microsoft.com/office/drawing/2014/chart" uri="{C3380CC4-5D6E-409C-BE32-E72D297353CC}">
              <c16:uniqueId val="{00000006-52AC-4537-A90F-8CABB21858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105</c:v>
                </c:pt>
                <c:pt idx="3">
                  <c:v>70</c:v>
                </c:pt>
                <c:pt idx="6">
                  <c:v>86</c:v>
                </c:pt>
                <c:pt idx="9">
                  <c:v>78</c:v>
                </c:pt>
                <c:pt idx="12">
                  <c:v>68</c:v>
                </c:pt>
              </c:numCache>
            </c:numRef>
          </c:val>
          <c:extLst xmlns:c16r2="http://schemas.microsoft.com/office/drawing/2015/06/chart">
            <c:ext xmlns:c16="http://schemas.microsoft.com/office/drawing/2014/chart" uri="{C3380CC4-5D6E-409C-BE32-E72D297353CC}">
              <c16:uniqueId val="{00000007-52AC-4537-A90F-8CABB21858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747</c:v>
                </c:pt>
                <c:pt idx="6">
                  <c:v>727</c:v>
                </c:pt>
                <c:pt idx="9">
                  <c:v>744</c:v>
                </c:pt>
                <c:pt idx="12">
                  <c:v>535</c:v>
                </c:pt>
              </c:numCache>
            </c:numRef>
          </c:val>
          <c:extLst xmlns:c16r2="http://schemas.microsoft.com/office/drawing/2015/06/chart">
            <c:ext xmlns:c16="http://schemas.microsoft.com/office/drawing/2014/chart" uri="{C3380CC4-5D6E-409C-BE32-E72D297353CC}">
              <c16:uniqueId val="{00000008-52AC-4537-A90F-8CABB21858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2AC-4537-A90F-8CABB21858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13780</c:v>
                </c:pt>
                <c:pt idx="3">
                  <c:v>17294</c:v>
                </c:pt>
                <c:pt idx="6">
                  <c:v>20049</c:v>
                </c:pt>
                <c:pt idx="9">
                  <c:v>20128</c:v>
                </c:pt>
                <c:pt idx="12">
                  <c:v>23145</c:v>
                </c:pt>
              </c:numCache>
            </c:numRef>
          </c:val>
          <c:extLst xmlns:c16r2="http://schemas.microsoft.com/office/drawing/2015/06/chart">
            <c:ext xmlns:c16="http://schemas.microsoft.com/office/drawing/2014/chart" uri="{C3380CC4-5D6E-409C-BE32-E72D297353CC}">
              <c16:uniqueId val="{0000000A-52AC-4537-A90F-8CABB21858EE}"/>
            </c:ext>
          </c:extLst>
        </c:ser>
        <c:dLbls>
          <c:showLegendKey val="0"/>
          <c:showVal val="0"/>
          <c:showCatName val="0"/>
          <c:showSerName val="0"/>
          <c:showPercent val="0"/>
          <c:showBubbleSize val="0"/>
        </c:dLbls>
        <c:gapWidth val="100"/>
        <c:overlap val="100"/>
        <c:axId val="500235176"/>
        <c:axId val="500234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c:v>
                </c:pt>
                <c:pt idx="2">
                  <c:v>#N/A</c:v>
                </c:pt>
                <c:pt idx="3">
                  <c:v>#N/A</c:v>
                </c:pt>
                <c:pt idx="4">
                  <c:v>1230</c:v>
                </c:pt>
                <c:pt idx="5">
                  <c:v>#N/A</c:v>
                </c:pt>
                <c:pt idx="6">
                  <c:v>#N/A</c:v>
                </c:pt>
                <c:pt idx="7">
                  <c:v>1240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2AC-4537-A90F-8CABB21858EE}"/>
            </c:ext>
          </c:extLst>
        </c:ser>
        <c:dLbls>
          <c:showLegendKey val="0"/>
          <c:showVal val="0"/>
          <c:showCatName val="0"/>
          <c:showSerName val="0"/>
          <c:showPercent val="0"/>
          <c:showBubbleSize val="0"/>
        </c:dLbls>
        <c:marker val="1"/>
        <c:smooth val="0"/>
        <c:axId val="500235176"/>
        <c:axId val="500234392"/>
      </c:lineChart>
      <c:catAx>
        <c:axId val="50023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234392"/>
        <c:crosses val="autoZero"/>
        <c:auto val="1"/>
        <c:lblAlgn val="ctr"/>
        <c:lblOffset val="100"/>
        <c:tickLblSkip val="1"/>
        <c:tickMarkSkip val="1"/>
        <c:noMultiLvlLbl val="0"/>
      </c:catAx>
      <c:valAx>
        <c:axId val="50023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3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977</c:v>
                </c:pt>
                <c:pt idx="1">
                  <c:v>1663</c:v>
                </c:pt>
                <c:pt idx="2">
                  <c:v>2205</c:v>
                </c:pt>
              </c:numCache>
            </c:numRef>
          </c:val>
          <c:extLst xmlns:c16r2="http://schemas.microsoft.com/office/drawing/2015/06/chart">
            <c:ext xmlns:c16="http://schemas.microsoft.com/office/drawing/2014/chart" uri="{C3380CC4-5D6E-409C-BE32-E72D297353CC}">
              <c16:uniqueId val="{00000000-69B9-43ED-91BF-9C78CC620F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453</c:v>
                </c:pt>
                <c:pt idx="1">
                  <c:v>454</c:v>
                </c:pt>
                <c:pt idx="2">
                  <c:v>454</c:v>
                </c:pt>
              </c:numCache>
            </c:numRef>
          </c:val>
          <c:extLst xmlns:c16r2="http://schemas.microsoft.com/office/drawing/2015/06/chart">
            <c:ext xmlns:c16="http://schemas.microsoft.com/office/drawing/2014/chart" uri="{C3380CC4-5D6E-409C-BE32-E72D297353CC}">
              <c16:uniqueId val="{00000001-69B9-43ED-91BF-9C78CC620F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1841</c:v>
                </c:pt>
                <c:pt idx="1">
                  <c:v>1938</c:v>
                </c:pt>
                <c:pt idx="2">
                  <c:v>2046</c:v>
                </c:pt>
              </c:numCache>
            </c:numRef>
          </c:val>
          <c:extLst xmlns:c16r2="http://schemas.microsoft.com/office/drawing/2015/06/chart">
            <c:ext xmlns:c16="http://schemas.microsoft.com/office/drawing/2014/chart" uri="{C3380CC4-5D6E-409C-BE32-E72D297353CC}">
              <c16:uniqueId val="{00000002-69B9-43ED-91BF-9C78CC620F36}"/>
            </c:ext>
          </c:extLst>
        </c:ser>
        <c:dLbls>
          <c:showLegendKey val="0"/>
          <c:showVal val="0"/>
          <c:showCatName val="0"/>
          <c:showSerName val="0"/>
          <c:showPercent val="0"/>
          <c:showBubbleSize val="0"/>
        </c:dLbls>
        <c:gapWidth val="120"/>
        <c:overlap val="100"/>
        <c:axId val="500228512"/>
        <c:axId val="500235568"/>
      </c:barChart>
      <c:catAx>
        <c:axId val="5002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235568"/>
        <c:crosses val="autoZero"/>
        <c:auto val="1"/>
        <c:lblAlgn val="ctr"/>
        <c:lblOffset val="100"/>
        <c:tickLblSkip val="1"/>
        <c:tickMarkSkip val="1"/>
        <c:noMultiLvlLbl val="0"/>
      </c:catAx>
      <c:valAx>
        <c:axId val="500235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2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公営企業に係る算入公債費等により実質公債費率も前年度に比べ減少している。</a:t>
          </a:r>
          <a:endParaRPr lang="ja-JP" altLang="ja-JP" sz="1400">
            <a:effectLst/>
          </a:endParaRPr>
        </a:p>
        <a:p>
          <a:r>
            <a:rPr kumimoji="1" lang="ja-JP" altLang="ja-JP" sz="1100">
              <a:solidFill>
                <a:schemeClr val="dk1"/>
              </a:solidFill>
              <a:effectLst/>
              <a:latin typeface="+mn-lt"/>
              <a:ea typeface="+mn-ea"/>
              <a:cs typeface="+mn-cs"/>
            </a:rPr>
            <a:t>　平成２８年度より大任町し尿処理・じん芥処理・埋立処分施設建設事業が開始されたことに伴い、公債費は上昇すると思われるが、令和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年度をピークに減少していくと予想される。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満期一括償還をしていないため、該当なし。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一般会計に係る地方債の現在高は、大型の整備事業が集中し、公営住宅建設事業債、過疎対策事業債の増に伴い増加しているが、充当可能</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が増加しているため、将来負担比率の分子は減少している。</a:t>
          </a:r>
          <a:endParaRPr lang="ja-JP" altLang="ja-JP" sz="1400">
            <a:effectLst/>
          </a:endParaRPr>
        </a:p>
        <a:p>
          <a:r>
            <a:rPr kumimoji="1" lang="ja-JP" altLang="ja-JP" sz="1100">
              <a:solidFill>
                <a:schemeClr val="dk1"/>
              </a:solidFill>
              <a:effectLst/>
              <a:latin typeface="+mn-lt"/>
              <a:ea typeface="+mn-ea"/>
              <a:cs typeface="+mn-cs"/>
            </a:rPr>
            <a:t>　地方債の元利償還がピークとなる令和６年度以降は現在高を減らしていく方向で努力していきたい。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億円で、前年度から</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億円増加している。これは財政調整基金で</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億円の積立が増加したことが主な要因である。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人口の減少による税収減やまちづくり推進等のために引き続き、積み立てを行う予定である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まちづくりの推進</a:t>
          </a:r>
          <a:endParaRPr lang="ja-JP" altLang="ja-JP" sz="1400">
            <a:effectLst/>
          </a:endParaRPr>
        </a:p>
        <a:p>
          <a:r>
            <a:rPr kumimoji="1" lang="ja-JP" altLang="ja-JP" sz="1100">
              <a:solidFill>
                <a:schemeClr val="dk1"/>
              </a:solidFill>
              <a:effectLst/>
              <a:latin typeface="+mn-lt"/>
              <a:ea typeface="+mn-ea"/>
              <a:cs typeface="+mn-cs"/>
            </a:rPr>
            <a:t>　・特定農業施設管理基金：特定農業施設の維持管理</a:t>
          </a:r>
          <a:endParaRPr lang="ja-JP" altLang="ja-JP" sz="1400">
            <a:effectLst/>
          </a:endParaRPr>
        </a:p>
        <a:p>
          <a:r>
            <a:rPr kumimoji="1" lang="ja-JP" altLang="ja-JP" sz="1100">
              <a:solidFill>
                <a:schemeClr val="dk1"/>
              </a:solidFill>
              <a:effectLst/>
              <a:latin typeface="+mn-lt"/>
              <a:ea typeface="+mn-ea"/>
              <a:cs typeface="+mn-cs"/>
            </a:rPr>
            <a:t>　・過疎対策事業基金：過疎地域自立促進特別事業の推進</a:t>
          </a:r>
          <a:endParaRPr lang="ja-JP" altLang="ja-JP" sz="1400">
            <a:effectLst/>
          </a:endParaRPr>
        </a:p>
        <a:p>
          <a:r>
            <a:rPr kumimoji="1" lang="ja-JP" altLang="ja-JP" sz="1100">
              <a:solidFill>
                <a:schemeClr val="dk1"/>
              </a:solidFill>
              <a:effectLst/>
              <a:latin typeface="+mn-lt"/>
              <a:ea typeface="+mn-ea"/>
              <a:cs typeface="+mn-cs"/>
            </a:rPr>
            <a:t>　・ふるさと創生事業基金：自ら考え、自ら実践する地域づくりの推進</a:t>
          </a:r>
          <a:endParaRPr lang="ja-JP" altLang="ja-JP" sz="1400">
            <a:effectLst/>
          </a:endParaRPr>
        </a:p>
        <a:p>
          <a:r>
            <a:rPr kumimoji="1" lang="ja-JP" altLang="ja-JP" sz="110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・中山間ふるさと水と土保全基金：中山間地域における土地改良施設の機能を適正に発揮させるための集落共同活動の強化に対する事業の推進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・地域振興基金：ふるさと納税等を積立てたことによる増加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それぞれの使途に沿って、積立及び取崩しを行う予定である。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億円となっており、前年度から</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　これは、歳計剰余金等を積立てたことによるものである。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人口の減少による税収減やまちづくり推進等のために引き続き、積み立てを行う予定である。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利子の積立</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増で</a:t>
          </a:r>
          <a:r>
            <a:rPr kumimoji="1" lang="ja-JP" altLang="ja-JP" sz="1100">
              <a:solidFill>
                <a:schemeClr val="dk1"/>
              </a:solidFill>
              <a:effectLst/>
              <a:latin typeface="+mn-lt"/>
              <a:ea typeface="+mn-ea"/>
              <a:cs typeface="+mn-cs"/>
            </a:rPr>
            <a:t>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経済事情変動等により財源が不足した場合等において、財源を充てる予定である。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5,147
5,127
14.26
11,321,029
11,060,892
219,731
3,077,013
23,145,496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は零細な農業以外に中心となる産業が無いため、財政基盤が弱く、類似団体に比べ大きく下回っている。今後は人件費の削減や事業内容の精査など、歳出の徹底的な見直しを図るとともに、「最小の経費で最大の効果を上げる」という基本原則にのっとり、活力あるまちづくりを展開しつつ、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公債費の経常的一般財源の増により、経常収支比率は８６．６％と類似団体と、ほぼ同じ水準で、目標としていた９０％以下を達成できた。</a:t>
          </a:r>
        </a:p>
        <a:p>
          <a:r>
            <a:rPr kumimoji="1" lang="ja-JP" altLang="en-US" sz="1300">
              <a:latin typeface="ＭＳ Ｐゴシック" panose="020B0600070205080204" pitchFamily="50" charset="-128"/>
              <a:ea typeface="ＭＳ Ｐゴシック" panose="020B0600070205080204" pitchFamily="50" charset="-128"/>
            </a:rPr>
            <a:t>　町税に関しては、滞納整理事務に力を注ぎ、今後も９０％以上の徴収率を継続しながら、公平負担の原則にのっとり、引き続き財源確保の努力をする。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70866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7805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65</xdr:row>
      <xdr:rowOff>70612</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78052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29464</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2148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67</xdr:row>
      <xdr:rowOff>70358</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3451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19558</xdr:rowOff>
    </xdr:from>
    <xdr:to>
      <xdr:col>7</xdr:col>
      <xdr:colOff>31750</xdr:colOff>
      <xdr:row>67</xdr:row>
      <xdr:rowOff>121158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105935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類似団体より低い水準であるが、今後も人件費と物件費の削減に努める。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7866</xdr:rowOff>
    </xdr:from>
    <xdr:to>
      <xdr:col>23</xdr:col>
      <xdr:colOff>133350</xdr:colOff>
      <xdr:row>81</xdr:row>
      <xdr:rowOff>69022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114800" y="13895316"/>
          <a:ext cx="8382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52037</xdr:rowOff>
    </xdr:from>
    <xdr:to>
      <xdr:col>19</xdr:col>
      <xdr:colOff>133350</xdr:colOff>
      <xdr:row>81</xdr:row>
      <xdr:rowOff>69022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3939487"/>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95737</xdr:rowOff>
    </xdr:from>
    <xdr:to>
      <xdr:col>15</xdr:col>
      <xdr:colOff>82550</xdr:colOff>
      <xdr:row>81</xdr:row>
      <xdr:rowOff>52037</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811737"/>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40349</xdr:rowOff>
    </xdr:from>
    <xdr:to>
      <xdr:col>11</xdr:col>
      <xdr:colOff>31750</xdr:colOff>
      <xdr:row>80</xdr:row>
      <xdr:rowOff>95737</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756349"/>
          <a:ext cx="889000" cy="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128516</xdr:rowOff>
    </xdr:from>
    <xdr:to>
      <xdr:col>23</xdr:col>
      <xdr:colOff>184150</xdr:colOff>
      <xdr:row>81</xdr:row>
      <xdr:rowOff>58666</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8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145043</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68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18222</xdr:rowOff>
    </xdr:from>
    <xdr:to>
      <xdr:col>19</xdr:col>
      <xdr:colOff>184150</xdr:colOff>
      <xdr:row>81</xdr:row>
      <xdr:rowOff>119822</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104599</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99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1237</xdr:rowOff>
    </xdr:from>
    <xdr:to>
      <xdr:col>15</xdr:col>
      <xdr:colOff>133350</xdr:colOff>
      <xdr:row>81</xdr:row>
      <xdr:rowOff>102837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87614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97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44937</xdr:rowOff>
    </xdr:from>
    <xdr:to>
      <xdr:col>11</xdr:col>
      <xdr:colOff>82550</xdr:colOff>
      <xdr:row>80</xdr:row>
      <xdr:rowOff>146537</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7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156714</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52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160999</xdr:rowOff>
    </xdr:from>
    <xdr:to>
      <xdr:col>7</xdr:col>
      <xdr:colOff>31750</xdr:colOff>
      <xdr:row>80</xdr:row>
      <xdr:rowOff>91149</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7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101326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47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全国平均を下回り、類似団体と比較しても、４．３ポイント低い水準にあるが、住民サービスはもとより、職員一人ひとりの資質の向上を図りながら、今後も現状維持に努める。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120952</xdr:rowOff>
    </xdr:from>
    <xdr:to>
      <xdr:col>81</xdr:col>
      <xdr:colOff>44450</xdr:colOff>
      <xdr:row>82</xdr:row>
      <xdr:rowOff>166914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1798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120952</xdr:rowOff>
    </xdr:from>
    <xdr:to>
      <xdr:col>77</xdr:col>
      <xdr:colOff>44450</xdr:colOff>
      <xdr:row>84</xdr:row>
      <xdr:rowOff>30843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1798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84</xdr:row>
      <xdr:rowOff>30843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121859</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70152</xdr:rowOff>
    </xdr:from>
    <xdr:to>
      <xdr:col>77</xdr:col>
      <xdr:colOff>95250</xdr:colOff>
      <xdr:row>83</xdr:row>
      <xdr:rowOff>302</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10479</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171345</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適正度は類似団体に近い水準となっている。今後は退職勧奨や、新規採用職員を１割程度に抑制することにより、さらなる適正化を図っていく。また臨時的な業務については、会計年度職員（パートタイム職員等）を雇用し、住民サービスを低下させることなく人件費の削減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161206</xdr:rowOff>
    </xdr:from>
    <xdr:to>
      <xdr:col>81</xdr:col>
      <xdr:colOff>44450</xdr:colOff>
      <xdr:row>61</xdr:row>
      <xdr:rowOff>166031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6179800" y="10619656"/>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162009</xdr:rowOff>
    </xdr:from>
    <xdr:to>
      <xdr:col>77</xdr:col>
      <xdr:colOff>44450</xdr:colOff>
      <xdr:row>61</xdr:row>
      <xdr:rowOff>166031</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5290800" y="106204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162009</xdr:rowOff>
    </xdr:from>
    <xdr:to>
      <xdr:col>72</xdr:col>
      <xdr:colOff>203200</xdr:colOff>
      <xdr:row>62</xdr:row>
      <xdr:rowOff>13081</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062045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102489</xdr:rowOff>
    </xdr:from>
    <xdr:to>
      <xdr:col>68</xdr:col>
      <xdr:colOff>152400</xdr:colOff>
      <xdr:row>62</xdr:row>
      <xdr:rowOff>13081</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3512800" y="1056093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110406</xdr:rowOff>
    </xdr:from>
    <xdr:to>
      <xdr:col>81</xdr:col>
      <xdr:colOff>95250</xdr:colOff>
      <xdr:row>62</xdr:row>
      <xdr:rowOff>40556</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126933</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115231</xdr:rowOff>
    </xdr:from>
    <xdr:to>
      <xdr:col>77</xdr:col>
      <xdr:colOff>95250</xdr:colOff>
      <xdr:row>62</xdr:row>
      <xdr:rowOff>45381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55558</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34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111209</xdr:rowOff>
    </xdr:from>
    <xdr:to>
      <xdr:col>73</xdr:col>
      <xdr:colOff>44450</xdr:colOff>
      <xdr:row>62</xdr:row>
      <xdr:rowOff>41359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5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51536</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3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133731</xdr:rowOff>
    </xdr:from>
    <xdr:to>
      <xdr:col>68</xdr:col>
      <xdr:colOff>203200</xdr:colOff>
      <xdr:row>62</xdr:row>
      <xdr:rowOff>63881</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74058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51689</xdr:rowOff>
    </xdr:from>
    <xdr:to>
      <xdr:col>64</xdr:col>
      <xdr:colOff>152400</xdr:colOff>
      <xdr:row>61</xdr:row>
      <xdr:rowOff>153289</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163466</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時に比べ、減少したものの、元利償還金の増に伴い、類似団体の中でも下位となっている。今後も家賃収入や特定財源の確保及び交付税算入率の高い地方債を活用し、町債の新規発行を公債費の元利償還額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％以内に抑制するよう努めていく。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22860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12436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166387</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22860</xdr:rowOff>
    </xdr:from>
    <xdr:to>
      <xdr:col>81</xdr:col>
      <xdr:colOff>133350</xdr:colOff>
      <xdr:row>43</xdr:row>
      <xdr:rowOff>22860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39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43</xdr:row>
      <xdr:rowOff>22860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706543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111354</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143510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110913</xdr:rowOff>
    </xdr:from>
    <xdr:to>
      <xdr:col>77</xdr:col>
      <xdr:colOff>95250</xdr:colOff>
      <xdr:row>40</xdr:row>
      <xdr:rowOff>41063</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60537</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60537</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充当可能財源である基金の積立の増により、比率の抑制につながった。今後も引き続き全国平均を下回るよう抑制に努めていく。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19</xdr:row>
      <xdr:rowOff>52846</xdr:rowOff>
    </xdr:from>
    <xdr:to>
      <xdr:col>72</xdr:col>
      <xdr:colOff>203200</xdr:colOff>
      <xdr:row>19</xdr:row>
      <xdr:rowOff>110490</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4401800" y="3310396"/>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5221</xdr:rowOff>
    </xdr:from>
    <xdr:to>
      <xdr:col>68</xdr:col>
      <xdr:colOff>152400</xdr:colOff>
      <xdr:row>19</xdr:row>
      <xdr:rowOff>110490</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3512800" y="2405521"/>
          <a:ext cx="889000" cy="9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107826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5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2046</xdr:rowOff>
    </xdr:from>
    <xdr:to>
      <xdr:col>73</xdr:col>
      <xdr:colOff>44450</xdr:colOff>
      <xdr:row>19</xdr:row>
      <xdr:rowOff>103646</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5240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88423</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909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59690</xdr:rowOff>
    </xdr:from>
    <xdr:to>
      <xdr:col>68</xdr:col>
      <xdr:colOff>203200</xdr:colOff>
      <xdr:row>19</xdr:row>
      <xdr:rowOff>161290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146067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125871</xdr:rowOff>
    </xdr:from>
    <xdr:to>
      <xdr:col>64</xdr:col>
      <xdr:colOff>152400</xdr:colOff>
      <xdr:row>14</xdr:row>
      <xdr:rowOff>56021</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3462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66198</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3131800" y="212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5,147
5,127
14.26
11,321,029
11,060,892
219,731
3,077,013
23,145,496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人件費は、類似団体と比較すると低い水準にある。要因としては、退職者に対しての新規採用を抑制しているうえに、ラスパイレス指数も類似団体より４．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58420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5819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58420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34</xdr:row>
      <xdr:rowOff>58420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6515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62230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xdr:rowOff>
    </xdr:from>
    <xdr:to>
      <xdr:col>6</xdr:col>
      <xdr:colOff>171450</xdr:colOff>
      <xdr:row>33</xdr:row>
      <xdr:rowOff>113030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123207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物件費においては、類似団体よりも低い水準にあるため、今後も現状維持に努める。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60706</xdr:rowOff>
    </xdr:from>
    <xdr:to>
      <xdr:col>82</xdr:col>
      <xdr:colOff>107950</xdr:colOff>
      <xdr:row>15</xdr:row>
      <xdr:rowOff>88138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2632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60706</xdr:rowOff>
    </xdr:from>
    <xdr:to>
      <xdr:col>78</xdr:col>
      <xdr:colOff>69850</xdr:colOff>
      <xdr:row>15</xdr:row>
      <xdr:rowOff>120142</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782800" y="2632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104140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893800" y="26918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104140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117365</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5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xdr:rowOff>
    </xdr:from>
    <xdr:to>
      <xdr:col>78</xdr:col>
      <xdr:colOff>120650</xdr:colOff>
      <xdr:row>15</xdr:row>
      <xdr:rowOff>111506</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121683</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35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ポイント上回っている。主な要因としては、町内に幼稚園が無いため、子どもを保育園に預ける傾向にあり、児童福祉費の保育所措置費が高いことが挙げられる。</a:t>
          </a:r>
          <a:endParaRPr lang="ja-JP" altLang="ja-JP" sz="1400">
            <a:effectLst/>
          </a:endParaRPr>
        </a:p>
        <a:p>
          <a:r>
            <a:rPr kumimoji="1" lang="ja-JP" altLang="ja-JP" sz="1100">
              <a:solidFill>
                <a:schemeClr val="dk1"/>
              </a:solidFill>
              <a:effectLst/>
              <a:latin typeface="+mn-lt"/>
              <a:ea typeface="+mn-ea"/>
              <a:cs typeface="+mn-cs"/>
            </a:rPr>
            <a:t>　また高齢化率が３０％を越えている現状から、老人福祉費が高いことも要因である。今後も継続して、介護予防事業等を積極的に行う。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69850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098800" y="100711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107950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2209800" y="1035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107950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10318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その他の経費としては、繰出金が主なものとして挙げられるが、中でも国民健康保険事業特別会計の財政状況の悪化に伴う繰出金の増が要因となっている。国民健康保険事業特別会計においては、医療費抑制事業を継続して実施し、さらに国民健康保険税の適正化を図ることにより、一般会計の負担を軽減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xdr:rowOff>
    </xdr:from>
    <xdr:to>
      <xdr:col>82</xdr:col>
      <xdr:colOff>107950</xdr:colOff>
      <xdr:row>54</xdr:row>
      <xdr:rowOff>142240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5671800" y="90957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24130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9400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24130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893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16510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004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129540</xdr:rowOff>
    </xdr:from>
    <xdr:to>
      <xdr:col>82</xdr:col>
      <xdr:colOff>158750</xdr:colOff>
      <xdr:row>53</xdr:row>
      <xdr:rowOff>59690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38117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補助費に係る比率は類似団体と比較して低い水準にある。主に本町が加入している一部事務組合等への負担金であり、今後も現状維持に努める。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40132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5671800" y="6111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143002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3893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147574</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3004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近年、大型の整備事業が集中し、地方債残高元利償還金が膨らんでおり、類似団体の２倍</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になっている。平成２８年度より、大任町し尿処理・じん芥処理・埋立処分施設建設事業が開始されたことに伴い、公債費は今後も上昇することが予想されるが、繰上償還を行うなど公債費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146594</xdr:rowOff>
    </xdr:from>
    <xdr:to>
      <xdr:col>24</xdr:col>
      <xdr:colOff>25400</xdr:colOff>
      <xdr:row>79</xdr:row>
      <xdr:rowOff>154758</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49099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126835</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6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154758</xdr:rowOff>
    </xdr:from>
    <xdr:to>
      <xdr:col>24</xdr:col>
      <xdr:colOff>114300</xdr:colOff>
      <xdr:row>79</xdr:row>
      <xdr:rowOff>154758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69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61521</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146594</xdr:rowOff>
    </xdr:from>
    <xdr:to>
      <xdr:col>24</xdr:col>
      <xdr:colOff>114300</xdr:colOff>
      <xdr:row>72</xdr:row>
      <xdr:rowOff>146594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37193</xdr:rowOff>
    </xdr:from>
    <xdr:to>
      <xdr:col>24</xdr:col>
      <xdr:colOff>25400</xdr:colOff>
      <xdr:row>79</xdr:row>
      <xdr:rowOff>154758</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987800" y="1358174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97626</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278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81099</xdr:rowOff>
    </xdr:from>
    <xdr:to>
      <xdr:col>24</xdr:col>
      <xdr:colOff>76200</xdr:colOff>
      <xdr:row>76</xdr:row>
      <xdr:rowOff>11249</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37193</xdr:rowOff>
    </xdr:from>
    <xdr:to>
      <xdr:col>19</xdr:col>
      <xdr:colOff>187325</xdr:colOff>
      <xdr:row>80</xdr:row>
      <xdr:rowOff>25763</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58174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64770</xdr:rowOff>
    </xdr:from>
    <xdr:to>
      <xdr:col>20</xdr:col>
      <xdr:colOff>38100</xdr:colOff>
      <xdr:row>75</xdr:row>
      <xdr:rowOff>166370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25763</xdr:rowOff>
    </xdr:from>
    <xdr:to>
      <xdr:col>15</xdr:col>
      <xdr:colOff>98425</xdr:colOff>
      <xdr:row>80</xdr:row>
      <xdr:rowOff>97608</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7417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64770</xdr:rowOff>
    </xdr:from>
    <xdr:to>
      <xdr:col>15</xdr:col>
      <xdr:colOff>149225</xdr:colOff>
      <xdr:row>75</xdr:row>
      <xdr:rowOff>166370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97608</xdr:rowOff>
    </xdr:from>
    <xdr:to>
      <xdr:col>11</xdr:col>
      <xdr:colOff>9525</xdr:colOff>
      <xdr:row>81</xdr:row>
      <xdr:rowOff>99242</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813608"/>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103958</xdr:rowOff>
    </xdr:from>
    <xdr:to>
      <xdr:col>24</xdr:col>
      <xdr:colOff>76200</xdr:colOff>
      <xdr:row>80</xdr:row>
      <xdr:rowOff>34108</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12535</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55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157843</xdr:rowOff>
    </xdr:from>
    <xdr:to>
      <xdr:col>20</xdr:col>
      <xdr:colOff>38100</xdr:colOff>
      <xdr:row>79</xdr:row>
      <xdr:rowOff>87993</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72770</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146413</xdr:rowOff>
    </xdr:from>
    <xdr:to>
      <xdr:col>15</xdr:col>
      <xdr:colOff>149225</xdr:colOff>
      <xdr:row>80</xdr:row>
      <xdr:rowOff>76563</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61340</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46808</xdr:rowOff>
    </xdr:from>
    <xdr:to>
      <xdr:col>11</xdr:col>
      <xdr:colOff>60325</xdr:colOff>
      <xdr:row>80</xdr:row>
      <xdr:rowOff>148408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133185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48442</xdr:rowOff>
    </xdr:from>
    <xdr:to>
      <xdr:col>6</xdr:col>
      <xdr:colOff>171450</xdr:colOff>
      <xdr:row>81</xdr:row>
      <xdr:rowOff>150042</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134819</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ポイント減少しており、類似団体及び全国平均と比較すると低い水準となってる。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過疎対策の一環として、道路改良や花公園整備、町営住宅の建て替え等を行っており、今後は元利償還金の増加が見込まれ、さらに厳しい財政運営が求められる。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107950</xdr:rowOff>
    </xdr:from>
    <xdr:to>
      <xdr:col>82</xdr:col>
      <xdr:colOff>107950</xdr:colOff>
      <xdr:row>73</xdr:row>
      <xdr:rowOff>1270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5671800" y="124523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xdr:rowOff>
    </xdr:from>
    <xdr:to>
      <xdr:col>78</xdr:col>
      <xdr:colOff>69850</xdr:colOff>
      <xdr:row>73</xdr:row>
      <xdr:rowOff>157480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4782800" y="125171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157480</xdr:rowOff>
    </xdr:from>
    <xdr:to>
      <xdr:col>73</xdr:col>
      <xdr:colOff>180975</xdr:colOff>
      <xdr:row>74</xdr:row>
      <xdr:rowOff>5080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893800" y="12673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74</xdr:row>
      <xdr:rowOff>5080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2658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57150</xdr:rowOff>
    </xdr:from>
    <xdr:to>
      <xdr:col>82</xdr:col>
      <xdr:colOff>158750</xdr:colOff>
      <xdr:row>72</xdr:row>
      <xdr:rowOff>158750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137177</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121920</xdr:rowOff>
    </xdr:from>
    <xdr:to>
      <xdr:col>78</xdr:col>
      <xdr:colOff>120650</xdr:colOff>
      <xdr:row>73</xdr:row>
      <xdr:rowOff>52070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62247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106680</xdr:rowOff>
    </xdr:from>
    <xdr:to>
      <xdr:col>74</xdr:col>
      <xdr:colOff>31750</xdr:colOff>
      <xdr:row>74</xdr:row>
      <xdr:rowOff>36830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47007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91440</xdr:rowOff>
    </xdr:from>
    <xdr:to>
      <xdr:col>65</xdr:col>
      <xdr:colOff>53975</xdr:colOff>
      <xdr:row>74</xdr:row>
      <xdr:rowOff>21590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31767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101039</xdr:rowOff>
    </xdr:from>
    <xdr:to>
      <xdr:col>29</xdr:col>
      <xdr:colOff>127000</xdr:colOff>
      <xdr:row>16</xdr:row>
      <xdr:rowOff>129560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91864"/>
          <a:ext cx="647700" cy="2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128356</xdr:rowOff>
    </xdr:from>
    <xdr:to>
      <xdr:col>26</xdr:col>
      <xdr:colOff>50800</xdr:colOff>
      <xdr:row>16</xdr:row>
      <xdr:rowOff>129560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919181"/>
          <a:ext cx="698500" cy="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128356</xdr:rowOff>
    </xdr:from>
    <xdr:to>
      <xdr:col>22</xdr:col>
      <xdr:colOff>114300</xdr:colOff>
      <xdr:row>17</xdr:row>
      <xdr:rowOff>18377</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919181"/>
          <a:ext cx="698500" cy="6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14750</xdr:rowOff>
    </xdr:from>
    <xdr:to>
      <xdr:col>18</xdr:col>
      <xdr:colOff>177800</xdr:colOff>
      <xdr:row>17</xdr:row>
      <xdr:rowOff>18377</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297702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50239</xdr:rowOff>
    </xdr:from>
    <xdr:to>
      <xdr:col>29</xdr:col>
      <xdr:colOff>177800</xdr:colOff>
      <xdr:row>16</xdr:row>
      <xdr:rowOff>151839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84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22316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81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78760</xdr:rowOff>
    </xdr:from>
    <xdr:to>
      <xdr:col>26</xdr:col>
      <xdr:colOff>101600</xdr:colOff>
      <xdr:row>17</xdr:row>
      <xdr:rowOff>8910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6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165137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95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77556</xdr:rowOff>
    </xdr:from>
    <xdr:to>
      <xdr:col>22</xdr:col>
      <xdr:colOff>165100</xdr:colOff>
      <xdr:row>17</xdr:row>
      <xdr:rowOff>7706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8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163933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95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139027</xdr:rowOff>
    </xdr:from>
    <xdr:to>
      <xdr:col>19</xdr:col>
      <xdr:colOff>38100</xdr:colOff>
      <xdr:row>17</xdr:row>
      <xdr:rowOff>69177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2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53954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0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135400</xdr:rowOff>
    </xdr:from>
    <xdr:to>
      <xdr:col>15</xdr:col>
      <xdr:colOff>101600</xdr:colOff>
      <xdr:row>17</xdr:row>
      <xdr:rowOff>65550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50327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262086</xdr:rowOff>
    </xdr:from>
    <xdr:to>
      <xdr:col>29</xdr:col>
      <xdr:colOff>127000</xdr:colOff>
      <xdr:row>37</xdr:row>
      <xdr:rowOff>109038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6872436"/>
          <a:ext cx="647700" cy="36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159265</xdr:rowOff>
    </xdr:from>
    <xdr:to>
      <xdr:col>26</xdr:col>
      <xdr:colOff>50800</xdr:colOff>
      <xdr:row>35</xdr:row>
      <xdr:rowOff>262086</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6769615"/>
          <a:ext cx="698500" cy="10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71417</xdr:rowOff>
    </xdr:from>
    <xdr:to>
      <xdr:col>22</xdr:col>
      <xdr:colOff>114300</xdr:colOff>
      <xdr:row>35</xdr:row>
      <xdr:rowOff>159265</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6681767"/>
          <a:ext cx="6985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71417</xdr:rowOff>
    </xdr:from>
    <xdr:to>
      <xdr:col>18</xdr:col>
      <xdr:colOff>177800</xdr:colOff>
      <xdr:row>35</xdr:row>
      <xdr:rowOff>181129</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6681767"/>
          <a:ext cx="698500" cy="10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58238</xdr:rowOff>
    </xdr:from>
    <xdr:to>
      <xdr:col>29</xdr:col>
      <xdr:colOff>177800</xdr:colOff>
      <xdr:row>37</xdr:row>
      <xdr:rowOff>159838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18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30315</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1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211286</xdr:rowOff>
    </xdr:from>
    <xdr:to>
      <xdr:col>26</xdr:col>
      <xdr:colOff>101600</xdr:colOff>
      <xdr:row>35</xdr:row>
      <xdr:rowOff>312886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82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323063</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5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108465</xdr:rowOff>
    </xdr:from>
    <xdr:to>
      <xdr:col>22</xdr:col>
      <xdr:colOff>165100</xdr:colOff>
      <xdr:row>35</xdr:row>
      <xdr:rowOff>210065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7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220242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4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20617</xdr:rowOff>
    </xdr:from>
    <xdr:to>
      <xdr:col>19</xdr:col>
      <xdr:colOff>38100</xdr:colOff>
      <xdr:row>35</xdr:row>
      <xdr:rowOff>122217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63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132395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130329</xdr:rowOff>
    </xdr:from>
    <xdr:to>
      <xdr:col>15</xdr:col>
      <xdr:colOff>101600</xdr:colOff>
      <xdr:row>35</xdr:row>
      <xdr:rowOff>231929</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74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242106</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5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5,147
5,127
14.26
11,321,029
11,060,892
219,731
3,077,013
23,145,496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6243</xdr:rowOff>
    </xdr:from>
    <xdr:to>
      <xdr:col>24</xdr:col>
      <xdr:colOff>63500</xdr:colOff>
      <xdr:row>36</xdr:row>
      <xdr:rowOff>53731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178443"/>
          <a:ext cx="838200" cy="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53731</xdr:rowOff>
    </xdr:from>
    <xdr:to>
      <xdr:col>19</xdr:col>
      <xdr:colOff>177800</xdr:colOff>
      <xdr:row>36</xdr:row>
      <xdr:rowOff>164960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225931"/>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164960</xdr:rowOff>
    </xdr:from>
    <xdr:to>
      <xdr:col>15</xdr:col>
      <xdr:colOff>50800</xdr:colOff>
      <xdr:row>37</xdr:row>
      <xdr:rowOff>109715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3716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71516</xdr:rowOff>
    </xdr:from>
    <xdr:to>
      <xdr:col>10</xdr:col>
      <xdr:colOff>114300</xdr:colOff>
      <xdr:row>37</xdr:row>
      <xdr:rowOff>109715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1516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126893</xdr:rowOff>
    </xdr:from>
    <xdr:to>
      <xdr:col>24</xdr:col>
      <xdr:colOff>114300</xdr:colOff>
      <xdr:row>36</xdr:row>
      <xdr:rowOff>57043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1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105320</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1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2931</xdr:rowOff>
    </xdr:from>
    <xdr:to>
      <xdr:col>20</xdr:col>
      <xdr:colOff>38100</xdr:colOff>
      <xdr:row>36</xdr:row>
      <xdr:rowOff>104531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1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95658</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2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114160</xdr:rowOff>
    </xdr:from>
    <xdr:to>
      <xdr:col>15</xdr:col>
      <xdr:colOff>101600</xdr:colOff>
      <xdr:row>37</xdr:row>
      <xdr:rowOff>44310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35437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3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58915</xdr:rowOff>
    </xdr:from>
    <xdr:to>
      <xdr:col>10</xdr:col>
      <xdr:colOff>165100</xdr:colOff>
      <xdr:row>37</xdr:row>
      <xdr:rowOff>160516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02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151642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20716</xdr:rowOff>
    </xdr:from>
    <xdr:to>
      <xdr:col>6</xdr:col>
      <xdr:colOff>38100</xdr:colOff>
      <xdr:row>37</xdr:row>
      <xdr:rowOff>122316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113443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81159</xdr:rowOff>
    </xdr:from>
    <xdr:to>
      <xdr:col>24</xdr:col>
      <xdr:colOff>63500</xdr:colOff>
      <xdr:row>57</xdr:row>
      <xdr:rowOff>143235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3797300" y="9853809"/>
          <a:ext cx="838200" cy="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81159</xdr:rowOff>
    </xdr:from>
    <xdr:to>
      <xdr:col>19</xdr:col>
      <xdr:colOff>177800</xdr:colOff>
      <xdr:row>57</xdr:row>
      <xdr:rowOff>98320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853809"/>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98320</xdr:rowOff>
    </xdr:from>
    <xdr:to>
      <xdr:col>15</xdr:col>
      <xdr:colOff>50800</xdr:colOff>
      <xdr:row>58</xdr:row>
      <xdr:rowOff>5624</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870970"/>
          <a:ext cx="889000" cy="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5624</xdr:rowOff>
    </xdr:from>
    <xdr:to>
      <xdr:col>10</xdr:col>
      <xdr:colOff>114300</xdr:colOff>
      <xdr:row>58</xdr:row>
      <xdr:rowOff>55908</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949724"/>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92435</xdr:rowOff>
    </xdr:from>
    <xdr:to>
      <xdr:col>24</xdr:col>
      <xdr:colOff>114300</xdr:colOff>
      <xdr:row>58</xdr:row>
      <xdr:rowOff>22585</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8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70862</xdr:rowOff>
    </xdr:from>
    <xdr:ext cx="599010"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30359</xdr:rowOff>
    </xdr:from>
    <xdr:to>
      <xdr:col>20</xdr:col>
      <xdr:colOff>38100</xdr:colOff>
      <xdr:row>57</xdr:row>
      <xdr:rowOff>131959</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8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148486</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497795" y="957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47520</xdr:rowOff>
    </xdr:from>
    <xdr:to>
      <xdr:col>15</xdr:col>
      <xdr:colOff>101600</xdr:colOff>
      <xdr:row>57</xdr:row>
      <xdr:rowOff>149120</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165647</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08795" y="95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126274</xdr:rowOff>
    </xdr:from>
    <xdr:to>
      <xdr:col>10</xdr:col>
      <xdr:colOff>165100</xdr:colOff>
      <xdr:row>58</xdr:row>
      <xdr:rowOff>56424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8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47551</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19795" y="99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5108</xdr:rowOff>
    </xdr:from>
    <xdr:to>
      <xdr:col>6</xdr:col>
      <xdr:colOff>38100</xdr:colOff>
      <xdr:row>58</xdr:row>
      <xdr:rowOff>106708</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97835</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137128</xdr:rowOff>
    </xdr:from>
    <xdr:to>
      <xdr:col>24</xdr:col>
      <xdr:colOff>63500</xdr:colOff>
      <xdr:row>78</xdr:row>
      <xdr:rowOff>160846</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3797300" y="13510228"/>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137128</xdr:rowOff>
    </xdr:from>
    <xdr:to>
      <xdr:col>19</xdr:col>
      <xdr:colOff>177800</xdr:colOff>
      <xdr:row>79</xdr:row>
      <xdr:rowOff>12694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510228"/>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132004</xdr:rowOff>
    </xdr:from>
    <xdr:to>
      <xdr:col>15</xdr:col>
      <xdr:colOff>50800</xdr:colOff>
      <xdr:row>79</xdr:row>
      <xdr:rowOff>12694</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019300" y="13505104"/>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132004</xdr:rowOff>
    </xdr:from>
    <xdr:to>
      <xdr:col>10</xdr:col>
      <xdr:colOff>114300</xdr:colOff>
      <xdr:row>78</xdr:row>
      <xdr:rowOff>159493</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505104"/>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110046</xdr:rowOff>
    </xdr:from>
    <xdr:to>
      <xdr:col>24</xdr:col>
      <xdr:colOff>114300</xdr:colOff>
      <xdr:row>79</xdr:row>
      <xdr:rowOff>40196</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24973</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86328</xdr:rowOff>
    </xdr:from>
    <xdr:to>
      <xdr:col>20</xdr:col>
      <xdr:colOff>38100</xdr:colOff>
      <xdr:row>79</xdr:row>
      <xdr:rowOff>16478</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4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7605</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55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133344</xdr:rowOff>
    </xdr:from>
    <xdr:to>
      <xdr:col>15</xdr:col>
      <xdr:colOff>101600</xdr:colOff>
      <xdr:row>79</xdr:row>
      <xdr:rowOff>63494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5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54621</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5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81204</xdr:rowOff>
    </xdr:from>
    <xdr:to>
      <xdr:col>10</xdr:col>
      <xdr:colOff>165100</xdr:colOff>
      <xdr:row>79</xdr:row>
      <xdr:rowOff>11354</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2481</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108693</xdr:rowOff>
    </xdr:from>
    <xdr:to>
      <xdr:col>6</xdr:col>
      <xdr:colOff>38100</xdr:colOff>
      <xdr:row>79</xdr:row>
      <xdr:rowOff>38843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4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29970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5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88919</xdr:rowOff>
    </xdr:from>
    <xdr:to>
      <xdr:col>24</xdr:col>
      <xdr:colOff>63500</xdr:colOff>
      <xdr:row>90</xdr:row>
      <xdr:rowOff>61235</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5347969"/>
          <a:ext cx="838200" cy="14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88919</xdr:rowOff>
    </xdr:from>
    <xdr:to>
      <xdr:col>19</xdr:col>
      <xdr:colOff>177800</xdr:colOff>
      <xdr:row>91</xdr:row>
      <xdr:rowOff>155136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5347969"/>
          <a:ext cx="889000" cy="4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147712</xdr:rowOff>
    </xdr:from>
    <xdr:to>
      <xdr:col>15</xdr:col>
      <xdr:colOff>50800</xdr:colOff>
      <xdr:row>91</xdr:row>
      <xdr:rowOff>155136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2019300" y="15749662"/>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147712</xdr:rowOff>
    </xdr:from>
    <xdr:to>
      <xdr:col>10</xdr:col>
      <xdr:colOff>114300</xdr:colOff>
      <xdr:row>92</xdr:row>
      <xdr:rowOff>154961</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5749662"/>
          <a:ext cx="889000" cy="17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10435</xdr:rowOff>
    </xdr:from>
    <xdr:to>
      <xdr:col>24</xdr:col>
      <xdr:colOff>114300</xdr:colOff>
      <xdr:row>90</xdr:row>
      <xdr:rowOff>112035</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54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134912</xdr:rowOff>
    </xdr:from>
    <xdr:ext cx="599010"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53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38119</xdr:rowOff>
    </xdr:from>
    <xdr:to>
      <xdr:col>20</xdr:col>
      <xdr:colOff>38100</xdr:colOff>
      <xdr:row>89</xdr:row>
      <xdr:rowOff>139719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52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156246</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497795" y="150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104336</xdr:rowOff>
    </xdr:from>
    <xdr:to>
      <xdr:col>15</xdr:col>
      <xdr:colOff>101600</xdr:colOff>
      <xdr:row>92</xdr:row>
      <xdr:rowOff>34486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57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51013</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08795" y="154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96912</xdr:rowOff>
    </xdr:from>
    <xdr:to>
      <xdr:col>10</xdr:col>
      <xdr:colOff>165100</xdr:colOff>
      <xdr:row>92</xdr:row>
      <xdr:rowOff>27062</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56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43589</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19795" y="154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104161</xdr:rowOff>
    </xdr:from>
    <xdr:to>
      <xdr:col>6</xdr:col>
      <xdr:colOff>38100</xdr:colOff>
      <xdr:row>93</xdr:row>
      <xdr:rowOff>34311</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58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50838</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30795" y="156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86260</xdr:rowOff>
    </xdr:from>
    <xdr:to>
      <xdr:col>55</xdr:col>
      <xdr:colOff>0</xdr:colOff>
      <xdr:row>38</xdr:row>
      <xdr:rowOff>14712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429910"/>
          <a:ext cx="838200" cy="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48463</xdr:rowOff>
    </xdr:from>
    <xdr:to>
      <xdr:col>50</xdr:col>
      <xdr:colOff>114300</xdr:colOff>
      <xdr:row>38</xdr:row>
      <xdr:rowOff>14712</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220663"/>
          <a:ext cx="889000" cy="30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48463</xdr:rowOff>
    </xdr:from>
    <xdr:to>
      <xdr:col>45</xdr:col>
      <xdr:colOff>177800</xdr:colOff>
      <xdr:row>38</xdr:row>
      <xdr:rowOff>76257</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220663"/>
          <a:ext cx="889000" cy="37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57583</xdr:rowOff>
    </xdr:from>
    <xdr:to>
      <xdr:col>41</xdr:col>
      <xdr:colOff>50800</xdr:colOff>
      <xdr:row>38</xdr:row>
      <xdr:rowOff>76257</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6972300" y="6572683"/>
          <a:ext cx="889000" cy="1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35460</xdr:rowOff>
    </xdr:from>
    <xdr:to>
      <xdr:col>55</xdr:col>
      <xdr:colOff>50800</xdr:colOff>
      <xdr:row>37</xdr:row>
      <xdr:rowOff>137060</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3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13887</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5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135362</xdr:rowOff>
    </xdr:from>
    <xdr:to>
      <xdr:col>50</xdr:col>
      <xdr:colOff>165100</xdr:colOff>
      <xdr:row>38</xdr:row>
      <xdr:rowOff>65512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4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56639</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5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169113</xdr:rowOff>
    </xdr:from>
    <xdr:to>
      <xdr:col>46</xdr:col>
      <xdr:colOff>38100</xdr:colOff>
      <xdr:row>36</xdr:row>
      <xdr:rowOff>99263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1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90390</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5" y="626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25457</xdr:rowOff>
    </xdr:from>
    <xdr:to>
      <xdr:col>41</xdr:col>
      <xdr:colOff>101600</xdr:colOff>
      <xdr:row>38</xdr:row>
      <xdr:rowOff>127057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5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118184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6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6783</xdr:rowOff>
    </xdr:from>
    <xdr:to>
      <xdr:col>36</xdr:col>
      <xdr:colOff>165100</xdr:colOff>
      <xdr:row>38</xdr:row>
      <xdr:rowOff>108383</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99510</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6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153660</xdr:rowOff>
    </xdr:from>
    <xdr:to>
      <xdr:col>55</xdr:col>
      <xdr:colOff>0</xdr:colOff>
      <xdr:row>55</xdr:row>
      <xdr:rowOff>157514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8726160"/>
          <a:ext cx="838200" cy="8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42490</xdr:rowOff>
    </xdr:from>
    <xdr:to>
      <xdr:col>50</xdr:col>
      <xdr:colOff>114300</xdr:colOff>
      <xdr:row>55</xdr:row>
      <xdr:rowOff>157514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8957890"/>
          <a:ext cx="889000" cy="6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73599</xdr:rowOff>
    </xdr:from>
    <xdr:to>
      <xdr:col>45</xdr:col>
      <xdr:colOff>177800</xdr:colOff>
      <xdr:row>52</xdr:row>
      <xdr:rowOff>42490</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8646099"/>
          <a:ext cx="889000" cy="3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73599</xdr:rowOff>
    </xdr:from>
    <xdr:to>
      <xdr:col>41</xdr:col>
      <xdr:colOff>50800</xdr:colOff>
      <xdr:row>52</xdr:row>
      <xdr:rowOff>128198</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8646099"/>
          <a:ext cx="889000" cy="39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102860</xdr:rowOff>
    </xdr:from>
    <xdr:to>
      <xdr:col>55</xdr:col>
      <xdr:colOff>50800</xdr:colOff>
      <xdr:row>51</xdr:row>
      <xdr:rowOff>33010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8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55887</xdr:rowOff>
    </xdr:from>
    <xdr:ext cx="690189"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8628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106714</xdr:rowOff>
    </xdr:from>
    <xdr:to>
      <xdr:col>50</xdr:col>
      <xdr:colOff>165100</xdr:colOff>
      <xdr:row>56</xdr:row>
      <xdr:rowOff>36864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53391</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5" y="93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163140</xdr:rowOff>
    </xdr:from>
    <xdr:to>
      <xdr:col>46</xdr:col>
      <xdr:colOff>38100</xdr:colOff>
      <xdr:row>52</xdr:row>
      <xdr:rowOff>93290</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89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109817</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5" y="868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22799</xdr:rowOff>
    </xdr:from>
    <xdr:to>
      <xdr:col>41</xdr:col>
      <xdr:colOff>101600</xdr:colOff>
      <xdr:row>50</xdr:row>
      <xdr:rowOff>124399</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8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140926</xdr:rowOff>
    </xdr:from>
    <xdr:ext cx="690189"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16205" y="8370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77398</xdr:rowOff>
    </xdr:from>
    <xdr:to>
      <xdr:col>36</xdr:col>
      <xdr:colOff>165100</xdr:colOff>
      <xdr:row>53</xdr:row>
      <xdr:rowOff>7548</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8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24075</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5" y="87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8771</xdr:rowOff>
    </xdr:from>
    <xdr:to>
      <xdr:col>55</xdr:col>
      <xdr:colOff>0</xdr:colOff>
      <xdr:row>76</xdr:row>
      <xdr:rowOff>70555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2181721"/>
          <a:ext cx="838200" cy="9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80381</xdr:rowOff>
    </xdr:from>
    <xdr:to>
      <xdr:col>50</xdr:col>
      <xdr:colOff>114300</xdr:colOff>
      <xdr:row>76</xdr:row>
      <xdr:rowOff>70555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2424781"/>
          <a:ext cx="889000" cy="67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49473</xdr:rowOff>
    </xdr:from>
    <xdr:to>
      <xdr:col>45</xdr:col>
      <xdr:colOff>177800</xdr:colOff>
      <xdr:row>72</xdr:row>
      <xdr:rowOff>80381</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2222423"/>
          <a:ext cx="889000" cy="20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49473</xdr:rowOff>
    </xdr:from>
    <xdr:to>
      <xdr:col>41</xdr:col>
      <xdr:colOff>50800</xdr:colOff>
      <xdr:row>74</xdr:row>
      <xdr:rowOff>126216</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2222423"/>
          <a:ext cx="889000" cy="5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129421</xdr:rowOff>
    </xdr:from>
    <xdr:to>
      <xdr:col>55</xdr:col>
      <xdr:colOff>50800</xdr:colOff>
      <xdr:row>71</xdr:row>
      <xdr:rowOff>59571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21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82448</xdr:rowOff>
    </xdr:from>
    <xdr:ext cx="690189"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2083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19755</xdr:rowOff>
    </xdr:from>
    <xdr:to>
      <xdr:col>50</xdr:col>
      <xdr:colOff>165100</xdr:colOff>
      <xdr:row>76</xdr:row>
      <xdr:rowOff>121355</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137883</xdr:rowOff>
    </xdr:from>
    <xdr:ext cx="59901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39795" y="128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29581</xdr:rowOff>
    </xdr:from>
    <xdr:to>
      <xdr:col>46</xdr:col>
      <xdr:colOff>38100</xdr:colOff>
      <xdr:row>72</xdr:row>
      <xdr:rowOff>131181</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2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147708</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50795" y="121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170123</xdr:rowOff>
    </xdr:from>
    <xdr:to>
      <xdr:col>41</xdr:col>
      <xdr:colOff>101600</xdr:colOff>
      <xdr:row>71</xdr:row>
      <xdr:rowOff>100273</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21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116800</xdr:rowOff>
    </xdr:from>
    <xdr:ext cx="690189"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16205" y="1194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75416</xdr:rowOff>
    </xdr:from>
    <xdr:to>
      <xdr:col>36</xdr:col>
      <xdr:colOff>165100</xdr:colOff>
      <xdr:row>75</xdr:row>
      <xdr:rowOff>5566</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2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22093</xdr:rowOff>
    </xdr:from>
    <xdr:ext cx="599010"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672795" y="125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26676</xdr:rowOff>
    </xdr:from>
    <xdr:to>
      <xdr:col>55</xdr:col>
      <xdr:colOff>0</xdr:colOff>
      <xdr:row>98</xdr:row>
      <xdr:rowOff>170759</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9639300" y="16828776"/>
          <a:ext cx="838200" cy="1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26676</xdr:rowOff>
    </xdr:from>
    <xdr:to>
      <xdr:col>50</xdr:col>
      <xdr:colOff>114300</xdr:colOff>
      <xdr:row>98</xdr:row>
      <xdr:rowOff>131025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8750300" y="16828776"/>
          <a:ext cx="889000" cy="10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155786</xdr:rowOff>
    </xdr:from>
    <xdr:to>
      <xdr:col>45</xdr:col>
      <xdr:colOff>177800</xdr:colOff>
      <xdr:row>98</xdr:row>
      <xdr:rowOff>131025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861300" y="16614986"/>
          <a:ext cx="889000" cy="3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136858</xdr:rowOff>
    </xdr:from>
    <xdr:to>
      <xdr:col>41</xdr:col>
      <xdr:colOff>50800</xdr:colOff>
      <xdr:row>96</xdr:row>
      <xdr:rowOff>155786</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6972300" y="16081708"/>
          <a:ext cx="889000" cy="5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119959</xdr:rowOff>
    </xdr:from>
    <xdr:to>
      <xdr:col>55</xdr:col>
      <xdr:colOff>50800</xdr:colOff>
      <xdr:row>99</xdr:row>
      <xdr:rowOff>50109</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9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34886</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8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147326</xdr:rowOff>
    </xdr:from>
    <xdr:to>
      <xdr:col>50</xdr:col>
      <xdr:colOff>165100</xdr:colOff>
      <xdr:row>98</xdr:row>
      <xdr:rowOff>77476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7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68603</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87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80225</xdr:rowOff>
    </xdr:from>
    <xdr:to>
      <xdr:col>46</xdr:col>
      <xdr:colOff>38100</xdr:colOff>
      <xdr:row>99</xdr:row>
      <xdr:rowOff>10375</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8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1502</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9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104986</xdr:rowOff>
    </xdr:from>
    <xdr:to>
      <xdr:col>41</xdr:col>
      <xdr:colOff>101600</xdr:colOff>
      <xdr:row>97</xdr:row>
      <xdr:rowOff>35136</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5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51663</xdr:rowOff>
    </xdr:from>
    <xdr:ext cx="599010"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61795" y="163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86058</xdr:rowOff>
    </xdr:from>
    <xdr:to>
      <xdr:col>36</xdr:col>
      <xdr:colOff>165100</xdr:colOff>
      <xdr:row>94</xdr:row>
      <xdr:rowOff>16208</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32735</xdr:rowOff>
    </xdr:from>
    <xdr:ext cx="599010"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672795" y="1580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38659</xdr:rowOff>
    </xdr:from>
    <xdr:to>
      <xdr:col>85</xdr:col>
      <xdr:colOff>127000</xdr:colOff>
      <xdr:row>39</xdr:row>
      <xdr:rowOff>39840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5481300" y="6725209"/>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16225</xdr:rowOff>
    </xdr:from>
    <xdr:to>
      <xdr:col>81</xdr:col>
      <xdr:colOff>50800</xdr:colOff>
      <xdr:row>39</xdr:row>
      <xdr:rowOff>38659</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4592300" y="6702775"/>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16225</xdr:rowOff>
    </xdr:from>
    <xdr:to>
      <xdr:col>76</xdr:col>
      <xdr:colOff>114300</xdr:colOff>
      <xdr:row>39</xdr:row>
      <xdr:rowOff>42385</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3703300" y="6702775"/>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21346</xdr:rowOff>
    </xdr:from>
    <xdr:to>
      <xdr:col>71</xdr:col>
      <xdr:colOff>177800</xdr:colOff>
      <xdr:row>39</xdr:row>
      <xdr:rowOff>42385</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707896"/>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160490</xdr:rowOff>
    </xdr:from>
    <xdr:to>
      <xdr:col>85</xdr:col>
      <xdr:colOff>177800</xdr:colOff>
      <xdr:row>39</xdr:row>
      <xdr:rowOff>90640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159309</xdr:rowOff>
    </xdr:from>
    <xdr:to>
      <xdr:col>81</xdr:col>
      <xdr:colOff>101600</xdr:colOff>
      <xdr:row>39</xdr:row>
      <xdr:rowOff>89459</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80586</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292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136875</xdr:rowOff>
    </xdr:from>
    <xdr:to>
      <xdr:col>76</xdr:col>
      <xdr:colOff>165100</xdr:colOff>
      <xdr:row>39</xdr:row>
      <xdr:rowOff>67025</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58152</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357428" y="674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163035</xdr:rowOff>
    </xdr:from>
    <xdr:to>
      <xdr:col>72</xdr:col>
      <xdr:colOff>38100</xdr:colOff>
      <xdr:row>39</xdr:row>
      <xdr:rowOff>93185</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84312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14017" y="677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141996</xdr:rowOff>
    </xdr:from>
    <xdr:to>
      <xdr:col>67</xdr:col>
      <xdr:colOff>101600</xdr:colOff>
      <xdr:row>39</xdr:row>
      <xdr:rowOff>72146</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63273</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579428" y="67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164656</xdr:rowOff>
    </xdr:from>
    <xdr:to>
      <xdr:col>85</xdr:col>
      <xdr:colOff>127000</xdr:colOff>
      <xdr:row>72</xdr:row>
      <xdr:rowOff>130328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2166156"/>
          <a:ext cx="838200" cy="3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130328</xdr:rowOff>
    </xdr:from>
    <xdr:to>
      <xdr:col>81</xdr:col>
      <xdr:colOff>50800</xdr:colOff>
      <xdr:row>73</xdr:row>
      <xdr:rowOff>58711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2474728"/>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110779</xdr:rowOff>
    </xdr:from>
    <xdr:to>
      <xdr:col>76</xdr:col>
      <xdr:colOff>114300</xdr:colOff>
      <xdr:row>73</xdr:row>
      <xdr:rowOff>58711</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2455179"/>
          <a:ext cx="889000" cy="1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110779</xdr:rowOff>
    </xdr:from>
    <xdr:to>
      <xdr:col>71</xdr:col>
      <xdr:colOff>177800</xdr:colOff>
      <xdr:row>73</xdr:row>
      <xdr:rowOff>17906</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2455179"/>
          <a:ext cx="889000" cy="7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113856</xdr:rowOff>
    </xdr:from>
    <xdr:to>
      <xdr:col>85</xdr:col>
      <xdr:colOff>177800</xdr:colOff>
      <xdr:row>71</xdr:row>
      <xdr:rowOff>44006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21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66883</xdr:rowOff>
    </xdr:from>
    <xdr:ext cx="599010"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20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79528</xdr:rowOff>
    </xdr:from>
    <xdr:to>
      <xdr:col>81</xdr:col>
      <xdr:colOff>101600</xdr:colOff>
      <xdr:row>73</xdr:row>
      <xdr:rowOff>9678</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24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26205</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181795" y="1219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7911</xdr:rowOff>
    </xdr:from>
    <xdr:to>
      <xdr:col>76</xdr:col>
      <xdr:colOff>165100</xdr:colOff>
      <xdr:row>73</xdr:row>
      <xdr:rowOff>109511</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2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126038</xdr:rowOff>
    </xdr:from>
    <xdr:ext cx="59901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292795" y="122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59979</xdr:rowOff>
    </xdr:from>
    <xdr:to>
      <xdr:col>72</xdr:col>
      <xdr:colOff>38100</xdr:colOff>
      <xdr:row>72</xdr:row>
      <xdr:rowOff>161579</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24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6656</xdr:rowOff>
    </xdr:from>
    <xdr:ext cx="59901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03795" y="1217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138556</xdr:rowOff>
    </xdr:from>
    <xdr:to>
      <xdr:col>67</xdr:col>
      <xdr:colOff>101600</xdr:colOff>
      <xdr:row>73</xdr:row>
      <xdr:rowOff>68706</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24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85233</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14795" y="1225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19155</xdr:rowOff>
    </xdr:from>
    <xdr:to>
      <xdr:col>85</xdr:col>
      <xdr:colOff>127000</xdr:colOff>
      <xdr:row>98</xdr:row>
      <xdr:rowOff>86905</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5481300" y="16821255"/>
          <a:ext cx="8382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19155</xdr:rowOff>
    </xdr:from>
    <xdr:to>
      <xdr:col>81</xdr:col>
      <xdr:colOff>50800</xdr:colOff>
      <xdr:row>98</xdr:row>
      <xdr:rowOff>149918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4592300" y="16821255"/>
          <a:ext cx="889000" cy="1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149918</xdr:rowOff>
    </xdr:from>
    <xdr:to>
      <xdr:col>76</xdr:col>
      <xdr:colOff>114300</xdr:colOff>
      <xdr:row>98</xdr:row>
      <xdr:rowOff>170726</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3703300" y="16952018"/>
          <a:ext cx="889000" cy="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170726</xdr:rowOff>
    </xdr:from>
    <xdr:to>
      <xdr:col>71</xdr:col>
      <xdr:colOff>177800</xdr:colOff>
      <xdr:row>99</xdr:row>
      <xdr:rowOff>17173</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flipV="1">
          <a:off x="12814300" y="16972826"/>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36105</xdr:rowOff>
    </xdr:from>
    <xdr:to>
      <xdr:col>85</xdr:col>
      <xdr:colOff>177800</xdr:colOff>
      <xdr:row>98</xdr:row>
      <xdr:rowOff>137705</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8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139805</xdr:rowOff>
    </xdr:from>
    <xdr:to>
      <xdr:col>81</xdr:col>
      <xdr:colOff>101600</xdr:colOff>
      <xdr:row>98</xdr:row>
      <xdr:rowOff>69955</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7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86482</xdr:rowOff>
    </xdr:from>
    <xdr:ext cx="59901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181795" y="165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99118</xdr:rowOff>
    </xdr:from>
    <xdr:to>
      <xdr:col>76</xdr:col>
      <xdr:colOff>165100</xdr:colOff>
      <xdr:row>99</xdr:row>
      <xdr:rowOff>29268</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20395</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25111" y="169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119926</xdr:rowOff>
    </xdr:from>
    <xdr:to>
      <xdr:col>72</xdr:col>
      <xdr:colOff>38100</xdr:colOff>
      <xdr:row>99</xdr:row>
      <xdr:rowOff>50076</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9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41203</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36111" y="170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137823</xdr:rowOff>
    </xdr:from>
    <xdr:to>
      <xdr:col>67</xdr:col>
      <xdr:colOff>101600</xdr:colOff>
      <xdr:row>99</xdr:row>
      <xdr:rowOff>67973</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9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59100</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47111" y="170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124750</xdr:rowOff>
    </xdr:from>
    <xdr:to>
      <xdr:col>116</xdr:col>
      <xdr:colOff>63500</xdr:colOff>
      <xdr:row>38</xdr:row>
      <xdr:rowOff>139700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1323300" y="6639850"/>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113434</xdr:rowOff>
    </xdr:from>
    <xdr:to>
      <xdr:col>111</xdr:col>
      <xdr:colOff>177800</xdr:colOff>
      <xdr:row>38</xdr:row>
      <xdr:rowOff>124750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0434300" y="6628534"/>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14976</xdr:rowOff>
    </xdr:from>
    <xdr:to>
      <xdr:col>107</xdr:col>
      <xdr:colOff>50800</xdr:colOff>
      <xdr:row>38</xdr:row>
      <xdr:rowOff>113434</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9545300" y="6187176"/>
          <a:ext cx="889000" cy="4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14976</xdr:rowOff>
    </xdr:from>
    <xdr:to>
      <xdr:col>102</xdr:col>
      <xdr:colOff>114300</xdr:colOff>
      <xdr:row>38</xdr:row>
      <xdr:rowOff>61085</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18656300" y="6187176"/>
          <a:ext cx="889000" cy="38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73950</xdr:rowOff>
    </xdr:from>
    <xdr:to>
      <xdr:col>112</xdr:col>
      <xdr:colOff>38100</xdr:colOff>
      <xdr:row>39</xdr:row>
      <xdr:rowOff>4100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1272500" y="65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166677</xdr:rowOff>
    </xdr:from>
    <xdr:ext cx="378565"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1134017" y="668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62634</xdr:rowOff>
    </xdr:from>
    <xdr:to>
      <xdr:col>107</xdr:col>
      <xdr:colOff>101600</xdr:colOff>
      <xdr:row>38</xdr:row>
      <xdr:rowOff>164234</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0383500" y="65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155361</xdr:rowOff>
    </xdr:from>
    <xdr:ext cx="469744"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199428" y="667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135626</xdr:rowOff>
    </xdr:from>
    <xdr:to>
      <xdr:col>102</xdr:col>
      <xdr:colOff>165100</xdr:colOff>
      <xdr:row>36</xdr:row>
      <xdr:rowOff>65776</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9494500" y="61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82303</xdr:rowOff>
    </xdr:from>
    <xdr:ext cx="534377"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9278111" y="59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10285</xdr:rowOff>
    </xdr:from>
    <xdr:to>
      <xdr:col>98</xdr:col>
      <xdr:colOff>38100</xdr:colOff>
      <xdr:row>38</xdr:row>
      <xdr:rowOff>111885</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8605500" y="6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128412</xdr:rowOff>
    </xdr:from>
    <xdr:ext cx="469744"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421428" y="630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15748</xdr:rowOff>
    </xdr:from>
    <xdr:to>
      <xdr:col>116</xdr:col>
      <xdr:colOff>63500</xdr:colOff>
      <xdr:row>76</xdr:row>
      <xdr:rowOff>43168</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2874498"/>
          <a:ext cx="838200" cy="1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5524</xdr:rowOff>
    </xdr:from>
    <xdr:to>
      <xdr:col>111</xdr:col>
      <xdr:colOff>177800</xdr:colOff>
      <xdr:row>75</xdr:row>
      <xdr:rowOff>15748</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864274"/>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5524</xdr:rowOff>
    </xdr:from>
    <xdr:to>
      <xdr:col>107</xdr:col>
      <xdr:colOff>50800</xdr:colOff>
      <xdr:row>75</xdr:row>
      <xdr:rowOff>53378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864274"/>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53378</xdr:rowOff>
    </xdr:from>
    <xdr:to>
      <xdr:col>102</xdr:col>
      <xdr:colOff>114300</xdr:colOff>
      <xdr:row>75</xdr:row>
      <xdr:rowOff>63627</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91212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163818</xdr:rowOff>
    </xdr:from>
    <xdr:to>
      <xdr:col>116</xdr:col>
      <xdr:colOff>114300</xdr:colOff>
      <xdr:row>76</xdr:row>
      <xdr:rowOff>93968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0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142245</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0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136398</xdr:rowOff>
    </xdr:from>
    <xdr:to>
      <xdr:col>112</xdr:col>
      <xdr:colOff>38100</xdr:colOff>
      <xdr:row>75</xdr:row>
      <xdr:rowOff>66548</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8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57675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9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126174</xdr:rowOff>
    </xdr:from>
    <xdr:to>
      <xdr:col>107</xdr:col>
      <xdr:colOff>101600</xdr:colOff>
      <xdr:row>75</xdr:row>
      <xdr:rowOff>56324</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8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47451</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9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2578</xdr:rowOff>
    </xdr:from>
    <xdr:to>
      <xdr:col>102</xdr:col>
      <xdr:colOff>165100</xdr:colOff>
      <xdr:row>75</xdr:row>
      <xdr:rowOff>104178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95305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9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12827</xdr:rowOff>
    </xdr:from>
    <xdr:to>
      <xdr:col>98</xdr:col>
      <xdr:colOff>38100</xdr:colOff>
      <xdr:row>75</xdr:row>
      <xdr:rowOff>114427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8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105554</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9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公債費においては、近年、大型の整備事業が集中し、地方債現在高や元利償還金が膨らんでおり、類似団体の約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倍になっている。。平成２８年度より、大任町し尿処理・じん芥処理・埋立処分施設建設事業が開始されたことに伴い、公債費は上昇することが予想されるが、繰上償還を行うなど、公債費率の抑制に努める。扶助費では類似団体と比較して、住民１人当たりのコストが</a:t>
          </a:r>
          <a:r>
            <a:rPr kumimoji="1" lang="en-US" altLang="ja-JP" sz="1100">
              <a:solidFill>
                <a:schemeClr val="dk1"/>
              </a:solidFill>
              <a:effectLst/>
              <a:latin typeface="+mn-lt"/>
              <a:ea typeface="+mn-ea"/>
              <a:cs typeface="+mn-cs"/>
            </a:rPr>
            <a:t>92,597</a:t>
          </a:r>
          <a:r>
            <a:rPr kumimoji="1" lang="ja-JP" altLang="ja-JP" sz="1100">
              <a:solidFill>
                <a:schemeClr val="dk1"/>
              </a:solidFill>
              <a:effectLst/>
              <a:latin typeface="+mn-lt"/>
              <a:ea typeface="+mn-ea"/>
              <a:cs typeface="+mn-cs"/>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普通建設事業費では、類似団体と比較して、住民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a:t>
          </a:r>
          <a:r>
            <a:rPr kumimoji="1" lang="en-US" altLang="ja-JP" sz="1100">
              <a:solidFill>
                <a:schemeClr val="dk1"/>
              </a:solidFill>
              <a:effectLst/>
              <a:latin typeface="+mn-lt"/>
              <a:ea typeface="+mn-ea"/>
              <a:cs typeface="+mn-cs"/>
            </a:rPr>
            <a:t>982,641</a:t>
          </a:r>
          <a:r>
            <a:rPr kumimoji="1" lang="ja-JP" altLang="ja-JP" sz="1100">
              <a:solidFill>
                <a:schemeClr val="dk1"/>
              </a:solidFill>
              <a:effectLst/>
              <a:latin typeface="+mn-lt"/>
              <a:ea typeface="+mn-ea"/>
              <a:cs typeface="+mn-cs"/>
            </a:rPr>
            <a:t>円上回っている。これは過疎対策の一環として、道路改良や花公園整備、町営住宅の建替え等を行っており、また前述のとおり、平成２８年度より大任町し尿処理・じん芥処理・埋立処分施設建設事業が開始されたため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、元利償還金の増加によりさらに厳しい財政運営が求められる。投資及び出資金においては、水道事業会計への出資金の有無に伴い年度によって増減が大きく変動している。</a:t>
          </a:r>
          <a:endParaRPr lang="ja-JP" altLang="ja-JP" sz="1400">
            <a:effectLst/>
          </a:endParaRPr>
        </a:p>
        <a:p>
          <a:r>
            <a:rPr kumimoji="1" lang="ja-JP" altLang="ja-JP" sz="1100">
              <a:solidFill>
                <a:schemeClr val="dk1"/>
              </a:solidFill>
              <a:effectLst/>
              <a:latin typeface="+mn-lt"/>
              <a:ea typeface="+mn-ea"/>
              <a:cs typeface="+mn-cs"/>
            </a:rPr>
            <a:t>　その他の経費については、類似団体に近い水準となっているため、今後も現状維持に努める。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5,147
5,127
14.26
11,321,029
11,060,892
219,731
3,077,013
23,145,496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160465</xdr:rowOff>
    </xdr:from>
    <xdr:to>
      <xdr:col>24</xdr:col>
      <xdr:colOff>63500</xdr:colOff>
      <xdr:row>31</xdr:row>
      <xdr:rowOff>90170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303965"/>
          <a:ext cx="8382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90170</xdr:rowOff>
    </xdr:from>
    <xdr:to>
      <xdr:col>19</xdr:col>
      <xdr:colOff>177800</xdr:colOff>
      <xdr:row>31</xdr:row>
      <xdr:rowOff>147510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405120"/>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107696</xdr:rowOff>
    </xdr:from>
    <xdr:to>
      <xdr:col>15</xdr:col>
      <xdr:colOff>50800</xdr:colOff>
      <xdr:row>31</xdr:row>
      <xdr:rowOff>147510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422646"/>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107696</xdr:rowOff>
    </xdr:from>
    <xdr:to>
      <xdr:col>10</xdr:col>
      <xdr:colOff>114300</xdr:colOff>
      <xdr:row>32</xdr:row>
      <xdr:rowOff>59118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422646"/>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109665</xdr:rowOff>
    </xdr:from>
    <xdr:to>
      <xdr:col>24</xdr:col>
      <xdr:colOff>114300</xdr:colOff>
      <xdr:row>31</xdr:row>
      <xdr:rowOff>39815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2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24592</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1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39370</xdr:rowOff>
    </xdr:from>
    <xdr:to>
      <xdr:col>20</xdr:col>
      <xdr:colOff>38100</xdr:colOff>
      <xdr:row>31</xdr:row>
      <xdr:rowOff>140970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157497</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1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96710</xdr:rowOff>
    </xdr:from>
    <xdr:to>
      <xdr:col>15</xdr:col>
      <xdr:colOff>101600</xdr:colOff>
      <xdr:row>32</xdr:row>
      <xdr:rowOff>26860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43387</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18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56896</xdr:rowOff>
    </xdr:from>
    <xdr:to>
      <xdr:col>10</xdr:col>
      <xdr:colOff>165100</xdr:colOff>
      <xdr:row>31</xdr:row>
      <xdr:rowOff>158496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3573</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1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8318</xdr:rowOff>
    </xdr:from>
    <xdr:to>
      <xdr:col>6</xdr:col>
      <xdr:colOff>38100</xdr:colOff>
      <xdr:row>32</xdr:row>
      <xdr:rowOff>109918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4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126445</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2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41104</xdr:rowOff>
    </xdr:from>
    <xdr:to>
      <xdr:col>24</xdr:col>
      <xdr:colOff>63500</xdr:colOff>
      <xdr:row>58</xdr:row>
      <xdr:rowOff>50919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985204"/>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2070</xdr:rowOff>
    </xdr:from>
    <xdr:to>
      <xdr:col>19</xdr:col>
      <xdr:colOff>177800</xdr:colOff>
      <xdr:row>58</xdr:row>
      <xdr:rowOff>50919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946170"/>
          <a:ext cx="889000" cy="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2070</xdr:rowOff>
    </xdr:from>
    <xdr:to>
      <xdr:col>15</xdr:col>
      <xdr:colOff>50800</xdr:colOff>
      <xdr:row>58</xdr:row>
      <xdr:rowOff>119736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946170"/>
          <a:ext cx="889000" cy="1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106793</xdr:rowOff>
    </xdr:from>
    <xdr:to>
      <xdr:col>10</xdr:col>
      <xdr:colOff>114300</xdr:colOff>
      <xdr:row>58</xdr:row>
      <xdr:rowOff>119736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10050893"/>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161754</xdr:rowOff>
    </xdr:from>
    <xdr:to>
      <xdr:col>24</xdr:col>
      <xdr:colOff>114300</xdr:colOff>
      <xdr:row>58</xdr:row>
      <xdr:rowOff>91904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xdr:rowOff>
    </xdr:from>
    <xdr:to>
      <xdr:col>20</xdr:col>
      <xdr:colOff>38100</xdr:colOff>
      <xdr:row>58</xdr:row>
      <xdr:rowOff>101719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92846</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1003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122720</xdr:rowOff>
    </xdr:from>
    <xdr:to>
      <xdr:col>15</xdr:col>
      <xdr:colOff>101600</xdr:colOff>
      <xdr:row>58</xdr:row>
      <xdr:rowOff>52870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43997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9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68936</xdr:rowOff>
    </xdr:from>
    <xdr:to>
      <xdr:col>10</xdr:col>
      <xdr:colOff>165100</xdr:colOff>
      <xdr:row>58</xdr:row>
      <xdr:rowOff>170536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161663</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1010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55993</xdr:rowOff>
    </xdr:from>
    <xdr:to>
      <xdr:col>6</xdr:col>
      <xdr:colOff>38100</xdr:colOff>
      <xdr:row>58</xdr:row>
      <xdr:rowOff>157593</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148720</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1009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89088</xdr:rowOff>
    </xdr:from>
    <xdr:to>
      <xdr:col>24</xdr:col>
      <xdr:colOff>63500</xdr:colOff>
      <xdr:row>72</xdr:row>
      <xdr:rowOff>49266</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262038"/>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89088</xdr:rowOff>
    </xdr:from>
    <xdr:to>
      <xdr:col>19</xdr:col>
      <xdr:colOff>177800</xdr:colOff>
      <xdr:row>73</xdr:row>
      <xdr:rowOff>141391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262038"/>
          <a:ext cx="889000" cy="39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141391</xdr:rowOff>
    </xdr:from>
    <xdr:to>
      <xdr:col>15</xdr:col>
      <xdr:colOff>50800</xdr:colOff>
      <xdr:row>74</xdr:row>
      <xdr:rowOff>36751</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2657241"/>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36751</xdr:rowOff>
    </xdr:from>
    <xdr:to>
      <xdr:col>10</xdr:col>
      <xdr:colOff>114300</xdr:colOff>
      <xdr:row>74</xdr:row>
      <xdr:rowOff>161665</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2724051"/>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169916</xdr:rowOff>
    </xdr:from>
    <xdr:to>
      <xdr:col>24</xdr:col>
      <xdr:colOff>114300</xdr:colOff>
      <xdr:row>72</xdr:row>
      <xdr:rowOff>100066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21343</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1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38288</xdr:rowOff>
    </xdr:from>
    <xdr:to>
      <xdr:col>20</xdr:col>
      <xdr:colOff>38100</xdr:colOff>
      <xdr:row>71</xdr:row>
      <xdr:rowOff>139888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2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156415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198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90591</xdr:rowOff>
    </xdr:from>
    <xdr:to>
      <xdr:col>15</xdr:col>
      <xdr:colOff>101600</xdr:colOff>
      <xdr:row>74</xdr:row>
      <xdr:rowOff>20741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6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37268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3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157401</xdr:rowOff>
    </xdr:from>
    <xdr:to>
      <xdr:col>10</xdr:col>
      <xdr:colOff>165100</xdr:colOff>
      <xdr:row>74</xdr:row>
      <xdr:rowOff>87551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26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104078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4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110865</xdr:rowOff>
    </xdr:from>
    <xdr:to>
      <xdr:col>6</xdr:col>
      <xdr:colOff>38100</xdr:colOff>
      <xdr:row>75</xdr:row>
      <xdr:rowOff>41015</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2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57542</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57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51002</xdr:rowOff>
    </xdr:from>
    <xdr:to>
      <xdr:col>24</xdr:col>
      <xdr:colOff>63500</xdr:colOff>
      <xdr:row>97</xdr:row>
      <xdr:rowOff>16073</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5652952"/>
          <a:ext cx="838200" cy="9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27893</xdr:rowOff>
    </xdr:from>
    <xdr:to>
      <xdr:col>19</xdr:col>
      <xdr:colOff>177800</xdr:colOff>
      <xdr:row>97</xdr:row>
      <xdr:rowOff>16073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5972743"/>
          <a:ext cx="889000" cy="6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164374</xdr:rowOff>
    </xdr:from>
    <xdr:to>
      <xdr:col>15</xdr:col>
      <xdr:colOff>50800</xdr:colOff>
      <xdr:row>93</xdr:row>
      <xdr:rowOff>27893</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5594874"/>
          <a:ext cx="889000" cy="37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164374</xdr:rowOff>
    </xdr:from>
    <xdr:to>
      <xdr:col>10</xdr:col>
      <xdr:colOff>114300</xdr:colOff>
      <xdr:row>94</xdr:row>
      <xdr:rowOff>62745</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5594874"/>
          <a:ext cx="889000" cy="5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202</xdr:rowOff>
    </xdr:from>
    <xdr:to>
      <xdr:col>24</xdr:col>
      <xdr:colOff>114300</xdr:colOff>
      <xdr:row>91</xdr:row>
      <xdr:rowOff>101802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56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124679</xdr:rowOff>
    </xdr:from>
    <xdr:ext cx="690189"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555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136723</xdr:rowOff>
    </xdr:from>
    <xdr:to>
      <xdr:col>20</xdr:col>
      <xdr:colOff>38100</xdr:colOff>
      <xdr:row>97</xdr:row>
      <xdr:rowOff>66873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83400</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497795" y="1637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148543</xdr:rowOff>
    </xdr:from>
    <xdr:to>
      <xdr:col>15</xdr:col>
      <xdr:colOff>101600</xdr:colOff>
      <xdr:row>93</xdr:row>
      <xdr:rowOff>78693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59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95220</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08795" y="156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113574</xdr:rowOff>
    </xdr:from>
    <xdr:to>
      <xdr:col>10</xdr:col>
      <xdr:colOff>165100</xdr:colOff>
      <xdr:row>91</xdr:row>
      <xdr:rowOff>43724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5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89</xdr:row>
      <xdr:rowOff>60251</xdr:rowOff>
    </xdr:from>
    <xdr:ext cx="690189"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674205" y="15319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11945</xdr:rowOff>
    </xdr:from>
    <xdr:to>
      <xdr:col>6</xdr:col>
      <xdr:colOff>38100</xdr:colOff>
      <xdr:row>94</xdr:row>
      <xdr:rowOff>113545</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130072</xdr:rowOff>
    </xdr:from>
    <xdr:ext cx="599010"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30795" y="159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134351</xdr:rowOff>
    </xdr:from>
    <xdr:to>
      <xdr:col>55</xdr:col>
      <xdr:colOff>0</xdr:colOff>
      <xdr:row>38</xdr:row>
      <xdr:rowOff>134900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6494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134351</xdr:rowOff>
    </xdr:from>
    <xdr:to>
      <xdr:col>50</xdr:col>
      <xdr:colOff>114300</xdr:colOff>
      <xdr:row>38</xdr:row>
      <xdr:rowOff>134351</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49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134259</xdr:rowOff>
    </xdr:from>
    <xdr:to>
      <xdr:col>45</xdr:col>
      <xdr:colOff>177800</xdr:colOff>
      <xdr:row>38</xdr:row>
      <xdr:rowOff>134351</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493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134168</xdr:rowOff>
    </xdr:from>
    <xdr:to>
      <xdr:col>41</xdr:col>
      <xdr:colOff>50800</xdr:colOff>
      <xdr:row>38</xdr:row>
      <xdr:rowOff>134259</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4926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83551</xdr:rowOff>
    </xdr:from>
    <xdr:to>
      <xdr:col>50</xdr:col>
      <xdr:colOff>165100</xdr:colOff>
      <xdr:row>39</xdr:row>
      <xdr:rowOff>13701</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4828</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83551</xdr:rowOff>
    </xdr:from>
    <xdr:to>
      <xdr:col>46</xdr:col>
      <xdr:colOff>38100</xdr:colOff>
      <xdr:row>39</xdr:row>
      <xdr:rowOff>13701</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4828</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83459</xdr:rowOff>
    </xdr:from>
    <xdr:to>
      <xdr:col>41</xdr:col>
      <xdr:colOff>101600</xdr:colOff>
      <xdr:row>39</xdr:row>
      <xdr:rowOff>13609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4736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83368</xdr:rowOff>
    </xdr:from>
    <xdr:to>
      <xdr:col>36</xdr:col>
      <xdr:colOff>165100</xdr:colOff>
      <xdr:row>39</xdr:row>
      <xdr:rowOff>13518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4645</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3004</xdr:rowOff>
    </xdr:from>
    <xdr:to>
      <xdr:col>55</xdr:col>
      <xdr:colOff>0</xdr:colOff>
      <xdr:row>58</xdr:row>
      <xdr:rowOff>60327</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9947104"/>
          <a:ext cx="838200" cy="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38312</xdr:rowOff>
    </xdr:from>
    <xdr:to>
      <xdr:col>50</xdr:col>
      <xdr:colOff>114300</xdr:colOff>
      <xdr:row>58</xdr:row>
      <xdr:rowOff>60327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9982412"/>
          <a:ext cx="889000" cy="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38312</xdr:rowOff>
    </xdr:from>
    <xdr:to>
      <xdr:col>45</xdr:col>
      <xdr:colOff>177800</xdr:colOff>
      <xdr:row>58</xdr:row>
      <xdr:rowOff>79178</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9982412"/>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79178</xdr:rowOff>
    </xdr:from>
    <xdr:to>
      <xdr:col>41</xdr:col>
      <xdr:colOff>50800</xdr:colOff>
      <xdr:row>58</xdr:row>
      <xdr:rowOff>126563</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23278"/>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123654</xdr:rowOff>
    </xdr:from>
    <xdr:to>
      <xdr:col>55</xdr:col>
      <xdr:colOff>50800</xdr:colOff>
      <xdr:row>58</xdr:row>
      <xdr:rowOff>53804</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8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146531</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9527</xdr:rowOff>
    </xdr:from>
    <xdr:to>
      <xdr:col>50</xdr:col>
      <xdr:colOff>165100</xdr:colOff>
      <xdr:row>58</xdr:row>
      <xdr:rowOff>111127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102254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0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158962</xdr:rowOff>
    </xdr:from>
    <xdr:to>
      <xdr:col>46</xdr:col>
      <xdr:colOff>38100</xdr:colOff>
      <xdr:row>58</xdr:row>
      <xdr:rowOff>89112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105639</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7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28378</xdr:rowOff>
    </xdr:from>
    <xdr:to>
      <xdr:col>41</xdr:col>
      <xdr:colOff>101600</xdr:colOff>
      <xdr:row>58</xdr:row>
      <xdr:rowOff>129978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121105</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75763</xdr:rowOff>
    </xdr:from>
    <xdr:to>
      <xdr:col>36</xdr:col>
      <xdr:colOff>165100</xdr:colOff>
      <xdr:row>59</xdr:row>
      <xdr:rowOff>5913</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168490</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40997</xdr:rowOff>
    </xdr:from>
    <xdr:to>
      <xdr:col>55</xdr:col>
      <xdr:colOff>0</xdr:colOff>
      <xdr:row>79</xdr:row>
      <xdr:rowOff>40997</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5855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40808</xdr:rowOff>
    </xdr:from>
    <xdr:to>
      <xdr:col>50</xdr:col>
      <xdr:colOff>114300</xdr:colOff>
      <xdr:row>79</xdr:row>
      <xdr:rowOff>40997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585358"/>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35950</xdr:rowOff>
    </xdr:from>
    <xdr:to>
      <xdr:col>45</xdr:col>
      <xdr:colOff>177800</xdr:colOff>
      <xdr:row>79</xdr:row>
      <xdr:rowOff>40808</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7861300" y="13580500"/>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35950</xdr:rowOff>
    </xdr:from>
    <xdr:to>
      <xdr:col>41</xdr:col>
      <xdr:colOff>50800</xdr:colOff>
      <xdr:row>79</xdr:row>
      <xdr:rowOff>40762</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58050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161647</xdr:rowOff>
    </xdr:from>
    <xdr:to>
      <xdr:col>55</xdr:col>
      <xdr:colOff>50800</xdr:colOff>
      <xdr:row>79</xdr:row>
      <xdr:rowOff>91797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5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76574</xdr:rowOff>
    </xdr:from>
    <xdr:ext cx="378565"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44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161647</xdr:rowOff>
    </xdr:from>
    <xdr:to>
      <xdr:col>50</xdr:col>
      <xdr:colOff>165100</xdr:colOff>
      <xdr:row>79</xdr:row>
      <xdr:rowOff>91797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5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82924</xdr:rowOff>
    </xdr:from>
    <xdr:ext cx="378565"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50017" y="1362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161458</xdr:rowOff>
    </xdr:from>
    <xdr:to>
      <xdr:col>46</xdr:col>
      <xdr:colOff>38100</xdr:colOff>
      <xdr:row>79</xdr:row>
      <xdr:rowOff>91608</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5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82735</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61017" y="13627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156600</xdr:rowOff>
    </xdr:from>
    <xdr:to>
      <xdr:col>41</xdr:col>
      <xdr:colOff>101600</xdr:colOff>
      <xdr:row>79</xdr:row>
      <xdr:rowOff>86750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5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77877</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62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161412</xdr:rowOff>
    </xdr:from>
    <xdr:to>
      <xdr:col>36</xdr:col>
      <xdr:colOff>165100</xdr:colOff>
      <xdr:row>79</xdr:row>
      <xdr:rowOff>91562</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82689</xdr:rowOff>
    </xdr:from>
    <xdr:ext cx="378565"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83017" y="1362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42120</xdr:rowOff>
    </xdr:from>
    <xdr:to>
      <xdr:col>55</xdr:col>
      <xdr:colOff>0</xdr:colOff>
      <xdr:row>97</xdr:row>
      <xdr:rowOff>156699</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329870"/>
          <a:ext cx="838200" cy="4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42120</xdr:rowOff>
    </xdr:from>
    <xdr:to>
      <xdr:col>50</xdr:col>
      <xdr:colOff>114300</xdr:colOff>
      <xdr:row>95</xdr:row>
      <xdr:rowOff>84572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329870"/>
          <a:ext cx="889000" cy="4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84572</xdr:rowOff>
    </xdr:from>
    <xdr:to>
      <xdr:col>45</xdr:col>
      <xdr:colOff>177800</xdr:colOff>
      <xdr:row>96</xdr:row>
      <xdr:rowOff>27256</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372322"/>
          <a:ext cx="889000" cy="1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75546</xdr:rowOff>
    </xdr:from>
    <xdr:to>
      <xdr:col>41</xdr:col>
      <xdr:colOff>50800</xdr:colOff>
      <xdr:row>96</xdr:row>
      <xdr:rowOff>27256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020396"/>
          <a:ext cx="889000" cy="46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105899</xdr:rowOff>
    </xdr:from>
    <xdr:to>
      <xdr:col>55</xdr:col>
      <xdr:colOff>50800</xdr:colOff>
      <xdr:row>98</xdr:row>
      <xdr:rowOff>36049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7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20826</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6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162770</xdr:rowOff>
    </xdr:from>
    <xdr:to>
      <xdr:col>50</xdr:col>
      <xdr:colOff>165100</xdr:colOff>
      <xdr:row>95</xdr:row>
      <xdr:rowOff>92920</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2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109447</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39795" y="1605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33772</xdr:rowOff>
    </xdr:from>
    <xdr:to>
      <xdr:col>46</xdr:col>
      <xdr:colOff>38100</xdr:colOff>
      <xdr:row>95</xdr:row>
      <xdr:rowOff>135372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3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151899</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50795" y="160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147906</xdr:rowOff>
    </xdr:from>
    <xdr:to>
      <xdr:col>41</xdr:col>
      <xdr:colOff>101600</xdr:colOff>
      <xdr:row>96</xdr:row>
      <xdr:rowOff>78056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4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94583</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2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24746</xdr:rowOff>
    </xdr:from>
    <xdr:to>
      <xdr:col>36</xdr:col>
      <xdr:colOff>165100</xdr:colOff>
      <xdr:row>93</xdr:row>
      <xdr:rowOff>126346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5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142873</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672795" y="1574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63195</xdr:rowOff>
    </xdr:from>
    <xdr:to>
      <xdr:col>85</xdr:col>
      <xdr:colOff>127000</xdr:colOff>
      <xdr:row>38</xdr:row>
      <xdr:rowOff>160960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5481300" y="5721045"/>
          <a:ext cx="838200" cy="9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63195</xdr:rowOff>
    </xdr:from>
    <xdr:to>
      <xdr:col>81</xdr:col>
      <xdr:colOff>50800</xdr:colOff>
      <xdr:row>39</xdr:row>
      <xdr:rowOff>17285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4592300" y="5721045"/>
          <a:ext cx="889000" cy="98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17285</xdr:rowOff>
    </xdr:from>
    <xdr:to>
      <xdr:col>76</xdr:col>
      <xdr:colOff>114300</xdr:colOff>
      <xdr:row>39</xdr:row>
      <xdr:rowOff>22847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6703835"/>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22847</xdr:rowOff>
    </xdr:from>
    <xdr:to>
      <xdr:col>71</xdr:col>
      <xdr:colOff>177800</xdr:colOff>
      <xdr:row>39</xdr:row>
      <xdr:rowOff>44679</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70939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110160</xdr:rowOff>
    </xdr:from>
    <xdr:to>
      <xdr:col>85</xdr:col>
      <xdr:colOff>177800</xdr:colOff>
      <xdr:row>39</xdr:row>
      <xdr:rowOff>40310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25087</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5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12395</xdr:rowOff>
    </xdr:from>
    <xdr:to>
      <xdr:col>81</xdr:col>
      <xdr:colOff>101600</xdr:colOff>
      <xdr:row>33</xdr:row>
      <xdr:rowOff>113995</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5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130522</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544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137935</xdr:rowOff>
    </xdr:from>
    <xdr:to>
      <xdr:col>76</xdr:col>
      <xdr:colOff>165100</xdr:colOff>
      <xdr:row>39</xdr:row>
      <xdr:rowOff>68085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59212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7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143497</xdr:rowOff>
    </xdr:from>
    <xdr:to>
      <xdr:col>72</xdr:col>
      <xdr:colOff>38100</xdr:colOff>
      <xdr:row>39</xdr:row>
      <xdr:rowOff>73647</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64774</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7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165329</xdr:rowOff>
    </xdr:from>
    <xdr:to>
      <xdr:col>67</xdr:col>
      <xdr:colOff>101600</xdr:colOff>
      <xdr:row>39</xdr:row>
      <xdr:rowOff>95479</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86606</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7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94083</xdr:rowOff>
    </xdr:from>
    <xdr:to>
      <xdr:col>85</xdr:col>
      <xdr:colOff>127000</xdr:colOff>
      <xdr:row>58</xdr:row>
      <xdr:rowOff>16572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5481300" y="9866733"/>
          <a:ext cx="838200" cy="9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94083</xdr:rowOff>
    </xdr:from>
    <xdr:to>
      <xdr:col>81</xdr:col>
      <xdr:colOff>50800</xdr:colOff>
      <xdr:row>57</xdr:row>
      <xdr:rowOff>169166</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4592300" y="9866733"/>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169166</xdr:rowOff>
    </xdr:from>
    <xdr:to>
      <xdr:col>76</xdr:col>
      <xdr:colOff>114300</xdr:colOff>
      <xdr:row>58</xdr:row>
      <xdr:rowOff>54687</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9941816"/>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47327</xdr:rowOff>
    </xdr:from>
    <xdr:to>
      <xdr:col>71</xdr:col>
      <xdr:colOff>177800</xdr:colOff>
      <xdr:row>58</xdr:row>
      <xdr:rowOff>54687</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2814300" y="9991427"/>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137222</xdr:rowOff>
    </xdr:from>
    <xdr:to>
      <xdr:col>85</xdr:col>
      <xdr:colOff>177800</xdr:colOff>
      <xdr:row>58</xdr:row>
      <xdr:rowOff>67372</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9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52149</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8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43283</xdr:rowOff>
    </xdr:from>
    <xdr:to>
      <xdr:col>81</xdr:col>
      <xdr:colOff>101600</xdr:colOff>
      <xdr:row>57</xdr:row>
      <xdr:rowOff>144883</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8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136010</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99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118366</xdr:rowOff>
    </xdr:from>
    <xdr:to>
      <xdr:col>76</xdr:col>
      <xdr:colOff>165100</xdr:colOff>
      <xdr:row>58</xdr:row>
      <xdr:rowOff>48516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8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39643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99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3887</xdr:rowOff>
    </xdr:from>
    <xdr:to>
      <xdr:col>72</xdr:col>
      <xdr:colOff>38100</xdr:colOff>
      <xdr:row>58</xdr:row>
      <xdr:rowOff>105487</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96614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10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167977</xdr:rowOff>
    </xdr:from>
    <xdr:to>
      <xdr:col>67</xdr:col>
      <xdr:colOff>101600</xdr:colOff>
      <xdr:row>58</xdr:row>
      <xdr:rowOff>98127</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9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89254</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100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38658</xdr:rowOff>
    </xdr:from>
    <xdr:to>
      <xdr:col>85</xdr:col>
      <xdr:colOff>127000</xdr:colOff>
      <xdr:row>79</xdr:row>
      <xdr:rowOff>39839</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5481300" y="1358320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16225</xdr:rowOff>
    </xdr:from>
    <xdr:to>
      <xdr:col>81</xdr:col>
      <xdr:colOff>50800</xdr:colOff>
      <xdr:row>79</xdr:row>
      <xdr:rowOff>38658</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4592300" y="13560775"/>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16225</xdr:rowOff>
    </xdr:from>
    <xdr:to>
      <xdr:col>76</xdr:col>
      <xdr:colOff>114300</xdr:colOff>
      <xdr:row>79</xdr:row>
      <xdr:rowOff>42385</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3703300" y="13560775"/>
          <a:ext cx="8890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21346</xdr:rowOff>
    </xdr:from>
    <xdr:to>
      <xdr:col>71</xdr:col>
      <xdr:colOff>177800</xdr:colOff>
      <xdr:row>79</xdr:row>
      <xdr:rowOff>42385</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2814300" y="13565896"/>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160489</xdr:rowOff>
    </xdr:from>
    <xdr:to>
      <xdr:col>85</xdr:col>
      <xdr:colOff>177800</xdr:colOff>
      <xdr:row>79</xdr:row>
      <xdr:rowOff>90639</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80021</xdr:rowOff>
    </xdr:from>
    <xdr:ext cx="378565"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45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159308</xdr:rowOff>
    </xdr:from>
    <xdr:to>
      <xdr:col>81</xdr:col>
      <xdr:colOff>101600</xdr:colOff>
      <xdr:row>79</xdr:row>
      <xdr:rowOff>89458</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5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80585</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2017" y="136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136875</xdr:rowOff>
    </xdr:from>
    <xdr:to>
      <xdr:col>76</xdr:col>
      <xdr:colOff>165100</xdr:colOff>
      <xdr:row>79</xdr:row>
      <xdr:rowOff>67025</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5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58152</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357428" y="1360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163035</xdr:rowOff>
    </xdr:from>
    <xdr:to>
      <xdr:col>72</xdr:col>
      <xdr:colOff>38100</xdr:colOff>
      <xdr:row>79</xdr:row>
      <xdr:rowOff>93185</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84312</xdr:rowOff>
    </xdr:from>
    <xdr:ext cx="378565"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4017" y="1362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141996</xdr:rowOff>
    </xdr:from>
    <xdr:to>
      <xdr:col>67</xdr:col>
      <xdr:colOff>101600</xdr:colOff>
      <xdr:row>79</xdr:row>
      <xdr:rowOff>72146</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5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63273</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60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164655</xdr:rowOff>
    </xdr:from>
    <xdr:to>
      <xdr:col>85</xdr:col>
      <xdr:colOff>127000</xdr:colOff>
      <xdr:row>92</xdr:row>
      <xdr:rowOff>130327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5595155"/>
          <a:ext cx="838200" cy="3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130327</xdr:rowOff>
    </xdr:from>
    <xdr:to>
      <xdr:col>81</xdr:col>
      <xdr:colOff>50800</xdr:colOff>
      <xdr:row>93</xdr:row>
      <xdr:rowOff>58711</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5903727"/>
          <a:ext cx="8890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110778</xdr:rowOff>
    </xdr:from>
    <xdr:to>
      <xdr:col>76</xdr:col>
      <xdr:colOff>114300</xdr:colOff>
      <xdr:row>93</xdr:row>
      <xdr:rowOff>58711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3703300" y="15884178"/>
          <a:ext cx="889000" cy="1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110778</xdr:rowOff>
    </xdr:from>
    <xdr:to>
      <xdr:col>71</xdr:col>
      <xdr:colOff>177800</xdr:colOff>
      <xdr:row>93</xdr:row>
      <xdr:rowOff>17906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2814300" y="15884178"/>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113855</xdr:rowOff>
    </xdr:from>
    <xdr:to>
      <xdr:col>85</xdr:col>
      <xdr:colOff>177800</xdr:colOff>
      <xdr:row>91</xdr:row>
      <xdr:rowOff>44005</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55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66882</xdr:rowOff>
    </xdr:from>
    <xdr:ext cx="599010"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54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79527</xdr:rowOff>
    </xdr:from>
    <xdr:to>
      <xdr:col>81</xdr:col>
      <xdr:colOff>101600</xdr:colOff>
      <xdr:row>93</xdr:row>
      <xdr:rowOff>9677</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58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26204</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181795" y="1562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7911</xdr:rowOff>
    </xdr:from>
    <xdr:to>
      <xdr:col>76</xdr:col>
      <xdr:colOff>165100</xdr:colOff>
      <xdr:row>93</xdr:row>
      <xdr:rowOff>109511</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5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126038</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292795" y="1572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59978</xdr:rowOff>
    </xdr:from>
    <xdr:to>
      <xdr:col>72</xdr:col>
      <xdr:colOff>38100</xdr:colOff>
      <xdr:row>92</xdr:row>
      <xdr:rowOff>161578</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5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6655</xdr:rowOff>
    </xdr:from>
    <xdr:ext cx="59901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03795" y="156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138556</xdr:rowOff>
    </xdr:from>
    <xdr:to>
      <xdr:col>67</xdr:col>
      <xdr:colOff>101600</xdr:colOff>
      <xdr:row>93</xdr:row>
      <xdr:rowOff>68706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5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85233</xdr:rowOff>
    </xdr:from>
    <xdr:ext cx="59901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14795" y="1568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公債費においては、近年、大型の整備事業が集中し、地方債現在高や元利償還金が膨らんでおり、類似団体の約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倍になっている。平成２８年度より、大任町し尿処理・じん芥処理・埋立処分施設建設事業が開始されたことに伴い、公債費は上昇することが予想されるが、繰上償還を行うなど、公債費率の抑制に努める。民生費では類似団体と比較して、</a:t>
          </a:r>
          <a:r>
            <a:rPr kumimoji="1" lang="en-US" altLang="ja-JP" sz="1100">
              <a:solidFill>
                <a:schemeClr val="dk1"/>
              </a:solidFill>
              <a:effectLst/>
              <a:latin typeface="+mn-lt"/>
              <a:ea typeface="+mn-ea"/>
              <a:cs typeface="+mn-cs"/>
            </a:rPr>
            <a:t>96,886</a:t>
          </a:r>
          <a:r>
            <a:rPr kumimoji="1" lang="ja-JP" altLang="ja-JP" sz="1100">
              <a:solidFill>
                <a:schemeClr val="dk1"/>
              </a:solidFill>
              <a:effectLst/>
              <a:latin typeface="+mn-lt"/>
              <a:ea typeface="+mn-ea"/>
              <a:cs typeface="+mn-cs"/>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lang="ja-JP" altLang="ja-JP" sz="1400">
            <a:effectLst/>
          </a:endParaRPr>
        </a:p>
        <a:p>
          <a:r>
            <a:rPr kumimoji="1" lang="ja-JP" altLang="ja-JP" sz="1100">
              <a:solidFill>
                <a:schemeClr val="dk1"/>
              </a:solidFill>
              <a:effectLst/>
              <a:latin typeface="+mn-lt"/>
              <a:ea typeface="+mn-ea"/>
              <a:cs typeface="+mn-cs"/>
            </a:rPr>
            <a:t>　衛生費では、類似団体と比較して、約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倍上回っている。主な要因は平成２８年度より大任町し尿処理・じん芥処理・埋立処分施設建設事業が開始されたためである。</a:t>
          </a:r>
          <a:endParaRPr lang="ja-JP" altLang="ja-JP" sz="1400">
            <a:effectLst/>
          </a:endParaRPr>
        </a:p>
        <a:p>
          <a:r>
            <a:rPr kumimoji="1" lang="ja-JP" altLang="ja-JP" sz="1100">
              <a:solidFill>
                <a:schemeClr val="dk1"/>
              </a:solidFill>
              <a:effectLst/>
              <a:latin typeface="+mn-lt"/>
              <a:ea typeface="+mn-ea"/>
              <a:cs typeface="+mn-cs"/>
            </a:rPr>
            <a:t>　消防費では、令和３年度に防災行政無線の再整備業を行ったことにより、類似団体を上回った</a:t>
          </a:r>
          <a:r>
            <a:rPr kumimoji="1" lang="ja-JP" altLang="en-US" sz="1100">
              <a:solidFill>
                <a:schemeClr val="dk1"/>
              </a:solidFill>
              <a:effectLst/>
              <a:latin typeface="+mn-lt"/>
              <a:ea typeface="+mn-ea"/>
              <a:cs typeface="+mn-cs"/>
            </a:rPr>
            <a:t>が、今年度は令和２年度以前並みとなった。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その他の経費については、類似団体に近い水準となっているため、今後も現状維持に努める。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3,077,013</a:t>
          </a:r>
          <a:r>
            <a:rPr kumimoji="1" lang="ja-JP" altLang="ja-JP" sz="1100">
              <a:solidFill>
                <a:schemeClr val="dk1"/>
              </a:solidFill>
              <a:effectLst/>
              <a:latin typeface="+mn-lt"/>
              <a:ea typeface="+mn-ea"/>
              <a:cs typeface="+mn-cs"/>
            </a:rPr>
            <a:t>千円に対し、財政調整基金残高は前年度に比べ、</a:t>
          </a:r>
          <a:r>
            <a:rPr kumimoji="1" lang="en-US" altLang="ja-JP" sz="1100">
              <a:solidFill>
                <a:schemeClr val="dk1"/>
              </a:solidFill>
              <a:effectLst/>
              <a:latin typeface="+mn-lt"/>
              <a:ea typeface="+mn-ea"/>
              <a:cs typeface="+mn-cs"/>
            </a:rPr>
            <a:t>542,477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2,205,430</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71.67</a:t>
          </a:r>
          <a:r>
            <a:rPr kumimoji="1" lang="ja-JP" altLang="ja-JP" sz="1100">
              <a:solidFill>
                <a:schemeClr val="dk1"/>
              </a:solidFill>
              <a:effectLst/>
              <a:latin typeface="+mn-lt"/>
              <a:ea typeface="+mn-ea"/>
              <a:cs typeface="+mn-cs"/>
            </a:rPr>
            <a:t>％となった。実質収支額については、△</a:t>
          </a:r>
          <a:r>
            <a:rPr kumimoji="1" lang="en-US" altLang="ja-JP" sz="1100">
              <a:solidFill>
                <a:schemeClr val="dk1"/>
              </a:solidFill>
              <a:effectLst/>
              <a:latin typeface="+mn-lt"/>
              <a:ea typeface="+mn-ea"/>
              <a:cs typeface="+mn-cs"/>
            </a:rPr>
            <a:t>367,789</a:t>
          </a:r>
          <a:r>
            <a:rPr kumimoji="1" lang="ja-JP" altLang="ja-JP" sz="1100">
              <a:solidFill>
                <a:schemeClr val="dk1"/>
              </a:solidFill>
              <a:effectLst/>
              <a:latin typeface="+mn-lt"/>
              <a:ea typeface="+mn-ea"/>
              <a:cs typeface="+mn-cs"/>
            </a:rPr>
            <a:t>千円となり、前年に比べ大幅な減となった。</a:t>
          </a:r>
          <a:endParaRPr lang="ja-JP" altLang="ja-JP" sz="1400">
            <a:effectLst/>
          </a:endParaRPr>
        </a:p>
        <a:p>
          <a:r>
            <a:rPr kumimoji="1" lang="ja-JP" altLang="ja-JP" sz="1100">
              <a:solidFill>
                <a:schemeClr val="dk1"/>
              </a:solidFill>
              <a:effectLst/>
              <a:latin typeface="+mn-lt"/>
              <a:ea typeface="+mn-ea"/>
              <a:cs typeface="+mn-cs"/>
            </a:rPr>
            <a:t>　財政調整基金に関しては、歳計余剰金処分を取崩額が上回らないよう努力するとともに、不要不急な一般財源の支出を徹底的に抑制していく。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については、平成２９年度から改善が見られるものの、依然として低い財政規模が続いており、財政状況が厳しい状況にある。主な要因としては、高齢化と特定疾病などで医療費が増加する中、長引く不況や会社倒産等により、保険税に徴収額が低迷していることが挙げられる。今後も継続して、重複多受診者の保健指導を行い、医療費の増加を抑えるとともに、保険税の見直しを行い、徴収担当とも連携して徴収率向上に努める。</a:t>
          </a:r>
          <a:endParaRPr lang="ja-JP" altLang="ja-JP" sz="1400">
            <a:effectLst/>
          </a:endParaRPr>
        </a:p>
        <a:p>
          <a:r>
            <a:rPr kumimoji="1" lang="ja-JP" altLang="ja-JP" sz="1100">
              <a:solidFill>
                <a:schemeClr val="dk1"/>
              </a:solidFill>
              <a:effectLst/>
              <a:latin typeface="+mn-lt"/>
              <a:ea typeface="+mn-ea"/>
              <a:cs typeface="+mn-cs"/>
            </a:rPr>
            <a:t>　一般会計においても、町税や住宅家賃など自主財源の確保に努め、歳出経費の削減はもとより、基金積み立てなどを行い、今後も現在の水準維持を図る。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11321029</v>
      </c>
      <c r="BO4" s="371"/>
      <c r="BP4" s="371"/>
      <c r="BQ4" s="371"/>
      <c r="BR4" s="371"/>
      <c r="BS4" s="371"/>
      <c r="BT4" s="371"/>
      <c r="BU4" s="372"/>
      <c r="BV4" s="370">
        <v>8143600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7.1</v>
      </c>
      <c r="CU4" s="377"/>
      <c r="CV4" s="377"/>
      <c r="CW4" s="377"/>
      <c r="CX4" s="377"/>
      <c r="CY4" s="377"/>
      <c r="CZ4" s="377"/>
      <c r="DA4" s="378"/>
      <c r="DB4" s="376">
        <v>21.4</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11060892</v>
      </c>
      <c r="BO5" s="408"/>
      <c r="BP5" s="408"/>
      <c r="BQ5" s="408"/>
      <c r="BR5" s="408"/>
      <c r="BS5" s="408"/>
      <c r="BT5" s="408"/>
      <c r="BU5" s="409"/>
      <c r="BV5" s="407">
        <v>7555895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86.6</v>
      </c>
      <c r="CU5" s="405"/>
      <c r="CV5" s="405"/>
      <c r="CW5" s="405"/>
      <c r="CX5" s="405"/>
      <c r="CY5" s="405"/>
      <c r="CZ5" s="405"/>
      <c r="DA5" s="406"/>
      <c r="DB5" s="404">
        <v>84.7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260137</v>
      </c>
      <c r="BO6" s="408"/>
      <c r="BP6" s="408"/>
      <c r="BQ6" s="408"/>
      <c r="BR6" s="408"/>
      <c r="BS6" s="408"/>
      <c r="BT6" s="408"/>
      <c r="BU6" s="409"/>
      <c r="BV6" s="407">
        <v>587705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87.4</v>
      </c>
      <c r="CU6" s="445"/>
      <c r="CV6" s="445"/>
      <c r="CW6" s="445"/>
      <c r="CX6" s="445"/>
      <c r="CY6" s="445"/>
      <c r="CZ6" s="445"/>
      <c r="DA6" s="446"/>
      <c r="DB6" s="444">
        <v>87.5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40406</v>
      </c>
      <c r="BO7" s="408"/>
      <c r="BP7" s="408"/>
      <c r="BQ7" s="408"/>
      <c r="BR7" s="408"/>
      <c r="BS7" s="408"/>
      <c r="BT7" s="408"/>
      <c r="BU7" s="409"/>
      <c r="BV7" s="407">
        <v>185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3077013</v>
      </c>
      <c r="CU7" s="408"/>
      <c r="CV7" s="408"/>
      <c r="CW7" s="408"/>
      <c r="CX7" s="408"/>
      <c r="CY7" s="408"/>
      <c r="CZ7" s="408"/>
      <c r="DA7" s="409"/>
      <c r="DB7" s="407">
        <v>2740283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219731</v>
      </c>
      <c r="BO8" s="408"/>
      <c r="BP8" s="408"/>
      <c r="BQ8" s="408"/>
      <c r="BR8" s="408"/>
      <c r="BS8" s="408"/>
      <c r="BT8" s="408"/>
      <c r="BU8" s="409"/>
      <c r="BV8" s="407">
        <v>587520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0.18</v>
      </c>
      <c r="CU8" s="448"/>
      <c r="CV8" s="448"/>
      <c r="CW8" s="448"/>
      <c r="CX8" s="448"/>
      <c r="CY8" s="448"/>
      <c r="CZ8" s="448"/>
      <c r="DA8" s="449"/>
      <c r="DB8" s="447">
        <v>0.19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5008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-367789</v>
      </c>
      <c r="BO9" s="408"/>
      <c r="BP9" s="408"/>
      <c r="BQ9" s="408"/>
      <c r="BR9" s="408"/>
      <c r="BS9" s="408"/>
      <c r="BT9" s="408"/>
      <c r="BU9" s="409"/>
      <c r="BV9" s="407">
        <v>-217908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42.1</v>
      </c>
      <c r="CU9" s="405"/>
      <c r="CV9" s="405"/>
      <c r="CW9" s="405"/>
      <c r="CX9" s="405"/>
      <c r="CY9" s="405"/>
      <c r="CZ9" s="405"/>
      <c r="DA9" s="406"/>
      <c r="DB9" s="404">
        <v>31.3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5176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242196</v>
      </c>
      <c r="BO10" s="408"/>
      <c r="BP10" s="408"/>
      <c r="BQ10" s="408"/>
      <c r="BR10" s="408"/>
      <c r="BS10" s="408"/>
      <c r="BT10" s="408"/>
      <c r="BU10" s="409"/>
      <c r="BV10" s="407">
        <v>439480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110</v>
      </c>
      <c r="AV11" s="440"/>
      <c r="AW11" s="440"/>
      <c r="AX11" s="440"/>
      <c r="AY11" s="441" t="s">
        <v>128</v>
      </c>
      <c r="AZ11" s="442"/>
      <c r="BA11" s="442"/>
      <c r="BB11" s="442"/>
      <c r="BC11" s="442"/>
      <c r="BD11" s="442"/>
      <c r="BE11" s="442"/>
      <c r="BF11" s="442"/>
      <c r="BG11" s="442"/>
      <c r="BH11" s="442"/>
      <c r="BI11" s="442"/>
      <c r="BJ11" s="442"/>
      <c r="BK11" s="442"/>
      <c r="BL11" s="442"/>
      <c r="BM11" s="443"/>
      <c r="BN11" s="407">
        <v>491982</v>
      </c>
      <c r="BO11" s="408"/>
      <c r="BP11" s="408"/>
      <c r="BQ11" s="408"/>
      <c r="BR11" s="408"/>
      <c r="BS11" s="408"/>
      <c r="BT11" s="408"/>
      <c r="BU11" s="409"/>
      <c r="BV11" s="407">
        <v>269286</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5147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23527</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5127</v>
      </c>
      <c r="S13" s="492"/>
      <c r="T13" s="492"/>
      <c r="U13" s="492"/>
      <c r="V13" s="493"/>
      <c r="W13" s="423" t="s">
        <v>142</v>
      </c>
      <c r="X13" s="424"/>
      <c r="Y13" s="424"/>
      <c r="Z13" s="424"/>
      <c r="AA13" s="424"/>
      <c r="AB13" s="414"/>
      <c r="AC13" s="458">
        <v>55</v>
      </c>
      <c r="AD13" s="459"/>
      <c r="AE13" s="459"/>
      <c r="AF13" s="459"/>
      <c r="AG13" s="501"/>
      <c r="AH13" s="458">
        <v>56</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366389</v>
      </c>
      <c r="BO13" s="408"/>
      <c r="BP13" s="408"/>
      <c r="BQ13" s="408"/>
      <c r="BR13" s="408"/>
      <c r="BS13" s="408"/>
      <c r="BT13" s="408"/>
      <c r="BU13" s="409"/>
      <c r="BV13" s="407">
        <v>467331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11</v>
      </c>
      <c r="CU13" s="405"/>
      <c r="CV13" s="405"/>
      <c r="CW13" s="405"/>
      <c r="CX13" s="405"/>
      <c r="CY13" s="405"/>
      <c r="CZ13" s="405"/>
      <c r="DA13" s="406"/>
      <c r="DB13" s="404">
        <v>15.1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5203</v>
      </c>
      <c r="S14" s="492"/>
      <c r="T14" s="492"/>
      <c r="U14" s="492"/>
      <c r="V14" s="493"/>
      <c r="W14" s="397"/>
      <c r="X14" s="398"/>
      <c r="Y14" s="398"/>
      <c r="Z14" s="398"/>
      <c r="AA14" s="398"/>
      <c r="AB14" s="387"/>
      <c r="AC14" s="494">
        <v>2.8</v>
      </c>
      <c r="AD14" s="495"/>
      <c r="AE14" s="495"/>
      <c r="AF14" s="495"/>
      <c r="AG14" s="496"/>
      <c r="AH14" s="494">
        <v>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139</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5187</v>
      </c>
      <c r="S15" s="492"/>
      <c r="T15" s="492"/>
      <c r="U15" s="492"/>
      <c r="V15" s="493"/>
      <c r="W15" s="423" t="s">
        <v>149</v>
      </c>
      <c r="X15" s="424"/>
      <c r="Y15" s="424"/>
      <c r="Z15" s="424"/>
      <c r="AA15" s="424"/>
      <c r="AB15" s="414"/>
      <c r="AC15" s="458">
        <v>491</v>
      </c>
      <c r="AD15" s="459"/>
      <c r="AE15" s="459"/>
      <c r="AF15" s="459"/>
      <c r="AG15" s="501"/>
      <c r="AH15" s="458">
        <v>486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478828</v>
      </c>
      <c r="BO15" s="371"/>
      <c r="BP15" s="371"/>
      <c r="BQ15" s="371"/>
      <c r="BR15" s="371"/>
      <c r="BS15" s="371"/>
      <c r="BT15" s="371"/>
      <c r="BU15" s="372"/>
      <c r="BV15" s="370">
        <v>460276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24.8</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2934065</v>
      </c>
      <c r="BO16" s="408"/>
      <c r="BP16" s="408"/>
      <c r="BQ16" s="408"/>
      <c r="BR16" s="408"/>
      <c r="BS16" s="408"/>
      <c r="BT16" s="408"/>
      <c r="BU16" s="409"/>
      <c r="BV16" s="407">
        <v>2542031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1432</v>
      </c>
      <c r="AD17" s="459"/>
      <c r="AE17" s="459"/>
      <c r="AF17" s="459"/>
      <c r="AG17" s="501"/>
      <c r="AH17" s="458">
        <v>1335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594263</v>
      </c>
      <c r="BO17" s="408"/>
      <c r="BP17" s="408"/>
      <c r="BQ17" s="408"/>
      <c r="BR17" s="408"/>
      <c r="BS17" s="408"/>
      <c r="BT17" s="408"/>
      <c r="BU17" s="409"/>
      <c r="BV17" s="407">
        <v>569319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14.26</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71.099999999999994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2694270</v>
      </c>
      <c r="BO18" s="408"/>
      <c r="BP18" s="408"/>
      <c r="BQ18" s="408"/>
      <c r="BR18" s="408"/>
      <c r="BS18" s="408"/>
      <c r="BT18" s="408"/>
      <c r="BU18" s="409"/>
      <c r="BV18" s="407">
        <v>2357443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351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3984712</v>
      </c>
      <c r="BO19" s="408"/>
      <c r="BP19" s="408"/>
      <c r="BQ19" s="408"/>
      <c r="BR19" s="408"/>
      <c r="BS19" s="408"/>
      <c r="BT19" s="408"/>
      <c r="BU19" s="409"/>
      <c r="BV19" s="407">
        <v>3930577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2040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23145496</v>
      </c>
      <c r="BO22" s="371"/>
      <c r="BP22" s="371"/>
      <c r="BQ22" s="371"/>
      <c r="BR22" s="371"/>
      <c r="BS22" s="371"/>
      <c r="BT22" s="371"/>
      <c r="BU22" s="372"/>
      <c r="BV22" s="370">
        <v>20127948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22010597</v>
      </c>
      <c r="BO23" s="408"/>
      <c r="BP23" s="408"/>
      <c r="BQ23" s="408"/>
      <c r="BR23" s="408"/>
      <c r="BS23" s="408"/>
      <c r="BT23" s="408"/>
      <c r="BU23" s="409"/>
      <c r="BV23" s="407">
        <v>18595882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8240</v>
      </c>
      <c r="R24" s="459"/>
      <c r="S24" s="459"/>
      <c r="T24" s="459"/>
      <c r="U24" s="459"/>
      <c r="V24" s="501"/>
      <c r="W24" s="553"/>
      <c r="X24" s="554"/>
      <c r="Y24" s="555"/>
      <c r="Z24" s="457" t="s">
        <v>174</v>
      </c>
      <c r="AA24" s="437"/>
      <c r="AB24" s="437"/>
      <c r="AC24" s="437"/>
      <c r="AD24" s="437"/>
      <c r="AE24" s="437"/>
      <c r="AF24" s="437"/>
      <c r="AG24" s="438"/>
      <c r="AH24" s="458">
        <v>65</v>
      </c>
      <c r="AI24" s="459"/>
      <c r="AJ24" s="459"/>
      <c r="AK24" s="459"/>
      <c r="AL24" s="501"/>
      <c r="AM24" s="458">
        <v>175760</v>
      </c>
      <c r="AN24" s="459"/>
      <c r="AO24" s="459"/>
      <c r="AP24" s="459"/>
      <c r="AQ24" s="459"/>
      <c r="AR24" s="501"/>
      <c r="AS24" s="458">
        <v>2704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22705872</v>
      </c>
      <c r="BO24" s="408"/>
      <c r="BP24" s="408"/>
      <c r="BQ24" s="408"/>
      <c r="BR24" s="408"/>
      <c r="BS24" s="408"/>
      <c r="BT24" s="408"/>
      <c r="BU24" s="409"/>
      <c r="BV24" s="407">
        <v>19584533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6420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130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61186</v>
      </c>
      <c r="BO25" s="371"/>
      <c r="BP25" s="371"/>
      <c r="BQ25" s="371"/>
      <c r="BR25" s="371"/>
      <c r="BS25" s="371"/>
      <c r="BT25" s="371"/>
      <c r="BU25" s="372"/>
      <c r="BV25" s="370">
        <v>71960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5600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20268</v>
      </c>
      <c r="AN26" s="459"/>
      <c r="AO26" s="459"/>
      <c r="AP26" s="459"/>
      <c r="AQ26" s="459"/>
      <c r="AR26" s="501"/>
      <c r="AS26" s="458">
        <v>2252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3112</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2678</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130</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2205430</v>
      </c>
      <c r="BO28" s="371"/>
      <c r="BP28" s="371"/>
      <c r="BQ28" s="371"/>
      <c r="BR28" s="371"/>
      <c r="BS28" s="371"/>
      <c r="BT28" s="371"/>
      <c r="BU28" s="372"/>
      <c r="BV28" s="370">
        <v>1662953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9</v>
      </c>
      <c r="M29" s="459"/>
      <c r="N29" s="459"/>
      <c r="O29" s="459"/>
      <c r="P29" s="501"/>
      <c r="Q29" s="458">
        <v>2466</v>
      </c>
      <c r="R29" s="459"/>
      <c r="S29" s="459"/>
      <c r="T29" s="459"/>
      <c r="U29" s="459"/>
      <c r="V29" s="501"/>
      <c r="W29" s="556"/>
      <c r="X29" s="557"/>
      <c r="Y29" s="558"/>
      <c r="Z29" s="457" t="s">
        <v>190</v>
      </c>
      <c r="AA29" s="437"/>
      <c r="AB29" s="437"/>
      <c r="AC29" s="437"/>
      <c r="AD29" s="437"/>
      <c r="AE29" s="437"/>
      <c r="AF29" s="437"/>
      <c r="AG29" s="438"/>
      <c r="AH29" s="458">
        <v>66</v>
      </c>
      <c r="AI29" s="459"/>
      <c r="AJ29" s="459"/>
      <c r="AK29" s="459"/>
      <c r="AL29" s="501"/>
      <c r="AM29" s="458">
        <v>178025</v>
      </c>
      <c r="AN29" s="459"/>
      <c r="AO29" s="459"/>
      <c r="AP29" s="459"/>
      <c r="AQ29" s="459"/>
      <c r="AR29" s="501"/>
      <c r="AS29" s="458">
        <v>2697</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453826</v>
      </c>
      <c r="BO29" s="408"/>
      <c r="BP29" s="408"/>
      <c r="BQ29" s="408"/>
      <c r="BR29" s="408"/>
      <c r="BS29" s="408"/>
      <c r="BT29" s="408"/>
      <c r="BU29" s="409"/>
      <c r="BV29" s="407">
        <v>453675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91.2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2045548</v>
      </c>
      <c r="BO30" s="527"/>
      <c r="BP30" s="527"/>
      <c r="BQ30" s="527"/>
      <c r="BR30" s="527"/>
      <c r="BS30" s="527"/>
      <c r="BT30" s="527"/>
      <c r="BU30" s="528"/>
      <c r="BV30" s="526">
        <v>1938366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おおとう桜街道</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し尿処理・じん芥処理・埋立処分施設建設事業特別会計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おおとうニンニク食品</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福岡県介護保険広域連合（一般会計）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JnsDuKtWA4BPyZCgDiS8NSRCRRzkUSKgvOcB1cv8Kmb/b/N4rrfxcmRJsuZmcIfjDxNf0HbcJL3Xl0AophwnQ==" saltValue="juhXA8CRg0tZsOBgLZjM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53" t="s">
        <v>553</v>
      </c>
      <c r="D34" s="1153"/>
      <c r="E34" s="1154"/>
      <c r="F34" s="32">
        <v>6.36</v>
      </c>
      <c r="G34" s="33">
        <v>8.43</v>
      </c>
      <c r="H34" s="33">
        <v>9.7100000000000009</v>
      </c>
      <c r="I34" s="33">
        <v>7.74</v>
      </c>
      <c r="J34" s="34">
        <v>8.6</v>
      </c>
      <c r="K34" s="22"/>
      <c r="L34" s="22"/>
      <c r="M34" s="22"/>
      <c r="N34" s="22"/>
      <c r="O34" s="22"/>
      <c r="P34" s="22"/>
    </row>
    <row r="35" spans="1:16" ht="39" customHeight="1">
      <c r="A35" s="22"/>
      <c r="B35" s="35"/>
      <c r="C35" s="1147" t="s">
        <v>554</v>
      </c>
      <c r="D35" s="1148"/>
      <c r="E35" s="1149"/>
      <c r="F35" s="36">
        <v>19.59</v>
      </c>
      <c r="G35" s="37">
        <v>12.95</v>
      </c>
      <c r="H35" s="37">
        <v>15.22</v>
      </c>
      <c r="I35" s="37">
        <v>15.14</v>
      </c>
      <c r="J35" s="38">
        <v>5.29</v>
      </c>
      <c r="K35" s="22"/>
      <c r="L35" s="22"/>
      <c r="M35" s="22"/>
      <c r="N35" s="22"/>
      <c r="O35" s="22"/>
      <c r="P35" s="22"/>
    </row>
    <row r="36" spans="1:16" ht="39" customHeight="1">
      <c r="A36" s="22"/>
      <c r="B36" s="35"/>
      <c r="C36" s="1147" t="s">
        <v>555</v>
      </c>
      <c r="D36" s="1148"/>
      <c r="E36" s="1149"/>
      <c r="F36" s="36">
        <v>2.68</v>
      </c>
      <c r="G36" s="37">
        <v>7.7</v>
      </c>
      <c r="H36" s="37">
        <v>16.89</v>
      </c>
      <c r="I36" s="37">
        <v>6.29</v>
      </c>
      <c r="J36" s="38">
        <v>1.85</v>
      </c>
      <c r="K36" s="22"/>
      <c r="L36" s="22"/>
      <c r="M36" s="22"/>
      <c r="N36" s="22"/>
      <c r="O36" s="22"/>
      <c r="P36" s="22"/>
    </row>
    <row r="37" spans="1:16" ht="39" customHeight="1">
      <c r="A37" s="22"/>
      <c r="B37" s="35"/>
      <c r="C37" s="1147" t="s">
        <v>556</v>
      </c>
      <c r="D37" s="1148"/>
      <c r="E37" s="1149"/>
      <c r="F37" s="36">
        <v>0.28000000000000003</v>
      </c>
      <c r="G37" s="37">
        <v>1.87</v>
      </c>
      <c r="H37" s="37">
        <v>0.6</v>
      </c>
      <c r="I37" s="37">
        <v>1.1299999999999999</v>
      </c>
      <c r="J37" s="38">
        <v>0.47</v>
      </c>
      <c r="K37" s="22"/>
      <c r="L37" s="22"/>
      <c r="M37" s="22"/>
      <c r="N37" s="22"/>
      <c r="O37" s="22"/>
      <c r="P37" s="22"/>
    </row>
    <row r="38" spans="1:16" ht="39" customHeight="1">
      <c r="A38" s="22"/>
      <c r="B38" s="35"/>
      <c r="C38" s="1147" t="s">
        <v>557</v>
      </c>
      <c r="D38" s="1148"/>
      <c r="E38" s="1149"/>
      <c r="F38" s="36">
        <v>0.02</v>
      </c>
      <c r="G38" s="37">
        <v>0.01</v>
      </c>
      <c r="H38" s="37">
        <v>0.01</v>
      </c>
      <c r="I38" s="37">
        <v>0.01</v>
      </c>
      <c r="J38" s="38">
        <v>0.02</v>
      </c>
      <c r="K38" s="22"/>
      <c r="L38" s="22"/>
      <c r="M38" s="22"/>
      <c r="N38" s="22"/>
      <c r="O38" s="22"/>
      <c r="P38" s="22"/>
    </row>
    <row r="39" spans="1:16" ht="39" customHeight="1">
      <c r="A39" s="22"/>
      <c r="B39" s="35"/>
      <c r="C39" s="1147"/>
      <c r="D39" s="1148"/>
      <c r="E39" s="1149"/>
      <c r="F39" s="36"/>
      <c r="G39" s="37"/>
      <c r="H39" s="37"/>
      <c r="I39" s="37"/>
      <c r="J39" s="38"/>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558</v>
      </c>
      <c r="D42" s="1148"/>
      <c r="E42" s="1149"/>
      <c r="F42" s="36" t="s">
        <v>504</v>
      </c>
      <c r="G42" s="37" t="s">
        <v>504</v>
      </c>
      <c r="H42" s="37" t="s">
        <v>504</v>
      </c>
      <c r="I42" s="37" t="s">
        <v>504</v>
      </c>
      <c r="J42" s="38" t="s">
        <v>504</v>
      </c>
      <c r="K42" s="22"/>
      <c r="L42" s="22"/>
      <c r="M42" s="22"/>
      <c r="N42" s="22"/>
      <c r="O42" s="22"/>
      <c r="P42" s="22"/>
    </row>
    <row r="43" spans="1:16" ht="39" customHeight="1" thickBot="1">
      <c r="A43" s="22"/>
      <c r="B43" s="40"/>
      <c r="C43" s="1150" t="s">
        <v>559</v>
      </c>
      <c r="D43" s="1151"/>
      <c r="E43" s="1152"/>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hb6X5dSKoNM/MKLGdIzmyZu/k4YLQGVnaAujGfXyFl3syh+NOWC8wY2appJFTUqzWwfyQZKWVWFTxJPa8UmSA==" saltValue="GuCVbS0kIIlAexDUlAon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55" t="s">
        <v>11</v>
      </c>
      <c r="C45" s="1156"/>
      <c r="D45" s="58"/>
      <c r="E45" s="1161" t="s">
        <v>12</v>
      </c>
      <c r="F45" s="1161"/>
      <c r="G45" s="1161"/>
      <c r="H45" s="1161"/>
      <c r="I45" s="1161"/>
      <c r="J45" s="1162"/>
      <c r="K45" s="59">
        <v>1186</v>
      </c>
      <c r="L45" s="60">
        <v>1141</v>
      </c>
      <c r="M45" s="60">
        <v>1145</v>
      </c>
      <c r="N45" s="60">
        <v>1251</v>
      </c>
      <c r="O45" s="61">
        <v>1428</v>
      </c>
      <c r="P45" s="48"/>
      <c r="Q45" s="48"/>
      <c r="R45" s="48"/>
      <c r="S45" s="48"/>
      <c r="T45" s="48"/>
      <c r="U45" s="48"/>
    </row>
    <row r="46" spans="1:21" ht="30.75" customHeight="1">
      <c r="A46" s="48"/>
      <c r="B46" s="1157"/>
      <c r="C46" s="1158"/>
      <c r="D46" s="62"/>
      <c r="E46" s="1163" t="s">
        <v>13</v>
      </c>
      <c r="F46" s="1163"/>
      <c r="G46" s="1163"/>
      <c r="H46" s="1163"/>
      <c r="I46" s="1163"/>
      <c r="J46" s="1164"/>
      <c r="K46" s="63" t="s">
        <v>504</v>
      </c>
      <c r="L46" s="64" t="s">
        <v>504</v>
      </c>
      <c r="M46" s="64" t="s">
        <v>504</v>
      </c>
      <c r="N46" s="64" t="s">
        <v>504</v>
      </c>
      <c r="O46" s="65" t="s">
        <v>504</v>
      </c>
      <c r="P46" s="48"/>
      <c r="Q46" s="48"/>
      <c r="R46" s="48"/>
      <c r="S46" s="48"/>
      <c r="T46" s="48"/>
      <c r="U46" s="48"/>
    </row>
    <row r="47" spans="1:21" ht="30.75" customHeight="1">
      <c r="A47" s="48"/>
      <c r="B47" s="1157"/>
      <c r="C47" s="1158"/>
      <c r="D47" s="62"/>
      <c r="E47" s="1163" t="s">
        <v>14</v>
      </c>
      <c r="F47" s="1163"/>
      <c r="G47" s="1163"/>
      <c r="H47" s="1163"/>
      <c r="I47" s="1163"/>
      <c r="J47" s="1164"/>
      <c r="K47" s="63" t="s">
        <v>504</v>
      </c>
      <c r="L47" s="64" t="s">
        <v>504</v>
      </c>
      <c r="M47" s="64" t="s">
        <v>504</v>
      </c>
      <c r="N47" s="64" t="s">
        <v>504</v>
      </c>
      <c r="O47" s="65" t="s">
        <v>504</v>
      </c>
      <c r="P47" s="48"/>
      <c r="Q47" s="48"/>
      <c r="R47" s="48"/>
      <c r="S47" s="48"/>
      <c r="T47" s="48"/>
      <c r="U47" s="48"/>
    </row>
    <row r="48" spans="1:21" ht="30.75" customHeight="1">
      <c r="A48" s="48"/>
      <c r="B48" s="1157"/>
      <c r="C48" s="1158"/>
      <c r="D48" s="62"/>
      <c r="E48" s="1163" t="s">
        <v>15</v>
      </c>
      <c r="F48" s="1163"/>
      <c r="G48" s="1163"/>
      <c r="H48" s="1163"/>
      <c r="I48" s="1163"/>
      <c r="J48" s="1164"/>
      <c r="K48" s="63">
        <v>18</v>
      </c>
      <c r="L48" s="64">
        <v>38</v>
      </c>
      <c r="M48" s="64">
        <v>7</v>
      </c>
      <c r="N48" s="64">
        <v>33</v>
      </c>
      <c r="O48" s="65">
        <v>21</v>
      </c>
      <c r="P48" s="48"/>
      <c r="Q48" s="48"/>
      <c r="R48" s="48"/>
      <c r="S48" s="48"/>
      <c r="T48" s="48"/>
      <c r="U48" s="48"/>
    </row>
    <row r="49" spans="1:21" ht="30.75" customHeight="1">
      <c r="A49" s="48"/>
      <c r="B49" s="1157"/>
      <c r="C49" s="1158"/>
      <c r="D49" s="62"/>
      <c r="E49" s="1163" t="s">
        <v>16</v>
      </c>
      <c r="F49" s="1163"/>
      <c r="G49" s="1163"/>
      <c r="H49" s="1163"/>
      <c r="I49" s="1163"/>
      <c r="J49" s="1164"/>
      <c r="K49" s="63">
        <v>8</v>
      </c>
      <c r="L49" s="64">
        <v>9</v>
      </c>
      <c r="M49" s="64">
        <v>12</v>
      </c>
      <c r="N49" s="64">
        <v>14</v>
      </c>
      <c r="O49" s="65">
        <v>16</v>
      </c>
      <c r="P49" s="48"/>
      <c r="Q49" s="48"/>
      <c r="R49" s="48"/>
      <c r="S49" s="48"/>
      <c r="T49" s="48"/>
      <c r="U49" s="48"/>
    </row>
    <row r="50" spans="1:21" ht="30.75" customHeight="1">
      <c r="A50" s="48"/>
      <c r="B50" s="1157"/>
      <c r="C50" s="1158"/>
      <c r="D50" s="62"/>
      <c r="E50" s="1163" t="s">
        <v>17</v>
      </c>
      <c r="F50" s="1163"/>
      <c r="G50" s="1163"/>
      <c r="H50" s="1163"/>
      <c r="I50" s="1163"/>
      <c r="J50" s="1164"/>
      <c r="K50" s="63" t="s">
        <v>504</v>
      </c>
      <c r="L50" s="64" t="s">
        <v>504</v>
      </c>
      <c r="M50" s="64" t="s">
        <v>504</v>
      </c>
      <c r="N50" s="64" t="s">
        <v>504</v>
      </c>
      <c r="O50" s="65" t="s">
        <v>504</v>
      </c>
      <c r="P50" s="48"/>
      <c r="Q50" s="48"/>
      <c r="R50" s="48"/>
      <c r="S50" s="48"/>
      <c r="T50" s="48"/>
      <c r="U50" s="48"/>
    </row>
    <row r="51" spans="1:21" ht="30.75" customHeight="1">
      <c r="A51" s="48"/>
      <c r="B51" s="1159"/>
      <c r="C51" s="1160"/>
      <c r="D51" s="66"/>
      <c r="E51" s="1163" t="s">
        <v>18</v>
      </c>
      <c r="F51" s="1163"/>
      <c r="G51" s="1163"/>
      <c r="H51" s="1163"/>
      <c r="I51" s="1163"/>
      <c r="J51" s="1164"/>
      <c r="K51" s="63" t="s">
        <v>504</v>
      </c>
      <c r="L51" s="64" t="s">
        <v>504</v>
      </c>
      <c r="M51" s="64" t="s">
        <v>504</v>
      </c>
      <c r="N51" s="64" t="s">
        <v>504</v>
      </c>
      <c r="O51" s="65" t="s">
        <v>504</v>
      </c>
      <c r="P51" s="48"/>
      <c r="Q51" s="48"/>
      <c r="R51" s="48"/>
      <c r="S51" s="48"/>
      <c r="T51" s="48"/>
      <c r="U51" s="48"/>
    </row>
    <row r="52" spans="1:21" ht="30.75" customHeight="1">
      <c r="A52" s="48"/>
      <c r="B52" s="1165" t="s">
        <v>19</v>
      </c>
      <c r="C52" s="1166"/>
      <c r="D52" s="66"/>
      <c r="E52" s="1163" t="s">
        <v>20</v>
      </c>
      <c r="F52" s="1163"/>
      <c r="G52" s="1163"/>
      <c r="H52" s="1163"/>
      <c r="I52" s="1163"/>
      <c r="J52" s="1164"/>
      <c r="K52" s="63">
        <v>946</v>
      </c>
      <c r="L52" s="64">
        <v>889</v>
      </c>
      <c r="M52" s="64">
        <v>895</v>
      </c>
      <c r="N52" s="64">
        <v>1063</v>
      </c>
      <c r="O52" s="65">
        <v>1348</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266</v>
      </c>
      <c r="L53" s="69">
        <v>299</v>
      </c>
      <c r="M53" s="69">
        <v>269</v>
      </c>
      <c r="N53" s="69">
        <v>235</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560</v>
      </c>
      <c r="P56" s="48"/>
      <c r="Q56" s="48"/>
      <c r="R56" s="48"/>
      <c r="S56" s="48"/>
      <c r="T56" s="48"/>
      <c r="U56" s="48"/>
    </row>
    <row r="57" spans="1:21" ht="31.5" customHeight="1" thickBot="1">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c r="B58" s="1171" t="s">
        <v>26</v>
      </c>
      <c r="C58" s="1172"/>
      <c r="D58" s="1177" t="s">
        <v>27</v>
      </c>
      <c r="E58" s="1178"/>
      <c r="F58" s="1178"/>
      <c r="G58" s="1178"/>
      <c r="H58" s="1178"/>
      <c r="I58" s="1178"/>
      <c r="J58" s="1179"/>
      <c r="K58" s="83"/>
      <c r="L58" s="84"/>
      <c r="M58" s="84"/>
      <c r="N58" s="84"/>
      <c r="O58" s="85"/>
    </row>
    <row r="59" spans="1:21" ht="31.5" customHeight="1">
      <c r="B59" s="1173"/>
      <c r="C59" s="1174"/>
      <c r="D59" s="1180" t="s">
        <v>28</v>
      </c>
      <c r="E59" s="1181"/>
      <c r="F59" s="1181"/>
      <c r="G59" s="1181"/>
      <c r="H59" s="1181"/>
      <c r="I59" s="1181"/>
      <c r="J59" s="1182"/>
      <c r="K59" s="86"/>
      <c r="L59" s="87"/>
      <c r="M59" s="87"/>
      <c r="N59" s="87"/>
      <c r="O59" s="88"/>
    </row>
    <row r="60" spans="1:21" ht="31.5" customHeight="1" thickBot="1">
      <c r="B60" s="1175"/>
      <c r="C60" s="1176"/>
      <c r="D60" s="1183" t="s">
        <v>29</v>
      </c>
      <c r="E60" s="1184"/>
      <c r="F60" s="1184"/>
      <c r="G60" s="1184"/>
      <c r="H60" s="1184"/>
      <c r="I60" s="1184"/>
      <c r="J60" s="118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Zao20KPAuDSWFs5s2n4QWwwBDLitVIUWXdhx0hDE/jtnWicEXyvlnbhbCWD8Nrqm2yv0PKFalI2cQrExh3HBA==" saltValue="giCqno/e2HjFqnwu0+Ug3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546</v>
      </c>
      <c r="J40" s="103" t="s">
        <v>547</v>
      </c>
      <c r="K40" s="103" t="s">
        <v>548</v>
      </c>
      <c r="L40" s="103" t="s">
        <v>549</v>
      </c>
      <c r="M40" s="104" t="s">
        <v>550</v>
      </c>
    </row>
    <row r="41" spans="2:13" ht="27.75" customHeight="1">
      <c r="B41" s="1186" t="s">
        <v>32</v>
      </c>
      <c r="C41" s="1187"/>
      <c r="D41" s="105"/>
      <c r="E41" s="1192" t="s">
        <v>33</v>
      </c>
      <c r="F41" s="1192"/>
      <c r="G41" s="1192"/>
      <c r="H41" s="1193"/>
      <c r="I41" s="355">
        <v>13780</v>
      </c>
      <c r="J41" s="356">
        <v>17294</v>
      </c>
      <c r="K41" s="356">
        <v>20049</v>
      </c>
      <c r="L41" s="356">
        <v>20128</v>
      </c>
      <c r="M41" s="357">
        <v>23145</v>
      </c>
    </row>
    <row r="42" spans="2:13" ht="27.75" customHeight="1">
      <c r="B42" s="1188"/>
      <c r="C42" s="1189"/>
      <c r="D42" s="106"/>
      <c r="E42" s="1194" t="s">
        <v>34</v>
      </c>
      <c r="F42" s="1194"/>
      <c r="G42" s="1194"/>
      <c r="H42" s="1195"/>
      <c r="I42" s="358" t="s">
        <v>504</v>
      </c>
      <c r="J42" s="359" t="s">
        <v>504</v>
      </c>
      <c r="K42" s="359" t="s">
        <v>504</v>
      </c>
      <c r="L42" s="359" t="s">
        <v>504</v>
      </c>
      <c r="M42" s="360" t="s">
        <v>504</v>
      </c>
    </row>
    <row r="43" spans="2:13" ht="27.75" customHeight="1">
      <c r="B43" s="1188"/>
      <c r="C43" s="1189"/>
      <c r="D43" s="106"/>
      <c r="E43" s="1194" t="s">
        <v>35</v>
      </c>
      <c r="F43" s="1194"/>
      <c r="G43" s="1194"/>
      <c r="H43" s="1195"/>
      <c r="I43" s="358" t="s">
        <v>504</v>
      </c>
      <c r="J43" s="359">
        <v>747</v>
      </c>
      <c r="K43" s="359">
        <v>727</v>
      </c>
      <c r="L43" s="359">
        <v>744</v>
      </c>
      <c r="M43" s="360">
        <v>535</v>
      </c>
    </row>
    <row r="44" spans="2:13" ht="27.75" customHeight="1">
      <c r="B44" s="1188"/>
      <c r="C44" s="1189"/>
      <c r="D44" s="106"/>
      <c r="E44" s="1194" t="s">
        <v>36</v>
      </c>
      <c r="F44" s="1194"/>
      <c r="G44" s="1194"/>
      <c r="H44" s="1195"/>
      <c r="I44" s="358">
        <v>105</v>
      </c>
      <c r="J44" s="359">
        <v>70</v>
      </c>
      <c r="K44" s="359">
        <v>86</v>
      </c>
      <c r="L44" s="359">
        <v>78</v>
      </c>
      <c r="M44" s="360">
        <v>68</v>
      </c>
    </row>
    <row r="45" spans="2:13" ht="27.75" customHeight="1">
      <c r="B45" s="1188"/>
      <c r="C45" s="1189"/>
      <c r="D45" s="106"/>
      <c r="E45" s="1194" t="s">
        <v>37</v>
      </c>
      <c r="F45" s="1194"/>
      <c r="G45" s="1194"/>
      <c r="H45" s="1195"/>
      <c r="I45" s="358">
        <v>701</v>
      </c>
      <c r="J45" s="359">
        <v>638</v>
      </c>
      <c r="K45" s="359">
        <v>611</v>
      </c>
      <c r="L45" s="359">
        <v>614</v>
      </c>
      <c r="M45" s="360">
        <v>615</v>
      </c>
    </row>
    <row r="46" spans="2:13" ht="27.75" customHeight="1">
      <c r="B46" s="1188"/>
      <c r="C46" s="1189"/>
      <c r="D46" s="107"/>
      <c r="E46" s="1194" t="s">
        <v>38</v>
      </c>
      <c r="F46" s="1194"/>
      <c r="G46" s="1194"/>
      <c r="H46" s="1195"/>
      <c r="I46" s="358" t="s">
        <v>504</v>
      </c>
      <c r="J46" s="359" t="s">
        <v>504</v>
      </c>
      <c r="K46" s="359" t="s">
        <v>504</v>
      </c>
      <c r="L46" s="359" t="s">
        <v>504</v>
      </c>
      <c r="M46" s="360" t="s">
        <v>504</v>
      </c>
    </row>
    <row r="47" spans="2:13" ht="27.75" customHeight="1">
      <c r="B47" s="1188"/>
      <c r="C47" s="1189"/>
      <c r="D47" s="108"/>
      <c r="E47" s="1196" t="s">
        <v>39</v>
      </c>
      <c r="F47" s="1197"/>
      <c r="G47" s="1197"/>
      <c r="H47" s="1198"/>
      <c r="I47" s="358" t="s">
        <v>504</v>
      </c>
      <c r="J47" s="359" t="s">
        <v>504</v>
      </c>
      <c r="K47" s="359" t="s">
        <v>504</v>
      </c>
      <c r="L47" s="359" t="s">
        <v>504</v>
      </c>
      <c r="M47" s="360" t="s">
        <v>504</v>
      </c>
    </row>
    <row r="48" spans="2:13" ht="27.75" customHeight="1">
      <c r="B48" s="1188"/>
      <c r="C48" s="1189"/>
      <c r="D48" s="106"/>
      <c r="E48" s="1194" t="s">
        <v>40</v>
      </c>
      <c r="F48" s="1194"/>
      <c r="G48" s="1194"/>
      <c r="H48" s="1195"/>
      <c r="I48" s="358" t="s">
        <v>504</v>
      </c>
      <c r="J48" s="359" t="s">
        <v>504</v>
      </c>
      <c r="K48" s="359" t="s">
        <v>504</v>
      </c>
      <c r="L48" s="359" t="s">
        <v>504</v>
      </c>
      <c r="M48" s="360" t="s">
        <v>504</v>
      </c>
    </row>
    <row r="49" spans="2:13" ht="27.75" customHeight="1">
      <c r="B49" s="1190"/>
      <c r="C49" s="1191"/>
      <c r="D49" s="106"/>
      <c r="E49" s="1194" t="s">
        <v>41</v>
      </c>
      <c r="F49" s="1194"/>
      <c r="G49" s="1194"/>
      <c r="H49" s="1195"/>
      <c r="I49" s="358" t="s">
        <v>504</v>
      </c>
      <c r="J49" s="359" t="s">
        <v>504</v>
      </c>
      <c r="K49" s="359" t="s">
        <v>504</v>
      </c>
      <c r="L49" s="359" t="s">
        <v>504</v>
      </c>
      <c r="M49" s="360" t="s">
        <v>504</v>
      </c>
    </row>
    <row r="50" spans="2:13" ht="27.75" customHeight="1">
      <c r="B50" s="1199" t="s">
        <v>42</v>
      </c>
      <c r="C50" s="1200"/>
      <c r="D50" s="109"/>
      <c r="E50" s="1194" t="s">
        <v>43</v>
      </c>
      <c r="F50" s="1194"/>
      <c r="G50" s="1194"/>
      <c r="H50" s="1195"/>
      <c r="I50" s="358">
        <v>3306</v>
      </c>
      <c r="J50" s="359">
        <v>3177</v>
      </c>
      <c r="K50" s="359">
        <v>3271</v>
      </c>
      <c r="L50" s="359">
        <v>4054</v>
      </c>
      <c r="M50" s="360">
        <v>4703</v>
      </c>
    </row>
    <row r="51" spans="2:13" ht="27.75" customHeight="1">
      <c r="B51" s="1188"/>
      <c r="C51" s="1189"/>
      <c r="D51" s="106"/>
      <c r="E51" s="1194" t="s">
        <v>44</v>
      </c>
      <c r="F51" s="1194"/>
      <c r="G51" s="1194"/>
      <c r="H51" s="1195"/>
      <c r="I51" s="358">
        <v>2385</v>
      </c>
      <c r="J51" s="359">
        <v>2849</v>
      </c>
      <c r="K51" s="359">
        <v>3250</v>
      </c>
      <c r="L51" s="359">
        <v>4316</v>
      </c>
      <c r="M51" s="360">
        <v>4230</v>
      </c>
    </row>
    <row r="52" spans="2:13" ht="27.75" customHeight="1">
      <c r="B52" s="1190"/>
      <c r="C52" s="1191"/>
      <c r="D52" s="106"/>
      <c r="E52" s="1194" t="s">
        <v>45</v>
      </c>
      <c r="F52" s="1194"/>
      <c r="G52" s="1194"/>
      <c r="H52" s="1195"/>
      <c r="I52" s="358">
        <v>8853</v>
      </c>
      <c r="J52" s="359">
        <v>11493</v>
      </c>
      <c r="K52" s="359">
        <v>13711</v>
      </c>
      <c r="L52" s="359">
        <v>13764</v>
      </c>
      <c r="M52" s="360">
        <v>16193</v>
      </c>
    </row>
    <row r="53" spans="2:13" ht="27.75" customHeight="1" thickBot="1">
      <c r="B53" s="1201" t="s">
        <v>46</v>
      </c>
      <c r="C53" s="1202"/>
      <c r="D53" s="110"/>
      <c r="E53" s="1203" t="s">
        <v>47</v>
      </c>
      <c r="F53" s="1203"/>
      <c r="G53" s="1203"/>
      <c r="H53" s="1204"/>
      <c r="I53" s="361">
        <v>42</v>
      </c>
      <c r="J53" s="362">
        <v>1230</v>
      </c>
      <c r="K53" s="362">
        <v>1240</v>
      </c>
      <c r="L53" s="362">
        <v>-570</v>
      </c>
      <c r="M53" s="363">
        <v>-763</v>
      </c>
    </row>
    <row r="54" spans="2:13" ht="27.75" customHeight="1">
      <c r="B54" s="111" t="s">
        <v>48</v>
      </c>
      <c r="C54" s="112"/>
      <c r="D54" s="112"/>
      <c r="E54" s="113"/>
      <c r="F54" s="113"/>
      <c r="G54" s="113"/>
      <c r="H54" s="113"/>
      <c r="I54" s="114"/>
      <c r="J54" s="114"/>
      <c r="K54" s="114"/>
      <c r="L54" s="114"/>
      <c r="M54" s="114"/>
    </row>
    <row r="55" spans="2:13"/>
  </sheetData>
  <sheetProtection algorithmName="SHA-512" hashValue="gJMPAfCKC8IIGySBomovh/NW2TAHflEkpOzNxZsjJpGUNgnVnCumyJ74gm8d4YZgnKjOGMSm5R2og5aT55IRmA==" saltValue="+dq0Di1BfIyHELS9rz+W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548</v>
      </c>
      <c r="G54" s="119" t="s">
        <v>549</v>
      </c>
      <c r="H54" s="120" t="s">
        <v>550</v>
      </c>
    </row>
    <row r="55" spans="2:8" ht="52.5" customHeight="1">
      <c r="B55" s="121"/>
      <c r="C55" s="1213" t="s">
        <v>50</v>
      </c>
      <c r="D55" s="1213"/>
      <c r="E55" s="1214"/>
      <c r="F55" s="122">
        <v>977</v>
      </c>
      <c r="G55" s="122">
        <v>1663</v>
      </c>
      <c r="H55" s="123">
        <v>2205</v>
      </c>
    </row>
    <row r="56" spans="2:8" ht="52.5" customHeight="1">
      <c r="B56" s="124"/>
      <c r="C56" s="1215" t="s">
        <v>51</v>
      </c>
      <c r="D56" s="1215"/>
      <c r="E56" s="1216"/>
      <c r="F56" s="125">
        <v>453</v>
      </c>
      <c r="G56" s="125">
        <v>454</v>
      </c>
      <c r="H56" s="126">
        <v>454</v>
      </c>
    </row>
    <row r="57" spans="2:8" ht="53.25" customHeight="1">
      <c r="B57" s="124"/>
      <c r="C57" s="1217" t="s">
        <v>52</v>
      </c>
      <c r="D57" s="1217"/>
      <c r="E57" s="1218"/>
      <c r="F57" s="127">
        <v>1841</v>
      </c>
      <c r="G57" s="127">
        <v>1938</v>
      </c>
      <c r="H57" s="128">
        <v>2046</v>
      </c>
    </row>
    <row r="58" spans="2:8" ht="45.75" customHeight="1">
      <c r="B58" s="129"/>
      <c r="C58" s="1205" t="s">
        <v>566</v>
      </c>
      <c r="D58" s="1206"/>
      <c r="E58" s="1207"/>
      <c r="F58" s="130">
        <v>1123</v>
      </c>
      <c r="G58" s="130">
        <v>1205</v>
      </c>
      <c r="H58" s="131">
        <v>1295</v>
      </c>
    </row>
    <row r="59" spans="2:8" ht="45.75" customHeight="1">
      <c r="B59" s="129"/>
      <c r="C59" s="1205" t="s">
        <v>567</v>
      </c>
      <c r="D59" s="1206"/>
      <c r="E59" s="1207"/>
      <c r="F59" s="130">
        <v>612</v>
      </c>
      <c r="G59" s="130">
        <v>612</v>
      </c>
      <c r="H59" s="131">
        <v>612</v>
      </c>
    </row>
    <row r="60" spans="2:8" ht="45.75" customHeight="1">
      <c r="B60" s="129"/>
      <c r="C60" s="1205" t="s">
        <v>568</v>
      </c>
      <c r="D60" s="1206"/>
      <c r="E60" s="1207"/>
      <c r="F60" s="130">
        <v>56</v>
      </c>
      <c r="G60" s="130">
        <v>71</v>
      </c>
      <c r="H60" s="131">
        <v>86</v>
      </c>
    </row>
    <row r="61" spans="2:8" ht="45.75" customHeight="1">
      <c r="B61" s="129"/>
      <c r="C61" s="1205" t="s">
        <v>569</v>
      </c>
      <c r="D61" s="1206"/>
      <c r="E61" s="1207"/>
      <c r="F61" s="130">
        <v>30</v>
      </c>
      <c r="G61" s="130">
        <v>30</v>
      </c>
      <c r="H61" s="131">
        <v>30</v>
      </c>
    </row>
    <row r="62" spans="2:8" ht="45.75" customHeight="1" thickBot="1">
      <c r="B62" s="132"/>
      <c r="C62" s="1208" t="s">
        <v>570</v>
      </c>
      <c r="D62" s="1209"/>
      <c r="E62" s="1210"/>
      <c r="F62" s="133">
        <v>20</v>
      </c>
      <c r="G62" s="133">
        <v>20</v>
      </c>
      <c r="H62" s="134">
        <v>20</v>
      </c>
    </row>
    <row r="63" spans="2:8" ht="52.5" customHeight="1" thickBot="1">
      <c r="B63" s="135"/>
      <c r="C63" s="1211" t="s">
        <v>53</v>
      </c>
      <c r="D63" s="1211"/>
      <c r="E63" s="1212"/>
      <c r="F63" s="136">
        <v>3271</v>
      </c>
      <c r="G63" s="136">
        <v>4055</v>
      </c>
      <c r="H63" s="137">
        <v>4705</v>
      </c>
    </row>
    <row r="64" spans="2:8"/>
  </sheetData>
  <sheetProtection algorithmName="SHA-512" hashValue="w+ixB4NTx6fYQVt/HALbIMQgSkn9OhK/1opXxi1InxFTO5AbE1fdWA98qb0owKZUhMn/RAJOGV4mggDzH0jksg==" saltValue="Yk8yNq5+V2R+oMizx+Va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543</v>
      </c>
      <c r="G2" s="151"/>
      <c r="H2" s="152"/>
    </row>
    <row r="3" spans="1:8">
      <c r="A3" s="148" t="s">
        <v>536</v>
      </c>
      <c r="B3" s="153"/>
      <c r="C3" s="154"/>
      <c r="D3" s="155">
        <v>879057</v>
      </c>
      <c r="E3" s="156"/>
      <c r="F3" s="157">
        <v>121449</v>
      </c>
      <c r="G3" s="158"/>
      <c r="H3" s="159"/>
    </row>
    <row r="4" spans="1:8">
      <c r="A4" s="160"/>
      <c r="B4" s="161"/>
      <c r="C4" s="162"/>
      <c r="D4" s="163">
        <v>250662</v>
      </c>
      <c r="E4" s="164"/>
      <c r="F4" s="165">
        <v>62922</v>
      </c>
      <c r="G4" s="166"/>
      <c r="H4" s="167"/>
    </row>
    <row r="5" spans="1:8">
      <c r="A5" s="148" t="s">
        <v>538</v>
      </c>
      <c r="B5" s="153"/>
      <c r="C5" s="154"/>
      <c r="D5" s="155">
        <v>1192048</v>
      </c>
      <c r="E5" s="156"/>
      <c r="F5" s="157">
        <v>145139</v>
      </c>
      <c r="G5" s="158"/>
      <c r="H5" s="159"/>
    </row>
    <row r="6" spans="1:8">
      <c r="A6" s="160"/>
      <c r="B6" s="161"/>
      <c r="C6" s="162"/>
      <c r="D6" s="163">
        <v>347929</v>
      </c>
      <c r="E6" s="164"/>
      <c r="F6" s="165">
        <v>83762</v>
      </c>
      <c r="G6" s="166"/>
      <c r="H6" s="167"/>
    </row>
    <row r="7" spans="1:8">
      <c r="A7" s="148" t="s">
        <v>539</v>
      </c>
      <c r="B7" s="153"/>
      <c r="C7" s="154"/>
      <c r="D7" s="155">
        <v>946543</v>
      </c>
      <c r="E7" s="156"/>
      <c r="F7" s="157">
        <v>125391</v>
      </c>
      <c r="G7" s="158"/>
      <c r="H7" s="159"/>
    </row>
    <row r="8" spans="1:8">
      <c r="A8" s="160"/>
      <c r="B8" s="161"/>
      <c r="C8" s="162"/>
      <c r="D8" s="163">
        <v>324185</v>
      </c>
      <c r="E8" s="164"/>
      <c r="F8" s="165">
        <v>68516</v>
      </c>
      <c r="G8" s="166"/>
      <c r="H8" s="167"/>
    </row>
    <row r="9" spans="1:8">
      <c r="A9" s="148" t="s">
        <v>540</v>
      </c>
      <c r="B9" s="153"/>
      <c r="C9" s="154"/>
      <c r="D9" s="155">
        <v>450973</v>
      </c>
      <c r="E9" s="156"/>
      <c r="F9" s="157">
        <v>138402</v>
      </c>
      <c r="G9" s="158"/>
      <c r="H9" s="159"/>
    </row>
    <row r="10" spans="1:8">
      <c r="A10" s="160"/>
      <c r="B10" s="161"/>
      <c r="C10" s="162"/>
      <c r="D10" s="163">
        <v>226711</v>
      </c>
      <c r="E10" s="164"/>
      <c r="F10" s="165">
        <v>70652</v>
      </c>
      <c r="G10" s="166"/>
      <c r="H10" s="167"/>
    </row>
    <row r="11" spans="1:8">
      <c r="A11" s="148" t="s">
        <v>541</v>
      </c>
      <c r="B11" s="153"/>
      <c r="C11" s="154"/>
      <c r="D11" s="155">
        <v>1129008</v>
      </c>
      <c r="E11" s="156"/>
      <c r="F11" s="157">
        <v>146367</v>
      </c>
      <c r="G11" s="158"/>
      <c r="H11" s="159"/>
    </row>
    <row r="12" spans="1:8">
      <c r="A12" s="160"/>
      <c r="B12" s="161"/>
      <c r="C12" s="168"/>
      <c r="D12" s="163">
        <v>395045</v>
      </c>
      <c r="E12" s="164"/>
      <c r="F12" s="165">
        <v>79441</v>
      </c>
      <c r="G12" s="166"/>
      <c r="H12" s="167"/>
    </row>
    <row r="13" spans="1:8">
      <c r="A13" s="148"/>
      <c r="B13" s="153"/>
      <c r="C13" s="169"/>
      <c r="D13" s="170">
        <v>919526</v>
      </c>
      <c r="E13" s="171"/>
      <c r="F13" s="172">
        <v>135350</v>
      </c>
      <c r="G13" s="173"/>
      <c r="H13" s="159"/>
    </row>
    <row r="14" spans="1:8">
      <c r="A14" s="160"/>
      <c r="B14" s="161"/>
      <c r="C14" s="162"/>
      <c r="D14" s="163">
        <v>308906</v>
      </c>
      <c r="E14" s="164"/>
      <c r="F14" s="165">
        <v>73059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22.28</v>
      </c>
      <c r="C19" s="174">
        <f>ROUND(VALUE(SUBSTITUTE(実質収支比率等に係る経年分析!G$48,"▲","-")),2)</f>
        <v>20.66</v>
      </c>
      <c r="D19" s="174">
        <f>ROUND(VALUE(SUBSTITUTE(実質収支比率等に係る経年分析!H$48,"▲","-")),2)</f>
        <v>32.119999999999997</v>
      </c>
      <c r="E19" s="174">
        <f>ROUND(VALUE(SUBSTITUTE(実質収支比率等に係る経年分析!I$48,"▲","-")),2)</f>
        <v>21.44</v>
      </c>
      <c r="F19" s="174">
        <f>ROUND(VALUE(SUBSTITUTE(実質収支比率等に係る経年分析!J$48,"▲","-")),2)</f>
        <v>7.14</v>
      </c>
    </row>
    <row r="20" spans="1:11">
      <c r="A20" s="174" t="s">
        <v>57</v>
      </c>
      <c r="B20" s="174">
        <f>ROUND(VALUE(SUBSTITUTE(実質収支比率等に係る経年分析!F$47,"▲","-")),2)</f>
        <v>53.54</v>
      </c>
      <c r="C20" s="174">
        <f>ROUND(VALUE(SUBSTITUTE(実質収支比率等に係る経年分析!G$47,"▲","-")),2)</f>
        <v>42.6</v>
      </c>
      <c r="D20" s="174">
        <f>ROUND(VALUE(SUBSTITUTE(実質収支比率等に係る経年分析!H$47,"▲","-")),2)</f>
        <v>38.96</v>
      </c>
      <c r="E20" s="174">
        <f>ROUND(VALUE(SUBSTITUTE(実質収支比率等に係る経年分析!I$47,"▲","-")),2)</f>
        <v>60.69</v>
      </c>
      <c r="F20" s="174">
        <f>ROUND(VALUE(SUBSTITUTE(実質収支比率等に係る経年分析!J$47,"▲","-")),2)</f>
        <v>71.67</v>
      </c>
    </row>
    <row r="21" spans="1:11">
      <c r="A21" s="174" t="s">
        <v>58</v>
      </c>
      <c r="B21" s="174">
        <f>IF(ISNUMBER(VALUE(SUBSTITUTE(実質収支比率等に係る経年分析!F$49,"▲","-"))),ROUND(VALUE(SUBSTITUTE(実質収支比率等に係る経年分析!F$49,"▲","-")),2),NA())</f>
        <v>-1.3</v>
      </c>
      <c r="C21" s="174">
        <f>IF(ISNUMBER(VALUE(SUBSTITUTE(実質収支比率等に係る経年分析!G$49,"▲","-"))),ROUND(VALUE(SUBSTITUTE(実質収支比率等に係る経年分析!G$49,"▲","-")),2),NA())</f>
        <v>-10.78</v>
      </c>
      <c r="D21" s="174">
        <f>IF(ISNUMBER(VALUE(SUBSTITUTE(実質収支比率等に係る経年分析!H$49,"▲","-"))),ROUND(VALUE(SUBSTITUTE(実質収支比率等に係る経年分析!H$49,"▲","-")),2),NA())</f>
        <v>12.24</v>
      </c>
      <c r="E21" s="174">
        <f>IF(ISNUMBER(VALUE(SUBSTITUTE(実質収支比率等に係る経年分析!I$49,"▲","-"))),ROUND(VALUE(SUBSTITUTE(実質収支比率等に係る経年分析!I$49,"▲","-")),2),NA())</f>
        <v>17.05</v>
      </c>
      <c r="F21" s="174">
        <f>IF(ISNUMBER(VALUE(SUBSTITUTE(実質収支比率等に係る経年分析!J$49,"▲","-"))),ROUND(VALUE(SUBSTITUTE(実質収支比率等に係る経年分析!J$49,"▲","-")),2),NA())</f>
        <v>11.91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c r="A34" s="175" t="str">
        <f>IF(連結実質赤字比率に係る赤字・黒字の構成分析!C$36="",NA(),連結実質赤字比率に係る赤字・黒字の構成分析!C$36)</f>
        <v>し尿処理・じん芥処理・埋立処分施設建設事業特別会計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5.29</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9.7100000000000009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946</v>
      </c>
      <c r="E42" s="176"/>
      <c r="F42" s="176"/>
      <c r="G42" s="176">
        <f>'実質公債費比率（分子）の構造'!L$52</f>
        <v>889</v>
      </c>
      <c r="H42" s="176"/>
      <c r="I42" s="176"/>
      <c r="J42" s="176">
        <f>'実質公債費比率（分子）の構造'!M$52</f>
        <v>895</v>
      </c>
      <c r="K42" s="176"/>
      <c r="L42" s="176"/>
      <c r="M42" s="176">
        <f>'実質公債費比率（分子）の構造'!N$52</f>
        <v>1063</v>
      </c>
      <c r="N42" s="176"/>
      <c r="O42" s="176"/>
      <c r="P42" s="176">
        <f>'実質公債費比率（分子）の構造'!O$52</f>
        <v>1348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8</v>
      </c>
      <c r="C45" s="176"/>
      <c r="D45" s="176"/>
      <c r="E45" s="176">
        <f>'実質公債費比率（分子）の構造'!L$49</f>
        <v>9</v>
      </c>
      <c r="F45" s="176"/>
      <c r="G45" s="176"/>
      <c r="H45" s="176">
        <f>'実質公債費比率（分子）の構造'!M$49</f>
        <v>12</v>
      </c>
      <c r="I45" s="176"/>
      <c r="J45" s="176"/>
      <c r="K45" s="176">
        <f>'実質公債費比率（分子）の構造'!N$49</f>
        <v>14</v>
      </c>
      <c r="L45" s="176"/>
      <c r="M45" s="176"/>
      <c r="N45" s="176">
        <f>'実質公債費比率（分子）の構造'!O$49</f>
        <v>16</v>
      </c>
      <c r="O45" s="176"/>
      <c r="P45" s="176"/>
    </row>
    <row r="46" spans="1:16">
      <c r="A46" s="176" t="s">
        <v>69</v>
      </c>
      <c r="B46" s="176">
        <f>'実質公債費比率（分子）の構造'!K$48</f>
        <v>18</v>
      </c>
      <c r="C46" s="176"/>
      <c r="D46" s="176"/>
      <c r="E46" s="176">
        <f>'実質公債費比率（分子）の構造'!L$48</f>
        <v>38</v>
      </c>
      <c r="F46" s="176"/>
      <c r="G46" s="176"/>
      <c r="H46" s="176">
        <f>'実質公債費比率（分子）の構造'!M$48</f>
        <v>7</v>
      </c>
      <c r="I46" s="176"/>
      <c r="J46" s="176"/>
      <c r="K46" s="176">
        <f>'実質公債費比率（分子）の構造'!N$48</f>
        <v>33</v>
      </c>
      <c r="L46" s="176"/>
      <c r="M46" s="176"/>
      <c r="N46" s="176">
        <f>'実質公債費比率（分子）の構造'!O$48</f>
        <v>21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1186</v>
      </c>
      <c r="C49" s="176"/>
      <c r="D49" s="176"/>
      <c r="E49" s="176">
        <f>'実質公債費比率（分子）の構造'!L$45</f>
        <v>1141</v>
      </c>
      <c r="F49" s="176"/>
      <c r="G49" s="176"/>
      <c r="H49" s="176">
        <f>'実質公債費比率（分子）の構造'!M$45</f>
        <v>1145</v>
      </c>
      <c r="I49" s="176"/>
      <c r="J49" s="176"/>
      <c r="K49" s="176">
        <f>'実質公債費比率（分子）の構造'!N$45</f>
        <v>1251</v>
      </c>
      <c r="L49" s="176"/>
      <c r="M49" s="176"/>
      <c r="N49" s="176">
        <f>'実質公債費比率（分子）の構造'!O$45</f>
        <v>1428</v>
      </c>
      <c r="O49" s="176"/>
      <c r="P49" s="176"/>
    </row>
    <row r="50" spans="1:16">
      <c r="A50" s="176" t="s">
        <v>73</v>
      </c>
      <c r="B50" s="176" t="e">
        <f>NA()</f>
        <v>#N/A</v>
      </c>
      <c r="C50" s="176">
        <f>IF(ISNUMBER('実質公債費比率（分子）の構造'!K$53),'実質公債費比率（分子）の構造'!K$53,NA())</f>
        <v>266</v>
      </c>
      <c r="D50" s="176" t="e">
        <f>NA()</f>
        <v>#N/A</v>
      </c>
      <c r="E50" s="176" t="e">
        <f>NA()</f>
        <v>#N/A</v>
      </c>
      <c r="F50" s="176">
        <f>IF(ISNUMBER('実質公債費比率（分子）の構造'!L$53),'実質公債費比率（分子）の構造'!L$53,NA())</f>
        <v>299</v>
      </c>
      <c r="G50" s="176" t="e">
        <f>NA()</f>
        <v>#N/A</v>
      </c>
      <c r="H50" s="176" t="e">
        <f>NA()</f>
        <v>#N/A</v>
      </c>
      <c r="I50" s="176">
        <f>IF(ISNUMBER('実質公債費比率（分子）の構造'!M$53),'実質公債費比率（分子）の構造'!M$53,NA())</f>
        <v>269</v>
      </c>
      <c r="J50" s="176" t="e">
        <f>NA()</f>
        <v>#N/A</v>
      </c>
      <c r="K50" s="176" t="e">
        <f>NA()</f>
        <v>#N/A</v>
      </c>
      <c r="L50" s="176">
        <f>IF(ISNUMBER('実質公債費比率（分子）の構造'!N$53),'実質公債費比率（分子）の構造'!N$53,NA())</f>
        <v>235</v>
      </c>
      <c r="M50" s="176" t="e">
        <f>NA()</f>
        <v>#N/A</v>
      </c>
      <c r="N50" s="176" t="e">
        <f>NA()</f>
        <v>#N/A</v>
      </c>
      <c r="O50" s="176">
        <f>IF(ISNUMBER('実質公債費比率（分子）の構造'!O$53),'実質公債費比率（分子）の構造'!O$53,NA())</f>
        <v>117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8853</v>
      </c>
      <c r="E56" s="175"/>
      <c r="F56" s="175"/>
      <c r="G56" s="175">
        <f>'将来負担比率（分子）の構造'!J$52</f>
        <v>11493</v>
      </c>
      <c r="H56" s="175"/>
      <c r="I56" s="175"/>
      <c r="J56" s="175">
        <f>'将来負担比率（分子）の構造'!K$52</f>
        <v>13711</v>
      </c>
      <c r="K56" s="175"/>
      <c r="L56" s="175"/>
      <c r="M56" s="175">
        <f>'将来負担比率（分子）の構造'!L$52</f>
        <v>13764</v>
      </c>
      <c r="N56" s="175"/>
      <c r="O56" s="175"/>
      <c r="P56" s="175">
        <f>'将来負担比率（分子）の構造'!M$52</f>
        <v>16193</v>
      </c>
    </row>
    <row r="57" spans="1:16">
      <c r="A57" s="175" t="s">
        <v>44</v>
      </c>
      <c r="B57" s="175"/>
      <c r="C57" s="175"/>
      <c r="D57" s="175">
        <f>'将来負担比率（分子）の構造'!I$51</f>
        <v>2385</v>
      </c>
      <c r="E57" s="175"/>
      <c r="F57" s="175"/>
      <c r="G57" s="175">
        <f>'将来負担比率（分子）の構造'!J$51</f>
        <v>2849</v>
      </c>
      <c r="H57" s="175"/>
      <c r="I57" s="175"/>
      <c r="J57" s="175">
        <f>'将来負担比率（分子）の構造'!K$51</f>
        <v>3250</v>
      </c>
      <c r="K57" s="175"/>
      <c r="L57" s="175"/>
      <c r="M57" s="175">
        <f>'将来負担比率（分子）の構造'!L$51</f>
        <v>4316</v>
      </c>
      <c r="N57" s="175"/>
      <c r="O57" s="175"/>
      <c r="P57" s="175">
        <f>'将来負担比率（分子）の構造'!M$51</f>
        <v>4230</v>
      </c>
    </row>
    <row r="58" spans="1:16">
      <c r="A58" s="175" t="s">
        <v>43</v>
      </c>
      <c r="B58" s="175"/>
      <c r="C58" s="175"/>
      <c r="D58" s="175">
        <f>'将来負担比率（分子）の構造'!I$50</f>
        <v>3306</v>
      </c>
      <c r="E58" s="175"/>
      <c r="F58" s="175"/>
      <c r="G58" s="175">
        <f>'将来負担比率（分子）の構造'!J$50</f>
        <v>3177</v>
      </c>
      <c r="H58" s="175"/>
      <c r="I58" s="175"/>
      <c r="J58" s="175">
        <f>'将来負担比率（分子）の構造'!K$50</f>
        <v>3271</v>
      </c>
      <c r="K58" s="175"/>
      <c r="L58" s="175"/>
      <c r="M58" s="175">
        <f>'将来負担比率（分子）の構造'!L$50</f>
        <v>4054</v>
      </c>
      <c r="N58" s="175"/>
      <c r="O58" s="175"/>
      <c r="P58" s="175">
        <f>'将来負担比率（分子）の構造'!M$50</f>
        <v>4703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701</v>
      </c>
      <c r="C62" s="175"/>
      <c r="D62" s="175"/>
      <c r="E62" s="175">
        <f>'将来負担比率（分子）の構造'!J$45</f>
        <v>638</v>
      </c>
      <c r="F62" s="175"/>
      <c r="G62" s="175"/>
      <c r="H62" s="175">
        <f>'将来負担比率（分子）の構造'!K$45</f>
        <v>611</v>
      </c>
      <c r="I62" s="175"/>
      <c r="J62" s="175"/>
      <c r="K62" s="175">
        <f>'将来負担比率（分子）の構造'!L$45</f>
        <v>614</v>
      </c>
      <c r="L62" s="175"/>
      <c r="M62" s="175"/>
      <c r="N62" s="175">
        <f>'将来負担比率（分子）の構造'!M$45</f>
        <v>615</v>
      </c>
      <c r="O62" s="175"/>
      <c r="P62" s="175"/>
    </row>
    <row r="63" spans="1:16">
      <c r="A63" s="175" t="s">
        <v>36</v>
      </c>
      <c r="B63" s="175">
        <f>'将来負担比率（分子）の構造'!I$44</f>
        <v>105</v>
      </c>
      <c r="C63" s="175"/>
      <c r="D63" s="175"/>
      <c r="E63" s="175">
        <f>'将来負担比率（分子）の構造'!J$44</f>
        <v>70</v>
      </c>
      <c r="F63" s="175"/>
      <c r="G63" s="175"/>
      <c r="H63" s="175">
        <f>'将来負担比率（分子）の構造'!K$44</f>
        <v>86</v>
      </c>
      <c r="I63" s="175"/>
      <c r="J63" s="175"/>
      <c r="K63" s="175">
        <f>'将来負担比率（分子）の構造'!L$44</f>
        <v>78</v>
      </c>
      <c r="L63" s="175"/>
      <c r="M63" s="175"/>
      <c r="N63" s="175">
        <f>'将来負担比率（分子）の構造'!M$44</f>
        <v>68</v>
      </c>
      <c r="O63" s="175"/>
      <c r="P63" s="175"/>
    </row>
    <row r="64" spans="1:16">
      <c r="A64" s="175" t="s">
        <v>35</v>
      </c>
      <c r="B64" s="175" t="str">
        <f>'将来負担比率（分子）の構造'!I$43</f>
        <v>-</v>
      </c>
      <c r="C64" s="175"/>
      <c r="D64" s="175"/>
      <c r="E64" s="175">
        <f>'将来負担比率（分子）の構造'!J$43</f>
        <v>747</v>
      </c>
      <c r="F64" s="175"/>
      <c r="G64" s="175"/>
      <c r="H64" s="175">
        <f>'将来負担比率（分子）の構造'!K$43</f>
        <v>727</v>
      </c>
      <c r="I64" s="175"/>
      <c r="J64" s="175"/>
      <c r="K64" s="175">
        <f>'将来負担比率（分子）の構造'!L$43</f>
        <v>744</v>
      </c>
      <c r="L64" s="175"/>
      <c r="M64" s="175"/>
      <c r="N64" s="175">
        <f>'将来負担比率（分子）の構造'!M$43</f>
        <v>535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13780</v>
      </c>
      <c r="C66" s="175"/>
      <c r="D66" s="175"/>
      <c r="E66" s="175">
        <f>'将来負担比率（分子）の構造'!J$41</f>
        <v>17294</v>
      </c>
      <c r="F66" s="175"/>
      <c r="G66" s="175"/>
      <c r="H66" s="175">
        <f>'将来負担比率（分子）の構造'!K$41</f>
        <v>20049</v>
      </c>
      <c r="I66" s="175"/>
      <c r="J66" s="175"/>
      <c r="K66" s="175">
        <f>'将来負担比率（分子）の構造'!L$41</f>
        <v>20128</v>
      </c>
      <c r="L66" s="175"/>
      <c r="M66" s="175"/>
      <c r="N66" s="175">
        <f>'将来負担比率（分子）の構造'!M$41</f>
        <v>23145</v>
      </c>
      <c r="O66" s="175"/>
      <c r="P66" s="175"/>
    </row>
    <row r="67" spans="1:16">
      <c r="A67" s="175" t="s">
        <v>77</v>
      </c>
      <c r="B67" s="175" t="e">
        <f>NA()</f>
        <v>#N/A</v>
      </c>
      <c r="C67" s="175">
        <f>IF(ISNUMBER('将来負担比率（分子）の構造'!I$53), IF('将来負担比率（分子）の構造'!I$53 &lt; 0, 0, '将来負担比率（分子）の構造'!I$53), NA())</f>
        <v>42</v>
      </c>
      <c r="D67" s="175" t="e">
        <f>NA()</f>
        <v>#N/A</v>
      </c>
      <c r="E67" s="175" t="e">
        <f>NA()</f>
        <v>#N/A</v>
      </c>
      <c r="F67" s="175">
        <f>IF(ISNUMBER('将来負担比率（分子）の構造'!J$53), IF('将来負担比率（分子）の構造'!J$53 &lt; 0, 0, '将来負担比率（分子）の構造'!J$53), NA())</f>
        <v>1230</v>
      </c>
      <c r="G67" s="175" t="e">
        <f>NA()</f>
        <v>#N/A</v>
      </c>
      <c r="H67" s="175" t="e">
        <f>NA()</f>
        <v>#N/A</v>
      </c>
      <c r="I67" s="175">
        <f>IF(ISNUMBER('将来負担比率（分子）の構造'!K$53), IF('将来負担比率（分子）の構造'!K$53 &lt; 0, 0, '将来負担比率（分子）の構造'!K$53), NA())</f>
        <v>1240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977</v>
      </c>
      <c r="C72" s="179">
        <f>基金残高に係る経年分析!G55</f>
        <v>1663</v>
      </c>
      <c r="D72" s="179">
        <f>基金残高に係る経年分析!H55</f>
        <v>2205</v>
      </c>
    </row>
    <row r="73" spans="1:16">
      <c r="A73" s="178" t="s">
        <v>80</v>
      </c>
      <c r="B73" s="179">
        <f>基金残高に係る経年分析!F56</f>
        <v>453</v>
      </c>
      <c r="C73" s="179">
        <f>基金残高に係る経年分析!G56</f>
        <v>454</v>
      </c>
      <c r="D73" s="179">
        <f>基金残高に係る経年分析!H56</f>
        <v>454</v>
      </c>
    </row>
    <row r="74" spans="1:16">
      <c r="A74" s="178" t="s">
        <v>81</v>
      </c>
      <c r="B74" s="179">
        <f>基金残高に係る経年分析!F57</f>
        <v>1841</v>
      </c>
      <c r="C74" s="179">
        <f>基金残高に係る経年分析!G57</f>
        <v>1938</v>
      </c>
      <c r="D74" s="179">
        <f>基金残高に係る経年分析!H57</f>
        <v>2046</v>
      </c>
    </row>
  </sheetData>
  <sheetProtection algorithmName="SHA-512" hashValue="QsWKtPyLi7RoqsDfHO31/ZwRYMHnnQXK9vv5iGcY3H/Wj4BERpiDIQwaKEvd79b9LDcPlD8TvIM4s1c4K6riaQ==" saltValue="AYK/g5qdLE9CJxWLuFny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436940</v>
      </c>
      <c r="S5" s="613"/>
      <c r="T5" s="613"/>
      <c r="U5" s="613"/>
      <c r="V5" s="613"/>
      <c r="W5" s="613"/>
      <c r="X5" s="613"/>
      <c r="Y5" s="614"/>
      <c r="Z5" s="615">
        <v>3.9</v>
      </c>
      <c r="AA5" s="615"/>
      <c r="AB5" s="615"/>
      <c r="AC5" s="615"/>
      <c r="AD5" s="616">
        <v>436940</v>
      </c>
      <c r="AE5" s="616"/>
      <c r="AF5" s="616"/>
      <c r="AG5" s="616"/>
      <c r="AH5" s="616"/>
      <c r="AI5" s="616"/>
      <c r="AJ5" s="616"/>
      <c r="AK5" s="616"/>
      <c r="AL5" s="617">
        <v>14.2</v>
      </c>
      <c r="AM5" s="618"/>
      <c r="AN5" s="618"/>
      <c r="AO5" s="619"/>
      <c r="AP5" s="609" t="s">
        <v>230</v>
      </c>
      <c r="AQ5" s="610"/>
      <c r="AR5" s="610"/>
      <c r="AS5" s="610"/>
      <c r="AT5" s="610"/>
      <c r="AU5" s="610"/>
      <c r="AV5" s="610"/>
      <c r="AW5" s="610"/>
      <c r="AX5" s="610"/>
      <c r="AY5" s="610"/>
      <c r="AZ5" s="610"/>
      <c r="BA5" s="610"/>
      <c r="BB5" s="610"/>
      <c r="BC5" s="610"/>
      <c r="BD5" s="610"/>
      <c r="BE5" s="610"/>
      <c r="BF5" s="611"/>
      <c r="BG5" s="623">
        <v>427624</v>
      </c>
      <c r="BH5" s="624"/>
      <c r="BI5" s="624"/>
      <c r="BJ5" s="624"/>
      <c r="BK5" s="624"/>
      <c r="BL5" s="624"/>
      <c r="BM5" s="624"/>
      <c r="BN5" s="625"/>
      <c r="BO5" s="626">
        <v>97.9</v>
      </c>
      <c r="BP5" s="626"/>
      <c r="BQ5" s="626"/>
      <c r="BR5" s="626"/>
      <c r="BS5" s="627">
        <v>802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34437</v>
      </c>
      <c r="S6" s="624"/>
      <c r="T6" s="624"/>
      <c r="U6" s="624"/>
      <c r="V6" s="624"/>
      <c r="W6" s="624"/>
      <c r="X6" s="624"/>
      <c r="Y6" s="625"/>
      <c r="Z6" s="626">
        <v>0.3</v>
      </c>
      <c r="AA6" s="626"/>
      <c r="AB6" s="626"/>
      <c r="AC6" s="626"/>
      <c r="AD6" s="627">
        <v>34437</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427624</v>
      </c>
      <c r="BH6" s="624"/>
      <c r="BI6" s="624"/>
      <c r="BJ6" s="624"/>
      <c r="BK6" s="624"/>
      <c r="BL6" s="624"/>
      <c r="BM6" s="624"/>
      <c r="BN6" s="625"/>
      <c r="BO6" s="626">
        <v>97.9</v>
      </c>
      <c r="BP6" s="626"/>
      <c r="BQ6" s="626"/>
      <c r="BR6" s="626"/>
      <c r="BS6" s="627">
        <v>802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69440</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69440</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104</v>
      </c>
      <c r="S7" s="624"/>
      <c r="T7" s="624"/>
      <c r="U7" s="624"/>
      <c r="V7" s="624"/>
      <c r="W7" s="624"/>
      <c r="X7" s="624"/>
      <c r="Y7" s="625"/>
      <c r="Z7" s="626">
        <v>0</v>
      </c>
      <c r="AA7" s="626"/>
      <c r="AB7" s="626"/>
      <c r="AC7" s="626"/>
      <c r="AD7" s="627">
        <v>104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170056</v>
      </c>
      <c r="BH7" s="624"/>
      <c r="BI7" s="624"/>
      <c r="BJ7" s="624"/>
      <c r="BK7" s="624"/>
      <c r="BL7" s="624"/>
      <c r="BM7" s="624"/>
      <c r="BN7" s="625"/>
      <c r="BO7" s="626">
        <v>38.9</v>
      </c>
      <c r="BP7" s="626"/>
      <c r="BQ7" s="626"/>
      <c r="BR7" s="626"/>
      <c r="BS7" s="627">
        <v>802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1180674</v>
      </c>
      <c r="CS7" s="624"/>
      <c r="CT7" s="624"/>
      <c r="CU7" s="624"/>
      <c r="CV7" s="624"/>
      <c r="CW7" s="624"/>
      <c r="CX7" s="624"/>
      <c r="CY7" s="625"/>
      <c r="CZ7" s="626">
        <v>10.7</v>
      </c>
      <c r="DA7" s="626"/>
      <c r="DB7" s="626"/>
      <c r="DC7" s="626"/>
      <c r="DD7" s="632">
        <v>171032</v>
      </c>
      <c r="DE7" s="624"/>
      <c r="DF7" s="624"/>
      <c r="DG7" s="624"/>
      <c r="DH7" s="624"/>
      <c r="DI7" s="624"/>
      <c r="DJ7" s="624"/>
      <c r="DK7" s="624"/>
      <c r="DL7" s="624"/>
      <c r="DM7" s="624"/>
      <c r="DN7" s="624"/>
      <c r="DO7" s="624"/>
      <c r="DP7" s="625"/>
      <c r="DQ7" s="632">
        <v>738550</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1712</v>
      </c>
      <c r="S8" s="624"/>
      <c r="T8" s="624"/>
      <c r="U8" s="624"/>
      <c r="V8" s="624"/>
      <c r="W8" s="624"/>
      <c r="X8" s="624"/>
      <c r="Y8" s="625"/>
      <c r="Z8" s="626">
        <v>0</v>
      </c>
      <c r="AA8" s="626"/>
      <c r="AB8" s="626"/>
      <c r="AC8" s="626"/>
      <c r="AD8" s="627">
        <v>1712</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7119</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1499559</v>
      </c>
      <c r="CS8" s="624"/>
      <c r="CT8" s="624"/>
      <c r="CU8" s="624"/>
      <c r="CV8" s="624"/>
      <c r="CW8" s="624"/>
      <c r="CX8" s="624"/>
      <c r="CY8" s="625"/>
      <c r="CZ8" s="626">
        <v>13.6</v>
      </c>
      <c r="DA8" s="626"/>
      <c r="DB8" s="626"/>
      <c r="DC8" s="626"/>
      <c r="DD8" s="632">
        <v>50503</v>
      </c>
      <c r="DE8" s="624"/>
      <c r="DF8" s="624"/>
      <c r="DG8" s="624"/>
      <c r="DH8" s="624"/>
      <c r="DI8" s="624"/>
      <c r="DJ8" s="624"/>
      <c r="DK8" s="624"/>
      <c r="DL8" s="624"/>
      <c r="DM8" s="624"/>
      <c r="DN8" s="624"/>
      <c r="DO8" s="624"/>
      <c r="DP8" s="625"/>
      <c r="DQ8" s="632">
        <v>602866</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1424</v>
      </c>
      <c r="S9" s="624"/>
      <c r="T9" s="624"/>
      <c r="U9" s="624"/>
      <c r="V9" s="624"/>
      <c r="W9" s="624"/>
      <c r="X9" s="624"/>
      <c r="Y9" s="625"/>
      <c r="Z9" s="626">
        <v>0</v>
      </c>
      <c r="AA9" s="626"/>
      <c r="AB9" s="626"/>
      <c r="AC9" s="626"/>
      <c r="AD9" s="627">
        <v>1424</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149969</v>
      </c>
      <c r="BH9" s="624"/>
      <c r="BI9" s="624"/>
      <c r="BJ9" s="624"/>
      <c r="BK9" s="624"/>
      <c r="BL9" s="624"/>
      <c r="BM9" s="624"/>
      <c r="BN9" s="625"/>
      <c r="BO9" s="626">
        <v>34.299999999999997</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5532207</v>
      </c>
      <c r="CS9" s="624"/>
      <c r="CT9" s="624"/>
      <c r="CU9" s="624"/>
      <c r="CV9" s="624"/>
      <c r="CW9" s="624"/>
      <c r="CX9" s="624"/>
      <c r="CY9" s="625"/>
      <c r="CZ9" s="626">
        <v>50</v>
      </c>
      <c r="DA9" s="626"/>
      <c r="DB9" s="626"/>
      <c r="DC9" s="626"/>
      <c r="DD9" s="632">
        <v>5315446</v>
      </c>
      <c r="DE9" s="624"/>
      <c r="DF9" s="624"/>
      <c r="DG9" s="624"/>
      <c r="DH9" s="624"/>
      <c r="DI9" s="624"/>
      <c r="DJ9" s="624"/>
      <c r="DK9" s="624"/>
      <c r="DL9" s="624"/>
      <c r="DM9" s="624"/>
      <c r="DN9" s="624"/>
      <c r="DO9" s="624"/>
      <c r="DP9" s="625"/>
      <c r="DQ9" s="632">
        <v>173670</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130</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10156</v>
      </c>
      <c r="BH10" s="624"/>
      <c r="BI10" s="624"/>
      <c r="BJ10" s="624"/>
      <c r="BK10" s="624"/>
      <c r="BL10" s="624"/>
      <c r="BM10" s="624"/>
      <c r="BN10" s="625"/>
      <c r="BO10" s="626">
        <v>2.2999999999999998</v>
      </c>
      <c r="BP10" s="626"/>
      <c r="BQ10" s="626"/>
      <c r="BR10" s="626"/>
      <c r="BS10" s="627" t="s">
        <v>130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541</v>
      </c>
      <c r="CS10" s="624"/>
      <c r="CT10" s="624"/>
      <c r="CU10" s="624"/>
      <c r="CV10" s="624"/>
      <c r="CW10" s="624"/>
      <c r="CX10" s="624"/>
      <c r="CY10" s="625"/>
      <c r="CZ10" s="626">
        <v>0</v>
      </c>
      <c r="DA10" s="626"/>
      <c r="DB10" s="626"/>
      <c r="DC10" s="626"/>
      <c r="DD10" s="632" t="s">
        <v>140</v>
      </c>
      <c r="DE10" s="624"/>
      <c r="DF10" s="624"/>
      <c r="DG10" s="624"/>
      <c r="DH10" s="624"/>
      <c r="DI10" s="624"/>
      <c r="DJ10" s="624"/>
      <c r="DK10" s="624"/>
      <c r="DL10" s="624"/>
      <c r="DM10" s="624"/>
      <c r="DN10" s="624"/>
      <c r="DO10" s="624"/>
      <c r="DP10" s="625"/>
      <c r="DQ10" s="632">
        <v>541</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114547</v>
      </c>
      <c r="S11" s="624"/>
      <c r="T11" s="624"/>
      <c r="U11" s="624"/>
      <c r="V11" s="624"/>
      <c r="W11" s="624"/>
      <c r="X11" s="624"/>
      <c r="Y11" s="625"/>
      <c r="Z11" s="628">
        <v>1</v>
      </c>
      <c r="AA11" s="629"/>
      <c r="AB11" s="629"/>
      <c r="AC11" s="635"/>
      <c r="AD11" s="632">
        <v>114547</v>
      </c>
      <c r="AE11" s="624"/>
      <c r="AF11" s="624"/>
      <c r="AG11" s="624"/>
      <c r="AH11" s="624"/>
      <c r="AI11" s="624"/>
      <c r="AJ11" s="624"/>
      <c r="AK11" s="625"/>
      <c r="AL11" s="628">
        <v>3.7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2812</v>
      </c>
      <c r="BH11" s="624"/>
      <c r="BI11" s="624"/>
      <c r="BJ11" s="624"/>
      <c r="BK11" s="624"/>
      <c r="BL11" s="624"/>
      <c r="BM11" s="624"/>
      <c r="BN11" s="625"/>
      <c r="BO11" s="626">
        <v>0.6</v>
      </c>
      <c r="BP11" s="626"/>
      <c r="BQ11" s="626"/>
      <c r="BR11" s="626"/>
      <c r="BS11" s="627">
        <v>802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287606</v>
      </c>
      <c r="CS11" s="624"/>
      <c r="CT11" s="624"/>
      <c r="CU11" s="624"/>
      <c r="CV11" s="624"/>
      <c r="CW11" s="624"/>
      <c r="CX11" s="624"/>
      <c r="CY11" s="625"/>
      <c r="CZ11" s="626">
        <v>2.6</v>
      </c>
      <c r="DA11" s="626"/>
      <c r="DB11" s="626"/>
      <c r="DC11" s="626"/>
      <c r="DD11" s="632">
        <v>177280</v>
      </c>
      <c r="DE11" s="624"/>
      <c r="DF11" s="624"/>
      <c r="DG11" s="624"/>
      <c r="DH11" s="624"/>
      <c r="DI11" s="624"/>
      <c r="DJ11" s="624"/>
      <c r="DK11" s="624"/>
      <c r="DL11" s="624"/>
      <c r="DM11" s="624"/>
      <c r="DN11" s="624"/>
      <c r="DO11" s="624"/>
      <c r="DP11" s="625"/>
      <c r="DQ11" s="632">
        <v>67728</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11378</v>
      </c>
      <c r="S12" s="624"/>
      <c r="T12" s="624"/>
      <c r="U12" s="624"/>
      <c r="V12" s="624"/>
      <c r="W12" s="624"/>
      <c r="X12" s="624"/>
      <c r="Y12" s="625"/>
      <c r="Z12" s="626">
        <v>0.1</v>
      </c>
      <c r="AA12" s="626"/>
      <c r="AB12" s="626"/>
      <c r="AC12" s="626"/>
      <c r="AD12" s="627">
        <v>11378</v>
      </c>
      <c r="AE12" s="627"/>
      <c r="AF12" s="627"/>
      <c r="AG12" s="627"/>
      <c r="AH12" s="627"/>
      <c r="AI12" s="627"/>
      <c r="AJ12" s="627"/>
      <c r="AK12" s="627"/>
      <c r="AL12" s="628">
        <v>0.4</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197844</v>
      </c>
      <c r="BH12" s="624"/>
      <c r="BI12" s="624"/>
      <c r="BJ12" s="624"/>
      <c r="BK12" s="624"/>
      <c r="BL12" s="624"/>
      <c r="BM12" s="624"/>
      <c r="BN12" s="625"/>
      <c r="BO12" s="626">
        <v>45.3</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4665</v>
      </c>
      <c r="CS12" s="624"/>
      <c r="CT12" s="624"/>
      <c r="CU12" s="624"/>
      <c r="CV12" s="624"/>
      <c r="CW12" s="624"/>
      <c r="CX12" s="624"/>
      <c r="CY12" s="625"/>
      <c r="CZ12" s="626">
        <v>0</v>
      </c>
      <c r="DA12" s="626"/>
      <c r="DB12" s="626"/>
      <c r="DC12" s="626"/>
      <c r="DD12" s="632" t="s">
        <v>237</v>
      </c>
      <c r="DE12" s="624"/>
      <c r="DF12" s="624"/>
      <c r="DG12" s="624"/>
      <c r="DH12" s="624"/>
      <c r="DI12" s="624"/>
      <c r="DJ12" s="624"/>
      <c r="DK12" s="624"/>
      <c r="DL12" s="624"/>
      <c r="DM12" s="624"/>
      <c r="DN12" s="624"/>
      <c r="DO12" s="624"/>
      <c r="DP12" s="625"/>
      <c r="DQ12" s="632">
        <v>3667</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130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197844</v>
      </c>
      <c r="BH13" s="624"/>
      <c r="BI13" s="624"/>
      <c r="BJ13" s="624"/>
      <c r="BK13" s="624"/>
      <c r="BL13" s="624"/>
      <c r="BM13" s="624"/>
      <c r="BN13" s="625"/>
      <c r="BO13" s="626">
        <v>45.3</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173876</v>
      </c>
      <c r="CS13" s="624"/>
      <c r="CT13" s="624"/>
      <c r="CU13" s="624"/>
      <c r="CV13" s="624"/>
      <c r="CW13" s="624"/>
      <c r="CX13" s="624"/>
      <c r="CY13" s="625"/>
      <c r="CZ13" s="626">
        <v>1.6</v>
      </c>
      <c r="DA13" s="626"/>
      <c r="DB13" s="626"/>
      <c r="DC13" s="626"/>
      <c r="DD13" s="632">
        <v>94345</v>
      </c>
      <c r="DE13" s="624"/>
      <c r="DF13" s="624"/>
      <c r="DG13" s="624"/>
      <c r="DH13" s="624"/>
      <c r="DI13" s="624"/>
      <c r="DJ13" s="624"/>
      <c r="DK13" s="624"/>
      <c r="DL13" s="624"/>
      <c r="DM13" s="624"/>
      <c r="DN13" s="624"/>
      <c r="DO13" s="624"/>
      <c r="DP13" s="625"/>
      <c r="DQ13" s="632">
        <v>35607</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140</v>
      </c>
      <c r="AA14" s="626"/>
      <c r="AB14" s="626"/>
      <c r="AC14" s="626"/>
      <c r="AD14" s="627" t="s">
        <v>130</v>
      </c>
      <c r="AE14" s="627"/>
      <c r="AF14" s="627"/>
      <c r="AG14" s="627"/>
      <c r="AH14" s="627"/>
      <c r="AI14" s="627"/>
      <c r="AJ14" s="627"/>
      <c r="AK14" s="627"/>
      <c r="AL14" s="628" t="s">
        <v>237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20781</v>
      </c>
      <c r="BH14" s="624"/>
      <c r="BI14" s="624"/>
      <c r="BJ14" s="624"/>
      <c r="BK14" s="624"/>
      <c r="BL14" s="624"/>
      <c r="BM14" s="624"/>
      <c r="BN14" s="625"/>
      <c r="BO14" s="626">
        <v>4.8</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117785</v>
      </c>
      <c r="CS14" s="624"/>
      <c r="CT14" s="624"/>
      <c r="CU14" s="624"/>
      <c r="CV14" s="624"/>
      <c r="CW14" s="624"/>
      <c r="CX14" s="624"/>
      <c r="CY14" s="625"/>
      <c r="CZ14" s="626">
        <v>1.1000000000000001</v>
      </c>
      <c r="DA14" s="626"/>
      <c r="DB14" s="626"/>
      <c r="DC14" s="626"/>
      <c r="DD14" s="632" t="s">
        <v>130</v>
      </c>
      <c r="DE14" s="624"/>
      <c r="DF14" s="624"/>
      <c r="DG14" s="624"/>
      <c r="DH14" s="624"/>
      <c r="DI14" s="624"/>
      <c r="DJ14" s="624"/>
      <c r="DK14" s="624"/>
      <c r="DL14" s="624"/>
      <c r="DM14" s="624"/>
      <c r="DN14" s="624"/>
      <c r="DO14" s="624"/>
      <c r="DP14" s="625"/>
      <c r="DQ14" s="632">
        <v>114061</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38943</v>
      </c>
      <c r="BH15" s="624"/>
      <c r="BI15" s="624"/>
      <c r="BJ15" s="624"/>
      <c r="BK15" s="624"/>
      <c r="BL15" s="624"/>
      <c r="BM15" s="624"/>
      <c r="BN15" s="625"/>
      <c r="BO15" s="626">
        <v>8.9</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269277</v>
      </c>
      <c r="CS15" s="624"/>
      <c r="CT15" s="624"/>
      <c r="CU15" s="624"/>
      <c r="CV15" s="624"/>
      <c r="CW15" s="624"/>
      <c r="CX15" s="624"/>
      <c r="CY15" s="625"/>
      <c r="CZ15" s="626">
        <v>2.4</v>
      </c>
      <c r="DA15" s="626"/>
      <c r="DB15" s="626"/>
      <c r="DC15" s="626"/>
      <c r="DD15" s="632">
        <v>2396</v>
      </c>
      <c r="DE15" s="624"/>
      <c r="DF15" s="624"/>
      <c r="DG15" s="624"/>
      <c r="DH15" s="624"/>
      <c r="DI15" s="624"/>
      <c r="DJ15" s="624"/>
      <c r="DK15" s="624"/>
      <c r="DL15" s="624"/>
      <c r="DM15" s="624"/>
      <c r="DN15" s="624"/>
      <c r="DO15" s="624"/>
      <c r="DP15" s="625"/>
      <c r="DQ15" s="632">
        <v>237767</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5126</v>
      </c>
      <c r="S16" s="624"/>
      <c r="T16" s="624"/>
      <c r="U16" s="624"/>
      <c r="V16" s="624"/>
      <c r="W16" s="624"/>
      <c r="X16" s="624"/>
      <c r="Y16" s="625"/>
      <c r="Z16" s="626">
        <v>0</v>
      </c>
      <c r="AA16" s="626"/>
      <c r="AB16" s="626"/>
      <c r="AC16" s="626"/>
      <c r="AD16" s="627">
        <v>5126</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140</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3116</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3116</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6378</v>
      </c>
      <c r="S17" s="624"/>
      <c r="T17" s="624"/>
      <c r="U17" s="624"/>
      <c r="V17" s="624"/>
      <c r="W17" s="624"/>
      <c r="X17" s="624"/>
      <c r="Y17" s="625"/>
      <c r="Z17" s="626">
        <v>0.1</v>
      </c>
      <c r="AA17" s="626"/>
      <c r="AB17" s="626"/>
      <c r="AC17" s="626"/>
      <c r="AD17" s="627">
        <v>6378</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130</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1922146</v>
      </c>
      <c r="CS17" s="624"/>
      <c r="CT17" s="624"/>
      <c r="CU17" s="624"/>
      <c r="CV17" s="624"/>
      <c r="CW17" s="624"/>
      <c r="CX17" s="624"/>
      <c r="CY17" s="625"/>
      <c r="CZ17" s="626">
        <v>17.399999999999999</v>
      </c>
      <c r="DA17" s="626"/>
      <c r="DB17" s="626"/>
      <c r="DC17" s="626"/>
      <c r="DD17" s="632" t="s">
        <v>140</v>
      </c>
      <c r="DE17" s="624"/>
      <c r="DF17" s="624"/>
      <c r="DG17" s="624"/>
      <c r="DH17" s="624"/>
      <c r="DI17" s="624"/>
      <c r="DJ17" s="624"/>
      <c r="DK17" s="624"/>
      <c r="DL17" s="624"/>
      <c r="DM17" s="624"/>
      <c r="DN17" s="624"/>
      <c r="DO17" s="624"/>
      <c r="DP17" s="625"/>
      <c r="DQ17" s="632">
        <v>1677562</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2484</v>
      </c>
      <c r="S18" s="624"/>
      <c r="T18" s="624"/>
      <c r="U18" s="624"/>
      <c r="V18" s="624"/>
      <c r="W18" s="624"/>
      <c r="X18" s="624"/>
      <c r="Y18" s="625"/>
      <c r="Z18" s="626">
        <v>0</v>
      </c>
      <c r="AA18" s="626"/>
      <c r="AB18" s="626"/>
      <c r="AC18" s="626"/>
      <c r="AD18" s="627">
        <v>2484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237</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2484</v>
      </c>
      <c r="S19" s="624"/>
      <c r="T19" s="624"/>
      <c r="U19" s="624"/>
      <c r="V19" s="624"/>
      <c r="W19" s="624"/>
      <c r="X19" s="624"/>
      <c r="Y19" s="625"/>
      <c r="Z19" s="626">
        <v>0</v>
      </c>
      <c r="AA19" s="626"/>
      <c r="AB19" s="626"/>
      <c r="AC19" s="626"/>
      <c r="AD19" s="627">
        <v>2484</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9316</v>
      </c>
      <c r="BH19" s="624"/>
      <c r="BI19" s="624"/>
      <c r="BJ19" s="624"/>
      <c r="BK19" s="624"/>
      <c r="BL19" s="624"/>
      <c r="BM19" s="624"/>
      <c r="BN19" s="625"/>
      <c r="BO19" s="626">
        <v>2.1</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130</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237</v>
      </c>
      <c r="AA20" s="626"/>
      <c r="AB20" s="626"/>
      <c r="AC20" s="626"/>
      <c r="AD20" s="627" t="s">
        <v>130</v>
      </c>
      <c r="AE20" s="627"/>
      <c r="AF20" s="627"/>
      <c r="AG20" s="627"/>
      <c r="AH20" s="627"/>
      <c r="AI20" s="627"/>
      <c r="AJ20" s="627"/>
      <c r="AK20" s="627"/>
      <c r="AL20" s="628" t="s">
        <v>130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9316</v>
      </c>
      <c r="BH20" s="624"/>
      <c r="BI20" s="624"/>
      <c r="BJ20" s="624"/>
      <c r="BK20" s="624"/>
      <c r="BL20" s="624"/>
      <c r="BM20" s="624"/>
      <c r="BN20" s="625"/>
      <c r="BO20" s="626">
        <v>2.1</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11060892</v>
      </c>
      <c r="CS20" s="624"/>
      <c r="CT20" s="624"/>
      <c r="CU20" s="624"/>
      <c r="CV20" s="624"/>
      <c r="CW20" s="624"/>
      <c r="CX20" s="624"/>
      <c r="CY20" s="625"/>
      <c r="CZ20" s="626">
        <v>100</v>
      </c>
      <c r="DA20" s="626"/>
      <c r="DB20" s="626"/>
      <c r="DC20" s="626"/>
      <c r="DD20" s="632">
        <v>5811002</v>
      </c>
      <c r="DE20" s="624"/>
      <c r="DF20" s="624"/>
      <c r="DG20" s="624"/>
      <c r="DH20" s="624"/>
      <c r="DI20" s="624"/>
      <c r="DJ20" s="624"/>
      <c r="DK20" s="624"/>
      <c r="DL20" s="624"/>
      <c r="DM20" s="624"/>
      <c r="DN20" s="624"/>
      <c r="DO20" s="624"/>
      <c r="DP20" s="625"/>
      <c r="DQ20" s="632">
        <v>3724575</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2732258</v>
      </c>
      <c r="S21" s="624"/>
      <c r="T21" s="624"/>
      <c r="U21" s="624"/>
      <c r="V21" s="624"/>
      <c r="W21" s="624"/>
      <c r="X21" s="624"/>
      <c r="Y21" s="625"/>
      <c r="Z21" s="626">
        <v>24.1</v>
      </c>
      <c r="AA21" s="626"/>
      <c r="AB21" s="626"/>
      <c r="AC21" s="626"/>
      <c r="AD21" s="627">
        <v>2455237</v>
      </c>
      <c r="AE21" s="627"/>
      <c r="AF21" s="627"/>
      <c r="AG21" s="627"/>
      <c r="AH21" s="627"/>
      <c r="AI21" s="627"/>
      <c r="AJ21" s="627"/>
      <c r="AK21" s="627"/>
      <c r="AL21" s="628">
        <v>79.599999999999994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9316</v>
      </c>
      <c r="BH21" s="624"/>
      <c r="BI21" s="624"/>
      <c r="BJ21" s="624"/>
      <c r="BK21" s="624"/>
      <c r="BL21" s="624"/>
      <c r="BM21" s="624"/>
      <c r="BN21" s="625"/>
      <c r="BO21" s="626">
        <v>2.1</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2455237</v>
      </c>
      <c r="S22" s="624"/>
      <c r="T22" s="624"/>
      <c r="U22" s="624"/>
      <c r="V22" s="624"/>
      <c r="W22" s="624"/>
      <c r="X22" s="624"/>
      <c r="Y22" s="625"/>
      <c r="Z22" s="626">
        <v>21.7</v>
      </c>
      <c r="AA22" s="626"/>
      <c r="AB22" s="626"/>
      <c r="AC22" s="626"/>
      <c r="AD22" s="627">
        <v>2455237</v>
      </c>
      <c r="AE22" s="627"/>
      <c r="AF22" s="627"/>
      <c r="AG22" s="627"/>
      <c r="AH22" s="627"/>
      <c r="AI22" s="627"/>
      <c r="AJ22" s="627"/>
      <c r="AK22" s="627"/>
      <c r="AL22" s="628">
        <v>79.599999999999994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277021</v>
      </c>
      <c r="S23" s="624"/>
      <c r="T23" s="624"/>
      <c r="U23" s="624"/>
      <c r="V23" s="624"/>
      <c r="W23" s="624"/>
      <c r="X23" s="624"/>
      <c r="Y23" s="625"/>
      <c r="Z23" s="626">
        <v>2.4</v>
      </c>
      <c r="AA23" s="626"/>
      <c r="AB23" s="626"/>
      <c r="AC23" s="626"/>
      <c r="AD23" s="627" t="s">
        <v>130</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3454519</v>
      </c>
      <c r="CS24" s="613"/>
      <c r="CT24" s="613"/>
      <c r="CU24" s="613"/>
      <c r="CV24" s="613"/>
      <c r="CW24" s="613"/>
      <c r="CX24" s="613"/>
      <c r="CY24" s="614"/>
      <c r="CZ24" s="617">
        <v>31.2</v>
      </c>
      <c r="DA24" s="618"/>
      <c r="DB24" s="618"/>
      <c r="DC24" s="634"/>
      <c r="DD24" s="658">
        <v>2474048</v>
      </c>
      <c r="DE24" s="613"/>
      <c r="DF24" s="613"/>
      <c r="DG24" s="613"/>
      <c r="DH24" s="613"/>
      <c r="DI24" s="613"/>
      <c r="DJ24" s="613"/>
      <c r="DK24" s="614"/>
      <c r="DL24" s="658">
        <v>1957141</v>
      </c>
      <c r="DM24" s="613"/>
      <c r="DN24" s="613"/>
      <c r="DO24" s="613"/>
      <c r="DP24" s="613"/>
      <c r="DQ24" s="613"/>
      <c r="DR24" s="613"/>
      <c r="DS24" s="613"/>
      <c r="DT24" s="613"/>
      <c r="DU24" s="613"/>
      <c r="DV24" s="614"/>
      <c r="DW24" s="617">
        <v>62.9</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3346788</v>
      </c>
      <c r="S25" s="624"/>
      <c r="T25" s="624"/>
      <c r="U25" s="624"/>
      <c r="V25" s="624"/>
      <c r="W25" s="624"/>
      <c r="X25" s="624"/>
      <c r="Y25" s="625"/>
      <c r="Z25" s="626">
        <v>29.6</v>
      </c>
      <c r="AA25" s="626"/>
      <c r="AB25" s="626"/>
      <c r="AC25" s="626"/>
      <c r="AD25" s="627">
        <v>3069767</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237</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630578</v>
      </c>
      <c r="CS25" s="655"/>
      <c r="CT25" s="655"/>
      <c r="CU25" s="655"/>
      <c r="CV25" s="655"/>
      <c r="CW25" s="655"/>
      <c r="CX25" s="655"/>
      <c r="CY25" s="656"/>
      <c r="CZ25" s="628">
        <v>5.7</v>
      </c>
      <c r="DA25" s="653"/>
      <c r="DB25" s="653"/>
      <c r="DC25" s="657"/>
      <c r="DD25" s="632">
        <v>552602</v>
      </c>
      <c r="DE25" s="655"/>
      <c r="DF25" s="655"/>
      <c r="DG25" s="655"/>
      <c r="DH25" s="655"/>
      <c r="DI25" s="655"/>
      <c r="DJ25" s="655"/>
      <c r="DK25" s="656"/>
      <c r="DL25" s="632">
        <v>534777</v>
      </c>
      <c r="DM25" s="655"/>
      <c r="DN25" s="655"/>
      <c r="DO25" s="655"/>
      <c r="DP25" s="655"/>
      <c r="DQ25" s="655"/>
      <c r="DR25" s="655"/>
      <c r="DS25" s="655"/>
      <c r="DT25" s="655"/>
      <c r="DU25" s="655"/>
      <c r="DV25" s="656"/>
      <c r="DW25" s="628">
        <v>17.2</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1326</v>
      </c>
      <c r="S26" s="624"/>
      <c r="T26" s="624"/>
      <c r="U26" s="624"/>
      <c r="V26" s="624"/>
      <c r="W26" s="624"/>
      <c r="X26" s="624"/>
      <c r="Y26" s="625"/>
      <c r="Z26" s="626">
        <v>0</v>
      </c>
      <c r="AA26" s="626"/>
      <c r="AB26" s="626"/>
      <c r="AC26" s="626"/>
      <c r="AD26" s="627">
        <v>1326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409496</v>
      </c>
      <c r="CS26" s="624"/>
      <c r="CT26" s="624"/>
      <c r="CU26" s="624"/>
      <c r="CV26" s="624"/>
      <c r="CW26" s="624"/>
      <c r="CX26" s="624"/>
      <c r="CY26" s="625"/>
      <c r="CZ26" s="628">
        <v>3.7</v>
      </c>
      <c r="DA26" s="653"/>
      <c r="DB26" s="653"/>
      <c r="DC26" s="657"/>
      <c r="DD26" s="632">
        <v>341174</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263355</v>
      </c>
      <c r="S27" s="624"/>
      <c r="T27" s="624"/>
      <c r="U27" s="624"/>
      <c r="V27" s="624"/>
      <c r="W27" s="624"/>
      <c r="X27" s="624"/>
      <c r="Y27" s="625"/>
      <c r="Z27" s="626">
        <v>2.2999999999999998</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436940</v>
      </c>
      <c r="BH27" s="624"/>
      <c r="BI27" s="624"/>
      <c r="BJ27" s="624"/>
      <c r="BK27" s="624"/>
      <c r="BL27" s="624"/>
      <c r="BM27" s="624"/>
      <c r="BN27" s="625"/>
      <c r="BO27" s="626">
        <v>100</v>
      </c>
      <c r="BP27" s="626"/>
      <c r="BQ27" s="626"/>
      <c r="BR27" s="626"/>
      <c r="BS27" s="627">
        <v>802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901795</v>
      </c>
      <c r="CS27" s="655"/>
      <c r="CT27" s="655"/>
      <c r="CU27" s="655"/>
      <c r="CV27" s="655"/>
      <c r="CW27" s="655"/>
      <c r="CX27" s="655"/>
      <c r="CY27" s="656"/>
      <c r="CZ27" s="628">
        <v>8.1999999999999993</v>
      </c>
      <c r="DA27" s="653"/>
      <c r="DB27" s="653"/>
      <c r="DC27" s="657"/>
      <c r="DD27" s="632">
        <v>243884</v>
      </c>
      <c r="DE27" s="655"/>
      <c r="DF27" s="655"/>
      <c r="DG27" s="655"/>
      <c r="DH27" s="655"/>
      <c r="DI27" s="655"/>
      <c r="DJ27" s="655"/>
      <c r="DK27" s="656"/>
      <c r="DL27" s="632">
        <v>236784</v>
      </c>
      <c r="DM27" s="655"/>
      <c r="DN27" s="655"/>
      <c r="DO27" s="655"/>
      <c r="DP27" s="655"/>
      <c r="DQ27" s="655"/>
      <c r="DR27" s="655"/>
      <c r="DS27" s="655"/>
      <c r="DT27" s="655"/>
      <c r="DU27" s="655"/>
      <c r="DV27" s="656"/>
      <c r="DW27" s="628">
        <v>7.6</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118309</v>
      </c>
      <c r="S28" s="624"/>
      <c r="T28" s="624"/>
      <c r="U28" s="624"/>
      <c r="V28" s="624"/>
      <c r="W28" s="624"/>
      <c r="X28" s="624"/>
      <c r="Y28" s="625"/>
      <c r="Z28" s="626">
        <v>1</v>
      </c>
      <c r="AA28" s="626"/>
      <c r="AB28" s="626"/>
      <c r="AC28" s="626"/>
      <c r="AD28" s="627">
        <v>3207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1922146</v>
      </c>
      <c r="CS28" s="624"/>
      <c r="CT28" s="624"/>
      <c r="CU28" s="624"/>
      <c r="CV28" s="624"/>
      <c r="CW28" s="624"/>
      <c r="CX28" s="624"/>
      <c r="CY28" s="625"/>
      <c r="CZ28" s="628">
        <v>17.399999999999999</v>
      </c>
      <c r="DA28" s="653"/>
      <c r="DB28" s="653"/>
      <c r="DC28" s="657"/>
      <c r="DD28" s="632">
        <v>1677562</v>
      </c>
      <c r="DE28" s="624"/>
      <c r="DF28" s="624"/>
      <c r="DG28" s="624"/>
      <c r="DH28" s="624"/>
      <c r="DI28" s="624"/>
      <c r="DJ28" s="624"/>
      <c r="DK28" s="625"/>
      <c r="DL28" s="632">
        <v>1185580</v>
      </c>
      <c r="DM28" s="624"/>
      <c r="DN28" s="624"/>
      <c r="DO28" s="624"/>
      <c r="DP28" s="624"/>
      <c r="DQ28" s="624"/>
      <c r="DR28" s="624"/>
      <c r="DS28" s="624"/>
      <c r="DT28" s="624"/>
      <c r="DU28" s="624"/>
      <c r="DV28" s="625"/>
      <c r="DW28" s="628">
        <v>38.1</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10573</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1920114</v>
      </c>
      <c r="CS29" s="655"/>
      <c r="CT29" s="655"/>
      <c r="CU29" s="655"/>
      <c r="CV29" s="655"/>
      <c r="CW29" s="655"/>
      <c r="CX29" s="655"/>
      <c r="CY29" s="656"/>
      <c r="CZ29" s="628">
        <v>17.399999999999999</v>
      </c>
      <c r="DA29" s="653"/>
      <c r="DB29" s="653"/>
      <c r="DC29" s="657"/>
      <c r="DD29" s="632">
        <v>1675530</v>
      </c>
      <c r="DE29" s="655"/>
      <c r="DF29" s="655"/>
      <c r="DG29" s="655"/>
      <c r="DH29" s="655"/>
      <c r="DI29" s="655"/>
      <c r="DJ29" s="655"/>
      <c r="DK29" s="656"/>
      <c r="DL29" s="632">
        <v>1183548</v>
      </c>
      <c r="DM29" s="655"/>
      <c r="DN29" s="655"/>
      <c r="DO29" s="655"/>
      <c r="DP29" s="655"/>
      <c r="DQ29" s="655"/>
      <c r="DR29" s="655"/>
      <c r="DS29" s="655"/>
      <c r="DT29" s="655"/>
      <c r="DU29" s="655"/>
      <c r="DV29" s="656"/>
      <c r="DW29" s="628">
        <v>38</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1750453</v>
      </c>
      <c r="S30" s="624"/>
      <c r="T30" s="624"/>
      <c r="U30" s="624"/>
      <c r="V30" s="624"/>
      <c r="W30" s="624"/>
      <c r="X30" s="624"/>
      <c r="Y30" s="625"/>
      <c r="Z30" s="626">
        <v>15.5</v>
      </c>
      <c r="AA30" s="626"/>
      <c r="AB30" s="626"/>
      <c r="AC30" s="626"/>
      <c r="AD30" s="627" t="s">
        <v>130</v>
      </c>
      <c r="AE30" s="627"/>
      <c r="AF30" s="627"/>
      <c r="AG30" s="627"/>
      <c r="AH30" s="627"/>
      <c r="AI30" s="627"/>
      <c r="AJ30" s="627"/>
      <c r="AK30" s="627"/>
      <c r="AL30" s="628" t="s">
        <v>130</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1880865</v>
      </c>
      <c r="CS30" s="624"/>
      <c r="CT30" s="624"/>
      <c r="CU30" s="624"/>
      <c r="CV30" s="624"/>
      <c r="CW30" s="624"/>
      <c r="CX30" s="624"/>
      <c r="CY30" s="625"/>
      <c r="CZ30" s="628">
        <v>17</v>
      </c>
      <c r="DA30" s="653"/>
      <c r="DB30" s="653"/>
      <c r="DC30" s="657"/>
      <c r="DD30" s="632">
        <v>1645072</v>
      </c>
      <c r="DE30" s="624"/>
      <c r="DF30" s="624"/>
      <c r="DG30" s="624"/>
      <c r="DH30" s="624"/>
      <c r="DI30" s="624"/>
      <c r="DJ30" s="624"/>
      <c r="DK30" s="625"/>
      <c r="DL30" s="632">
        <v>1153090</v>
      </c>
      <c r="DM30" s="624"/>
      <c r="DN30" s="624"/>
      <c r="DO30" s="624"/>
      <c r="DP30" s="624"/>
      <c r="DQ30" s="624"/>
      <c r="DR30" s="624"/>
      <c r="DS30" s="624"/>
      <c r="DT30" s="624"/>
      <c r="DU30" s="624"/>
      <c r="DV30" s="625"/>
      <c r="DW30" s="628">
        <v>37.1</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97.9</v>
      </c>
      <c r="BH31" s="667"/>
      <c r="BI31" s="667"/>
      <c r="BJ31" s="667"/>
      <c r="BK31" s="667"/>
      <c r="BL31" s="667"/>
      <c r="BM31" s="618">
        <v>94.9</v>
      </c>
      <c r="BN31" s="667"/>
      <c r="BO31" s="667"/>
      <c r="BP31" s="667"/>
      <c r="BQ31" s="668"/>
      <c r="BR31" s="679">
        <v>98.4</v>
      </c>
      <c r="BS31" s="667"/>
      <c r="BT31" s="667"/>
      <c r="BU31" s="667"/>
      <c r="BV31" s="667"/>
      <c r="BW31" s="667"/>
      <c r="BX31" s="618">
        <v>95</v>
      </c>
      <c r="BY31" s="667"/>
      <c r="BZ31" s="667"/>
      <c r="CA31" s="667"/>
      <c r="CB31" s="668"/>
      <c r="CD31" s="661"/>
      <c r="CE31" s="662"/>
      <c r="CF31" s="620" t="s">
        <v>315</v>
      </c>
      <c r="CG31" s="621"/>
      <c r="CH31" s="621"/>
      <c r="CI31" s="621"/>
      <c r="CJ31" s="621"/>
      <c r="CK31" s="621"/>
      <c r="CL31" s="621"/>
      <c r="CM31" s="621"/>
      <c r="CN31" s="621"/>
      <c r="CO31" s="621"/>
      <c r="CP31" s="621"/>
      <c r="CQ31" s="622"/>
      <c r="CR31" s="623">
        <v>39249</v>
      </c>
      <c r="CS31" s="655"/>
      <c r="CT31" s="655"/>
      <c r="CU31" s="655"/>
      <c r="CV31" s="655"/>
      <c r="CW31" s="655"/>
      <c r="CX31" s="655"/>
      <c r="CY31" s="656"/>
      <c r="CZ31" s="628">
        <v>0.4</v>
      </c>
      <c r="DA31" s="653"/>
      <c r="DB31" s="653"/>
      <c r="DC31" s="657"/>
      <c r="DD31" s="632">
        <v>30458</v>
      </c>
      <c r="DE31" s="655"/>
      <c r="DF31" s="655"/>
      <c r="DG31" s="655"/>
      <c r="DH31" s="655"/>
      <c r="DI31" s="655"/>
      <c r="DJ31" s="655"/>
      <c r="DK31" s="656"/>
      <c r="DL31" s="632">
        <v>30458</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301093</v>
      </c>
      <c r="S32" s="624"/>
      <c r="T32" s="624"/>
      <c r="U32" s="624"/>
      <c r="V32" s="624"/>
      <c r="W32" s="624"/>
      <c r="X32" s="624"/>
      <c r="Y32" s="625"/>
      <c r="Z32" s="626">
        <v>2.7</v>
      </c>
      <c r="AA32" s="626"/>
      <c r="AB32" s="626"/>
      <c r="AC32" s="626"/>
      <c r="AD32" s="627" t="s">
        <v>237</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97.9</v>
      </c>
      <c r="BH32" s="655"/>
      <c r="BI32" s="655"/>
      <c r="BJ32" s="655"/>
      <c r="BK32" s="655"/>
      <c r="BL32" s="655"/>
      <c r="BM32" s="629">
        <v>97</v>
      </c>
      <c r="BN32" s="655"/>
      <c r="BO32" s="655"/>
      <c r="BP32" s="655"/>
      <c r="BQ32" s="678"/>
      <c r="BR32" s="680">
        <v>98.7</v>
      </c>
      <c r="BS32" s="655"/>
      <c r="BT32" s="655"/>
      <c r="BU32" s="655"/>
      <c r="BV32" s="655"/>
      <c r="BW32" s="655"/>
      <c r="BX32" s="629">
        <v>97.6</v>
      </c>
      <c r="BY32" s="655"/>
      <c r="BZ32" s="655"/>
      <c r="CA32" s="655"/>
      <c r="CB32" s="678"/>
      <c r="CD32" s="663"/>
      <c r="CE32" s="664"/>
      <c r="CF32" s="620" t="s">
        <v>319</v>
      </c>
      <c r="CG32" s="621"/>
      <c r="CH32" s="621"/>
      <c r="CI32" s="621"/>
      <c r="CJ32" s="621"/>
      <c r="CK32" s="621"/>
      <c r="CL32" s="621"/>
      <c r="CM32" s="621"/>
      <c r="CN32" s="621"/>
      <c r="CO32" s="621"/>
      <c r="CP32" s="621"/>
      <c r="CQ32" s="622"/>
      <c r="CR32" s="623">
        <v>2032</v>
      </c>
      <c r="CS32" s="624"/>
      <c r="CT32" s="624"/>
      <c r="CU32" s="624"/>
      <c r="CV32" s="624"/>
      <c r="CW32" s="624"/>
      <c r="CX32" s="624"/>
      <c r="CY32" s="625"/>
      <c r="CZ32" s="628">
        <v>0</v>
      </c>
      <c r="DA32" s="653"/>
      <c r="DB32" s="653"/>
      <c r="DC32" s="657"/>
      <c r="DD32" s="632">
        <v>2032</v>
      </c>
      <c r="DE32" s="624"/>
      <c r="DF32" s="624"/>
      <c r="DG32" s="624"/>
      <c r="DH32" s="624"/>
      <c r="DI32" s="624"/>
      <c r="DJ32" s="624"/>
      <c r="DK32" s="625"/>
      <c r="DL32" s="632">
        <v>2032</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78339</v>
      </c>
      <c r="S33" s="624"/>
      <c r="T33" s="624"/>
      <c r="U33" s="624"/>
      <c r="V33" s="624"/>
      <c r="W33" s="624"/>
      <c r="X33" s="624"/>
      <c r="Y33" s="625"/>
      <c r="Z33" s="626">
        <v>0.7</v>
      </c>
      <c r="AA33" s="626"/>
      <c r="AB33" s="626"/>
      <c r="AC33" s="626"/>
      <c r="AD33" s="627" t="s">
        <v>130</v>
      </c>
      <c r="AE33" s="627"/>
      <c r="AF33" s="627"/>
      <c r="AG33" s="627"/>
      <c r="AH33" s="627"/>
      <c r="AI33" s="627"/>
      <c r="AJ33" s="627"/>
      <c r="AK33" s="627"/>
      <c r="AL33" s="628" t="s">
        <v>130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97.5</v>
      </c>
      <c r="BH33" s="682"/>
      <c r="BI33" s="682"/>
      <c r="BJ33" s="682"/>
      <c r="BK33" s="682"/>
      <c r="BL33" s="682"/>
      <c r="BM33" s="683">
        <v>92.3</v>
      </c>
      <c r="BN33" s="682"/>
      <c r="BO33" s="682"/>
      <c r="BP33" s="682"/>
      <c r="BQ33" s="684"/>
      <c r="BR33" s="681">
        <v>97.9</v>
      </c>
      <c r="BS33" s="682"/>
      <c r="BT33" s="682"/>
      <c r="BU33" s="682"/>
      <c r="BV33" s="682"/>
      <c r="BW33" s="682"/>
      <c r="BX33" s="683">
        <v>92.1</v>
      </c>
      <c r="BY33" s="682"/>
      <c r="BZ33" s="682"/>
      <c r="CA33" s="682"/>
      <c r="CB33" s="684"/>
      <c r="CD33" s="620" t="s">
        <v>322</v>
      </c>
      <c r="CE33" s="621"/>
      <c r="CF33" s="621"/>
      <c r="CG33" s="621"/>
      <c r="CH33" s="621"/>
      <c r="CI33" s="621"/>
      <c r="CJ33" s="621"/>
      <c r="CK33" s="621"/>
      <c r="CL33" s="621"/>
      <c r="CM33" s="621"/>
      <c r="CN33" s="621"/>
      <c r="CO33" s="621"/>
      <c r="CP33" s="621"/>
      <c r="CQ33" s="622"/>
      <c r="CR33" s="623">
        <v>1792255</v>
      </c>
      <c r="CS33" s="655"/>
      <c r="CT33" s="655"/>
      <c r="CU33" s="655"/>
      <c r="CV33" s="655"/>
      <c r="CW33" s="655"/>
      <c r="CX33" s="655"/>
      <c r="CY33" s="656"/>
      <c r="CZ33" s="628">
        <v>16.2</v>
      </c>
      <c r="DA33" s="653"/>
      <c r="DB33" s="653"/>
      <c r="DC33" s="657"/>
      <c r="DD33" s="632">
        <v>1225645</v>
      </c>
      <c r="DE33" s="655"/>
      <c r="DF33" s="655"/>
      <c r="DG33" s="655"/>
      <c r="DH33" s="655"/>
      <c r="DI33" s="655"/>
      <c r="DJ33" s="655"/>
      <c r="DK33" s="656"/>
      <c r="DL33" s="632">
        <v>737129</v>
      </c>
      <c r="DM33" s="655"/>
      <c r="DN33" s="655"/>
      <c r="DO33" s="655"/>
      <c r="DP33" s="655"/>
      <c r="DQ33" s="655"/>
      <c r="DR33" s="655"/>
      <c r="DS33" s="655"/>
      <c r="DT33" s="655"/>
      <c r="DU33" s="655"/>
      <c r="DV33" s="656"/>
      <c r="DW33" s="628">
        <v>23.7</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155180</v>
      </c>
      <c r="S34" s="624"/>
      <c r="T34" s="624"/>
      <c r="U34" s="624"/>
      <c r="V34" s="624"/>
      <c r="W34" s="624"/>
      <c r="X34" s="624"/>
      <c r="Y34" s="625"/>
      <c r="Z34" s="626">
        <v>1.4</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659558</v>
      </c>
      <c r="CS34" s="624"/>
      <c r="CT34" s="624"/>
      <c r="CU34" s="624"/>
      <c r="CV34" s="624"/>
      <c r="CW34" s="624"/>
      <c r="CX34" s="624"/>
      <c r="CY34" s="625"/>
      <c r="CZ34" s="628">
        <v>6</v>
      </c>
      <c r="DA34" s="653"/>
      <c r="DB34" s="653"/>
      <c r="DC34" s="657"/>
      <c r="DD34" s="632">
        <v>365015</v>
      </c>
      <c r="DE34" s="624"/>
      <c r="DF34" s="624"/>
      <c r="DG34" s="624"/>
      <c r="DH34" s="624"/>
      <c r="DI34" s="624"/>
      <c r="DJ34" s="624"/>
      <c r="DK34" s="625"/>
      <c r="DL34" s="632">
        <v>244595</v>
      </c>
      <c r="DM34" s="624"/>
      <c r="DN34" s="624"/>
      <c r="DO34" s="624"/>
      <c r="DP34" s="624"/>
      <c r="DQ34" s="624"/>
      <c r="DR34" s="624"/>
      <c r="DS34" s="624"/>
      <c r="DT34" s="624"/>
      <c r="DU34" s="624"/>
      <c r="DV34" s="625"/>
      <c r="DW34" s="628">
        <v>7.9</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t="s">
        <v>130</v>
      </c>
      <c r="S35" s="624"/>
      <c r="T35" s="624"/>
      <c r="U35" s="624"/>
      <c r="V35" s="624"/>
      <c r="W35" s="624"/>
      <c r="X35" s="624"/>
      <c r="Y35" s="625"/>
      <c r="Z35" s="626" t="s">
        <v>237</v>
      </c>
      <c r="AA35" s="626"/>
      <c r="AB35" s="626"/>
      <c r="AC35" s="626"/>
      <c r="AD35" s="627" t="s">
        <v>140</v>
      </c>
      <c r="AE35" s="627"/>
      <c r="AF35" s="627"/>
      <c r="AG35" s="627"/>
      <c r="AH35" s="627"/>
      <c r="AI35" s="627"/>
      <c r="AJ35" s="627"/>
      <c r="AK35" s="627"/>
      <c r="AL35" s="628" t="s">
        <v>140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14874</v>
      </c>
      <c r="CS35" s="655"/>
      <c r="CT35" s="655"/>
      <c r="CU35" s="655"/>
      <c r="CV35" s="655"/>
      <c r="CW35" s="655"/>
      <c r="CX35" s="655"/>
      <c r="CY35" s="656"/>
      <c r="CZ35" s="628">
        <v>0.1</v>
      </c>
      <c r="DA35" s="653"/>
      <c r="DB35" s="653"/>
      <c r="DC35" s="657"/>
      <c r="DD35" s="632">
        <v>3414</v>
      </c>
      <c r="DE35" s="655"/>
      <c r="DF35" s="655"/>
      <c r="DG35" s="655"/>
      <c r="DH35" s="655"/>
      <c r="DI35" s="655"/>
      <c r="DJ35" s="655"/>
      <c r="DK35" s="656"/>
      <c r="DL35" s="632">
        <v>2842</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287705</v>
      </c>
      <c r="S36" s="624"/>
      <c r="T36" s="624"/>
      <c r="U36" s="624"/>
      <c r="V36" s="624"/>
      <c r="W36" s="624"/>
      <c r="X36" s="624"/>
      <c r="Y36" s="625"/>
      <c r="Z36" s="626">
        <v>2.5</v>
      </c>
      <c r="AA36" s="626"/>
      <c r="AB36" s="626"/>
      <c r="AC36" s="626"/>
      <c r="AD36" s="627" t="s">
        <v>130</v>
      </c>
      <c r="AE36" s="627"/>
      <c r="AF36" s="627"/>
      <c r="AG36" s="627"/>
      <c r="AH36" s="627"/>
      <c r="AI36" s="627"/>
      <c r="AJ36" s="627"/>
      <c r="AK36" s="627"/>
      <c r="AL36" s="628" t="s">
        <v>140</v>
      </c>
      <c r="AM36" s="629"/>
      <c r="AN36" s="629"/>
      <c r="AO36" s="630"/>
      <c r="AP36" s="222"/>
      <c r="AQ36" s="689" t="s">
        <v>330</v>
      </c>
      <c r="AR36" s="690"/>
      <c r="AS36" s="690"/>
      <c r="AT36" s="690"/>
      <c r="AU36" s="690"/>
      <c r="AV36" s="690"/>
      <c r="AW36" s="690"/>
      <c r="AX36" s="690"/>
      <c r="AY36" s="691"/>
      <c r="AZ36" s="612">
        <v>208975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14766</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560323</v>
      </c>
      <c r="CS36" s="624"/>
      <c r="CT36" s="624"/>
      <c r="CU36" s="624"/>
      <c r="CV36" s="624"/>
      <c r="CW36" s="624"/>
      <c r="CX36" s="624"/>
      <c r="CY36" s="625"/>
      <c r="CZ36" s="628">
        <v>5.0999999999999996</v>
      </c>
      <c r="DA36" s="653"/>
      <c r="DB36" s="653"/>
      <c r="DC36" s="657"/>
      <c r="DD36" s="632">
        <v>485975</v>
      </c>
      <c r="DE36" s="624"/>
      <c r="DF36" s="624"/>
      <c r="DG36" s="624"/>
      <c r="DH36" s="624"/>
      <c r="DI36" s="624"/>
      <c r="DJ36" s="624"/>
      <c r="DK36" s="625"/>
      <c r="DL36" s="632">
        <v>329040</v>
      </c>
      <c r="DM36" s="624"/>
      <c r="DN36" s="624"/>
      <c r="DO36" s="624"/>
      <c r="DP36" s="624"/>
      <c r="DQ36" s="624"/>
      <c r="DR36" s="624"/>
      <c r="DS36" s="624"/>
      <c r="DT36" s="624"/>
      <c r="DU36" s="624"/>
      <c r="DV36" s="625"/>
      <c r="DW36" s="628">
        <v>10.6</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109495</v>
      </c>
      <c r="S37" s="624"/>
      <c r="T37" s="624"/>
      <c r="U37" s="624"/>
      <c r="V37" s="624"/>
      <c r="W37" s="624"/>
      <c r="X37" s="624"/>
      <c r="Y37" s="625"/>
      <c r="Z37" s="626">
        <v>1</v>
      </c>
      <c r="AA37" s="626"/>
      <c r="AB37" s="626"/>
      <c r="AC37" s="626"/>
      <c r="AD37" s="627">
        <v>9938</v>
      </c>
      <c r="AE37" s="627"/>
      <c r="AF37" s="627"/>
      <c r="AG37" s="627"/>
      <c r="AH37" s="627"/>
      <c r="AI37" s="627"/>
      <c r="AJ37" s="627"/>
      <c r="AK37" s="627"/>
      <c r="AL37" s="628">
        <v>0.3</v>
      </c>
      <c r="AM37" s="629"/>
      <c r="AN37" s="629"/>
      <c r="AO37" s="630"/>
      <c r="AQ37" s="686" t="s">
        <v>334</v>
      </c>
      <c r="AR37" s="687"/>
      <c r="AS37" s="687"/>
      <c r="AT37" s="687"/>
      <c r="AU37" s="687"/>
      <c r="AV37" s="687"/>
      <c r="AW37" s="687"/>
      <c r="AX37" s="687"/>
      <c r="AY37" s="688"/>
      <c r="AZ37" s="623" t="s">
        <v>237</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3273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262512</v>
      </c>
      <c r="CS37" s="655"/>
      <c r="CT37" s="655"/>
      <c r="CU37" s="655"/>
      <c r="CV37" s="655"/>
      <c r="CW37" s="655"/>
      <c r="CX37" s="655"/>
      <c r="CY37" s="656"/>
      <c r="CZ37" s="628">
        <v>2.4</v>
      </c>
      <c r="DA37" s="653"/>
      <c r="DB37" s="653"/>
      <c r="DC37" s="657"/>
      <c r="DD37" s="632">
        <v>262512</v>
      </c>
      <c r="DE37" s="655"/>
      <c r="DF37" s="655"/>
      <c r="DG37" s="655"/>
      <c r="DH37" s="655"/>
      <c r="DI37" s="655"/>
      <c r="DJ37" s="655"/>
      <c r="DK37" s="656"/>
      <c r="DL37" s="632">
        <v>261046</v>
      </c>
      <c r="DM37" s="655"/>
      <c r="DN37" s="655"/>
      <c r="DO37" s="655"/>
      <c r="DP37" s="655"/>
      <c r="DQ37" s="655"/>
      <c r="DR37" s="655"/>
      <c r="DS37" s="655"/>
      <c r="DT37" s="655"/>
      <c r="DU37" s="655"/>
      <c r="DV37" s="656"/>
      <c r="DW37" s="628">
        <v>8.4</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4898413</v>
      </c>
      <c r="S38" s="624"/>
      <c r="T38" s="624"/>
      <c r="U38" s="624"/>
      <c r="V38" s="624"/>
      <c r="W38" s="624"/>
      <c r="X38" s="624"/>
      <c r="Y38" s="625"/>
      <c r="Z38" s="626">
        <v>43.3</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t="s">
        <v>130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727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208975</v>
      </c>
      <c r="CS38" s="624"/>
      <c r="CT38" s="624"/>
      <c r="CU38" s="624"/>
      <c r="CV38" s="624"/>
      <c r="CW38" s="624"/>
      <c r="CX38" s="624"/>
      <c r="CY38" s="625"/>
      <c r="CZ38" s="628">
        <v>1.9</v>
      </c>
      <c r="DA38" s="653"/>
      <c r="DB38" s="653"/>
      <c r="DC38" s="657"/>
      <c r="DD38" s="632">
        <v>160652</v>
      </c>
      <c r="DE38" s="624"/>
      <c r="DF38" s="624"/>
      <c r="DG38" s="624"/>
      <c r="DH38" s="624"/>
      <c r="DI38" s="624"/>
      <c r="DJ38" s="624"/>
      <c r="DK38" s="625"/>
      <c r="DL38" s="632">
        <v>160652</v>
      </c>
      <c r="DM38" s="624"/>
      <c r="DN38" s="624"/>
      <c r="DO38" s="624"/>
      <c r="DP38" s="624"/>
      <c r="DQ38" s="624"/>
      <c r="DR38" s="624"/>
      <c r="DS38" s="624"/>
      <c r="DT38" s="624"/>
      <c r="DU38" s="624"/>
      <c r="DV38" s="625"/>
      <c r="DW38" s="628">
        <v>5.2</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t="s">
        <v>237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1099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348525</v>
      </c>
      <c r="CS39" s="655"/>
      <c r="CT39" s="655"/>
      <c r="CU39" s="655"/>
      <c r="CV39" s="655"/>
      <c r="CW39" s="655"/>
      <c r="CX39" s="655"/>
      <c r="CY39" s="656"/>
      <c r="CZ39" s="628">
        <v>3.2</v>
      </c>
      <c r="DA39" s="653"/>
      <c r="DB39" s="653"/>
      <c r="DC39" s="657"/>
      <c r="DD39" s="632">
        <v>210589</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27513</v>
      </c>
      <c r="S40" s="624"/>
      <c r="T40" s="624"/>
      <c r="U40" s="624"/>
      <c r="V40" s="624"/>
      <c r="W40" s="624"/>
      <c r="X40" s="624"/>
      <c r="Y40" s="625"/>
      <c r="Z40" s="626">
        <v>0.2</v>
      </c>
      <c r="AA40" s="626"/>
      <c r="AB40" s="626"/>
      <c r="AC40" s="626"/>
      <c r="AD40" s="627" t="s">
        <v>140</v>
      </c>
      <c r="AE40" s="627"/>
      <c r="AF40" s="627"/>
      <c r="AG40" s="627"/>
      <c r="AH40" s="627"/>
      <c r="AI40" s="627"/>
      <c r="AJ40" s="627"/>
      <c r="AK40" s="627"/>
      <c r="AL40" s="628" t="s">
        <v>237</v>
      </c>
      <c r="AM40" s="629"/>
      <c r="AN40" s="629"/>
      <c r="AO40" s="630"/>
      <c r="AQ40" s="686" t="s">
        <v>346</v>
      </c>
      <c r="AR40" s="687"/>
      <c r="AS40" s="687"/>
      <c r="AT40" s="687"/>
      <c r="AU40" s="687"/>
      <c r="AV40" s="687"/>
      <c r="AW40" s="687"/>
      <c r="AX40" s="687"/>
      <c r="AY40" s="688"/>
      <c r="AZ40" s="623" t="s">
        <v>130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130</v>
      </c>
      <c r="DA40" s="653"/>
      <c r="DB40" s="653"/>
      <c r="DC40" s="657"/>
      <c r="DD40" s="632" t="s">
        <v>130</v>
      </c>
      <c r="DE40" s="624"/>
      <c r="DF40" s="624"/>
      <c r="DG40" s="624"/>
      <c r="DH40" s="624"/>
      <c r="DI40" s="624"/>
      <c r="DJ40" s="624"/>
      <c r="DK40" s="625"/>
      <c r="DL40" s="632" t="s">
        <v>237</v>
      </c>
      <c r="DM40" s="624"/>
      <c r="DN40" s="624"/>
      <c r="DO40" s="624"/>
      <c r="DP40" s="624"/>
      <c r="DQ40" s="624"/>
      <c r="DR40" s="624"/>
      <c r="DS40" s="624"/>
      <c r="DT40" s="624"/>
      <c r="DU40" s="624"/>
      <c r="DV40" s="625"/>
      <c r="DW40" s="628" t="s">
        <v>140</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11321029</v>
      </c>
      <c r="S41" s="696"/>
      <c r="T41" s="696"/>
      <c r="U41" s="696"/>
      <c r="V41" s="696"/>
      <c r="W41" s="696"/>
      <c r="X41" s="696"/>
      <c r="Y41" s="700"/>
      <c r="Z41" s="701">
        <v>100</v>
      </c>
      <c r="AA41" s="701"/>
      <c r="AB41" s="701"/>
      <c r="AC41" s="701"/>
      <c r="AD41" s="702">
        <v>3084238</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71708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137267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393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5814118</v>
      </c>
      <c r="CS42" s="655"/>
      <c r="CT42" s="655"/>
      <c r="CU42" s="655"/>
      <c r="CV42" s="655"/>
      <c r="CW42" s="655"/>
      <c r="CX42" s="655"/>
      <c r="CY42" s="656"/>
      <c r="CZ42" s="628">
        <v>52.6</v>
      </c>
      <c r="DA42" s="653"/>
      <c r="DB42" s="653"/>
      <c r="DC42" s="657"/>
      <c r="DD42" s="632">
        <v>24882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t="s">
        <v>130</v>
      </c>
      <c r="CS43" s="655"/>
      <c r="CT43" s="655"/>
      <c r="CU43" s="655"/>
      <c r="CV43" s="655"/>
      <c r="CW43" s="655"/>
      <c r="CX43" s="655"/>
      <c r="CY43" s="656"/>
      <c r="CZ43" s="628" t="s">
        <v>140</v>
      </c>
      <c r="DA43" s="653"/>
      <c r="DB43" s="653"/>
      <c r="DC43" s="657"/>
      <c r="DD43" s="632" t="s">
        <v>140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5811002</v>
      </c>
      <c r="CS44" s="624"/>
      <c r="CT44" s="624"/>
      <c r="CU44" s="624"/>
      <c r="CV44" s="624"/>
      <c r="CW44" s="624"/>
      <c r="CX44" s="624"/>
      <c r="CY44" s="625"/>
      <c r="CZ44" s="628">
        <v>52.5</v>
      </c>
      <c r="DA44" s="629"/>
      <c r="DB44" s="629"/>
      <c r="DC44" s="635"/>
      <c r="DD44" s="632">
        <v>21766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3777706</v>
      </c>
      <c r="CS45" s="655"/>
      <c r="CT45" s="655"/>
      <c r="CU45" s="655"/>
      <c r="CV45" s="655"/>
      <c r="CW45" s="655"/>
      <c r="CX45" s="655"/>
      <c r="CY45" s="656"/>
      <c r="CZ45" s="628">
        <v>34.200000000000003</v>
      </c>
      <c r="DA45" s="653"/>
      <c r="DB45" s="653"/>
      <c r="DC45" s="657"/>
      <c r="DD45" s="632">
        <v>8935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2033296</v>
      </c>
      <c r="CS46" s="624"/>
      <c r="CT46" s="624"/>
      <c r="CU46" s="624"/>
      <c r="CV46" s="624"/>
      <c r="CW46" s="624"/>
      <c r="CX46" s="624"/>
      <c r="CY46" s="625"/>
      <c r="CZ46" s="628">
        <v>18.399999999999999</v>
      </c>
      <c r="DA46" s="629"/>
      <c r="DB46" s="629"/>
      <c r="DC46" s="635"/>
      <c r="DD46" s="632">
        <v>12831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3116</v>
      </c>
      <c r="CS47" s="655"/>
      <c r="CT47" s="655"/>
      <c r="CU47" s="655"/>
      <c r="CV47" s="655"/>
      <c r="CW47" s="655"/>
      <c r="CX47" s="655"/>
      <c r="CY47" s="656"/>
      <c r="CZ47" s="628">
        <v>0</v>
      </c>
      <c r="DA47" s="653"/>
      <c r="DB47" s="653"/>
      <c r="DC47" s="657"/>
      <c r="DD47" s="632">
        <v>3116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237</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11060892</v>
      </c>
      <c r="CS49" s="682"/>
      <c r="CT49" s="682"/>
      <c r="CU49" s="682"/>
      <c r="CV49" s="682"/>
      <c r="CW49" s="682"/>
      <c r="CX49" s="682"/>
      <c r="CY49" s="711"/>
      <c r="CZ49" s="703">
        <v>100</v>
      </c>
      <c r="DA49" s="712"/>
      <c r="DB49" s="712"/>
      <c r="DC49" s="713"/>
      <c r="DD49" s="714">
        <v>3724575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6Ifur7jZAJclxR+vWVJv9xiWwqqEgaYsyrZ30vUgrRk1rS4Y/y9nicdB7NEXs3nGeAXWin4jBlhpgbbV9crRA==" saltValue="tkT0NJ9YHYdDmkQRvYGDN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5461</v>
      </c>
      <c r="R7" s="753"/>
      <c r="S7" s="753"/>
      <c r="T7" s="753"/>
      <c r="U7" s="753"/>
      <c r="V7" s="753">
        <v>5258</v>
      </c>
      <c r="W7" s="753"/>
      <c r="X7" s="753"/>
      <c r="Y7" s="753"/>
      <c r="Z7" s="753"/>
      <c r="AA7" s="753">
        <v>203</v>
      </c>
      <c r="AB7" s="753"/>
      <c r="AC7" s="753"/>
      <c r="AD7" s="753"/>
      <c r="AE7" s="754"/>
      <c r="AF7" s="755">
        <v>163</v>
      </c>
      <c r="AG7" s="756"/>
      <c r="AH7" s="756"/>
      <c r="AI7" s="756"/>
      <c r="AJ7" s="757"/>
      <c r="AK7" s="758">
        <v>0</v>
      </c>
      <c r="AL7" s="759"/>
      <c r="AM7" s="759"/>
      <c r="AN7" s="759"/>
      <c r="AO7" s="759"/>
      <c r="AP7" s="759">
        <v>6182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571</v>
      </c>
      <c r="BT7" s="747"/>
      <c r="BU7" s="747"/>
      <c r="BV7" s="747"/>
      <c r="BW7" s="747"/>
      <c r="BX7" s="747"/>
      <c r="BY7" s="747"/>
      <c r="BZ7" s="747"/>
      <c r="CA7" s="747"/>
      <c r="CB7" s="747"/>
      <c r="CC7" s="747"/>
      <c r="CD7" s="747"/>
      <c r="CE7" s="747"/>
      <c r="CF7" s="747"/>
      <c r="CG7" s="762"/>
      <c r="CH7" s="743">
        <v>-8</v>
      </c>
      <c r="CI7" s="744"/>
      <c r="CJ7" s="744"/>
      <c r="CK7" s="744"/>
      <c r="CL7" s="745"/>
      <c r="CM7" s="743">
        <v>20</v>
      </c>
      <c r="CN7" s="744"/>
      <c r="CO7" s="744"/>
      <c r="CP7" s="744"/>
      <c r="CQ7" s="745"/>
      <c r="CR7" s="743">
        <v>9</v>
      </c>
      <c r="CS7" s="744"/>
      <c r="CT7" s="744"/>
      <c r="CU7" s="744"/>
      <c r="CV7" s="745"/>
      <c r="CW7" s="743" t="s">
        <v>504</v>
      </c>
      <c r="CX7" s="744"/>
      <c r="CY7" s="744"/>
      <c r="CZ7" s="744"/>
      <c r="DA7" s="745"/>
      <c r="DB7" s="743" t="s">
        <v>504</v>
      </c>
      <c r="DC7" s="744"/>
      <c r="DD7" s="744"/>
      <c r="DE7" s="744"/>
      <c r="DF7" s="745"/>
      <c r="DG7" s="743" t="s">
        <v>504</v>
      </c>
      <c r="DH7" s="744"/>
      <c r="DI7" s="744"/>
      <c r="DJ7" s="744"/>
      <c r="DK7" s="745"/>
      <c r="DL7" s="743" t="s">
        <v>504</v>
      </c>
      <c r="DM7" s="744"/>
      <c r="DN7" s="744"/>
      <c r="DO7" s="744"/>
      <c r="DP7" s="745"/>
      <c r="DQ7" s="743" t="s">
        <v>504</v>
      </c>
      <c r="DR7" s="744"/>
      <c r="DS7" s="744"/>
      <c r="DT7" s="744"/>
      <c r="DU7" s="745"/>
      <c r="DV7" s="746"/>
      <c r="DW7" s="747"/>
      <c r="DX7" s="747"/>
      <c r="DY7" s="747"/>
      <c r="DZ7" s="748"/>
      <c r="EA7" s="234"/>
    </row>
    <row r="8" spans="1:131" s="235" customFormat="1" ht="26.25" customHeight="1">
      <c r="A8" s="238">
        <v>2</v>
      </c>
      <c r="B8" s="780" t="s">
        <v>390</v>
      </c>
      <c r="C8" s="781"/>
      <c r="D8" s="781"/>
      <c r="E8" s="781"/>
      <c r="F8" s="781"/>
      <c r="G8" s="781"/>
      <c r="H8" s="781"/>
      <c r="I8" s="781"/>
      <c r="J8" s="781"/>
      <c r="K8" s="781"/>
      <c r="L8" s="781"/>
      <c r="M8" s="781"/>
      <c r="N8" s="781"/>
      <c r="O8" s="781"/>
      <c r="P8" s="782"/>
      <c r="Q8" s="783">
        <v>6045</v>
      </c>
      <c r="R8" s="784"/>
      <c r="S8" s="784"/>
      <c r="T8" s="784"/>
      <c r="U8" s="784"/>
      <c r="V8" s="784">
        <v>5988</v>
      </c>
      <c r="W8" s="784"/>
      <c r="X8" s="784"/>
      <c r="Y8" s="784"/>
      <c r="Z8" s="784"/>
      <c r="AA8" s="784">
        <v>57</v>
      </c>
      <c r="AB8" s="784"/>
      <c r="AC8" s="784"/>
      <c r="AD8" s="784"/>
      <c r="AE8" s="785"/>
      <c r="AF8" s="786">
        <v>57</v>
      </c>
      <c r="AG8" s="787"/>
      <c r="AH8" s="787"/>
      <c r="AI8" s="787"/>
      <c r="AJ8" s="788"/>
      <c r="AK8" s="769">
        <v>0</v>
      </c>
      <c r="AL8" s="770"/>
      <c r="AM8" s="770"/>
      <c r="AN8" s="770"/>
      <c r="AO8" s="770"/>
      <c r="AP8" s="770">
        <v>16964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572</v>
      </c>
      <c r="BT8" s="774"/>
      <c r="BU8" s="774"/>
      <c r="BV8" s="774"/>
      <c r="BW8" s="774"/>
      <c r="BX8" s="774"/>
      <c r="BY8" s="774"/>
      <c r="BZ8" s="774"/>
      <c r="CA8" s="774"/>
      <c r="CB8" s="774"/>
      <c r="CC8" s="774"/>
      <c r="CD8" s="774"/>
      <c r="CE8" s="774"/>
      <c r="CF8" s="774"/>
      <c r="CG8" s="775"/>
      <c r="CH8" s="776">
        <v>12</v>
      </c>
      <c r="CI8" s="777"/>
      <c r="CJ8" s="777"/>
      <c r="CK8" s="777"/>
      <c r="CL8" s="778"/>
      <c r="CM8" s="776">
        <v>17</v>
      </c>
      <c r="CN8" s="777"/>
      <c r="CO8" s="777"/>
      <c r="CP8" s="777"/>
      <c r="CQ8" s="778"/>
      <c r="CR8" s="776">
        <v>5</v>
      </c>
      <c r="CS8" s="777"/>
      <c r="CT8" s="777"/>
      <c r="CU8" s="777"/>
      <c r="CV8" s="778"/>
      <c r="CW8" s="776" t="s">
        <v>504</v>
      </c>
      <c r="CX8" s="777"/>
      <c r="CY8" s="777"/>
      <c r="CZ8" s="777"/>
      <c r="DA8" s="778"/>
      <c r="DB8" s="776" t="s">
        <v>504</v>
      </c>
      <c r="DC8" s="777"/>
      <c r="DD8" s="777"/>
      <c r="DE8" s="777"/>
      <c r="DF8" s="778"/>
      <c r="DG8" s="776" t="s">
        <v>504</v>
      </c>
      <c r="DH8" s="777"/>
      <c r="DI8" s="777"/>
      <c r="DJ8" s="777"/>
      <c r="DK8" s="778"/>
      <c r="DL8" s="776" t="s">
        <v>504</v>
      </c>
      <c r="DM8" s="777"/>
      <c r="DN8" s="777"/>
      <c r="DO8" s="777"/>
      <c r="DP8" s="778"/>
      <c r="DQ8" s="776" t="s">
        <v>504</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11321</v>
      </c>
      <c r="R23" s="793"/>
      <c r="S23" s="793"/>
      <c r="T23" s="793"/>
      <c r="U23" s="793"/>
      <c r="V23" s="793">
        <v>11601</v>
      </c>
      <c r="W23" s="793"/>
      <c r="X23" s="793"/>
      <c r="Y23" s="793"/>
      <c r="Z23" s="793"/>
      <c r="AA23" s="793">
        <v>260</v>
      </c>
      <c r="AB23" s="793"/>
      <c r="AC23" s="793"/>
      <c r="AD23" s="793"/>
      <c r="AE23" s="794"/>
      <c r="AF23" s="795">
        <v>220</v>
      </c>
      <c r="AG23" s="793"/>
      <c r="AH23" s="793"/>
      <c r="AI23" s="793"/>
      <c r="AJ23" s="796"/>
      <c r="AK23" s="797"/>
      <c r="AL23" s="798"/>
      <c r="AM23" s="798"/>
      <c r="AN23" s="798"/>
      <c r="AO23" s="798"/>
      <c r="AP23" s="793">
        <v>23146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640</v>
      </c>
      <c r="R28" s="823"/>
      <c r="S28" s="823"/>
      <c r="T28" s="823"/>
      <c r="U28" s="823"/>
      <c r="V28" s="823">
        <v>625</v>
      </c>
      <c r="W28" s="823"/>
      <c r="X28" s="823"/>
      <c r="Y28" s="823"/>
      <c r="Z28" s="823"/>
      <c r="AA28" s="823">
        <v>15</v>
      </c>
      <c r="AB28" s="823"/>
      <c r="AC28" s="823"/>
      <c r="AD28" s="823"/>
      <c r="AE28" s="824"/>
      <c r="AF28" s="825">
        <v>15</v>
      </c>
      <c r="AG28" s="823"/>
      <c r="AH28" s="823"/>
      <c r="AI28" s="823"/>
      <c r="AJ28" s="826"/>
      <c r="AK28" s="827">
        <v>72</v>
      </c>
      <c r="AL28" s="828"/>
      <c r="AM28" s="828"/>
      <c r="AN28" s="828"/>
      <c r="AO28" s="828"/>
      <c r="AP28" s="828" t="s">
        <v>592</v>
      </c>
      <c r="AQ28" s="828"/>
      <c r="AR28" s="828"/>
      <c r="AS28" s="828"/>
      <c r="AT28" s="828"/>
      <c r="AU28" s="828">
        <v>0</v>
      </c>
      <c r="AV28" s="828"/>
      <c r="AW28" s="828"/>
      <c r="AX28" s="828"/>
      <c r="AY28" s="828"/>
      <c r="AZ28" s="829" t="s">
        <v>592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80</v>
      </c>
      <c r="R29" s="784"/>
      <c r="S29" s="784"/>
      <c r="T29" s="784"/>
      <c r="U29" s="784"/>
      <c r="V29" s="784">
        <v>79</v>
      </c>
      <c r="W29" s="784"/>
      <c r="X29" s="784"/>
      <c r="Y29" s="784"/>
      <c r="Z29" s="784"/>
      <c r="AA29" s="784">
        <v>1</v>
      </c>
      <c r="AB29" s="784"/>
      <c r="AC29" s="784"/>
      <c r="AD29" s="784"/>
      <c r="AE29" s="785"/>
      <c r="AF29" s="786">
        <v>1</v>
      </c>
      <c r="AG29" s="787"/>
      <c r="AH29" s="787"/>
      <c r="AI29" s="787"/>
      <c r="AJ29" s="788"/>
      <c r="AK29" s="834">
        <v>27</v>
      </c>
      <c r="AL29" s="830"/>
      <c r="AM29" s="830"/>
      <c r="AN29" s="830"/>
      <c r="AO29" s="830"/>
      <c r="AP29" s="830" t="s">
        <v>592</v>
      </c>
      <c r="AQ29" s="830"/>
      <c r="AR29" s="830"/>
      <c r="AS29" s="830"/>
      <c r="AT29" s="830"/>
      <c r="AU29" s="830">
        <v>0</v>
      </c>
      <c r="AV29" s="830"/>
      <c r="AW29" s="830"/>
      <c r="AX29" s="830"/>
      <c r="AY29" s="830"/>
      <c r="AZ29" s="831" t="s">
        <v>592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136</v>
      </c>
      <c r="R30" s="784"/>
      <c r="S30" s="784"/>
      <c r="T30" s="784"/>
      <c r="U30" s="784"/>
      <c r="V30" s="784">
        <v>130</v>
      </c>
      <c r="W30" s="784"/>
      <c r="X30" s="784"/>
      <c r="Y30" s="784"/>
      <c r="Z30" s="784"/>
      <c r="AA30" s="784">
        <v>6</v>
      </c>
      <c r="AB30" s="784"/>
      <c r="AC30" s="784"/>
      <c r="AD30" s="784"/>
      <c r="AE30" s="785"/>
      <c r="AF30" s="786">
        <v>265</v>
      </c>
      <c r="AG30" s="787"/>
      <c r="AH30" s="787"/>
      <c r="AI30" s="787"/>
      <c r="AJ30" s="788"/>
      <c r="AK30" s="834">
        <v>21</v>
      </c>
      <c r="AL30" s="830"/>
      <c r="AM30" s="830"/>
      <c r="AN30" s="830"/>
      <c r="AO30" s="830"/>
      <c r="AP30" s="830">
        <v>1630</v>
      </c>
      <c r="AQ30" s="830"/>
      <c r="AR30" s="830"/>
      <c r="AS30" s="830"/>
      <c r="AT30" s="830"/>
      <c r="AU30" s="830">
        <v>535</v>
      </c>
      <c r="AV30" s="830"/>
      <c r="AW30" s="830"/>
      <c r="AX30" s="830"/>
      <c r="AY30" s="830"/>
      <c r="AZ30" s="831" t="s">
        <v>592</v>
      </c>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280</v>
      </c>
      <c r="AG63" s="844"/>
      <c r="AH63" s="844"/>
      <c r="AI63" s="844"/>
      <c r="AJ63" s="845"/>
      <c r="AK63" s="846"/>
      <c r="AL63" s="841"/>
      <c r="AM63" s="841"/>
      <c r="AN63" s="841"/>
      <c r="AO63" s="841"/>
      <c r="AP63" s="844">
        <v>1630</v>
      </c>
      <c r="AQ63" s="844"/>
      <c r="AR63" s="844"/>
      <c r="AS63" s="844"/>
      <c r="AT63" s="844"/>
      <c r="AU63" s="844">
        <v>535</v>
      </c>
      <c r="AV63" s="844"/>
      <c r="AW63" s="844"/>
      <c r="AX63" s="844"/>
      <c r="AY63" s="844"/>
      <c r="AZ63" s="848"/>
      <c r="BA63" s="848"/>
      <c r="BB63" s="848"/>
      <c r="BC63" s="848"/>
      <c r="BD63" s="848"/>
      <c r="BE63" s="849" t="s">
        <v>592</v>
      </c>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411</v>
      </c>
      <c r="B66" s="728"/>
      <c r="C66" s="728"/>
      <c r="D66" s="728"/>
      <c r="E66" s="728"/>
      <c r="F66" s="728"/>
      <c r="G66" s="728"/>
      <c r="H66" s="728"/>
      <c r="I66" s="728"/>
      <c r="J66" s="728"/>
      <c r="K66" s="728"/>
      <c r="L66" s="728"/>
      <c r="M66" s="728"/>
      <c r="N66" s="728"/>
      <c r="O66" s="728"/>
      <c r="P66" s="729"/>
      <c r="Q66" s="733" t="s">
        <v>396</v>
      </c>
      <c r="R66" s="734"/>
      <c r="S66" s="734"/>
      <c r="T66" s="734"/>
      <c r="U66" s="735"/>
      <c r="V66" s="733" t="s">
        <v>412</v>
      </c>
      <c r="W66" s="734"/>
      <c r="X66" s="734"/>
      <c r="Y66" s="734"/>
      <c r="Z66" s="735"/>
      <c r="AA66" s="733" t="s">
        <v>413</v>
      </c>
      <c r="AB66" s="734"/>
      <c r="AC66" s="734"/>
      <c r="AD66" s="734"/>
      <c r="AE66" s="735"/>
      <c r="AF66" s="854" t="s">
        <v>414</v>
      </c>
      <c r="AG66" s="815"/>
      <c r="AH66" s="815"/>
      <c r="AI66" s="815"/>
      <c r="AJ66" s="855"/>
      <c r="AK66" s="733" t="s">
        <v>400</v>
      </c>
      <c r="AL66" s="728"/>
      <c r="AM66" s="728"/>
      <c r="AN66" s="728"/>
      <c r="AO66" s="729"/>
      <c r="AP66" s="733" t="s">
        <v>401</v>
      </c>
      <c r="AQ66" s="734"/>
      <c r="AR66" s="734"/>
      <c r="AS66" s="734"/>
      <c r="AT66" s="735"/>
      <c r="AU66" s="733" t="s">
        <v>415</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1" t="s">
        <v>574</v>
      </c>
      <c r="C68" s="872"/>
      <c r="D68" s="872"/>
      <c r="E68" s="872"/>
      <c r="F68" s="872"/>
      <c r="G68" s="872"/>
      <c r="H68" s="872"/>
      <c r="I68" s="872"/>
      <c r="J68" s="872"/>
      <c r="K68" s="872"/>
      <c r="L68" s="872"/>
      <c r="M68" s="872"/>
      <c r="N68" s="872"/>
      <c r="O68" s="872"/>
      <c r="P68" s="873"/>
      <c r="Q68" s="874">
        <v>88</v>
      </c>
      <c r="R68" s="867"/>
      <c r="S68" s="867"/>
      <c r="T68" s="867"/>
      <c r="U68" s="868"/>
      <c r="V68" s="866">
        <v>86</v>
      </c>
      <c r="W68" s="867"/>
      <c r="X68" s="867"/>
      <c r="Y68" s="867"/>
      <c r="Z68" s="868"/>
      <c r="AA68" s="866">
        <v>3</v>
      </c>
      <c r="AB68" s="867"/>
      <c r="AC68" s="867"/>
      <c r="AD68" s="867"/>
      <c r="AE68" s="868"/>
      <c r="AF68" s="866">
        <v>3</v>
      </c>
      <c r="AG68" s="867"/>
      <c r="AH68" s="867"/>
      <c r="AI68" s="867"/>
      <c r="AJ68" s="868"/>
      <c r="AK68" s="866">
        <v>0</v>
      </c>
      <c r="AL68" s="867"/>
      <c r="AM68" s="867"/>
      <c r="AN68" s="867"/>
      <c r="AO68" s="868"/>
      <c r="AP68" s="866" t="s">
        <v>577</v>
      </c>
      <c r="AQ68" s="867"/>
      <c r="AR68" s="867"/>
      <c r="AS68" s="867"/>
      <c r="AT68" s="868"/>
      <c r="AU68" s="866" t="s">
        <v>577</v>
      </c>
      <c r="AV68" s="867"/>
      <c r="AW68" s="867"/>
      <c r="AX68" s="867"/>
      <c r="AY68" s="868"/>
      <c r="AZ68" s="869"/>
      <c r="BA68" s="869"/>
      <c r="BB68" s="869"/>
      <c r="BC68" s="869"/>
      <c r="BD68" s="870"/>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5" t="s">
        <v>576</v>
      </c>
      <c r="C69" s="876"/>
      <c r="D69" s="876"/>
      <c r="E69" s="876"/>
      <c r="F69" s="876"/>
      <c r="G69" s="876"/>
      <c r="H69" s="876"/>
      <c r="I69" s="876"/>
      <c r="J69" s="876"/>
      <c r="K69" s="876"/>
      <c r="L69" s="876"/>
      <c r="M69" s="876"/>
      <c r="N69" s="876"/>
      <c r="O69" s="876"/>
      <c r="P69" s="877"/>
      <c r="Q69" s="878">
        <v>7567</v>
      </c>
      <c r="R69" s="879"/>
      <c r="S69" s="879"/>
      <c r="T69" s="879"/>
      <c r="U69" s="834"/>
      <c r="V69" s="880">
        <v>7557</v>
      </c>
      <c r="W69" s="879"/>
      <c r="X69" s="879"/>
      <c r="Y69" s="879"/>
      <c r="Z69" s="834"/>
      <c r="AA69" s="880">
        <v>10</v>
      </c>
      <c r="AB69" s="879"/>
      <c r="AC69" s="879"/>
      <c r="AD69" s="879"/>
      <c r="AE69" s="834"/>
      <c r="AF69" s="880">
        <v>10</v>
      </c>
      <c r="AG69" s="879"/>
      <c r="AH69" s="879"/>
      <c r="AI69" s="879"/>
      <c r="AJ69" s="834"/>
      <c r="AK69" s="880">
        <v>0</v>
      </c>
      <c r="AL69" s="879"/>
      <c r="AM69" s="879"/>
      <c r="AN69" s="879"/>
      <c r="AO69" s="834"/>
      <c r="AP69" s="880" t="s">
        <v>575</v>
      </c>
      <c r="AQ69" s="879"/>
      <c r="AR69" s="879"/>
      <c r="AS69" s="879"/>
      <c r="AT69" s="834"/>
      <c r="AU69" s="880" t="s">
        <v>575</v>
      </c>
      <c r="AV69" s="879"/>
      <c r="AW69" s="879"/>
      <c r="AX69" s="879"/>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5" t="s">
        <v>578</v>
      </c>
      <c r="C70" s="876"/>
      <c r="D70" s="876"/>
      <c r="E70" s="876"/>
      <c r="F70" s="876"/>
      <c r="G70" s="876"/>
      <c r="H70" s="876"/>
      <c r="I70" s="876"/>
      <c r="J70" s="876"/>
      <c r="K70" s="876"/>
      <c r="L70" s="876"/>
      <c r="M70" s="876"/>
      <c r="N70" s="876"/>
      <c r="O70" s="876"/>
      <c r="P70" s="877"/>
      <c r="Q70" s="878">
        <v>74</v>
      </c>
      <c r="R70" s="879"/>
      <c r="S70" s="879"/>
      <c r="T70" s="879"/>
      <c r="U70" s="834"/>
      <c r="V70" s="880">
        <v>74</v>
      </c>
      <c r="W70" s="879"/>
      <c r="X70" s="879"/>
      <c r="Y70" s="879"/>
      <c r="Z70" s="834"/>
      <c r="AA70" s="880">
        <v>0</v>
      </c>
      <c r="AB70" s="879"/>
      <c r="AC70" s="879"/>
      <c r="AD70" s="879"/>
      <c r="AE70" s="834"/>
      <c r="AF70" s="880">
        <v>0</v>
      </c>
      <c r="AG70" s="879"/>
      <c r="AH70" s="879"/>
      <c r="AI70" s="879"/>
      <c r="AJ70" s="834"/>
      <c r="AK70" s="880">
        <v>0</v>
      </c>
      <c r="AL70" s="879"/>
      <c r="AM70" s="879"/>
      <c r="AN70" s="879"/>
      <c r="AO70" s="834"/>
      <c r="AP70" s="880" t="s">
        <v>575</v>
      </c>
      <c r="AQ70" s="879"/>
      <c r="AR70" s="879"/>
      <c r="AS70" s="879"/>
      <c r="AT70" s="834"/>
      <c r="AU70" s="880" t="s">
        <v>575</v>
      </c>
      <c r="AV70" s="879"/>
      <c r="AW70" s="879"/>
      <c r="AX70" s="879"/>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5" t="s">
        <v>579</v>
      </c>
      <c r="C71" s="876"/>
      <c r="D71" s="876"/>
      <c r="E71" s="876"/>
      <c r="F71" s="876"/>
      <c r="G71" s="876"/>
      <c r="H71" s="876"/>
      <c r="I71" s="876"/>
      <c r="J71" s="876"/>
      <c r="K71" s="876"/>
      <c r="L71" s="876"/>
      <c r="M71" s="876"/>
      <c r="N71" s="876"/>
      <c r="O71" s="876"/>
      <c r="P71" s="877"/>
      <c r="Q71" s="878">
        <v>203</v>
      </c>
      <c r="R71" s="879"/>
      <c r="S71" s="879"/>
      <c r="T71" s="879"/>
      <c r="U71" s="834"/>
      <c r="V71" s="880">
        <v>193</v>
      </c>
      <c r="W71" s="879"/>
      <c r="X71" s="879"/>
      <c r="Y71" s="879"/>
      <c r="Z71" s="834"/>
      <c r="AA71" s="880">
        <v>11</v>
      </c>
      <c r="AB71" s="879"/>
      <c r="AC71" s="879"/>
      <c r="AD71" s="879"/>
      <c r="AE71" s="834"/>
      <c r="AF71" s="880">
        <v>11</v>
      </c>
      <c r="AG71" s="879"/>
      <c r="AH71" s="879"/>
      <c r="AI71" s="879"/>
      <c r="AJ71" s="834"/>
      <c r="AK71" s="880">
        <v>0</v>
      </c>
      <c r="AL71" s="879"/>
      <c r="AM71" s="879"/>
      <c r="AN71" s="879"/>
      <c r="AO71" s="834"/>
      <c r="AP71" s="880" t="s">
        <v>575</v>
      </c>
      <c r="AQ71" s="879"/>
      <c r="AR71" s="879"/>
      <c r="AS71" s="879"/>
      <c r="AT71" s="834"/>
      <c r="AU71" s="880" t="s">
        <v>575</v>
      </c>
      <c r="AV71" s="879"/>
      <c r="AW71" s="879"/>
      <c r="AX71" s="879"/>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5" t="s">
        <v>580</v>
      </c>
      <c r="C72" s="876"/>
      <c r="D72" s="876"/>
      <c r="E72" s="876"/>
      <c r="F72" s="876"/>
      <c r="G72" s="876"/>
      <c r="H72" s="876"/>
      <c r="I72" s="876"/>
      <c r="J72" s="876"/>
      <c r="K72" s="876"/>
      <c r="L72" s="876"/>
      <c r="M72" s="876"/>
      <c r="N72" s="876"/>
      <c r="O72" s="876"/>
      <c r="P72" s="877"/>
      <c r="Q72" s="878">
        <v>1873</v>
      </c>
      <c r="R72" s="879"/>
      <c r="S72" s="879"/>
      <c r="T72" s="879"/>
      <c r="U72" s="834"/>
      <c r="V72" s="880">
        <v>1844</v>
      </c>
      <c r="W72" s="879"/>
      <c r="X72" s="879"/>
      <c r="Y72" s="879"/>
      <c r="Z72" s="834"/>
      <c r="AA72" s="880">
        <v>30</v>
      </c>
      <c r="AB72" s="879"/>
      <c r="AC72" s="879"/>
      <c r="AD72" s="879"/>
      <c r="AE72" s="834"/>
      <c r="AF72" s="880">
        <v>30</v>
      </c>
      <c r="AG72" s="879"/>
      <c r="AH72" s="879"/>
      <c r="AI72" s="879"/>
      <c r="AJ72" s="834"/>
      <c r="AK72" s="880">
        <v>22</v>
      </c>
      <c r="AL72" s="879"/>
      <c r="AM72" s="879"/>
      <c r="AN72" s="879"/>
      <c r="AO72" s="834"/>
      <c r="AP72" s="880">
        <v>1281</v>
      </c>
      <c r="AQ72" s="879"/>
      <c r="AR72" s="879"/>
      <c r="AS72" s="879"/>
      <c r="AT72" s="834"/>
      <c r="AU72" s="880" t="s">
        <v>575</v>
      </c>
      <c r="AV72" s="879"/>
      <c r="AW72" s="879"/>
      <c r="AX72" s="879"/>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5" t="s">
        <v>581</v>
      </c>
      <c r="C73" s="876"/>
      <c r="D73" s="876"/>
      <c r="E73" s="876"/>
      <c r="F73" s="876"/>
      <c r="G73" s="876"/>
      <c r="H73" s="876"/>
      <c r="I73" s="876"/>
      <c r="J73" s="876"/>
      <c r="K73" s="876"/>
      <c r="L73" s="876"/>
      <c r="M73" s="876"/>
      <c r="N73" s="876"/>
      <c r="O73" s="876"/>
      <c r="P73" s="877"/>
      <c r="Q73" s="878">
        <v>286</v>
      </c>
      <c r="R73" s="879"/>
      <c r="S73" s="879"/>
      <c r="T73" s="879"/>
      <c r="U73" s="834"/>
      <c r="V73" s="880">
        <v>243</v>
      </c>
      <c r="W73" s="879"/>
      <c r="X73" s="879"/>
      <c r="Y73" s="879"/>
      <c r="Z73" s="834"/>
      <c r="AA73" s="880">
        <v>43</v>
      </c>
      <c r="AB73" s="879"/>
      <c r="AC73" s="879"/>
      <c r="AD73" s="879"/>
      <c r="AE73" s="834"/>
      <c r="AF73" s="880">
        <v>27</v>
      </c>
      <c r="AG73" s="879"/>
      <c r="AH73" s="879"/>
      <c r="AI73" s="879"/>
      <c r="AJ73" s="834"/>
      <c r="AK73" s="880">
        <v>0</v>
      </c>
      <c r="AL73" s="879"/>
      <c r="AM73" s="879"/>
      <c r="AN73" s="879"/>
      <c r="AO73" s="834"/>
      <c r="AP73" s="880" t="s">
        <v>585</v>
      </c>
      <c r="AQ73" s="879"/>
      <c r="AR73" s="879"/>
      <c r="AS73" s="879"/>
      <c r="AT73" s="834"/>
      <c r="AU73" s="880" t="s">
        <v>577</v>
      </c>
      <c r="AV73" s="879"/>
      <c r="AW73" s="879"/>
      <c r="AX73" s="879"/>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5" t="s">
        <v>582</v>
      </c>
      <c r="C74" s="876"/>
      <c r="D74" s="876"/>
      <c r="E74" s="876"/>
      <c r="F74" s="876"/>
      <c r="G74" s="876"/>
      <c r="H74" s="876"/>
      <c r="I74" s="876"/>
      <c r="J74" s="876"/>
      <c r="K74" s="876"/>
      <c r="L74" s="876"/>
      <c r="M74" s="876"/>
      <c r="N74" s="876"/>
      <c r="O74" s="876"/>
      <c r="P74" s="877"/>
      <c r="Q74" s="878">
        <v>200</v>
      </c>
      <c r="R74" s="879"/>
      <c r="S74" s="879"/>
      <c r="T74" s="879"/>
      <c r="U74" s="834"/>
      <c r="V74" s="880">
        <v>183</v>
      </c>
      <c r="W74" s="879"/>
      <c r="X74" s="879"/>
      <c r="Y74" s="879"/>
      <c r="Z74" s="834"/>
      <c r="AA74" s="880">
        <v>17</v>
      </c>
      <c r="AB74" s="879"/>
      <c r="AC74" s="879"/>
      <c r="AD74" s="879"/>
      <c r="AE74" s="834"/>
      <c r="AF74" s="880">
        <v>17</v>
      </c>
      <c r="AG74" s="879"/>
      <c r="AH74" s="879"/>
      <c r="AI74" s="879"/>
      <c r="AJ74" s="834"/>
      <c r="AK74" s="880">
        <v>0</v>
      </c>
      <c r="AL74" s="879"/>
      <c r="AM74" s="879"/>
      <c r="AN74" s="879"/>
      <c r="AO74" s="834"/>
      <c r="AP74" s="880" t="s">
        <v>585</v>
      </c>
      <c r="AQ74" s="879"/>
      <c r="AR74" s="879"/>
      <c r="AS74" s="879"/>
      <c r="AT74" s="834"/>
      <c r="AU74" s="880" t="s">
        <v>575</v>
      </c>
      <c r="AV74" s="879"/>
      <c r="AW74" s="879"/>
      <c r="AX74" s="879"/>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5" t="s">
        <v>583</v>
      </c>
      <c r="C75" s="876"/>
      <c r="D75" s="876"/>
      <c r="E75" s="876"/>
      <c r="F75" s="876"/>
      <c r="G75" s="876"/>
      <c r="H75" s="876"/>
      <c r="I75" s="876"/>
      <c r="J75" s="876"/>
      <c r="K75" s="876"/>
      <c r="L75" s="876"/>
      <c r="M75" s="876"/>
      <c r="N75" s="876"/>
      <c r="O75" s="876"/>
      <c r="P75" s="877"/>
      <c r="Q75" s="878">
        <v>495</v>
      </c>
      <c r="R75" s="879"/>
      <c r="S75" s="879"/>
      <c r="T75" s="879"/>
      <c r="U75" s="834"/>
      <c r="V75" s="880">
        <v>493</v>
      </c>
      <c r="W75" s="879"/>
      <c r="X75" s="879"/>
      <c r="Y75" s="879"/>
      <c r="Z75" s="834"/>
      <c r="AA75" s="880">
        <v>1</v>
      </c>
      <c r="AB75" s="879"/>
      <c r="AC75" s="879"/>
      <c r="AD75" s="879"/>
      <c r="AE75" s="834"/>
      <c r="AF75" s="880">
        <v>1</v>
      </c>
      <c r="AG75" s="879"/>
      <c r="AH75" s="879"/>
      <c r="AI75" s="879"/>
      <c r="AJ75" s="834"/>
      <c r="AK75" s="880">
        <v>298</v>
      </c>
      <c r="AL75" s="879"/>
      <c r="AM75" s="879"/>
      <c r="AN75" s="879"/>
      <c r="AO75" s="834"/>
      <c r="AP75" s="880" t="s">
        <v>577</v>
      </c>
      <c r="AQ75" s="879"/>
      <c r="AR75" s="879"/>
      <c r="AS75" s="879"/>
      <c r="AT75" s="834"/>
      <c r="AU75" s="880" t="s">
        <v>575</v>
      </c>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5" t="s">
        <v>584</v>
      </c>
      <c r="C76" s="876"/>
      <c r="D76" s="876"/>
      <c r="E76" s="876"/>
      <c r="F76" s="876"/>
      <c r="G76" s="876"/>
      <c r="H76" s="876"/>
      <c r="I76" s="876"/>
      <c r="J76" s="876"/>
      <c r="K76" s="876"/>
      <c r="L76" s="876"/>
      <c r="M76" s="876"/>
      <c r="N76" s="876"/>
      <c r="O76" s="876"/>
      <c r="P76" s="877"/>
      <c r="Q76" s="878">
        <v>68</v>
      </c>
      <c r="R76" s="879"/>
      <c r="S76" s="879"/>
      <c r="T76" s="879"/>
      <c r="U76" s="834"/>
      <c r="V76" s="880">
        <v>68</v>
      </c>
      <c r="W76" s="879"/>
      <c r="X76" s="879"/>
      <c r="Y76" s="879"/>
      <c r="Z76" s="834"/>
      <c r="AA76" s="880">
        <v>0</v>
      </c>
      <c r="AB76" s="879"/>
      <c r="AC76" s="879"/>
      <c r="AD76" s="879"/>
      <c r="AE76" s="834"/>
      <c r="AF76" s="880">
        <v>0</v>
      </c>
      <c r="AG76" s="879"/>
      <c r="AH76" s="879"/>
      <c r="AI76" s="879"/>
      <c r="AJ76" s="834"/>
      <c r="AK76" s="880">
        <v>0</v>
      </c>
      <c r="AL76" s="879"/>
      <c r="AM76" s="879"/>
      <c r="AN76" s="879"/>
      <c r="AO76" s="834"/>
      <c r="AP76" s="880" t="s">
        <v>577</v>
      </c>
      <c r="AQ76" s="879"/>
      <c r="AR76" s="879"/>
      <c r="AS76" s="879"/>
      <c r="AT76" s="834"/>
      <c r="AU76" s="880" t="s">
        <v>577</v>
      </c>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5" t="s">
        <v>587</v>
      </c>
      <c r="C77" s="876"/>
      <c r="D77" s="876"/>
      <c r="E77" s="876"/>
      <c r="F77" s="876"/>
      <c r="G77" s="876"/>
      <c r="H77" s="876"/>
      <c r="I77" s="876"/>
      <c r="J77" s="876"/>
      <c r="K77" s="876"/>
      <c r="L77" s="876"/>
      <c r="M77" s="876"/>
      <c r="N77" s="876"/>
      <c r="O77" s="876"/>
      <c r="P77" s="877"/>
      <c r="Q77" s="878">
        <v>1851</v>
      </c>
      <c r="R77" s="879"/>
      <c r="S77" s="879"/>
      <c r="T77" s="879"/>
      <c r="U77" s="834"/>
      <c r="V77" s="880">
        <v>1811</v>
      </c>
      <c r="W77" s="879"/>
      <c r="X77" s="879"/>
      <c r="Y77" s="879"/>
      <c r="Z77" s="834"/>
      <c r="AA77" s="880">
        <v>40</v>
      </c>
      <c r="AB77" s="879"/>
      <c r="AC77" s="879"/>
      <c r="AD77" s="879"/>
      <c r="AE77" s="834"/>
      <c r="AF77" s="880">
        <v>40</v>
      </c>
      <c r="AG77" s="879"/>
      <c r="AH77" s="879"/>
      <c r="AI77" s="879"/>
      <c r="AJ77" s="834"/>
      <c r="AK77" s="880">
        <v>0</v>
      </c>
      <c r="AL77" s="879"/>
      <c r="AM77" s="879"/>
      <c r="AN77" s="879"/>
      <c r="AO77" s="834"/>
      <c r="AP77" s="880" t="s">
        <v>577</v>
      </c>
      <c r="AQ77" s="879"/>
      <c r="AR77" s="879"/>
      <c r="AS77" s="879"/>
      <c r="AT77" s="834"/>
      <c r="AU77" s="880" t="s">
        <v>577</v>
      </c>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5" t="s">
        <v>589</v>
      </c>
      <c r="C78" s="876"/>
      <c r="D78" s="876"/>
      <c r="E78" s="876"/>
      <c r="F78" s="876"/>
      <c r="G78" s="876"/>
      <c r="H78" s="876"/>
      <c r="I78" s="876"/>
      <c r="J78" s="876"/>
      <c r="K78" s="876"/>
      <c r="L78" s="876"/>
      <c r="M78" s="876"/>
      <c r="N78" s="876"/>
      <c r="O78" s="876"/>
      <c r="P78" s="877"/>
      <c r="Q78" s="878">
        <v>72965</v>
      </c>
      <c r="R78" s="879"/>
      <c r="S78" s="879"/>
      <c r="T78" s="879"/>
      <c r="U78" s="834"/>
      <c r="V78" s="880">
        <v>69423</v>
      </c>
      <c r="W78" s="879"/>
      <c r="X78" s="879"/>
      <c r="Y78" s="879"/>
      <c r="Z78" s="834"/>
      <c r="AA78" s="880">
        <v>3542</v>
      </c>
      <c r="AB78" s="879"/>
      <c r="AC78" s="879"/>
      <c r="AD78" s="879"/>
      <c r="AE78" s="834"/>
      <c r="AF78" s="880">
        <v>3542</v>
      </c>
      <c r="AG78" s="879"/>
      <c r="AH78" s="879"/>
      <c r="AI78" s="879"/>
      <c r="AJ78" s="834"/>
      <c r="AK78" s="830">
        <v>1058</v>
      </c>
      <c r="AL78" s="830"/>
      <c r="AM78" s="830"/>
      <c r="AN78" s="830"/>
      <c r="AO78" s="830"/>
      <c r="AP78" s="880" t="s">
        <v>577</v>
      </c>
      <c r="AQ78" s="879"/>
      <c r="AR78" s="879"/>
      <c r="AS78" s="879"/>
      <c r="AT78" s="834"/>
      <c r="AU78" s="880" t="s">
        <v>577</v>
      </c>
      <c r="AV78" s="879"/>
      <c r="AW78" s="879"/>
      <c r="AX78" s="879"/>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5" t="s">
        <v>588</v>
      </c>
      <c r="C79" s="876"/>
      <c r="D79" s="876"/>
      <c r="E79" s="876"/>
      <c r="F79" s="876"/>
      <c r="G79" s="876"/>
      <c r="H79" s="876"/>
      <c r="I79" s="876"/>
      <c r="J79" s="876"/>
      <c r="K79" s="876"/>
      <c r="L79" s="876"/>
      <c r="M79" s="876"/>
      <c r="N79" s="876"/>
      <c r="O79" s="876"/>
      <c r="P79" s="877"/>
      <c r="Q79" s="878">
        <v>217</v>
      </c>
      <c r="R79" s="879"/>
      <c r="S79" s="879"/>
      <c r="T79" s="879"/>
      <c r="U79" s="834"/>
      <c r="V79" s="880">
        <v>191</v>
      </c>
      <c r="W79" s="879"/>
      <c r="X79" s="879"/>
      <c r="Y79" s="879"/>
      <c r="Z79" s="834"/>
      <c r="AA79" s="880">
        <v>25</v>
      </c>
      <c r="AB79" s="879"/>
      <c r="AC79" s="879"/>
      <c r="AD79" s="879"/>
      <c r="AE79" s="834"/>
      <c r="AF79" s="880">
        <v>25</v>
      </c>
      <c r="AG79" s="879"/>
      <c r="AH79" s="879"/>
      <c r="AI79" s="879"/>
      <c r="AJ79" s="834"/>
      <c r="AK79" s="830">
        <v>0</v>
      </c>
      <c r="AL79" s="830"/>
      <c r="AM79" s="830"/>
      <c r="AN79" s="830"/>
      <c r="AO79" s="830"/>
      <c r="AP79" s="880" t="s">
        <v>577</v>
      </c>
      <c r="AQ79" s="879"/>
      <c r="AR79" s="879"/>
      <c r="AS79" s="879"/>
      <c r="AT79" s="834"/>
      <c r="AU79" s="880" t="s">
        <v>577</v>
      </c>
      <c r="AV79" s="879"/>
      <c r="AW79" s="879"/>
      <c r="AX79" s="879"/>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5" t="s">
        <v>590</v>
      </c>
      <c r="C80" s="876"/>
      <c r="D80" s="876"/>
      <c r="E80" s="876"/>
      <c r="F80" s="876"/>
      <c r="G80" s="876"/>
      <c r="H80" s="876"/>
      <c r="I80" s="876"/>
      <c r="J80" s="876"/>
      <c r="K80" s="876"/>
      <c r="L80" s="876"/>
      <c r="M80" s="876"/>
      <c r="N80" s="876"/>
      <c r="O80" s="876"/>
      <c r="P80" s="877"/>
      <c r="Q80" s="878">
        <v>823874</v>
      </c>
      <c r="R80" s="879"/>
      <c r="S80" s="879"/>
      <c r="T80" s="879"/>
      <c r="U80" s="834"/>
      <c r="V80" s="880">
        <v>808406</v>
      </c>
      <c r="W80" s="879"/>
      <c r="X80" s="879"/>
      <c r="Y80" s="879"/>
      <c r="Z80" s="834"/>
      <c r="AA80" s="880">
        <v>15468</v>
      </c>
      <c r="AB80" s="879"/>
      <c r="AC80" s="879"/>
      <c r="AD80" s="879"/>
      <c r="AE80" s="834"/>
      <c r="AF80" s="880">
        <v>15468</v>
      </c>
      <c r="AG80" s="879"/>
      <c r="AH80" s="879"/>
      <c r="AI80" s="879"/>
      <c r="AJ80" s="834"/>
      <c r="AK80" s="830">
        <v>0</v>
      </c>
      <c r="AL80" s="830"/>
      <c r="AM80" s="830"/>
      <c r="AN80" s="830"/>
      <c r="AO80" s="830"/>
      <c r="AP80" s="880" t="s">
        <v>577</v>
      </c>
      <c r="AQ80" s="879"/>
      <c r="AR80" s="879"/>
      <c r="AS80" s="879"/>
      <c r="AT80" s="834"/>
      <c r="AU80" s="880" t="s">
        <v>577</v>
      </c>
      <c r="AV80" s="879"/>
      <c r="AW80" s="879"/>
      <c r="AX80" s="879"/>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5" t="s">
        <v>586</v>
      </c>
      <c r="C81" s="876"/>
      <c r="D81" s="876"/>
      <c r="E81" s="876"/>
      <c r="F81" s="876"/>
      <c r="G81" s="876"/>
      <c r="H81" s="876"/>
      <c r="I81" s="876"/>
      <c r="J81" s="876"/>
      <c r="K81" s="876"/>
      <c r="L81" s="876"/>
      <c r="M81" s="876"/>
      <c r="N81" s="876"/>
      <c r="O81" s="876"/>
      <c r="P81" s="877"/>
      <c r="Q81" s="878">
        <v>529</v>
      </c>
      <c r="R81" s="879"/>
      <c r="S81" s="879"/>
      <c r="T81" s="879"/>
      <c r="U81" s="834"/>
      <c r="V81" s="880">
        <v>433</v>
      </c>
      <c r="W81" s="879"/>
      <c r="X81" s="879"/>
      <c r="Y81" s="879"/>
      <c r="Z81" s="834"/>
      <c r="AA81" s="880">
        <v>96</v>
      </c>
      <c r="AB81" s="879"/>
      <c r="AC81" s="879"/>
      <c r="AD81" s="879"/>
      <c r="AE81" s="834"/>
      <c r="AF81" s="880">
        <v>74</v>
      </c>
      <c r="AG81" s="879"/>
      <c r="AH81" s="879"/>
      <c r="AI81" s="879"/>
      <c r="AJ81" s="834"/>
      <c r="AK81" s="830">
        <v>0</v>
      </c>
      <c r="AL81" s="830"/>
      <c r="AM81" s="830"/>
      <c r="AN81" s="830"/>
      <c r="AO81" s="830"/>
      <c r="AP81" s="880" t="s">
        <v>577</v>
      </c>
      <c r="AQ81" s="879"/>
      <c r="AR81" s="879"/>
      <c r="AS81" s="879"/>
      <c r="AT81" s="834"/>
      <c r="AU81" s="880" t="s">
        <v>577</v>
      </c>
      <c r="AV81" s="879"/>
      <c r="AW81" s="879"/>
      <c r="AX81" s="879"/>
      <c r="AY81" s="834"/>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5"/>
      <c r="C82" s="876"/>
      <c r="D82" s="876"/>
      <c r="E82" s="876"/>
      <c r="F82" s="876"/>
      <c r="G82" s="876"/>
      <c r="H82" s="876"/>
      <c r="I82" s="876"/>
      <c r="J82" s="876"/>
      <c r="K82" s="876"/>
      <c r="L82" s="876"/>
      <c r="M82" s="876"/>
      <c r="N82" s="876"/>
      <c r="O82" s="876"/>
      <c r="P82" s="877"/>
      <c r="Q82" s="88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5"/>
      <c r="C83" s="876"/>
      <c r="D83" s="876"/>
      <c r="E83" s="876"/>
      <c r="F83" s="876"/>
      <c r="G83" s="876"/>
      <c r="H83" s="876"/>
      <c r="I83" s="876"/>
      <c r="J83" s="876"/>
      <c r="K83" s="876"/>
      <c r="L83" s="876"/>
      <c r="M83" s="876"/>
      <c r="N83" s="876"/>
      <c r="O83" s="876"/>
      <c r="P83" s="877"/>
      <c r="Q83" s="88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5"/>
      <c r="C84" s="876"/>
      <c r="D84" s="876"/>
      <c r="E84" s="876"/>
      <c r="F84" s="876"/>
      <c r="G84" s="876"/>
      <c r="H84" s="876"/>
      <c r="I84" s="876"/>
      <c r="J84" s="876"/>
      <c r="K84" s="876"/>
      <c r="L84" s="876"/>
      <c r="M84" s="876"/>
      <c r="N84" s="876"/>
      <c r="O84" s="876"/>
      <c r="P84" s="877"/>
      <c r="Q84" s="88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5"/>
      <c r="C85" s="876"/>
      <c r="D85" s="876"/>
      <c r="E85" s="876"/>
      <c r="F85" s="876"/>
      <c r="G85" s="876"/>
      <c r="H85" s="876"/>
      <c r="I85" s="876"/>
      <c r="J85" s="876"/>
      <c r="K85" s="876"/>
      <c r="L85" s="876"/>
      <c r="M85" s="876"/>
      <c r="N85" s="876"/>
      <c r="O85" s="876"/>
      <c r="P85" s="877"/>
      <c r="Q85" s="88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5"/>
      <c r="C86" s="876"/>
      <c r="D86" s="876"/>
      <c r="E86" s="876"/>
      <c r="F86" s="876"/>
      <c r="G86" s="876"/>
      <c r="H86" s="876"/>
      <c r="I86" s="876"/>
      <c r="J86" s="876"/>
      <c r="K86" s="876"/>
      <c r="L86" s="876"/>
      <c r="M86" s="876"/>
      <c r="N86" s="876"/>
      <c r="O86" s="876"/>
      <c r="P86" s="877"/>
      <c r="Q86" s="88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SUM(AF68:AJ81)</f>
        <v>19248</v>
      </c>
      <c r="AG88" s="844"/>
      <c r="AH88" s="844"/>
      <c r="AI88" s="844"/>
      <c r="AJ88" s="844"/>
      <c r="AK88" s="841"/>
      <c r="AL88" s="841"/>
      <c r="AM88" s="841"/>
      <c r="AN88" s="841"/>
      <c r="AO88" s="841"/>
      <c r="AP88" s="844">
        <f>AP72</f>
        <v>1281</v>
      </c>
      <c r="AQ88" s="844"/>
      <c r="AR88" s="844"/>
      <c r="AS88" s="844"/>
      <c r="AT88" s="844"/>
      <c r="AU88" s="844" t="s">
        <v>591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417</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14</v>
      </c>
      <c r="CS102" s="852"/>
      <c r="CT102" s="852"/>
      <c r="CU102" s="852"/>
      <c r="CV102" s="893"/>
      <c r="CW102" s="892" t="s">
        <v>592</v>
      </c>
      <c r="CX102" s="852"/>
      <c r="CY102" s="852"/>
      <c r="CZ102" s="852"/>
      <c r="DA102" s="893"/>
      <c r="DB102" s="892" t="s">
        <v>592</v>
      </c>
      <c r="DC102" s="852"/>
      <c r="DD102" s="852"/>
      <c r="DE102" s="852"/>
      <c r="DF102" s="893"/>
      <c r="DG102" s="892" t="s">
        <v>592</v>
      </c>
      <c r="DH102" s="852"/>
      <c r="DI102" s="852"/>
      <c r="DJ102" s="852"/>
      <c r="DK102" s="893"/>
      <c r="DL102" s="892" t="s">
        <v>592</v>
      </c>
      <c r="DM102" s="852"/>
      <c r="DN102" s="852"/>
      <c r="DO102" s="852"/>
      <c r="DP102" s="893"/>
      <c r="DQ102" s="892" t="s">
        <v>592</v>
      </c>
      <c r="DR102" s="852"/>
      <c r="DS102" s="852"/>
      <c r="DT102" s="852"/>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418</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419</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422</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423</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424</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425</v>
      </c>
      <c r="AB109" s="895"/>
      <c r="AC109" s="895"/>
      <c r="AD109" s="895"/>
      <c r="AE109" s="896"/>
      <c r="AF109" s="894" t="s">
        <v>426</v>
      </c>
      <c r="AG109" s="895"/>
      <c r="AH109" s="895"/>
      <c r="AI109" s="895"/>
      <c r="AJ109" s="896"/>
      <c r="AK109" s="894" t="s">
        <v>309</v>
      </c>
      <c r="AL109" s="895"/>
      <c r="AM109" s="895"/>
      <c r="AN109" s="895"/>
      <c r="AO109" s="896"/>
      <c r="AP109" s="894" t="s">
        <v>427</v>
      </c>
      <c r="AQ109" s="895"/>
      <c r="AR109" s="895"/>
      <c r="AS109" s="895"/>
      <c r="AT109" s="897"/>
      <c r="AU109" s="914" t="s">
        <v>424</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425</v>
      </c>
      <c r="BR109" s="895"/>
      <c r="BS109" s="895"/>
      <c r="BT109" s="895"/>
      <c r="BU109" s="896"/>
      <c r="BV109" s="894" t="s">
        <v>426</v>
      </c>
      <c r="BW109" s="895"/>
      <c r="BX109" s="895"/>
      <c r="BY109" s="895"/>
      <c r="BZ109" s="896"/>
      <c r="CA109" s="894" t="s">
        <v>309</v>
      </c>
      <c r="CB109" s="895"/>
      <c r="CC109" s="895"/>
      <c r="CD109" s="895"/>
      <c r="CE109" s="896"/>
      <c r="CF109" s="915" t="s">
        <v>427</v>
      </c>
      <c r="CG109" s="915"/>
      <c r="CH109" s="915"/>
      <c r="CI109" s="915"/>
      <c r="CJ109" s="915"/>
      <c r="CK109" s="894" t="s">
        <v>428</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425</v>
      </c>
      <c r="DH109" s="895"/>
      <c r="DI109" s="895"/>
      <c r="DJ109" s="895"/>
      <c r="DK109" s="896"/>
      <c r="DL109" s="894" t="s">
        <v>426</v>
      </c>
      <c r="DM109" s="895"/>
      <c r="DN109" s="895"/>
      <c r="DO109" s="895"/>
      <c r="DP109" s="896"/>
      <c r="DQ109" s="894" t="s">
        <v>309</v>
      </c>
      <c r="DR109" s="895"/>
      <c r="DS109" s="895"/>
      <c r="DT109" s="895"/>
      <c r="DU109" s="896"/>
      <c r="DV109" s="894" t="s">
        <v>427</v>
      </c>
      <c r="DW109" s="895"/>
      <c r="DX109" s="895"/>
      <c r="DY109" s="895"/>
      <c r="DZ109" s="897"/>
    </row>
    <row r="110" spans="1:131" s="230" customFormat="1" ht="26.25" customHeight="1">
      <c r="A110" s="898" t="s">
        <v>429</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1145491</v>
      </c>
      <c r="AB110" s="902"/>
      <c r="AC110" s="902"/>
      <c r="AD110" s="902"/>
      <c r="AE110" s="903"/>
      <c r="AF110" s="904">
        <v>1251326</v>
      </c>
      <c r="AG110" s="902"/>
      <c r="AH110" s="902"/>
      <c r="AI110" s="902"/>
      <c r="AJ110" s="903"/>
      <c r="AK110" s="904">
        <v>1428132</v>
      </c>
      <c r="AL110" s="902"/>
      <c r="AM110" s="902"/>
      <c r="AN110" s="902"/>
      <c r="AO110" s="903"/>
      <c r="AP110" s="905">
        <v>72.3</v>
      </c>
      <c r="AQ110" s="906"/>
      <c r="AR110" s="906"/>
      <c r="AS110" s="906"/>
      <c r="AT110" s="907"/>
      <c r="AU110" s="908" t="s">
        <v>75</v>
      </c>
      <c r="AV110" s="909"/>
      <c r="AW110" s="909"/>
      <c r="AX110" s="909"/>
      <c r="AY110" s="909"/>
      <c r="AZ110" s="931" t="s">
        <v>430</v>
      </c>
      <c r="BA110" s="899"/>
      <c r="BB110" s="899"/>
      <c r="BC110" s="899"/>
      <c r="BD110" s="899"/>
      <c r="BE110" s="899"/>
      <c r="BF110" s="899"/>
      <c r="BG110" s="899"/>
      <c r="BH110" s="899"/>
      <c r="BI110" s="899"/>
      <c r="BJ110" s="899"/>
      <c r="BK110" s="899"/>
      <c r="BL110" s="899"/>
      <c r="BM110" s="899"/>
      <c r="BN110" s="899"/>
      <c r="BO110" s="899"/>
      <c r="BP110" s="900"/>
      <c r="BQ110" s="932">
        <v>20049154</v>
      </c>
      <c r="BR110" s="933"/>
      <c r="BS110" s="933"/>
      <c r="BT110" s="933"/>
      <c r="BU110" s="933"/>
      <c r="BV110" s="933">
        <v>20127948</v>
      </c>
      <c r="BW110" s="933"/>
      <c r="BX110" s="933"/>
      <c r="BY110" s="933"/>
      <c r="BZ110" s="933"/>
      <c r="CA110" s="933">
        <v>23145496</v>
      </c>
      <c r="CB110" s="933"/>
      <c r="CC110" s="933"/>
      <c r="CD110" s="933"/>
      <c r="CE110" s="933"/>
      <c r="CF110" s="946">
        <v>1172.0999999999999</v>
      </c>
      <c r="CG110" s="947"/>
      <c r="CH110" s="947"/>
      <c r="CI110" s="947"/>
      <c r="CJ110" s="947"/>
      <c r="CK110" s="948" t="s">
        <v>431</v>
      </c>
      <c r="CL110" s="949"/>
      <c r="CM110" s="931" t="s">
        <v>432</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130</v>
      </c>
      <c r="DH110" s="933"/>
      <c r="DI110" s="933"/>
      <c r="DJ110" s="933"/>
      <c r="DK110" s="933"/>
      <c r="DL110" s="933" t="s">
        <v>130</v>
      </c>
      <c r="DM110" s="933"/>
      <c r="DN110" s="933"/>
      <c r="DO110" s="933"/>
      <c r="DP110" s="933"/>
      <c r="DQ110" s="933" t="s">
        <v>130</v>
      </c>
      <c r="DR110" s="933"/>
      <c r="DS110" s="933"/>
      <c r="DT110" s="933"/>
      <c r="DU110" s="933"/>
      <c r="DV110" s="934" t="s">
        <v>130</v>
      </c>
      <c r="DW110" s="934"/>
      <c r="DX110" s="934"/>
      <c r="DY110" s="934"/>
      <c r="DZ110" s="935"/>
    </row>
    <row r="111" spans="1:131" s="230" customFormat="1" ht="26.25" customHeight="1">
      <c r="A111" s="936" t="s">
        <v>433</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130</v>
      </c>
      <c r="AB111" s="940"/>
      <c r="AC111" s="940"/>
      <c r="AD111" s="940"/>
      <c r="AE111" s="941"/>
      <c r="AF111" s="942" t="s">
        <v>130</v>
      </c>
      <c r="AG111" s="940"/>
      <c r="AH111" s="940"/>
      <c r="AI111" s="940"/>
      <c r="AJ111" s="941"/>
      <c r="AK111" s="942" t="s">
        <v>434</v>
      </c>
      <c r="AL111" s="940"/>
      <c r="AM111" s="940"/>
      <c r="AN111" s="940"/>
      <c r="AO111" s="941"/>
      <c r="AP111" s="943" t="s">
        <v>130</v>
      </c>
      <c r="AQ111" s="944"/>
      <c r="AR111" s="944"/>
      <c r="AS111" s="944"/>
      <c r="AT111" s="945"/>
      <c r="AU111" s="910"/>
      <c r="AV111" s="911"/>
      <c r="AW111" s="911"/>
      <c r="AX111" s="911"/>
      <c r="AY111" s="911"/>
      <c r="AZ111" s="924" t="s">
        <v>435</v>
      </c>
      <c r="BA111" s="925"/>
      <c r="BB111" s="925"/>
      <c r="BC111" s="925"/>
      <c r="BD111" s="925"/>
      <c r="BE111" s="925"/>
      <c r="BF111" s="925"/>
      <c r="BG111" s="925"/>
      <c r="BH111" s="925"/>
      <c r="BI111" s="925"/>
      <c r="BJ111" s="925"/>
      <c r="BK111" s="925"/>
      <c r="BL111" s="925"/>
      <c r="BM111" s="925"/>
      <c r="BN111" s="925"/>
      <c r="BO111" s="925"/>
      <c r="BP111" s="926"/>
      <c r="BQ111" s="927" t="s">
        <v>130</v>
      </c>
      <c r="BR111" s="928"/>
      <c r="BS111" s="928"/>
      <c r="BT111" s="928"/>
      <c r="BU111" s="928"/>
      <c r="BV111" s="928" t="s">
        <v>434</v>
      </c>
      <c r="BW111" s="928"/>
      <c r="BX111" s="928"/>
      <c r="BY111" s="928"/>
      <c r="BZ111" s="928"/>
      <c r="CA111" s="928" t="s">
        <v>130</v>
      </c>
      <c r="CB111" s="928"/>
      <c r="CC111" s="928"/>
      <c r="CD111" s="928"/>
      <c r="CE111" s="928"/>
      <c r="CF111" s="922" t="s">
        <v>130</v>
      </c>
      <c r="CG111" s="923"/>
      <c r="CH111" s="923"/>
      <c r="CI111" s="923"/>
      <c r="CJ111" s="923"/>
      <c r="CK111" s="950"/>
      <c r="CL111" s="951"/>
      <c r="CM111" s="924" t="s">
        <v>436</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434</v>
      </c>
      <c r="DH111" s="928"/>
      <c r="DI111" s="928"/>
      <c r="DJ111" s="928"/>
      <c r="DK111" s="928"/>
      <c r="DL111" s="928" t="s">
        <v>434</v>
      </c>
      <c r="DM111" s="928"/>
      <c r="DN111" s="928"/>
      <c r="DO111" s="928"/>
      <c r="DP111" s="928"/>
      <c r="DQ111" s="928" t="s">
        <v>130</v>
      </c>
      <c r="DR111" s="928"/>
      <c r="DS111" s="928"/>
      <c r="DT111" s="928"/>
      <c r="DU111" s="928"/>
      <c r="DV111" s="929" t="s">
        <v>130</v>
      </c>
      <c r="DW111" s="929"/>
      <c r="DX111" s="929"/>
      <c r="DY111" s="929"/>
      <c r="DZ111" s="930"/>
    </row>
    <row r="112" spans="1:131" s="230" customFormat="1" ht="26.25" customHeight="1">
      <c r="A112" s="954" t="s">
        <v>437</v>
      </c>
      <c r="B112" s="955"/>
      <c r="C112" s="925" t="s">
        <v>438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434</v>
      </c>
      <c r="AB112" s="961"/>
      <c r="AC112" s="961"/>
      <c r="AD112" s="961"/>
      <c r="AE112" s="962"/>
      <c r="AF112" s="963" t="s">
        <v>434</v>
      </c>
      <c r="AG112" s="961"/>
      <c r="AH112" s="961"/>
      <c r="AI112" s="961"/>
      <c r="AJ112" s="962"/>
      <c r="AK112" s="963" t="s">
        <v>130</v>
      </c>
      <c r="AL112" s="961"/>
      <c r="AM112" s="961"/>
      <c r="AN112" s="961"/>
      <c r="AO112" s="962"/>
      <c r="AP112" s="964" t="s">
        <v>130</v>
      </c>
      <c r="AQ112" s="965"/>
      <c r="AR112" s="965"/>
      <c r="AS112" s="965"/>
      <c r="AT112" s="966"/>
      <c r="AU112" s="910"/>
      <c r="AV112" s="911"/>
      <c r="AW112" s="911"/>
      <c r="AX112" s="911"/>
      <c r="AY112" s="911"/>
      <c r="AZ112" s="924" t="s">
        <v>439</v>
      </c>
      <c r="BA112" s="925"/>
      <c r="BB112" s="925"/>
      <c r="BC112" s="925"/>
      <c r="BD112" s="925"/>
      <c r="BE112" s="925"/>
      <c r="BF112" s="925"/>
      <c r="BG112" s="925"/>
      <c r="BH112" s="925"/>
      <c r="BI112" s="925"/>
      <c r="BJ112" s="925"/>
      <c r="BK112" s="925"/>
      <c r="BL112" s="925"/>
      <c r="BM112" s="925"/>
      <c r="BN112" s="925"/>
      <c r="BO112" s="925"/>
      <c r="BP112" s="926"/>
      <c r="BQ112" s="927">
        <v>726660</v>
      </c>
      <c r="BR112" s="928"/>
      <c r="BS112" s="928"/>
      <c r="BT112" s="928"/>
      <c r="BU112" s="928"/>
      <c r="BV112" s="928">
        <v>743832</v>
      </c>
      <c r="BW112" s="928"/>
      <c r="BX112" s="928"/>
      <c r="BY112" s="928"/>
      <c r="BZ112" s="928"/>
      <c r="CA112" s="928">
        <v>534772</v>
      </c>
      <c r="CB112" s="928"/>
      <c r="CC112" s="928"/>
      <c r="CD112" s="928"/>
      <c r="CE112" s="928"/>
      <c r="CF112" s="922">
        <v>27.1</v>
      </c>
      <c r="CG112" s="923"/>
      <c r="CH112" s="923"/>
      <c r="CI112" s="923"/>
      <c r="CJ112" s="923"/>
      <c r="CK112" s="950"/>
      <c r="CL112" s="951"/>
      <c r="CM112" s="924" t="s">
        <v>440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130</v>
      </c>
      <c r="DH112" s="928"/>
      <c r="DI112" s="928"/>
      <c r="DJ112" s="928"/>
      <c r="DK112" s="928"/>
      <c r="DL112" s="928" t="s">
        <v>130</v>
      </c>
      <c r="DM112" s="928"/>
      <c r="DN112" s="928"/>
      <c r="DO112" s="928"/>
      <c r="DP112" s="928"/>
      <c r="DQ112" s="928" t="s">
        <v>441</v>
      </c>
      <c r="DR112" s="928"/>
      <c r="DS112" s="928"/>
      <c r="DT112" s="928"/>
      <c r="DU112" s="928"/>
      <c r="DV112" s="929" t="s">
        <v>434</v>
      </c>
      <c r="DW112" s="929"/>
      <c r="DX112" s="929"/>
      <c r="DY112" s="929"/>
      <c r="DZ112" s="930"/>
    </row>
    <row r="113" spans="1:130" s="230" customFormat="1" ht="26.25" customHeight="1">
      <c r="A113" s="956"/>
      <c r="B113" s="957"/>
      <c r="C113" s="925" t="s">
        <v>442</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6862</v>
      </c>
      <c r="AB113" s="940"/>
      <c r="AC113" s="940"/>
      <c r="AD113" s="940"/>
      <c r="AE113" s="941"/>
      <c r="AF113" s="942">
        <v>33405</v>
      </c>
      <c r="AG113" s="940"/>
      <c r="AH113" s="940"/>
      <c r="AI113" s="940"/>
      <c r="AJ113" s="941"/>
      <c r="AK113" s="942">
        <v>21243</v>
      </c>
      <c r="AL113" s="940"/>
      <c r="AM113" s="940"/>
      <c r="AN113" s="940"/>
      <c r="AO113" s="941"/>
      <c r="AP113" s="943">
        <v>1.1000000000000001</v>
      </c>
      <c r="AQ113" s="944"/>
      <c r="AR113" s="944"/>
      <c r="AS113" s="944"/>
      <c r="AT113" s="945"/>
      <c r="AU113" s="910"/>
      <c r="AV113" s="911"/>
      <c r="AW113" s="911"/>
      <c r="AX113" s="911"/>
      <c r="AY113" s="911"/>
      <c r="AZ113" s="924" t="s">
        <v>443</v>
      </c>
      <c r="BA113" s="925"/>
      <c r="BB113" s="925"/>
      <c r="BC113" s="925"/>
      <c r="BD113" s="925"/>
      <c r="BE113" s="925"/>
      <c r="BF113" s="925"/>
      <c r="BG113" s="925"/>
      <c r="BH113" s="925"/>
      <c r="BI113" s="925"/>
      <c r="BJ113" s="925"/>
      <c r="BK113" s="925"/>
      <c r="BL113" s="925"/>
      <c r="BM113" s="925"/>
      <c r="BN113" s="925"/>
      <c r="BO113" s="925"/>
      <c r="BP113" s="926"/>
      <c r="BQ113" s="927">
        <v>86059</v>
      </c>
      <c r="BR113" s="928"/>
      <c r="BS113" s="928"/>
      <c r="BT113" s="928"/>
      <c r="BU113" s="928"/>
      <c r="BV113" s="928">
        <v>77597</v>
      </c>
      <c r="BW113" s="928"/>
      <c r="BX113" s="928"/>
      <c r="BY113" s="928"/>
      <c r="BZ113" s="928"/>
      <c r="CA113" s="928">
        <v>67901</v>
      </c>
      <c r="CB113" s="928"/>
      <c r="CC113" s="928"/>
      <c r="CD113" s="928"/>
      <c r="CE113" s="928"/>
      <c r="CF113" s="922">
        <v>3.4</v>
      </c>
      <c r="CG113" s="923"/>
      <c r="CH113" s="923"/>
      <c r="CI113" s="923"/>
      <c r="CJ113" s="923"/>
      <c r="CK113" s="950"/>
      <c r="CL113" s="951"/>
      <c r="CM113" s="924" t="s">
        <v>444</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130</v>
      </c>
      <c r="DH113" s="961"/>
      <c r="DI113" s="961"/>
      <c r="DJ113" s="961"/>
      <c r="DK113" s="962"/>
      <c r="DL113" s="963" t="s">
        <v>130</v>
      </c>
      <c r="DM113" s="961"/>
      <c r="DN113" s="961"/>
      <c r="DO113" s="961"/>
      <c r="DP113" s="962"/>
      <c r="DQ113" s="963" t="s">
        <v>441</v>
      </c>
      <c r="DR113" s="961"/>
      <c r="DS113" s="961"/>
      <c r="DT113" s="961"/>
      <c r="DU113" s="962"/>
      <c r="DV113" s="964" t="s">
        <v>130</v>
      </c>
      <c r="DW113" s="965"/>
      <c r="DX113" s="965"/>
      <c r="DY113" s="965"/>
      <c r="DZ113" s="966"/>
    </row>
    <row r="114" spans="1:130" s="230" customFormat="1" ht="26.25" customHeight="1">
      <c r="A114" s="956"/>
      <c r="B114" s="957"/>
      <c r="C114" s="925" t="s">
        <v>445</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11673</v>
      </c>
      <c r="AB114" s="961"/>
      <c r="AC114" s="961"/>
      <c r="AD114" s="961"/>
      <c r="AE114" s="962"/>
      <c r="AF114" s="963">
        <v>14099</v>
      </c>
      <c r="AG114" s="961"/>
      <c r="AH114" s="961"/>
      <c r="AI114" s="961"/>
      <c r="AJ114" s="962"/>
      <c r="AK114" s="963">
        <v>16411</v>
      </c>
      <c r="AL114" s="961"/>
      <c r="AM114" s="961"/>
      <c r="AN114" s="961"/>
      <c r="AO114" s="962"/>
      <c r="AP114" s="964">
        <v>0.8</v>
      </c>
      <c r="AQ114" s="965"/>
      <c r="AR114" s="965"/>
      <c r="AS114" s="965"/>
      <c r="AT114" s="966"/>
      <c r="AU114" s="910"/>
      <c r="AV114" s="911"/>
      <c r="AW114" s="911"/>
      <c r="AX114" s="911"/>
      <c r="AY114" s="911"/>
      <c r="AZ114" s="924" t="s">
        <v>446</v>
      </c>
      <c r="BA114" s="925"/>
      <c r="BB114" s="925"/>
      <c r="BC114" s="925"/>
      <c r="BD114" s="925"/>
      <c r="BE114" s="925"/>
      <c r="BF114" s="925"/>
      <c r="BG114" s="925"/>
      <c r="BH114" s="925"/>
      <c r="BI114" s="925"/>
      <c r="BJ114" s="925"/>
      <c r="BK114" s="925"/>
      <c r="BL114" s="925"/>
      <c r="BM114" s="925"/>
      <c r="BN114" s="925"/>
      <c r="BO114" s="925"/>
      <c r="BP114" s="926"/>
      <c r="BQ114" s="927">
        <v>610945</v>
      </c>
      <c r="BR114" s="928"/>
      <c r="BS114" s="928"/>
      <c r="BT114" s="928"/>
      <c r="BU114" s="928"/>
      <c r="BV114" s="928">
        <v>614240</v>
      </c>
      <c r="BW114" s="928"/>
      <c r="BX114" s="928"/>
      <c r="BY114" s="928"/>
      <c r="BZ114" s="928"/>
      <c r="CA114" s="928">
        <v>614598</v>
      </c>
      <c r="CB114" s="928"/>
      <c r="CC114" s="928"/>
      <c r="CD114" s="928"/>
      <c r="CE114" s="928"/>
      <c r="CF114" s="922">
        <v>31.1</v>
      </c>
      <c r="CG114" s="923"/>
      <c r="CH114" s="923"/>
      <c r="CI114" s="923"/>
      <c r="CJ114" s="923"/>
      <c r="CK114" s="950"/>
      <c r="CL114" s="951"/>
      <c r="CM114" s="924" t="s">
        <v>447</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130</v>
      </c>
      <c r="DH114" s="961"/>
      <c r="DI114" s="961"/>
      <c r="DJ114" s="961"/>
      <c r="DK114" s="962"/>
      <c r="DL114" s="963" t="s">
        <v>130</v>
      </c>
      <c r="DM114" s="961"/>
      <c r="DN114" s="961"/>
      <c r="DO114" s="961"/>
      <c r="DP114" s="962"/>
      <c r="DQ114" s="963" t="s">
        <v>130</v>
      </c>
      <c r="DR114" s="961"/>
      <c r="DS114" s="961"/>
      <c r="DT114" s="961"/>
      <c r="DU114" s="962"/>
      <c r="DV114" s="964" t="s">
        <v>130</v>
      </c>
      <c r="DW114" s="965"/>
      <c r="DX114" s="965"/>
      <c r="DY114" s="965"/>
      <c r="DZ114" s="966"/>
    </row>
    <row r="115" spans="1:130" s="230" customFormat="1" ht="26.25" customHeight="1">
      <c r="A115" s="956"/>
      <c r="B115" s="957"/>
      <c r="C115" s="925" t="s">
        <v>448</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130</v>
      </c>
      <c r="AB115" s="940"/>
      <c r="AC115" s="940"/>
      <c r="AD115" s="940"/>
      <c r="AE115" s="941"/>
      <c r="AF115" s="942" t="s">
        <v>434</v>
      </c>
      <c r="AG115" s="940"/>
      <c r="AH115" s="940"/>
      <c r="AI115" s="940"/>
      <c r="AJ115" s="941"/>
      <c r="AK115" s="942" t="s">
        <v>130</v>
      </c>
      <c r="AL115" s="940"/>
      <c r="AM115" s="940"/>
      <c r="AN115" s="940"/>
      <c r="AO115" s="941"/>
      <c r="AP115" s="943" t="s">
        <v>130</v>
      </c>
      <c r="AQ115" s="944"/>
      <c r="AR115" s="944"/>
      <c r="AS115" s="944"/>
      <c r="AT115" s="945"/>
      <c r="AU115" s="910"/>
      <c r="AV115" s="911"/>
      <c r="AW115" s="911"/>
      <c r="AX115" s="911"/>
      <c r="AY115" s="911"/>
      <c r="AZ115" s="924" t="s">
        <v>449</v>
      </c>
      <c r="BA115" s="925"/>
      <c r="BB115" s="925"/>
      <c r="BC115" s="925"/>
      <c r="BD115" s="925"/>
      <c r="BE115" s="925"/>
      <c r="BF115" s="925"/>
      <c r="BG115" s="925"/>
      <c r="BH115" s="925"/>
      <c r="BI115" s="925"/>
      <c r="BJ115" s="925"/>
      <c r="BK115" s="925"/>
      <c r="BL115" s="925"/>
      <c r="BM115" s="925"/>
      <c r="BN115" s="925"/>
      <c r="BO115" s="925"/>
      <c r="BP115" s="926"/>
      <c r="BQ115" s="927" t="s">
        <v>130</v>
      </c>
      <c r="BR115" s="928"/>
      <c r="BS115" s="928"/>
      <c r="BT115" s="928"/>
      <c r="BU115" s="928"/>
      <c r="BV115" s="928" t="s">
        <v>434</v>
      </c>
      <c r="BW115" s="928"/>
      <c r="BX115" s="928"/>
      <c r="BY115" s="928"/>
      <c r="BZ115" s="928"/>
      <c r="CA115" s="928" t="s">
        <v>130</v>
      </c>
      <c r="CB115" s="928"/>
      <c r="CC115" s="928"/>
      <c r="CD115" s="928"/>
      <c r="CE115" s="928"/>
      <c r="CF115" s="922" t="s">
        <v>434</v>
      </c>
      <c r="CG115" s="923"/>
      <c r="CH115" s="923"/>
      <c r="CI115" s="923"/>
      <c r="CJ115" s="923"/>
      <c r="CK115" s="950"/>
      <c r="CL115" s="951"/>
      <c r="CM115" s="924" t="s">
        <v>450</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130</v>
      </c>
      <c r="DH115" s="961"/>
      <c r="DI115" s="961"/>
      <c r="DJ115" s="961"/>
      <c r="DK115" s="962"/>
      <c r="DL115" s="963" t="s">
        <v>130</v>
      </c>
      <c r="DM115" s="961"/>
      <c r="DN115" s="961"/>
      <c r="DO115" s="961"/>
      <c r="DP115" s="962"/>
      <c r="DQ115" s="963" t="s">
        <v>130</v>
      </c>
      <c r="DR115" s="961"/>
      <c r="DS115" s="961"/>
      <c r="DT115" s="961"/>
      <c r="DU115" s="962"/>
      <c r="DV115" s="964" t="s">
        <v>130</v>
      </c>
      <c r="DW115" s="965"/>
      <c r="DX115" s="965"/>
      <c r="DY115" s="965"/>
      <c r="DZ115" s="966"/>
    </row>
    <row r="116" spans="1:130" s="230" customFormat="1" ht="26.25" customHeight="1">
      <c r="A116" s="958"/>
      <c r="B116" s="959"/>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441</v>
      </c>
      <c r="AB116" s="961"/>
      <c r="AC116" s="961"/>
      <c r="AD116" s="961"/>
      <c r="AE116" s="962"/>
      <c r="AF116" s="963" t="s">
        <v>130</v>
      </c>
      <c r="AG116" s="961"/>
      <c r="AH116" s="961"/>
      <c r="AI116" s="961"/>
      <c r="AJ116" s="962"/>
      <c r="AK116" s="963" t="s">
        <v>130</v>
      </c>
      <c r="AL116" s="961"/>
      <c r="AM116" s="961"/>
      <c r="AN116" s="961"/>
      <c r="AO116" s="962"/>
      <c r="AP116" s="964" t="s">
        <v>130</v>
      </c>
      <c r="AQ116" s="965"/>
      <c r="AR116" s="965"/>
      <c r="AS116" s="965"/>
      <c r="AT116" s="966"/>
      <c r="AU116" s="910"/>
      <c r="AV116" s="911"/>
      <c r="AW116" s="911"/>
      <c r="AX116" s="911"/>
      <c r="AY116" s="911"/>
      <c r="AZ116" s="969" t="s">
        <v>452</v>
      </c>
      <c r="BA116" s="970"/>
      <c r="BB116" s="970"/>
      <c r="BC116" s="970"/>
      <c r="BD116" s="970"/>
      <c r="BE116" s="970"/>
      <c r="BF116" s="970"/>
      <c r="BG116" s="970"/>
      <c r="BH116" s="970"/>
      <c r="BI116" s="970"/>
      <c r="BJ116" s="970"/>
      <c r="BK116" s="970"/>
      <c r="BL116" s="970"/>
      <c r="BM116" s="970"/>
      <c r="BN116" s="970"/>
      <c r="BO116" s="970"/>
      <c r="BP116" s="971"/>
      <c r="BQ116" s="927" t="s">
        <v>130</v>
      </c>
      <c r="BR116" s="928"/>
      <c r="BS116" s="928"/>
      <c r="BT116" s="928"/>
      <c r="BU116" s="928"/>
      <c r="BV116" s="928" t="s">
        <v>434</v>
      </c>
      <c r="BW116" s="928"/>
      <c r="BX116" s="928"/>
      <c r="BY116" s="928"/>
      <c r="BZ116" s="928"/>
      <c r="CA116" s="928" t="s">
        <v>130</v>
      </c>
      <c r="CB116" s="928"/>
      <c r="CC116" s="928"/>
      <c r="CD116" s="928"/>
      <c r="CE116" s="928"/>
      <c r="CF116" s="922" t="s">
        <v>130</v>
      </c>
      <c r="CG116" s="923"/>
      <c r="CH116" s="923"/>
      <c r="CI116" s="923"/>
      <c r="CJ116" s="923"/>
      <c r="CK116" s="950"/>
      <c r="CL116" s="951"/>
      <c r="CM116" s="924" t="s">
        <v>453</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130</v>
      </c>
      <c r="DH116" s="961"/>
      <c r="DI116" s="961"/>
      <c r="DJ116" s="961"/>
      <c r="DK116" s="962"/>
      <c r="DL116" s="963" t="s">
        <v>130</v>
      </c>
      <c r="DM116" s="961"/>
      <c r="DN116" s="961"/>
      <c r="DO116" s="961"/>
      <c r="DP116" s="962"/>
      <c r="DQ116" s="963" t="s">
        <v>434</v>
      </c>
      <c r="DR116" s="961"/>
      <c r="DS116" s="961"/>
      <c r="DT116" s="961"/>
      <c r="DU116" s="962"/>
      <c r="DV116" s="964" t="s">
        <v>434</v>
      </c>
      <c r="DW116" s="965"/>
      <c r="DX116" s="965"/>
      <c r="DY116" s="965"/>
      <c r="DZ116" s="966"/>
    </row>
    <row r="117" spans="1:130" s="230" customFormat="1" ht="26.25" customHeight="1">
      <c r="A117" s="91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454</v>
      </c>
      <c r="Z117" s="896"/>
      <c r="AA117" s="980">
        <v>1164026</v>
      </c>
      <c r="AB117" s="981"/>
      <c r="AC117" s="981"/>
      <c r="AD117" s="981"/>
      <c r="AE117" s="982"/>
      <c r="AF117" s="983">
        <v>1298830</v>
      </c>
      <c r="AG117" s="981"/>
      <c r="AH117" s="981"/>
      <c r="AI117" s="981"/>
      <c r="AJ117" s="982"/>
      <c r="AK117" s="983">
        <v>1465786</v>
      </c>
      <c r="AL117" s="981"/>
      <c r="AM117" s="981"/>
      <c r="AN117" s="981"/>
      <c r="AO117" s="982"/>
      <c r="AP117" s="984"/>
      <c r="AQ117" s="985"/>
      <c r="AR117" s="985"/>
      <c r="AS117" s="985"/>
      <c r="AT117" s="986"/>
      <c r="AU117" s="910"/>
      <c r="AV117" s="911"/>
      <c r="AW117" s="911"/>
      <c r="AX117" s="911"/>
      <c r="AY117" s="911"/>
      <c r="AZ117" s="976" t="s">
        <v>455</v>
      </c>
      <c r="BA117" s="977"/>
      <c r="BB117" s="977"/>
      <c r="BC117" s="977"/>
      <c r="BD117" s="977"/>
      <c r="BE117" s="977"/>
      <c r="BF117" s="977"/>
      <c r="BG117" s="977"/>
      <c r="BH117" s="977"/>
      <c r="BI117" s="977"/>
      <c r="BJ117" s="977"/>
      <c r="BK117" s="977"/>
      <c r="BL117" s="977"/>
      <c r="BM117" s="977"/>
      <c r="BN117" s="977"/>
      <c r="BO117" s="977"/>
      <c r="BP117" s="978"/>
      <c r="BQ117" s="927" t="s">
        <v>130</v>
      </c>
      <c r="BR117" s="928"/>
      <c r="BS117" s="928"/>
      <c r="BT117" s="928"/>
      <c r="BU117" s="928"/>
      <c r="BV117" s="928" t="s">
        <v>434</v>
      </c>
      <c r="BW117" s="928"/>
      <c r="BX117" s="928"/>
      <c r="BY117" s="928"/>
      <c r="BZ117" s="928"/>
      <c r="CA117" s="928" t="s">
        <v>130</v>
      </c>
      <c r="CB117" s="928"/>
      <c r="CC117" s="928"/>
      <c r="CD117" s="928"/>
      <c r="CE117" s="928"/>
      <c r="CF117" s="922" t="s">
        <v>434</v>
      </c>
      <c r="CG117" s="923"/>
      <c r="CH117" s="923"/>
      <c r="CI117" s="923"/>
      <c r="CJ117" s="923"/>
      <c r="CK117" s="950"/>
      <c r="CL117" s="951"/>
      <c r="CM117" s="924" t="s">
        <v>456</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434</v>
      </c>
      <c r="DH117" s="961"/>
      <c r="DI117" s="961"/>
      <c r="DJ117" s="961"/>
      <c r="DK117" s="962"/>
      <c r="DL117" s="963" t="s">
        <v>130</v>
      </c>
      <c r="DM117" s="961"/>
      <c r="DN117" s="961"/>
      <c r="DO117" s="961"/>
      <c r="DP117" s="962"/>
      <c r="DQ117" s="963" t="s">
        <v>130</v>
      </c>
      <c r="DR117" s="961"/>
      <c r="DS117" s="961"/>
      <c r="DT117" s="961"/>
      <c r="DU117" s="962"/>
      <c r="DV117" s="964" t="s">
        <v>130</v>
      </c>
      <c r="DW117" s="965"/>
      <c r="DX117" s="965"/>
      <c r="DY117" s="965"/>
      <c r="DZ117" s="966"/>
    </row>
    <row r="118" spans="1:130" s="230" customFormat="1" ht="26.25" customHeight="1">
      <c r="A118" s="914" t="s">
        <v>428</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425</v>
      </c>
      <c r="AB118" s="895"/>
      <c r="AC118" s="895"/>
      <c r="AD118" s="895"/>
      <c r="AE118" s="896"/>
      <c r="AF118" s="894" t="s">
        <v>426</v>
      </c>
      <c r="AG118" s="895"/>
      <c r="AH118" s="895"/>
      <c r="AI118" s="895"/>
      <c r="AJ118" s="896"/>
      <c r="AK118" s="894" t="s">
        <v>309</v>
      </c>
      <c r="AL118" s="895"/>
      <c r="AM118" s="895"/>
      <c r="AN118" s="895"/>
      <c r="AO118" s="896"/>
      <c r="AP118" s="972" t="s">
        <v>427</v>
      </c>
      <c r="AQ118" s="973"/>
      <c r="AR118" s="973"/>
      <c r="AS118" s="973"/>
      <c r="AT118" s="974"/>
      <c r="AU118" s="910"/>
      <c r="AV118" s="911"/>
      <c r="AW118" s="911"/>
      <c r="AX118" s="911"/>
      <c r="AY118" s="911"/>
      <c r="AZ118" s="975" t="s">
        <v>457</v>
      </c>
      <c r="BA118" s="967"/>
      <c r="BB118" s="967"/>
      <c r="BC118" s="967"/>
      <c r="BD118" s="967"/>
      <c r="BE118" s="967"/>
      <c r="BF118" s="967"/>
      <c r="BG118" s="967"/>
      <c r="BH118" s="967"/>
      <c r="BI118" s="967"/>
      <c r="BJ118" s="967"/>
      <c r="BK118" s="967"/>
      <c r="BL118" s="967"/>
      <c r="BM118" s="967"/>
      <c r="BN118" s="967"/>
      <c r="BO118" s="967"/>
      <c r="BP118" s="968"/>
      <c r="BQ118" s="1001" t="s">
        <v>130</v>
      </c>
      <c r="BR118" s="1002"/>
      <c r="BS118" s="1002"/>
      <c r="BT118" s="1002"/>
      <c r="BU118" s="1002"/>
      <c r="BV118" s="1002" t="s">
        <v>130</v>
      </c>
      <c r="BW118" s="1002"/>
      <c r="BX118" s="1002"/>
      <c r="BY118" s="1002"/>
      <c r="BZ118" s="1002"/>
      <c r="CA118" s="1002" t="s">
        <v>434</v>
      </c>
      <c r="CB118" s="1002"/>
      <c r="CC118" s="1002"/>
      <c r="CD118" s="1002"/>
      <c r="CE118" s="1002"/>
      <c r="CF118" s="922" t="s">
        <v>130</v>
      </c>
      <c r="CG118" s="923"/>
      <c r="CH118" s="923"/>
      <c r="CI118" s="923"/>
      <c r="CJ118" s="923"/>
      <c r="CK118" s="950"/>
      <c r="CL118" s="951"/>
      <c r="CM118" s="924" t="s">
        <v>458</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434</v>
      </c>
      <c r="DH118" s="961"/>
      <c r="DI118" s="961"/>
      <c r="DJ118" s="961"/>
      <c r="DK118" s="962"/>
      <c r="DL118" s="963" t="s">
        <v>434</v>
      </c>
      <c r="DM118" s="961"/>
      <c r="DN118" s="961"/>
      <c r="DO118" s="961"/>
      <c r="DP118" s="962"/>
      <c r="DQ118" s="963" t="s">
        <v>434</v>
      </c>
      <c r="DR118" s="961"/>
      <c r="DS118" s="961"/>
      <c r="DT118" s="961"/>
      <c r="DU118" s="962"/>
      <c r="DV118" s="964" t="s">
        <v>130</v>
      </c>
      <c r="DW118" s="965"/>
      <c r="DX118" s="965"/>
      <c r="DY118" s="965"/>
      <c r="DZ118" s="966"/>
    </row>
    <row r="119" spans="1:130" s="230" customFormat="1" ht="26.25" customHeight="1">
      <c r="A119" s="1058" t="s">
        <v>431</v>
      </c>
      <c r="B119" s="949"/>
      <c r="C119" s="931" t="s">
        <v>432</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434</v>
      </c>
      <c r="AB119" s="902"/>
      <c r="AC119" s="902"/>
      <c r="AD119" s="902"/>
      <c r="AE119" s="903"/>
      <c r="AF119" s="904" t="s">
        <v>434</v>
      </c>
      <c r="AG119" s="902"/>
      <c r="AH119" s="902"/>
      <c r="AI119" s="902"/>
      <c r="AJ119" s="903"/>
      <c r="AK119" s="904" t="s">
        <v>130</v>
      </c>
      <c r="AL119" s="902"/>
      <c r="AM119" s="902"/>
      <c r="AN119" s="902"/>
      <c r="AO119" s="903"/>
      <c r="AP119" s="905" t="s">
        <v>434</v>
      </c>
      <c r="AQ119" s="906"/>
      <c r="AR119" s="906"/>
      <c r="AS119" s="906"/>
      <c r="AT119" s="907"/>
      <c r="AU119" s="912"/>
      <c r="AV119" s="913"/>
      <c r="AW119" s="913"/>
      <c r="AX119" s="913"/>
      <c r="AY119" s="913"/>
      <c r="AZ119" s="251" t="s">
        <v>190</v>
      </c>
      <c r="BA119" s="251"/>
      <c r="BB119" s="251"/>
      <c r="BC119" s="251"/>
      <c r="BD119" s="251"/>
      <c r="BE119" s="251"/>
      <c r="BF119" s="251"/>
      <c r="BG119" s="251"/>
      <c r="BH119" s="251"/>
      <c r="BI119" s="251"/>
      <c r="BJ119" s="251"/>
      <c r="BK119" s="251"/>
      <c r="BL119" s="251"/>
      <c r="BM119" s="251"/>
      <c r="BN119" s="251"/>
      <c r="BO119" s="979" t="s">
        <v>459</v>
      </c>
      <c r="BP119" s="1007"/>
      <c r="BQ119" s="1001">
        <v>21472818</v>
      </c>
      <c r="BR119" s="1002"/>
      <c r="BS119" s="1002"/>
      <c r="BT119" s="1002"/>
      <c r="BU119" s="1002"/>
      <c r="BV119" s="1002">
        <v>21563617</v>
      </c>
      <c r="BW119" s="1002"/>
      <c r="BX119" s="1002"/>
      <c r="BY119" s="1002"/>
      <c r="BZ119" s="1002"/>
      <c r="CA119" s="1002">
        <v>24362767</v>
      </c>
      <c r="CB119" s="1002"/>
      <c r="CC119" s="1002"/>
      <c r="CD119" s="1002"/>
      <c r="CE119" s="1002"/>
      <c r="CF119" s="1003"/>
      <c r="CG119" s="1004"/>
      <c r="CH119" s="1004"/>
      <c r="CI119" s="1004"/>
      <c r="CJ119" s="1005"/>
      <c r="CK119" s="952"/>
      <c r="CL119" s="953"/>
      <c r="CM119" s="975" t="s">
        <v>460</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434</v>
      </c>
      <c r="DH119" s="988"/>
      <c r="DI119" s="988"/>
      <c r="DJ119" s="988"/>
      <c r="DK119" s="989"/>
      <c r="DL119" s="987" t="s">
        <v>434</v>
      </c>
      <c r="DM119" s="988"/>
      <c r="DN119" s="988"/>
      <c r="DO119" s="988"/>
      <c r="DP119" s="989"/>
      <c r="DQ119" s="987" t="s">
        <v>130</v>
      </c>
      <c r="DR119" s="988"/>
      <c r="DS119" s="988"/>
      <c r="DT119" s="988"/>
      <c r="DU119" s="989"/>
      <c r="DV119" s="990" t="s">
        <v>441</v>
      </c>
      <c r="DW119" s="991"/>
      <c r="DX119" s="991"/>
      <c r="DY119" s="991"/>
      <c r="DZ119" s="992"/>
    </row>
    <row r="120" spans="1:130" s="230" customFormat="1" ht="26.25" customHeight="1">
      <c r="A120" s="1059"/>
      <c r="B120" s="951"/>
      <c r="C120" s="924" t="s">
        <v>436</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434</v>
      </c>
      <c r="AB120" s="961"/>
      <c r="AC120" s="961"/>
      <c r="AD120" s="961"/>
      <c r="AE120" s="962"/>
      <c r="AF120" s="963" t="s">
        <v>434</v>
      </c>
      <c r="AG120" s="961"/>
      <c r="AH120" s="961"/>
      <c r="AI120" s="961"/>
      <c r="AJ120" s="962"/>
      <c r="AK120" s="963" t="s">
        <v>434</v>
      </c>
      <c r="AL120" s="961"/>
      <c r="AM120" s="961"/>
      <c r="AN120" s="961"/>
      <c r="AO120" s="962"/>
      <c r="AP120" s="964" t="s">
        <v>434</v>
      </c>
      <c r="AQ120" s="965"/>
      <c r="AR120" s="965"/>
      <c r="AS120" s="965"/>
      <c r="AT120" s="966"/>
      <c r="AU120" s="993" t="s">
        <v>461</v>
      </c>
      <c r="AV120" s="994"/>
      <c r="AW120" s="994"/>
      <c r="AX120" s="994"/>
      <c r="AY120" s="995"/>
      <c r="AZ120" s="931" t="s">
        <v>462</v>
      </c>
      <c r="BA120" s="899"/>
      <c r="BB120" s="899"/>
      <c r="BC120" s="899"/>
      <c r="BD120" s="899"/>
      <c r="BE120" s="899"/>
      <c r="BF120" s="899"/>
      <c r="BG120" s="899"/>
      <c r="BH120" s="899"/>
      <c r="BI120" s="899"/>
      <c r="BJ120" s="899"/>
      <c r="BK120" s="899"/>
      <c r="BL120" s="899"/>
      <c r="BM120" s="899"/>
      <c r="BN120" s="899"/>
      <c r="BO120" s="899"/>
      <c r="BP120" s="900"/>
      <c r="BQ120" s="932">
        <v>3271342</v>
      </c>
      <c r="BR120" s="933"/>
      <c r="BS120" s="933"/>
      <c r="BT120" s="933"/>
      <c r="BU120" s="933"/>
      <c r="BV120" s="933">
        <v>4054337</v>
      </c>
      <c r="BW120" s="933"/>
      <c r="BX120" s="933"/>
      <c r="BY120" s="933"/>
      <c r="BZ120" s="933"/>
      <c r="CA120" s="933">
        <v>4702781</v>
      </c>
      <c r="CB120" s="933"/>
      <c r="CC120" s="933"/>
      <c r="CD120" s="933"/>
      <c r="CE120" s="933"/>
      <c r="CF120" s="946">
        <v>238.2</v>
      </c>
      <c r="CG120" s="947"/>
      <c r="CH120" s="947"/>
      <c r="CI120" s="947"/>
      <c r="CJ120" s="947"/>
      <c r="CK120" s="1008" t="s">
        <v>463</v>
      </c>
      <c r="CL120" s="1009"/>
      <c r="CM120" s="1009"/>
      <c r="CN120" s="1009"/>
      <c r="CO120" s="1010"/>
      <c r="CP120" s="1016" t="s">
        <v>464</v>
      </c>
      <c r="CQ120" s="1017"/>
      <c r="CR120" s="1017"/>
      <c r="CS120" s="1017"/>
      <c r="CT120" s="1017"/>
      <c r="CU120" s="1017"/>
      <c r="CV120" s="1017"/>
      <c r="CW120" s="1017"/>
      <c r="CX120" s="1017"/>
      <c r="CY120" s="1017"/>
      <c r="CZ120" s="1017"/>
      <c r="DA120" s="1017"/>
      <c r="DB120" s="1017"/>
      <c r="DC120" s="1017"/>
      <c r="DD120" s="1017"/>
      <c r="DE120" s="1017"/>
      <c r="DF120" s="1018"/>
      <c r="DG120" s="932">
        <v>726660</v>
      </c>
      <c r="DH120" s="933"/>
      <c r="DI120" s="933"/>
      <c r="DJ120" s="933"/>
      <c r="DK120" s="933"/>
      <c r="DL120" s="933">
        <v>743832</v>
      </c>
      <c r="DM120" s="933"/>
      <c r="DN120" s="933"/>
      <c r="DO120" s="933"/>
      <c r="DP120" s="933"/>
      <c r="DQ120" s="933">
        <v>534772</v>
      </c>
      <c r="DR120" s="933"/>
      <c r="DS120" s="933"/>
      <c r="DT120" s="933"/>
      <c r="DU120" s="933"/>
      <c r="DV120" s="934">
        <v>27.1</v>
      </c>
      <c r="DW120" s="934"/>
      <c r="DX120" s="934"/>
      <c r="DY120" s="934"/>
      <c r="DZ120" s="935"/>
    </row>
    <row r="121" spans="1:130" s="230" customFormat="1" ht="26.25" customHeight="1">
      <c r="A121" s="1059"/>
      <c r="B121" s="951"/>
      <c r="C121" s="976" t="s">
        <v>465</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434</v>
      </c>
      <c r="AB121" s="961"/>
      <c r="AC121" s="961"/>
      <c r="AD121" s="961"/>
      <c r="AE121" s="962"/>
      <c r="AF121" s="963" t="s">
        <v>434</v>
      </c>
      <c r="AG121" s="961"/>
      <c r="AH121" s="961"/>
      <c r="AI121" s="961"/>
      <c r="AJ121" s="962"/>
      <c r="AK121" s="963" t="s">
        <v>434</v>
      </c>
      <c r="AL121" s="961"/>
      <c r="AM121" s="961"/>
      <c r="AN121" s="961"/>
      <c r="AO121" s="962"/>
      <c r="AP121" s="964" t="s">
        <v>434</v>
      </c>
      <c r="AQ121" s="965"/>
      <c r="AR121" s="965"/>
      <c r="AS121" s="965"/>
      <c r="AT121" s="966"/>
      <c r="AU121" s="996"/>
      <c r="AV121" s="997"/>
      <c r="AW121" s="997"/>
      <c r="AX121" s="997"/>
      <c r="AY121" s="998"/>
      <c r="AZ121" s="924" t="s">
        <v>466</v>
      </c>
      <c r="BA121" s="925"/>
      <c r="BB121" s="925"/>
      <c r="BC121" s="925"/>
      <c r="BD121" s="925"/>
      <c r="BE121" s="925"/>
      <c r="BF121" s="925"/>
      <c r="BG121" s="925"/>
      <c r="BH121" s="925"/>
      <c r="BI121" s="925"/>
      <c r="BJ121" s="925"/>
      <c r="BK121" s="925"/>
      <c r="BL121" s="925"/>
      <c r="BM121" s="925"/>
      <c r="BN121" s="925"/>
      <c r="BO121" s="925"/>
      <c r="BP121" s="926"/>
      <c r="BQ121" s="927">
        <v>3249862</v>
      </c>
      <c r="BR121" s="928"/>
      <c r="BS121" s="928"/>
      <c r="BT121" s="928"/>
      <c r="BU121" s="928"/>
      <c r="BV121" s="928">
        <v>4316184</v>
      </c>
      <c r="BW121" s="928"/>
      <c r="BX121" s="928"/>
      <c r="BY121" s="928"/>
      <c r="BZ121" s="928"/>
      <c r="CA121" s="928">
        <v>4230177</v>
      </c>
      <c r="CB121" s="928"/>
      <c r="CC121" s="928"/>
      <c r="CD121" s="928"/>
      <c r="CE121" s="928"/>
      <c r="CF121" s="922">
        <v>214.2</v>
      </c>
      <c r="CG121" s="923"/>
      <c r="CH121" s="923"/>
      <c r="CI121" s="923"/>
      <c r="CJ121" s="923"/>
      <c r="CK121" s="1011"/>
      <c r="CL121" s="1012"/>
      <c r="CM121" s="1012"/>
      <c r="CN121" s="1012"/>
      <c r="CO121" s="1013"/>
      <c r="CP121" s="1021"/>
      <c r="CQ121" s="1022"/>
      <c r="CR121" s="1022"/>
      <c r="CS121" s="1022"/>
      <c r="CT121" s="1022"/>
      <c r="CU121" s="1022"/>
      <c r="CV121" s="1022"/>
      <c r="CW121" s="1022"/>
      <c r="CX121" s="1022"/>
      <c r="CY121" s="1022"/>
      <c r="CZ121" s="1022"/>
      <c r="DA121" s="1022"/>
      <c r="DB121" s="1022"/>
      <c r="DC121" s="1022"/>
      <c r="DD121" s="1022"/>
      <c r="DE121" s="1022"/>
      <c r="DF121" s="1023"/>
      <c r="DG121" s="927"/>
      <c r="DH121" s="928"/>
      <c r="DI121" s="928"/>
      <c r="DJ121" s="928"/>
      <c r="DK121" s="928"/>
      <c r="DL121" s="928"/>
      <c r="DM121" s="928"/>
      <c r="DN121" s="928"/>
      <c r="DO121" s="928"/>
      <c r="DP121" s="928"/>
      <c r="DQ121" s="928"/>
      <c r="DR121" s="928"/>
      <c r="DS121" s="928"/>
      <c r="DT121" s="928"/>
      <c r="DU121" s="928"/>
      <c r="DV121" s="929"/>
      <c r="DW121" s="929"/>
      <c r="DX121" s="929"/>
      <c r="DY121" s="929"/>
      <c r="DZ121" s="930"/>
    </row>
    <row r="122" spans="1:130" s="230" customFormat="1" ht="26.25" customHeight="1">
      <c r="A122" s="1059"/>
      <c r="B122" s="951"/>
      <c r="C122" s="924" t="s">
        <v>447</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441</v>
      </c>
      <c r="AB122" s="961"/>
      <c r="AC122" s="961"/>
      <c r="AD122" s="961"/>
      <c r="AE122" s="962"/>
      <c r="AF122" s="963" t="s">
        <v>434</v>
      </c>
      <c r="AG122" s="961"/>
      <c r="AH122" s="961"/>
      <c r="AI122" s="961"/>
      <c r="AJ122" s="962"/>
      <c r="AK122" s="963" t="s">
        <v>130</v>
      </c>
      <c r="AL122" s="961"/>
      <c r="AM122" s="961"/>
      <c r="AN122" s="961"/>
      <c r="AO122" s="962"/>
      <c r="AP122" s="964" t="s">
        <v>434</v>
      </c>
      <c r="AQ122" s="965"/>
      <c r="AR122" s="965"/>
      <c r="AS122" s="965"/>
      <c r="AT122" s="966"/>
      <c r="AU122" s="996"/>
      <c r="AV122" s="997"/>
      <c r="AW122" s="997"/>
      <c r="AX122" s="997"/>
      <c r="AY122" s="998"/>
      <c r="AZ122" s="975" t="s">
        <v>467</v>
      </c>
      <c r="BA122" s="967"/>
      <c r="BB122" s="967"/>
      <c r="BC122" s="967"/>
      <c r="BD122" s="967"/>
      <c r="BE122" s="967"/>
      <c r="BF122" s="967"/>
      <c r="BG122" s="967"/>
      <c r="BH122" s="967"/>
      <c r="BI122" s="967"/>
      <c r="BJ122" s="967"/>
      <c r="BK122" s="967"/>
      <c r="BL122" s="967"/>
      <c r="BM122" s="967"/>
      <c r="BN122" s="967"/>
      <c r="BO122" s="967"/>
      <c r="BP122" s="968"/>
      <c r="BQ122" s="1001">
        <v>13711479</v>
      </c>
      <c r="BR122" s="1002"/>
      <c r="BS122" s="1002"/>
      <c r="BT122" s="1002"/>
      <c r="BU122" s="1002"/>
      <c r="BV122" s="1002">
        <v>13763539</v>
      </c>
      <c r="BW122" s="1002"/>
      <c r="BX122" s="1002"/>
      <c r="BY122" s="1002"/>
      <c r="BZ122" s="1002"/>
      <c r="CA122" s="1002">
        <v>16192753</v>
      </c>
      <c r="CB122" s="1002"/>
      <c r="CC122" s="1002"/>
      <c r="CD122" s="1002"/>
      <c r="CE122" s="1002"/>
      <c r="CF122" s="1019">
        <v>820</v>
      </c>
      <c r="CG122" s="1020"/>
      <c r="CH122" s="1020"/>
      <c r="CI122" s="1020"/>
      <c r="CJ122" s="1020"/>
      <c r="CK122" s="1011"/>
      <c r="CL122" s="1012"/>
      <c r="CM122" s="1012"/>
      <c r="CN122" s="1012"/>
      <c r="CO122" s="1013"/>
      <c r="CP122" s="1021"/>
      <c r="CQ122" s="1022"/>
      <c r="CR122" s="1022"/>
      <c r="CS122" s="1022"/>
      <c r="CT122" s="1022"/>
      <c r="CU122" s="1022"/>
      <c r="CV122" s="1022"/>
      <c r="CW122" s="1022"/>
      <c r="CX122" s="1022"/>
      <c r="CY122" s="1022"/>
      <c r="CZ122" s="1022"/>
      <c r="DA122" s="1022"/>
      <c r="DB122" s="1022"/>
      <c r="DC122" s="1022"/>
      <c r="DD122" s="1022"/>
      <c r="DE122" s="1022"/>
      <c r="DF122" s="1023"/>
      <c r="DG122" s="927"/>
      <c r="DH122" s="928"/>
      <c r="DI122" s="928"/>
      <c r="DJ122" s="928"/>
      <c r="DK122" s="928"/>
      <c r="DL122" s="928"/>
      <c r="DM122" s="928"/>
      <c r="DN122" s="928"/>
      <c r="DO122" s="928"/>
      <c r="DP122" s="928"/>
      <c r="DQ122" s="928"/>
      <c r="DR122" s="928"/>
      <c r="DS122" s="928"/>
      <c r="DT122" s="928"/>
      <c r="DU122" s="928"/>
      <c r="DV122" s="929"/>
      <c r="DW122" s="929"/>
      <c r="DX122" s="929"/>
      <c r="DY122" s="929"/>
      <c r="DZ122" s="930"/>
    </row>
    <row r="123" spans="1:130" s="230" customFormat="1" ht="26.25" customHeight="1">
      <c r="A123" s="1059"/>
      <c r="B123" s="951"/>
      <c r="C123" s="924" t="s">
        <v>453</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434</v>
      </c>
      <c r="AB123" s="961"/>
      <c r="AC123" s="961"/>
      <c r="AD123" s="961"/>
      <c r="AE123" s="962"/>
      <c r="AF123" s="963" t="s">
        <v>441</v>
      </c>
      <c r="AG123" s="961"/>
      <c r="AH123" s="961"/>
      <c r="AI123" s="961"/>
      <c r="AJ123" s="962"/>
      <c r="AK123" s="963" t="s">
        <v>130</v>
      </c>
      <c r="AL123" s="961"/>
      <c r="AM123" s="961"/>
      <c r="AN123" s="961"/>
      <c r="AO123" s="962"/>
      <c r="AP123" s="964" t="s">
        <v>441</v>
      </c>
      <c r="AQ123" s="965"/>
      <c r="AR123" s="965"/>
      <c r="AS123" s="965"/>
      <c r="AT123" s="966"/>
      <c r="AU123" s="999"/>
      <c r="AV123" s="1000"/>
      <c r="AW123" s="1000"/>
      <c r="AX123" s="1000"/>
      <c r="AY123" s="1000"/>
      <c r="AZ123" s="251" t="s">
        <v>190</v>
      </c>
      <c r="BA123" s="251"/>
      <c r="BB123" s="251"/>
      <c r="BC123" s="251"/>
      <c r="BD123" s="251"/>
      <c r="BE123" s="251"/>
      <c r="BF123" s="251"/>
      <c r="BG123" s="251"/>
      <c r="BH123" s="251"/>
      <c r="BI123" s="251"/>
      <c r="BJ123" s="251"/>
      <c r="BK123" s="251"/>
      <c r="BL123" s="251"/>
      <c r="BM123" s="251"/>
      <c r="BN123" s="251"/>
      <c r="BO123" s="979" t="s">
        <v>468</v>
      </c>
      <c r="BP123" s="1007"/>
      <c r="BQ123" s="1065">
        <v>20232683</v>
      </c>
      <c r="BR123" s="1066"/>
      <c r="BS123" s="1066"/>
      <c r="BT123" s="1066"/>
      <c r="BU123" s="1066"/>
      <c r="BV123" s="1066">
        <v>22134060</v>
      </c>
      <c r="BW123" s="1066"/>
      <c r="BX123" s="1066"/>
      <c r="BY123" s="1066"/>
      <c r="BZ123" s="1066"/>
      <c r="CA123" s="1066">
        <v>25125711</v>
      </c>
      <c r="CB123" s="1066"/>
      <c r="CC123" s="1066"/>
      <c r="CD123" s="1066"/>
      <c r="CE123" s="1066"/>
      <c r="CF123" s="1003"/>
      <c r="CG123" s="1004"/>
      <c r="CH123" s="1004"/>
      <c r="CI123" s="1004"/>
      <c r="CJ123" s="1005"/>
      <c r="CK123" s="1011"/>
      <c r="CL123" s="1012"/>
      <c r="CM123" s="1012"/>
      <c r="CN123" s="1012"/>
      <c r="CO123" s="1013"/>
      <c r="CP123" s="1021"/>
      <c r="CQ123" s="1022"/>
      <c r="CR123" s="1022"/>
      <c r="CS123" s="1022"/>
      <c r="CT123" s="1022"/>
      <c r="CU123" s="1022"/>
      <c r="CV123" s="1022"/>
      <c r="CW123" s="1022"/>
      <c r="CX123" s="1022"/>
      <c r="CY123" s="1022"/>
      <c r="CZ123" s="1022"/>
      <c r="DA123" s="1022"/>
      <c r="DB123" s="1022"/>
      <c r="DC123" s="1022"/>
      <c r="DD123" s="1022"/>
      <c r="DE123" s="1022"/>
      <c r="DF123" s="1023"/>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230" customFormat="1" ht="26.25" customHeight="1" thickBot="1">
      <c r="A124" s="1059"/>
      <c r="B124" s="951"/>
      <c r="C124" s="924" t="s">
        <v>456</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130</v>
      </c>
      <c r="AB124" s="961"/>
      <c r="AC124" s="961"/>
      <c r="AD124" s="961"/>
      <c r="AE124" s="962"/>
      <c r="AF124" s="963" t="s">
        <v>130</v>
      </c>
      <c r="AG124" s="961"/>
      <c r="AH124" s="961"/>
      <c r="AI124" s="961"/>
      <c r="AJ124" s="962"/>
      <c r="AK124" s="963" t="s">
        <v>130</v>
      </c>
      <c r="AL124" s="961"/>
      <c r="AM124" s="961"/>
      <c r="AN124" s="961"/>
      <c r="AO124" s="962"/>
      <c r="AP124" s="964" t="s">
        <v>130</v>
      </c>
      <c r="AQ124" s="965"/>
      <c r="AR124" s="965"/>
      <c r="AS124" s="965"/>
      <c r="AT124" s="966"/>
      <c r="AU124" s="1061" t="s">
        <v>469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70.099999999999994</v>
      </c>
      <c r="BR124" s="1029"/>
      <c r="BS124" s="1029"/>
      <c r="BT124" s="1029"/>
      <c r="BU124" s="1029"/>
      <c r="BV124" s="1029" t="s">
        <v>130</v>
      </c>
      <c r="BW124" s="1029"/>
      <c r="BX124" s="1029"/>
      <c r="BY124" s="1029"/>
      <c r="BZ124" s="1029"/>
      <c r="CA124" s="1029" t="s">
        <v>130</v>
      </c>
      <c r="CB124" s="1029"/>
      <c r="CC124" s="1029"/>
      <c r="CD124" s="1029"/>
      <c r="CE124" s="1029"/>
      <c r="CF124" s="1030"/>
      <c r="CG124" s="1031"/>
      <c r="CH124" s="1031"/>
      <c r="CI124" s="1031"/>
      <c r="CJ124" s="1032"/>
      <c r="CK124" s="1014"/>
      <c r="CL124" s="1014"/>
      <c r="CM124" s="1014"/>
      <c r="CN124" s="1014"/>
      <c r="CO124" s="1015"/>
      <c r="CP124" s="1021" t="s">
        <v>470</v>
      </c>
      <c r="CQ124" s="1022"/>
      <c r="CR124" s="1022"/>
      <c r="CS124" s="1022"/>
      <c r="CT124" s="1022"/>
      <c r="CU124" s="1022"/>
      <c r="CV124" s="1022"/>
      <c r="CW124" s="1022"/>
      <c r="CX124" s="1022"/>
      <c r="CY124" s="1022"/>
      <c r="CZ124" s="1022"/>
      <c r="DA124" s="1022"/>
      <c r="DB124" s="1022"/>
      <c r="DC124" s="1022"/>
      <c r="DD124" s="1022"/>
      <c r="DE124" s="1022"/>
      <c r="DF124" s="1023"/>
      <c r="DG124" s="1006" t="s">
        <v>441</v>
      </c>
      <c r="DH124" s="988"/>
      <c r="DI124" s="988"/>
      <c r="DJ124" s="988"/>
      <c r="DK124" s="989"/>
      <c r="DL124" s="987" t="s">
        <v>130</v>
      </c>
      <c r="DM124" s="988"/>
      <c r="DN124" s="988"/>
      <c r="DO124" s="988"/>
      <c r="DP124" s="989"/>
      <c r="DQ124" s="987" t="s">
        <v>441</v>
      </c>
      <c r="DR124" s="988"/>
      <c r="DS124" s="988"/>
      <c r="DT124" s="988"/>
      <c r="DU124" s="989"/>
      <c r="DV124" s="990" t="s">
        <v>441</v>
      </c>
      <c r="DW124" s="991"/>
      <c r="DX124" s="991"/>
      <c r="DY124" s="991"/>
      <c r="DZ124" s="992"/>
    </row>
    <row r="125" spans="1:130" s="230" customFormat="1" ht="26.25" customHeight="1">
      <c r="A125" s="1059"/>
      <c r="B125" s="951"/>
      <c r="C125" s="924" t="s">
        <v>458</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441</v>
      </c>
      <c r="AB125" s="961"/>
      <c r="AC125" s="961"/>
      <c r="AD125" s="961"/>
      <c r="AE125" s="962"/>
      <c r="AF125" s="963" t="s">
        <v>130</v>
      </c>
      <c r="AG125" s="961"/>
      <c r="AH125" s="961"/>
      <c r="AI125" s="961"/>
      <c r="AJ125" s="962"/>
      <c r="AK125" s="963" t="s">
        <v>441</v>
      </c>
      <c r="AL125" s="961"/>
      <c r="AM125" s="961"/>
      <c r="AN125" s="961"/>
      <c r="AO125" s="962"/>
      <c r="AP125" s="964" t="s">
        <v>441</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471</v>
      </c>
      <c r="CL125" s="1009"/>
      <c r="CM125" s="1009"/>
      <c r="CN125" s="1009"/>
      <c r="CO125" s="1010"/>
      <c r="CP125" s="931" t="s">
        <v>472</v>
      </c>
      <c r="CQ125" s="899"/>
      <c r="CR125" s="899"/>
      <c r="CS125" s="899"/>
      <c r="CT125" s="899"/>
      <c r="CU125" s="899"/>
      <c r="CV125" s="899"/>
      <c r="CW125" s="899"/>
      <c r="CX125" s="899"/>
      <c r="CY125" s="899"/>
      <c r="CZ125" s="899"/>
      <c r="DA125" s="899"/>
      <c r="DB125" s="899"/>
      <c r="DC125" s="899"/>
      <c r="DD125" s="899"/>
      <c r="DE125" s="899"/>
      <c r="DF125" s="900"/>
      <c r="DG125" s="932" t="s">
        <v>441</v>
      </c>
      <c r="DH125" s="933"/>
      <c r="DI125" s="933"/>
      <c r="DJ125" s="933"/>
      <c r="DK125" s="933"/>
      <c r="DL125" s="933" t="s">
        <v>441</v>
      </c>
      <c r="DM125" s="933"/>
      <c r="DN125" s="933"/>
      <c r="DO125" s="933"/>
      <c r="DP125" s="933"/>
      <c r="DQ125" s="933" t="s">
        <v>130</v>
      </c>
      <c r="DR125" s="933"/>
      <c r="DS125" s="933"/>
      <c r="DT125" s="933"/>
      <c r="DU125" s="933"/>
      <c r="DV125" s="934" t="s">
        <v>441</v>
      </c>
      <c r="DW125" s="934"/>
      <c r="DX125" s="934"/>
      <c r="DY125" s="934"/>
      <c r="DZ125" s="935"/>
    </row>
    <row r="126" spans="1:130" s="230" customFormat="1" ht="26.25" customHeight="1" thickBot="1">
      <c r="A126" s="1059"/>
      <c r="B126" s="951"/>
      <c r="C126" s="924" t="s">
        <v>460</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130</v>
      </c>
      <c r="AG126" s="961"/>
      <c r="AH126" s="961"/>
      <c r="AI126" s="961"/>
      <c r="AJ126" s="962"/>
      <c r="AK126" s="963" t="s">
        <v>441</v>
      </c>
      <c r="AL126" s="961"/>
      <c r="AM126" s="961"/>
      <c r="AN126" s="961"/>
      <c r="AO126" s="962"/>
      <c r="AP126" s="964" t="s">
        <v>130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473</v>
      </c>
      <c r="CQ126" s="925"/>
      <c r="CR126" s="925"/>
      <c r="CS126" s="925"/>
      <c r="CT126" s="925"/>
      <c r="CU126" s="925"/>
      <c r="CV126" s="925"/>
      <c r="CW126" s="925"/>
      <c r="CX126" s="925"/>
      <c r="CY126" s="925"/>
      <c r="CZ126" s="925"/>
      <c r="DA126" s="925"/>
      <c r="DB126" s="925"/>
      <c r="DC126" s="925"/>
      <c r="DD126" s="925"/>
      <c r="DE126" s="925"/>
      <c r="DF126" s="926"/>
      <c r="DG126" s="927" t="s">
        <v>441</v>
      </c>
      <c r="DH126" s="928"/>
      <c r="DI126" s="928"/>
      <c r="DJ126" s="928"/>
      <c r="DK126" s="928"/>
      <c r="DL126" s="928" t="s">
        <v>130</v>
      </c>
      <c r="DM126" s="928"/>
      <c r="DN126" s="928"/>
      <c r="DO126" s="928"/>
      <c r="DP126" s="928"/>
      <c r="DQ126" s="928" t="s">
        <v>130</v>
      </c>
      <c r="DR126" s="928"/>
      <c r="DS126" s="928"/>
      <c r="DT126" s="928"/>
      <c r="DU126" s="928"/>
      <c r="DV126" s="929" t="s">
        <v>434</v>
      </c>
      <c r="DW126" s="929"/>
      <c r="DX126" s="929"/>
      <c r="DY126" s="929"/>
      <c r="DZ126" s="930"/>
    </row>
    <row r="127" spans="1:130" s="230" customFormat="1" ht="26.25" customHeight="1">
      <c r="A127" s="1060"/>
      <c r="B127" s="953"/>
      <c r="C127" s="975" t="s">
        <v>474</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441</v>
      </c>
      <c r="AB127" s="961"/>
      <c r="AC127" s="961"/>
      <c r="AD127" s="961"/>
      <c r="AE127" s="962"/>
      <c r="AF127" s="963" t="s">
        <v>441</v>
      </c>
      <c r="AG127" s="961"/>
      <c r="AH127" s="961"/>
      <c r="AI127" s="961"/>
      <c r="AJ127" s="962"/>
      <c r="AK127" s="963" t="s">
        <v>441</v>
      </c>
      <c r="AL127" s="961"/>
      <c r="AM127" s="961"/>
      <c r="AN127" s="961"/>
      <c r="AO127" s="962"/>
      <c r="AP127" s="964" t="s">
        <v>434</v>
      </c>
      <c r="AQ127" s="965"/>
      <c r="AR127" s="965"/>
      <c r="AS127" s="965"/>
      <c r="AT127" s="966"/>
      <c r="AU127" s="232"/>
      <c r="AV127" s="232"/>
      <c r="AW127" s="232"/>
      <c r="AX127" s="1033" t="s">
        <v>475</v>
      </c>
      <c r="AY127" s="1034"/>
      <c r="AZ127" s="1034"/>
      <c r="BA127" s="1034"/>
      <c r="BB127" s="1034"/>
      <c r="BC127" s="1034"/>
      <c r="BD127" s="1034"/>
      <c r="BE127" s="1035"/>
      <c r="BF127" s="1036" t="s">
        <v>476</v>
      </c>
      <c r="BG127" s="1034"/>
      <c r="BH127" s="1034"/>
      <c r="BI127" s="1034"/>
      <c r="BJ127" s="1034"/>
      <c r="BK127" s="1034"/>
      <c r="BL127" s="1035"/>
      <c r="BM127" s="1036" t="s">
        <v>477</v>
      </c>
      <c r="BN127" s="1034"/>
      <c r="BO127" s="1034"/>
      <c r="BP127" s="1034"/>
      <c r="BQ127" s="1034"/>
      <c r="BR127" s="1034"/>
      <c r="BS127" s="1035"/>
      <c r="BT127" s="1036" t="s">
        <v>478</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479</v>
      </c>
      <c r="CQ127" s="925"/>
      <c r="CR127" s="925"/>
      <c r="CS127" s="925"/>
      <c r="CT127" s="925"/>
      <c r="CU127" s="925"/>
      <c r="CV127" s="925"/>
      <c r="CW127" s="925"/>
      <c r="CX127" s="925"/>
      <c r="CY127" s="925"/>
      <c r="CZ127" s="925"/>
      <c r="DA127" s="925"/>
      <c r="DB127" s="925"/>
      <c r="DC127" s="925"/>
      <c r="DD127" s="925"/>
      <c r="DE127" s="925"/>
      <c r="DF127" s="926"/>
      <c r="DG127" s="927" t="s">
        <v>441</v>
      </c>
      <c r="DH127" s="928"/>
      <c r="DI127" s="928"/>
      <c r="DJ127" s="928"/>
      <c r="DK127" s="928"/>
      <c r="DL127" s="928" t="s">
        <v>441</v>
      </c>
      <c r="DM127" s="928"/>
      <c r="DN127" s="928"/>
      <c r="DO127" s="928"/>
      <c r="DP127" s="928"/>
      <c r="DQ127" s="928" t="s">
        <v>441</v>
      </c>
      <c r="DR127" s="928"/>
      <c r="DS127" s="928"/>
      <c r="DT127" s="928"/>
      <c r="DU127" s="928"/>
      <c r="DV127" s="929" t="s">
        <v>441</v>
      </c>
      <c r="DW127" s="929"/>
      <c r="DX127" s="929"/>
      <c r="DY127" s="929"/>
      <c r="DZ127" s="930"/>
    </row>
    <row r="128" spans="1:130" s="230" customFormat="1" ht="26.25" customHeight="1" thickBot="1">
      <c r="A128" s="1043" t="s">
        <v>480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481</v>
      </c>
      <c r="X128" s="1045"/>
      <c r="Y128" s="1045"/>
      <c r="Z128" s="1046"/>
      <c r="AA128" s="1047">
        <v>154581</v>
      </c>
      <c r="AB128" s="1048"/>
      <c r="AC128" s="1048"/>
      <c r="AD128" s="1048"/>
      <c r="AE128" s="1049"/>
      <c r="AF128" s="1050">
        <v>292279</v>
      </c>
      <c r="AG128" s="1048"/>
      <c r="AH128" s="1048"/>
      <c r="AI128" s="1048"/>
      <c r="AJ128" s="1049"/>
      <c r="AK128" s="1050">
        <v>244584</v>
      </c>
      <c r="AL128" s="1048"/>
      <c r="AM128" s="1048"/>
      <c r="AN128" s="1048"/>
      <c r="AO128" s="1049"/>
      <c r="AP128" s="1051"/>
      <c r="AQ128" s="1052"/>
      <c r="AR128" s="1052"/>
      <c r="AS128" s="1052"/>
      <c r="AT128" s="1053"/>
      <c r="AU128" s="232"/>
      <c r="AV128" s="232"/>
      <c r="AW128" s="232"/>
      <c r="AX128" s="898" t="s">
        <v>482</v>
      </c>
      <c r="AY128" s="899"/>
      <c r="AZ128" s="899"/>
      <c r="BA128" s="899"/>
      <c r="BB128" s="899"/>
      <c r="BC128" s="899"/>
      <c r="BD128" s="899"/>
      <c r="BE128" s="900"/>
      <c r="BF128" s="1054" t="s">
        <v>130</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483</v>
      </c>
      <c r="CQ128" s="726"/>
      <c r="CR128" s="726"/>
      <c r="CS128" s="726"/>
      <c r="CT128" s="726"/>
      <c r="CU128" s="726"/>
      <c r="CV128" s="726"/>
      <c r="CW128" s="726"/>
      <c r="CX128" s="726"/>
      <c r="CY128" s="726"/>
      <c r="CZ128" s="726"/>
      <c r="DA128" s="726"/>
      <c r="DB128" s="726"/>
      <c r="DC128" s="726"/>
      <c r="DD128" s="726"/>
      <c r="DE128" s="726"/>
      <c r="DF128" s="1038"/>
      <c r="DG128" s="1039" t="s">
        <v>441</v>
      </c>
      <c r="DH128" s="1040"/>
      <c r="DI128" s="1040"/>
      <c r="DJ128" s="1040"/>
      <c r="DK128" s="1040"/>
      <c r="DL128" s="1040" t="s">
        <v>441</v>
      </c>
      <c r="DM128" s="1040"/>
      <c r="DN128" s="1040"/>
      <c r="DO128" s="1040"/>
      <c r="DP128" s="1040"/>
      <c r="DQ128" s="1040" t="s">
        <v>441</v>
      </c>
      <c r="DR128" s="1040"/>
      <c r="DS128" s="1040"/>
      <c r="DT128" s="1040"/>
      <c r="DU128" s="1040"/>
      <c r="DV128" s="1041" t="s">
        <v>441</v>
      </c>
      <c r="DW128" s="1041"/>
      <c r="DX128" s="1041"/>
      <c r="DY128" s="1041"/>
      <c r="DZ128" s="1042"/>
    </row>
    <row r="129" spans="1:131" s="230" customFormat="1" ht="26.25" customHeight="1">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484</v>
      </c>
      <c r="X129" s="1073"/>
      <c r="Y129" s="1073"/>
      <c r="Z129" s="1074"/>
      <c r="AA129" s="960">
        <v>2507455</v>
      </c>
      <c r="AB129" s="961"/>
      <c r="AC129" s="961"/>
      <c r="AD129" s="961"/>
      <c r="AE129" s="962"/>
      <c r="AF129" s="963">
        <v>2740283</v>
      </c>
      <c r="AG129" s="961"/>
      <c r="AH129" s="961"/>
      <c r="AI129" s="961"/>
      <c r="AJ129" s="962"/>
      <c r="AK129" s="963">
        <v>3077013</v>
      </c>
      <c r="AL129" s="961"/>
      <c r="AM129" s="961"/>
      <c r="AN129" s="961"/>
      <c r="AO129" s="962"/>
      <c r="AP129" s="1075"/>
      <c r="AQ129" s="1076"/>
      <c r="AR129" s="1076"/>
      <c r="AS129" s="1076"/>
      <c r="AT129" s="1077"/>
      <c r="AU129" s="233"/>
      <c r="AV129" s="233"/>
      <c r="AW129" s="233"/>
      <c r="AX129" s="1067" t="s">
        <v>485</v>
      </c>
      <c r="AY129" s="925"/>
      <c r="AZ129" s="925"/>
      <c r="BA129" s="925"/>
      <c r="BB129" s="925"/>
      <c r="BC129" s="925"/>
      <c r="BD129" s="925"/>
      <c r="BE129" s="926"/>
      <c r="BF129" s="1068" t="s">
        <v>441</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486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487</v>
      </c>
      <c r="X130" s="1073"/>
      <c r="Y130" s="1073"/>
      <c r="Z130" s="1074"/>
      <c r="AA130" s="960">
        <v>740436</v>
      </c>
      <c r="AB130" s="961"/>
      <c r="AC130" s="961"/>
      <c r="AD130" s="961"/>
      <c r="AE130" s="962"/>
      <c r="AF130" s="963">
        <v>771236</v>
      </c>
      <c r="AG130" s="961"/>
      <c r="AH130" s="961"/>
      <c r="AI130" s="961"/>
      <c r="AJ130" s="962"/>
      <c r="AK130" s="963">
        <v>1102304</v>
      </c>
      <c r="AL130" s="961"/>
      <c r="AM130" s="961"/>
      <c r="AN130" s="961"/>
      <c r="AO130" s="962"/>
      <c r="AP130" s="1075"/>
      <c r="AQ130" s="1076"/>
      <c r="AR130" s="1076"/>
      <c r="AS130" s="1076"/>
      <c r="AT130" s="1077"/>
      <c r="AU130" s="233"/>
      <c r="AV130" s="233"/>
      <c r="AW130" s="233"/>
      <c r="AX130" s="1067" t="s">
        <v>488</v>
      </c>
      <c r="AY130" s="925"/>
      <c r="AZ130" s="925"/>
      <c r="BA130" s="925"/>
      <c r="BB130" s="925"/>
      <c r="BC130" s="925"/>
      <c r="BD130" s="925"/>
      <c r="BE130" s="926"/>
      <c r="BF130" s="1103">
        <v>11</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489</v>
      </c>
      <c r="X131" s="1110"/>
      <c r="Y131" s="1110"/>
      <c r="Z131" s="1111"/>
      <c r="AA131" s="1006">
        <v>1767019</v>
      </c>
      <c r="AB131" s="988"/>
      <c r="AC131" s="988"/>
      <c r="AD131" s="988"/>
      <c r="AE131" s="989"/>
      <c r="AF131" s="987">
        <v>1969047</v>
      </c>
      <c r="AG131" s="988"/>
      <c r="AH131" s="988"/>
      <c r="AI131" s="988"/>
      <c r="AJ131" s="989"/>
      <c r="AK131" s="987">
        <v>1974709</v>
      </c>
      <c r="AL131" s="988"/>
      <c r="AM131" s="988"/>
      <c r="AN131" s="988"/>
      <c r="AO131" s="989"/>
      <c r="AP131" s="1112"/>
      <c r="AQ131" s="1113"/>
      <c r="AR131" s="1113"/>
      <c r="AS131" s="1113"/>
      <c r="AT131" s="1114"/>
      <c r="AU131" s="233"/>
      <c r="AV131" s="233"/>
      <c r="AW131" s="233"/>
      <c r="AX131" s="1085" t="s">
        <v>490</v>
      </c>
      <c r="AY131" s="726"/>
      <c r="AZ131" s="726"/>
      <c r="BA131" s="726"/>
      <c r="BB131" s="726"/>
      <c r="BC131" s="726"/>
      <c r="BD131" s="726"/>
      <c r="BE131" s="1038"/>
      <c r="BF131" s="1086" t="s">
        <v>441</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491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492</v>
      </c>
      <c r="W132" s="1096"/>
      <c r="X132" s="1096"/>
      <c r="Y132" s="1096"/>
      <c r="Z132" s="1097"/>
      <c r="AA132" s="1098">
        <v>15.223888369999999</v>
      </c>
      <c r="AB132" s="1099"/>
      <c r="AC132" s="1099"/>
      <c r="AD132" s="1099"/>
      <c r="AE132" s="1100"/>
      <c r="AF132" s="1101">
        <v>11.95070509</v>
      </c>
      <c r="AG132" s="1099"/>
      <c r="AH132" s="1099"/>
      <c r="AI132" s="1099"/>
      <c r="AJ132" s="1100"/>
      <c r="AK132" s="1101">
        <v>6.0210390489999996</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493</v>
      </c>
      <c r="W133" s="1079"/>
      <c r="X133" s="1079"/>
      <c r="Y133" s="1079"/>
      <c r="Z133" s="1080"/>
      <c r="AA133" s="1081">
        <v>16.600000000000001</v>
      </c>
      <c r="AB133" s="1082"/>
      <c r="AC133" s="1082"/>
      <c r="AD133" s="1082"/>
      <c r="AE133" s="1083"/>
      <c r="AF133" s="1081">
        <v>15.1</v>
      </c>
      <c r="AG133" s="1082"/>
      <c r="AH133" s="1082"/>
      <c r="AI133" s="1082"/>
      <c r="AJ133" s="1083"/>
      <c r="AK133" s="1081">
        <v>11</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F/XFcZhN7Qpwm2gnIHc8Rfuo/3al16C1PwrIgWs0TQzoMIJTnVEUljnJqWZEGdgL9oPjO2q6TnT71sgV9h+Jw==" saltValue="+MaCnbLZHVO9JuXK6QHh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573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LTvc06XujZg7ZVKtQSnLiILOKK13OPZoh3JBkcDPNAs4UBk47R1tkoFAbEKoDYMyGQhl8ljPhBg29G+0RR93w==" saltValue="8QBZtp1MqKMM6EDAWHs1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T3PqYzflYNwTYPOeRjlW0+9Bo9w0tCX1sTv2x48uK6so1m0dTdEEt53yXudYFtbMt2e5hxn4pVu/TuIUMqDQ==" saltValue="LbEzyWlckJFGdrZ6yET1q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496</v>
      </c>
      <c r="AP7" s="272"/>
      <c r="AQ7" s="273" t="s">
        <v>497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498</v>
      </c>
      <c r="AQ8" s="279" t="s">
        <v>499</v>
      </c>
      <c r="AR8" s="280" t="s">
        <v>500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501</v>
      </c>
      <c r="AL9" s="1119"/>
      <c r="AM9" s="1119"/>
      <c r="AN9" s="1120"/>
      <c r="AO9" s="281">
        <v>630578</v>
      </c>
      <c r="AP9" s="281">
        <v>122514</v>
      </c>
      <c r="AQ9" s="282">
        <v>139150</v>
      </c>
      <c r="AR9" s="283">
        <v>-12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502</v>
      </c>
      <c r="AL10" s="1119"/>
      <c r="AM10" s="1119"/>
      <c r="AN10" s="1120"/>
      <c r="AO10" s="284">
        <v>91108</v>
      </c>
      <c r="AP10" s="284">
        <v>17701</v>
      </c>
      <c r="AQ10" s="285">
        <v>19663</v>
      </c>
      <c r="AR10" s="286">
        <v>-10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503</v>
      </c>
      <c r="AL11" s="1119"/>
      <c r="AM11" s="1119"/>
      <c r="AN11" s="1120"/>
      <c r="AO11" s="284" t="s">
        <v>504</v>
      </c>
      <c r="AP11" s="284" t="s">
        <v>504</v>
      </c>
      <c r="AQ11" s="285">
        <v>1097</v>
      </c>
      <c r="AR11" s="286" t="s">
        <v>504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505</v>
      </c>
      <c r="AL12" s="1119"/>
      <c r="AM12" s="1119"/>
      <c r="AN12" s="1120"/>
      <c r="AO12" s="284" t="s">
        <v>504</v>
      </c>
      <c r="AP12" s="284" t="s">
        <v>504</v>
      </c>
      <c r="AQ12" s="285" t="s">
        <v>504</v>
      </c>
      <c r="AR12" s="286" t="s">
        <v>504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506</v>
      </c>
      <c r="AL13" s="1119"/>
      <c r="AM13" s="1119"/>
      <c r="AN13" s="1120"/>
      <c r="AO13" s="284">
        <v>17601</v>
      </c>
      <c r="AP13" s="284">
        <v>3420</v>
      </c>
      <c r="AQ13" s="285">
        <v>5184</v>
      </c>
      <c r="AR13" s="286">
        <v>-34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507</v>
      </c>
      <c r="AL14" s="1119"/>
      <c r="AM14" s="1119"/>
      <c r="AN14" s="1120"/>
      <c r="AO14" s="284" t="s">
        <v>504</v>
      </c>
      <c r="AP14" s="284" t="s">
        <v>504</v>
      </c>
      <c r="AQ14" s="285">
        <v>3143</v>
      </c>
      <c r="AR14" s="286" t="s">
        <v>504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508</v>
      </c>
      <c r="AL15" s="1122"/>
      <c r="AM15" s="1122"/>
      <c r="AN15" s="1123"/>
      <c r="AO15" s="284">
        <v>-33340</v>
      </c>
      <c r="AP15" s="284">
        <v>-6478</v>
      </c>
      <c r="AQ15" s="285">
        <v>-11320</v>
      </c>
      <c r="AR15" s="286">
        <v>-42.8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190</v>
      </c>
      <c r="AL16" s="1122"/>
      <c r="AM16" s="1122"/>
      <c r="AN16" s="1123"/>
      <c r="AO16" s="284">
        <v>705947</v>
      </c>
      <c r="AP16" s="284">
        <v>137157</v>
      </c>
      <c r="AQ16" s="285">
        <v>156916</v>
      </c>
      <c r="AR16" s="286">
        <v>-12.6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513</v>
      </c>
      <c r="AL21" s="1125"/>
      <c r="AM21" s="1125"/>
      <c r="AN21" s="1126"/>
      <c r="AO21" s="297">
        <v>12.82</v>
      </c>
      <c r="AP21" s="298">
        <v>13.85</v>
      </c>
      <c r="AQ21" s="299">
        <v>-1.03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514</v>
      </c>
      <c r="AL22" s="1125"/>
      <c r="AM22" s="1125"/>
      <c r="AN22" s="1126"/>
      <c r="AO22" s="302">
        <v>91.2</v>
      </c>
      <c r="AP22" s="303">
        <v>95.5</v>
      </c>
      <c r="AQ22" s="304">
        <v>-4.3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5" t="s">
        <v>515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c r="A27" s="309"/>
      <c r="AO27" s="262"/>
      <c r="AP27" s="262"/>
      <c r="AQ27" s="262"/>
      <c r="AR27" s="262"/>
      <c r="AS27" s="262"/>
      <c r="AT27" s="262"/>
    </row>
    <row r="28" spans="1:46" ht="17.25">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496</v>
      </c>
      <c r="AP30" s="272"/>
      <c r="AQ30" s="273" t="s">
        <v>497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498</v>
      </c>
      <c r="AQ31" s="279" t="s">
        <v>499</v>
      </c>
      <c r="AR31" s="280" t="s">
        <v>500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518</v>
      </c>
      <c r="AL32" s="1133"/>
      <c r="AM32" s="1133"/>
      <c r="AN32" s="1134"/>
      <c r="AO32" s="312">
        <v>1428132</v>
      </c>
      <c r="AP32" s="312">
        <v>277469</v>
      </c>
      <c r="AQ32" s="313">
        <v>83132</v>
      </c>
      <c r="AR32" s="314">
        <v>233.8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519</v>
      </c>
      <c r="AL33" s="1133"/>
      <c r="AM33" s="1133"/>
      <c r="AN33" s="1134"/>
      <c r="AO33" s="312" t="s">
        <v>504</v>
      </c>
      <c r="AP33" s="312" t="s">
        <v>504</v>
      </c>
      <c r="AQ33" s="313" t="s">
        <v>504</v>
      </c>
      <c r="AR33" s="314" t="s">
        <v>504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520</v>
      </c>
      <c r="AL34" s="1133"/>
      <c r="AM34" s="1133"/>
      <c r="AN34" s="1134"/>
      <c r="AO34" s="312" t="s">
        <v>504</v>
      </c>
      <c r="AP34" s="312" t="s">
        <v>504</v>
      </c>
      <c r="AQ34" s="313" t="s">
        <v>504</v>
      </c>
      <c r="AR34" s="314" t="s">
        <v>504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521</v>
      </c>
      <c r="AL35" s="1133"/>
      <c r="AM35" s="1133"/>
      <c r="AN35" s="1134"/>
      <c r="AO35" s="312">
        <v>21243</v>
      </c>
      <c r="AP35" s="312">
        <v>4127</v>
      </c>
      <c r="AQ35" s="313">
        <v>18852</v>
      </c>
      <c r="AR35" s="314">
        <v>-78.099999999999994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522</v>
      </c>
      <c r="AL36" s="1133"/>
      <c r="AM36" s="1133"/>
      <c r="AN36" s="1134"/>
      <c r="AO36" s="312">
        <v>16411</v>
      </c>
      <c r="AP36" s="312">
        <v>3188</v>
      </c>
      <c r="AQ36" s="313">
        <v>4344</v>
      </c>
      <c r="AR36" s="314">
        <v>-26.6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523</v>
      </c>
      <c r="AL37" s="1133"/>
      <c r="AM37" s="1133"/>
      <c r="AN37" s="1134"/>
      <c r="AO37" s="312" t="s">
        <v>504</v>
      </c>
      <c r="AP37" s="312" t="s">
        <v>504</v>
      </c>
      <c r="AQ37" s="313">
        <v>1642</v>
      </c>
      <c r="AR37" s="314" t="s">
        <v>504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524</v>
      </c>
      <c r="AL38" s="1136"/>
      <c r="AM38" s="1136"/>
      <c r="AN38" s="1137"/>
      <c r="AO38" s="315" t="s">
        <v>504</v>
      </c>
      <c r="AP38" s="315" t="s">
        <v>504</v>
      </c>
      <c r="AQ38" s="316">
        <v>19</v>
      </c>
      <c r="AR38" s="304" t="s">
        <v>504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525</v>
      </c>
      <c r="AL39" s="1136"/>
      <c r="AM39" s="1136"/>
      <c r="AN39" s="1137"/>
      <c r="AO39" s="312">
        <v>-244584</v>
      </c>
      <c r="AP39" s="312">
        <v>-47520</v>
      </c>
      <c r="AQ39" s="313">
        <v>-4399</v>
      </c>
      <c r="AR39" s="314">
        <v>980.2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526</v>
      </c>
      <c r="AL40" s="1133"/>
      <c r="AM40" s="1133"/>
      <c r="AN40" s="1134"/>
      <c r="AO40" s="312">
        <v>-1102304</v>
      </c>
      <c r="AP40" s="312">
        <v>-214164</v>
      </c>
      <c r="AQ40" s="313">
        <v>-69608</v>
      </c>
      <c r="AR40" s="314">
        <v>207.7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302</v>
      </c>
      <c r="AL41" s="1139"/>
      <c r="AM41" s="1139"/>
      <c r="AN41" s="1140"/>
      <c r="AO41" s="312">
        <v>118898</v>
      </c>
      <c r="AP41" s="312">
        <v>23100</v>
      </c>
      <c r="AQ41" s="313">
        <v>33982</v>
      </c>
      <c r="AR41" s="314">
        <v>-32</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496</v>
      </c>
      <c r="AN49" s="1129" t="s">
        <v>530</v>
      </c>
      <c r="AO49" s="1130"/>
      <c r="AP49" s="1130"/>
      <c r="AQ49" s="1130"/>
      <c r="AR49" s="1131"/>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531</v>
      </c>
      <c r="AO50" s="329" t="s">
        <v>532</v>
      </c>
      <c r="AP50" s="330" t="s">
        <v>533</v>
      </c>
      <c r="AQ50" s="331" t="s">
        <v>534</v>
      </c>
      <c r="AR50" s="332" t="s">
        <v>535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4652848</v>
      </c>
      <c r="AN51" s="334">
        <v>879057</v>
      </c>
      <c r="AO51" s="335">
        <v>77.2</v>
      </c>
      <c r="AP51" s="336">
        <v>121449</v>
      </c>
      <c r="AQ51" s="337">
        <v>4.5999999999999996</v>
      </c>
      <c r="AR51" s="338">
        <v>72.599999999999994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1326756</v>
      </c>
      <c r="AN52" s="342">
        <v>250662</v>
      </c>
      <c r="AO52" s="343">
        <v>19.899999999999999</v>
      </c>
      <c r="AP52" s="344">
        <v>62922</v>
      </c>
      <c r="AQ52" s="345">
        <v>2.2000000000000002</v>
      </c>
      <c r="AR52" s="346">
        <v>17.7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6276134</v>
      </c>
      <c r="AN53" s="334">
        <v>1192048</v>
      </c>
      <c r="AO53" s="335">
        <v>35.6</v>
      </c>
      <c r="AP53" s="336">
        <v>145139</v>
      </c>
      <c r="AQ53" s="337">
        <v>19.5</v>
      </c>
      <c r="AR53" s="338">
        <v>16.100000000000001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1831846</v>
      </c>
      <c r="AN54" s="342">
        <v>347929</v>
      </c>
      <c r="AO54" s="343">
        <v>38.799999999999997</v>
      </c>
      <c r="AP54" s="344">
        <v>83762</v>
      </c>
      <c r="AQ54" s="345">
        <v>33.1</v>
      </c>
      <c r="AR54" s="346">
        <v>5.7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4941900</v>
      </c>
      <c r="AN55" s="334">
        <v>946543</v>
      </c>
      <c r="AO55" s="335">
        <v>-20.6</v>
      </c>
      <c r="AP55" s="336">
        <v>125391</v>
      </c>
      <c r="AQ55" s="337">
        <v>-13.6</v>
      </c>
      <c r="AR55" s="338">
        <v>-7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1692569</v>
      </c>
      <c r="AN56" s="342">
        <v>324185</v>
      </c>
      <c r="AO56" s="343">
        <v>-6.8</v>
      </c>
      <c r="AP56" s="344">
        <v>68516</v>
      </c>
      <c r="AQ56" s="345">
        <v>-18.2</v>
      </c>
      <c r="AR56" s="346">
        <v>11.4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2346410</v>
      </c>
      <c r="AN57" s="334">
        <v>450973</v>
      </c>
      <c r="AO57" s="335">
        <v>-52.4</v>
      </c>
      <c r="AP57" s="336">
        <v>138402</v>
      </c>
      <c r="AQ57" s="337">
        <v>10.4</v>
      </c>
      <c r="AR57" s="338">
        <v>-62.8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1179575</v>
      </c>
      <c r="AN58" s="342">
        <v>226711</v>
      </c>
      <c r="AO58" s="343">
        <v>-30.1</v>
      </c>
      <c r="AP58" s="344">
        <v>70652</v>
      </c>
      <c r="AQ58" s="345">
        <v>3.1</v>
      </c>
      <c r="AR58" s="346">
        <v>-33.200000000000003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5811002</v>
      </c>
      <c r="AN59" s="334">
        <v>1129008</v>
      </c>
      <c r="AO59" s="335">
        <v>150.30000000000001</v>
      </c>
      <c r="AP59" s="336">
        <v>146367</v>
      </c>
      <c r="AQ59" s="337">
        <v>5.8</v>
      </c>
      <c r="AR59" s="338">
        <v>144.5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2033296</v>
      </c>
      <c r="AN60" s="342">
        <v>395045</v>
      </c>
      <c r="AO60" s="343">
        <v>74.3</v>
      </c>
      <c r="AP60" s="344">
        <v>79441</v>
      </c>
      <c r="AQ60" s="345">
        <v>12.4</v>
      </c>
      <c r="AR60" s="346">
        <v>61.9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4805659</v>
      </c>
      <c r="AN61" s="349">
        <v>919526</v>
      </c>
      <c r="AO61" s="350">
        <v>38</v>
      </c>
      <c r="AP61" s="351">
        <v>135350</v>
      </c>
      <c r="AQ61" s="352">
        <v>5.3</v>
      </c>
      <c r="AR61" s="338">
        <v>32.700000000000003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1612808</v>
      </c>
      <c r="AN62" s="342">
        <v>308906</v>
      </c>
      <c r="AO62" s="343">
        <v>19.2</v>
      </c>
      <c r="AP62" s="344">
        <v>73059</v>
      </c>
      <c r="AQ62" s="345">
        <v>6.5</v>
      </c>
      <c r="AR62" s="346">
        <v>12.7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vC/QRbohIFYuYq7AK9y/zhCQdzJpUhuL044xAjwPhSmmUhLozZwXwwpxa6a8M78v33F8j/kHbRBunxhq+o/rgg==" saltValue="LNa/o1u51BxfmZwVjtq+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544</v>
      </c>
    </row>
    <row r="120" spans="125:125" ht="13.5" hidden="1" customHeight="1"/>
    <row r="121" spans="125:125" ht="13.5" hidden="1" customHeight="1">
      <c r="DU121" s="259"/>
    </row>
  </sheetData>
  <sheetProtection algorithmName="SHA-512" hashValue="KOD8ueWx3y5x6HC8r6SqrSIkxKjDRNQbNi4iUQkqEJTw76Ye4Ev2CObn1TEwhsvLEg5rLMEoPQMXH6xS+Wk/Kg==" saltValue="GPvGgxwf5/H2O6jVuhidc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545</v>
      </c>
    </row>
  </sheetData>
  <sheetProtection algorithmName="SHA-512" hashValue="85mo4ElO5KVBms8igkcdfJRMVrwgkIDJ9Zh4qzEL/o1MlbVoY6DSEvMP2gH/2e6VXj81sU0SGqdCQBjUJpMXWw==" saltValue="39tz9taSsb3SXVesDJHsH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41" t="s">
        <v>3</v>
      </c>
      <c r="D47" s="1141"/>
      <c r="E47" s="1142"/>
      <c r="F47" s="11">
        <v>53.54</v>
      </c>
      <c r="G47" s="12">
        <v>42.6</v>
      </c>
      <c r="H47" s="12">
        <v>38.96</v>
      </c>
      <c r="I47" s="12">
        <v>60.69</v>
      </c>
      <c r="J47" s="13">
        <v>71.67</v>
      </c>
    </row>
    <row r="48" spans="2:10" ht="57.75" customHeight="1">
      <c r="B48" s="14"/>
      <c r="C48" s="1143" t="s">
        <v>4</v>
      </c>
      <c r="D48" s="1143"/>
      <c r="E48" s="1144"/>
      <c r="F48" s="15">
        <v>22.28</v>
      </c>
      <c r="G48" s="16">
        <v>20.66</v>
      </c>
      <c r="H48" s="16">
        <v>32.119999999999997</v>
      </c>
      <c r="I48" s="16">
        <v>21.44</v>
      </c>
      <c r="J48" s="17">
        <v>7.14</v>
      </c>
    </row>
    <row r="49" spans="2:10" ht="57.75" customHeight="1" thickBot="1">
      <c r="B49" s="18"/>
      <c r="C49" s="1145" t="s">
        <v>5</v>
      </c>
      <c r="D49" s="1145"/>
      <c r="E49" s="1146"/>
      <c r="F49" s="19" t="s">
        <v>551</v>
      </c>
      <c r="G49" s="20" t="s">
        <v>552</v>
      </c>
      <c r="H49" s="20">
        <v>12.24</v>
      </c>
      <c r="I49" s="20">
        <v>17.05</v>
      </c>
      <c r="J49" s="21">
        <v>11.91</v>
      </c>
    </row>
    <row r="50" spans="2:10"/>
  </sheetData>
  <sheetProtection algorithmName="SHA-512" hashValue="k8/d5AtIeGvzHwh0BOpGGs/a+DBIaOjOncqST4Bfv7/9yOpK9MZgYB29i3t1NOa/+5w0ED8X6gsfopFYOXyXZA==" saltValue="RYtd6Z+Dj5B28ls9sqOD0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2024-03-14T02:52:49Z</cp:lastPrinted>
  <dcterms:created xsi:type="dcterms:W3CDTF">2024-02-05T03:27:17Z</dcterms:created>
  <dcterms:modified xsi:type="dcterms:W3CDTF">2024-03-28T11:19:15Z</dcterms:modified>
  <cp:category/>
</cp:coreProperties>
</file>