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AM34" i="10"/>
  <c r="AM35" i="10" s="1"/>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<sst xmlns="http://schemas.openxmlformats.org/spreadsheetml/2006/main" count="1128" uniqueCount="614">
  <si>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</si>
  <si>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</si>
  <si>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</si>
  <si>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</si>
  <si>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</si>
  <si>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</si>
  <si>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</si>
  <si>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</si>
  <si>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</si>
  <si>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</si>
  <si>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</si>
  <si>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</si>
  <si>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</si>
  <si>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</si>
  <si>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</si>
  <si>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</si>
  <si>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</si>
  <si>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</si>
  <si>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</si>
  <si>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</si>
  <si>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</si>
  <si>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</si>
  <si>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</si>
  <si>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</si>
  <si>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</si>
  <si>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</si>
  <si>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</si>
  <si>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</si>
  <si>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</si>
  <si>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</si>
  <si>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</si>
  <si>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</si>
  <si>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</si>
  <si>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</si>
  <si>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</si>
  <si>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</si>
  <si>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</si>
  <si>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</si>
  <si>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</si>
  <si>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</si>
  <si>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</si>
  <si>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</si>
  <si>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</si>
  <si>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</si>
  <si>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</si>
  <si>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</si>
  <si>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</si>
  <si>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</si>
  <si>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</si>
  <si>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</si>
  <si>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</si>
  <si>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</si>
  <si>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</si>
  <si>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</si>
  <si>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</si>
  <si>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</si>
  <si>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</si>
  <si>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</si>
  <si>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</si>
  <si>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</si>
  <si>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</si>
  <si>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</si>
  <si>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</si>
  <si>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</si>
  <si>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</si>
  <si>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</si>
  <si>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</si>
  <si>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</si>
  <si>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</si>
  <si>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</si>
  <si>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</si>
  <si>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</si>
  <si>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</si>
  <si>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</si>
  <si>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</si>
  <si>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</si>
  <si>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</si>
  <si>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</si>
  <si>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</si>
  <si>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</si>
  <si>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</si>
  <si>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</si>
  <si>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</si>
  <si>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</si>
  <si>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</si>
  <si>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</si>
  <si>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</si>
  <si>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</si>
  <si>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</si>
  <si>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</si>
  <si>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</si>
  <si>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</si>
  <si>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</si>
  <si>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</si>
  <si>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</si>
  <si>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</si>
  <si>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</si>
  <si>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</si>
  <si>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</si>
  <si>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</si>
  <si>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</si>
  <si>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</si>
  <si>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</si>
  <si>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</si>
  <si>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</si>
  <si>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</si>
  <si>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</si>
  <si>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</si>
  <si>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</si>
  <si>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</si>
  <si>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</si>
  <si>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</si>
  <si>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</si>
  <si>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</si>
  <si>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</si>
  <si>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</si>
  <si>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</si>
  <si>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</si>
  <si>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</si>
  <si>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</si>
  <si>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</si>
  <si>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</si>
  <si>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</si>
  <si>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</si>
  <si>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</si>
  <si>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</si>
  <si>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</si>
  <si>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</si>
  <si>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</si>
  <si>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</si>
  <si>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</si>
  <si>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</si>
  <si>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</si>
  <si>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</si>
  <si>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</si>
  <si>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</si>
  <si>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</si>
  <si>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</si>
  <si>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</si>
  <si>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</si>
  <si>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</si>
  <si>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</si>
  <si>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</si>
  <si>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</si>
  <si>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</si>
  <si>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</si>
  <si>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</si>
  <si>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</si>
  <si>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</si>
  <si>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</si>
  <si>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</si>
  <si>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</si>
  <si>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</si>
  <si>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</si>
  <si>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</si>
  <si>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</si>
  <si>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</si>
  <si>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</si>
  <si>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</si>
  <si>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</si>
  <si>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</si>
  <si>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</si>
  <si>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</si>
  <si>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</si>
  <si>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</si>
  <si>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</si>
  <si>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</si>
  <si>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</si>
  <si>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</si>
  <si>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</si>
  <si>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</si>
  <si>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</si>
  <si>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</si>
  <si>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</si>
  <si>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</si>
  <si>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</si>
  <si>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</si>
  <si>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</si>
  <si>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</si>
  <si>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</si>
  <si>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</si>
  <si>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</si>
  <si>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</si>
  <si>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</si>
  <si>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</si>
  <si>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</si>
  <si>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</si>
  <si>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</si>
  <si>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</si>
  <si>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</si>
  <si>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</si>
  <si>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</si>
  <si>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</si>
  <si>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</si>
  <si>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</si>
  <si>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</si>
  <si>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</si>
  <si>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</si>
  <si>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</si>
  <si>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</si>
  <si>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</si>
  <si>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</si>
  <si>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</si>
  <si>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</si>
  <si>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</si>
  <si>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</si>
  <si>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</si>
  <si>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</si>
  <si>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</si>
  <si>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</si>
  <si>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</si>
  <si>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</si>
  <si>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</si>
  <si>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</si>
  <si>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福岡県芦屋町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</si>
  <si>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</si>
  <si>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</si>
  <si>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</si>
  <si>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</si>
  <si>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</si>
  <si>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</si>
  <si>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</si>
  <si>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</si>
  <si>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</si>
  <si>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</si>
  <si>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</si>
  <si>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</si>
  <si>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</si>
  <si>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</si>
  <si>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</si>
  <si>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</si>
  <si>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</si>
  <si>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</si>
  <si>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</si>
  <si>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</si>
  <si>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</si>
  <si>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</si>
  <si>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</si>
  <si>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</si>
  <si>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</si>
  <si>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</si>
  <si>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</si>
  <si>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</si>
  <si>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</si>
  <si>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</si>
  <si>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</si>
  <si>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</si>
  <si>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</si>
  <si>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</si>
  <si>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</si>
  <si>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</si>
  <si>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</si>
  <si>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</si>
  <si>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</si>
  <si>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</si>
  <si>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</si>
  <si>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</si>
  <si>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</si>
  <si>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</si>
  <si>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</si>
  <si>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</si>
  <si>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</si>
  <si>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</si>
  <si>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</si>
  <si>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</si>
  <si>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</si>
  <si>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</si>
  <si>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</si>
  <si>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</si>
  <si>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</si>
  <si>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</si>
  <si>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</si>
  <si>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</si>
  <si>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</si>
  <si>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</si>
  <si>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</si>
  <si>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</si>
  <si>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</si>
  <si>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</si>
  <si>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</si>
  <si>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</si>
  <si>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</si>
  <si>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</si>
  <si>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</si>
  <si>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</si>
  <si>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</si>
  <si>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</si>
  <si>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</si>
  <si>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</si>
  <si>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</si>
  <si>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</si>
  <si>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</si>
  <si>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</si>
  <si>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</si>
  <si>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</si>
  <si>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</si>
  <si>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</si>
  <si>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</si>
  <si>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</si>
  <si>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</si>
  <si>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</si>
  <si>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</si>
  <si>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</si>
  <si>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</si>
  <si>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</si>
  <si>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</si>
  <si>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</si>
  <si>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</si>
  <si>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</si>
  <si>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</si>
  <si>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</si>
  <si>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</si>
  <si>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</si>
  <si>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</si>
  <si>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</si>
  <si>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</si>
  <si>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</si>
  <si>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</si>
  <si>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</si>
  <si>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</si>
  <si>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</si>
  <si>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</si>
  <si>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</si>
  <si>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</si>
  <si>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</si>
  <si>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</si>
  <si>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</si>
  <si>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</si>
  <si>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</si>
  <si>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</si>
  <si>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</si>
  <si>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</si>
  <si>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</si>
  <si>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</si>
  <si>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</si>
  <si>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</si>
  <si>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</si>
  <si>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</si>
  <si>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</si>
  <si>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</si>
  <si>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</si>
  <si>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</si>
  <si>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</si>
  <si>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</si>
  <si>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</si>
  <si>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</si>
  <si>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</si>
  <si>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</si>
  <si>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</si>
  <si>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</si>
  <si>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</si>
  <si>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</si>
  <si>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</si>
  <si>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</si>
  <si>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</si>
  <si>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</si>
  <si>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</si>
  <si>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</si>
  <si>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</si>
  <si>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</si>
  <si>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</si>
  <si>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</si>
  <si>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</si>
  <si>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</si>
  <si>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</si>
  <si>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</si>
  <si>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</si>
  <si>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福岡県芦屋町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</si>
  <si>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</si>
  <si>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</si>
  <si>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</si>
  <si>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</si>
  <si>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</si>
  <si>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</si>
  <si>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</si>
  <si>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</si>
  <si>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</si>
  <si>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</si>
  <si>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</si>
  <si>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</si>
  <si>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</si>
  <si>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</si>
  <si>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</si>
  <si>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</si>
  <si>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</si>
  <si>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</si>
  <si>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</si>
  <si>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</si>
  <si>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給食センター特別会計</t>
    <phoneticPr fontId="5"/>
  </si>
  <si>
    <t>地方独立行政法人芦屋中央病院貸付金特別会計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</si>
  <si>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</si>
  <si>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</si>
  <si>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</si>
  <si>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</si>
  <si>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</si>
  <si>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</si>
  <si>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</si>
  <si>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</si>
  <si>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</si>
  <si>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</si>
  <si>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</si>
  <si>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</si>
  <si>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</si>
  <si>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</si>
  <si>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</si>
  <si>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</si>
  <si>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公共下水道事業会計</t>
    <phoneticPr fontId="5"/>
  </si>
  <si>
    <t>法適用企業</t>
    <phoneticPr fontId="5"/>
  </si>
  <si>
    <t>モーターボート競走事業会計</t>
    <phoneticPr fontId="5"/>
  </si>
  <si>
    <t>法適用企業</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</si>
  <si>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</si>
  <si>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</si>
  <si>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</si>
  <si>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</si>
  <si>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</si>
  <si>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</si>
  <si>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</si>
  <si>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</si>
  <si>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</si>
  <si>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</si>
  <si>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</si>
  <si>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</si>
  <si>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</si>
  <si>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</si>
  <si>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</si>
  <si>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</si>
  <si>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</si>
  <si>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</si>
  <si>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</si>
  <si>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</si>
  <si>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</si>
  <si>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</si>
  <si>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</si>
  <si>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</si>
  <si>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</si>
  <si>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</si>
  <si>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</si>
  <si>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</si>
  <si>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</si>
  <si>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</si>
  <si>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</si>
  <si>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</si>
  <si>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</si>
  <si>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</si>
  <si>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</si>
  <si>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</si>
  <si>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</si>
  <si>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</si>
  <si>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</si>
  <si>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</si>
  <si>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</si>
  <si>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</si>
  <si>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</si>
  <si>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</si>
  <si>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</si>
  <si>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</si>
  <si>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</si>
  <si>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</si>
  <si>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</si>
  <si>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</si>
  <si>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</si>
  <si>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</si>
  <si>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</si>
  <si>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</si>
  <si>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</si>
  <si>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</si>
  <si>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</si>
  <si>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</si>
  <si>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</si>
  <si>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</si>
  <si>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</si>
  <si>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</si>
  <si>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</si>
  <si>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</si>
  <si>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</si>
  <si>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</si>
  <si>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</si>
  <si>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</si>
  <si>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</si>
  <si>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</si>
  <si>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</si>
  <si>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モーターボート競走事業会計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</si>
  <si>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</si>
  <si>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国民宿舎特別会計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</si>
  <si>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</si>
  <si>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</si>
  <si>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</si>
  <si>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</si>
  <si>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</si>
  <si>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</si>
  <si>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</si>
  <si>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</si>
  <si>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</si>
  <si>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</si>
  <si>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</si>
  <si>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</si>
  <si>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</si>
  <si>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</si>
  <si>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</si>
  <si>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</si>
  <si>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</si>
  <si>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</si>
  <si>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</si>
  <si>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</si>
  <si>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</si>
  <si>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</si>
  <si>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</si>
  <si>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</si>
  <si>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</si>
  <si>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</si>
  <si>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</si>
  <si>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</si>
  <si>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</si>
  <si>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</si>
  <si>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</si>
  <si>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</si>
  <si>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</si>
  <si>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</si>
  <si>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</si>
  <si>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</si>
  <si>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</si>
  <si>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</si>
  <si>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</si>
  <si>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</si>
  <si>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</si>
  <si>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</si>
  <si>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</si>
  <si>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</si>
  <si>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</si>
  <si>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</si>
  <si>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</si>
  <si>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</si>
  <si>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</si>
  <si>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</si>
  <si>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</si>
  <si>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</si>
  <si>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</si>
  <si>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</si>
  <si>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</si>
  <si>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</si>
  <si>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</si>
  <si>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</si>
  <si>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</si>
  <si>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</si>
  <si>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</si>
  <si>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</si>
  <si>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</si>
  <si>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</si>
  <si>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</si>
  <si>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</si>
  <si>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</si>
  <si>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</si>
  <si>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</si>
  <si>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</si>
  <si>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</si>
  <si>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</si>
  <si>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</si>
  <si>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</si>
  <si>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</si>
  <si>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</si>
  <si>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</si>
  <si>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</si>
  <si>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</si>
  <si>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</si>
  <si>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</si>
  <si>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</si>
  <si>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</si>
  <si>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</si>
  <si>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</si>
  <si>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</si>
  <si>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</si>
  <si>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</si>
  <si>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7.14</t>
  </si>
  <si>
    <t>▲ 6.62</t>
  </si>
  <si>
    <t>▲ 4.30</t>
  </si>
  <si>
    <t>▲ 8.99</t>
  </si>
  <si>
    <t>モーターボート競走事業会計</t>
  </si>
  <si>
    <t>公共下水道事業会計</t>
  </si>
  <si>
    <t>一般会計</t>
  </si>
  <si>
    <t>国民健康保険特別会計</t>
  </si>
  <si>
    <t>後期高齢者医療特別会計</t>
  </si>
  <si>
    <t>給食センター特別会計</t>
  </si>
  <si>
    <t>地方独立行政法人芦屋中央病院貸付金特別会計</t>
  </si>
  <si>
    <t>国民宿舎特別会計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</si>
  <si>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</si>
  <si>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</si>
  <si>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</si>
  <si>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</si>
  <si>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</si>
  <si>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</si>
  <si>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</si>
  <si>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</si>
  <si>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</si>
  <si>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福岡県市町村消防団員等公務災害補償組合</t>
    <rPh sb="0" eb="3">
      <t>フクオカケン</t>
    </rPh>
    <rPh sb="3" eb="6">
      <t>シチョウソン</t>
    </rPh>
    <rPh sb="6" eb="9">
      <t>ショウボウダン</t>
    </rPh>
    <rPh sb="9" eb="11">
      <t>インナド</t>
    </rPh>
    <rPh sb="11" eb="13">
      <t>コウム</t>
    </rPh>
    <rPh sb="13" eb="15">
      <t>サイガイ</t>
    </rPh>
    <rPh sb="15" eb="17">
      <t>ホショウ</t>
    </rPh>
    <rPh sb="17" eb="19">
      <t>クミアイ</t>
    </rPh>
    <phoneticPr fontId="2"/>
  </si>
  <si>
    <t>福岡県自治会館管理組合</t>
    <rPh sb="0" eb="3">
      <t>フクオカケン</t>
    </rPh>
    <rPh sb="3" eb="5">
      <t>ジチ</t>
    </rPh>
    <rPh sb="5" eb="7">
      <t>カイカン</t>
    </rPh>
    <rPh sb="7" eb="9">
      <t>カンリ</t>
    </rPh>
    <rPh sb="9" eb="11">
      <t>クミアイ</t>
    </rPh>
    <phoneticPr fontId="2"/>
  </si>
  <si>
    <t>遠賀・中間地域広域行政事務組合</t>
    <rPh sb="0" eb="2">
      <t>オンガ</t>
    </rPh>
    <rPh sb="3" eb="5">
      <t>ナカマ</t>
    </rPh>
    <rPh sb="5" eb="7">
      <t>チイキ</t>
    </rPh>
    <rPh sb="7" eb="9">
      <t>コウイキ</t>
    </rPh>
    <rPh sb="9" eb="11">
      <t>ギョウセイ</t>
    </rPh>
    <rPh sb="11" eb="13">
      <t>ジム</t>
    </rPh>
    <rPh sb="13" eb="15">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</si>
  <si>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</si>
  <si>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2">
      <t>フクオカ</t>
    </rPh>
    <rPh sb="2" eb="3">
      <t>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</si>
  <si>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</si>
  <si>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</si>
  <si>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</si>
  <si>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</si>
  <si>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地方独立行政法人芦屋中央病院</t>
    <rPh sb="0" eb="8">
      <t>チホウドクリツギョウセイホウジン</t>
    </rPh>
    <rPh sb="8" eb="10">
      <t>アシヤ</t>
    </rPh>
    <rPh sb="10" eb="12">
      <t>チュウオウ</t>
    </rPh>
    <rPh sb="12" eb="14">
      <t>ビョウイン</t>
    </rPh>
    <phoneticPr fontId="2"/>
  </si>
  <si>
    <t>○</t>
  </si>
  <si>
    <t>競艇収益まちづくり基金</t>
    <rPh sb="0" eb="2">
      <t>キョウテイ</t>
    </rPh>
    <rPh sb="2" eb="4">
      <t>シュウエキ</t>
    </rPh>
    <rPh sb="9" eb="11">
      <t>キキン</t>
    </rPh>
    <phoneticPr fontId="5"/>
  </si>
  <si>
    <t>公共施設等整備基金</t>
    <rPh sb="0" eb="2">
      <t>コウキョウ</t>
    </rPh>
    <rPh sb="2" eb="4">
      <t>シセツ</t>
    </rPh>
    <rPh sb="4" eb="5">
      <t>トウ</t>
    </rPh>
    <rPh sb="5" eb="7">
      <t>セイビ</t>
    </rPh>
    <rPh sb="7" eb="9">
      <t>キキン</t>
    </rPh>
    <phoneticPr fontId="5"/>
  </si>
  <si>
    <t>町営住宅基金</t>
    <rPh sb="0" eb="4">
      <t>チョウエイジュウタク</t>
    </rPh>
    <rPh sb="4" eb="6">
      <t>キキン</t>
    </rPh>
    <phoneticPr fontId="5"/>
  </si>
  <si>
    <t>職員退職基金</t>
    <rPh sb="0" eb="2">
      <t>ショクイン</t>
    </rPh>
    <rPh sb="2" eb="4">
      <t>タイショク</t>
    </rPh>
    <rPh sb="4" eb="6">
      <t>キキン</t>
    </rPh>
    <phoneticPr fontId="5"/>
  </si>
  <si>
    <t>がんばれ芦屋町ふるさと応援基金</t>
    <rPh sb="4" eb="7">
      <t>アシヤマチ</t>
    </rPh>
    <rPh sb="11" eb="13">
      <t>オウエン</t>
    </rPh>
    <rPh sb="13" eb="15">
      <t>キキン</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</si>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</sst>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xmlns:c16r2="http://schemas.microsoft.com/office/drawing/2015/06/chart">
            <c:ext xmlns:c16="http://schemas.microsoft.com/office/drawing/2014/chart" uri="{C3380CC4-5D6E-409C-BE32-E72D297353CC}">
              <c16:uniqueId val="{00000000-B99D-414E-B967-C3F6350EAB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136203</c:v>
                </c:pt>
                <c:pt idx="1">
                  <c:v>77255</c:v>
                </c:pt>
                <c:pt idx="2">
                  <c:v>121357</c:v>
                </c:pt>
                <c:pt idx="3">
                  <c:v>51158</c:v>
                </c:pt>
                <c:pt idx="4">
                  <c:v>46195</c:v>
                </c:pt>
              </c:numCache>
            </c:numRef>
          </c:val>
          <c:smooth val="0"/>
          <c:extLst xmlns:c16r2="http://schemas.microsoft.com/office/drawing/2015/06/chart">
            <c:ext xmlns:c16="http://schemas.microsoft.com/office/drawing/2014/chart" uri="{C3380CC4-5D6E-409C-BE32-E72D297353CC}">
              <c16:uniqueId val="{00000001-B99D-414E-B967-C3F6350EABA5}"/>
            </c:ext>
          </c:extLst>
        </c:ser>
        <c:dLbls>
          <c:showLegendKey val="0"/>
          <c:showVal val="0"/>
          <c:showCatName val="0"/>
          <c:showSerName val="0"/>
          <c:showPercent val="0"/>
          <c:showBubbleSize val="0"/>
        </c:dLbls>
        <c:marker val="1"/>
        <c:smooth val="0"/>
        <c:axId val="172909824"/>
        <c:axId val="172910208"/>
      </c:lineChart>
      <c:catAx>
        <c:axId val="172909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910208"/>
        <c:crosses val="autoZero"/>
        <c:auto val="1"/>
        <c:lblAlgn val="ctr"/>
        <c:lblOffset val="100"/>
        <c:tickLblSkip val="1"/>
        <c:tickMarkSkip val="1"/>
        <c:noMultiLvlLbl val="0"/>
      </c:catAx>
      <c:valAx>
        <c:axId val="1729102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90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5.43</c:v>
                </c:pt>
                <c:pt idx="1">
                  <c:v>5.8</c:v>
                </c:pt>
                <c:pt idx="2">
                  <c:v>9.1999999999999993</c:v>
                </c:pt>
                <c:pt idx="3">
                  <c:v>7.67</c:v>
                </c:pt>
                <c:pt idx="4">
                  <c:v>8.6300000000000008</c:v>
                </c:pt>
              </c:numCache>
            </c:numRef>
          </c:val>
          <c:extLst xmlns:c16r2="http://schemas.microsoft.com/office/drawing/2015/06/chart">
            <c:ext xmlns:c16="http://schemas.microsoft.com/office/drawing/2014/chart" uri="{C3380CC4-5D6E-409C-BE32-E72D297353CC}">
              <c16:uniqueId val="{00000000-5040-4587-9F80-FFF57065F0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25.93</c:v>
                </c:pt>
                <c:pt idx="1">
                  <c:v>21.69</c:v>
                </c:pt>
                <c:pt idx="2">
                  <c:v>16.87</c:v>
                </c:pt>
                <c:pt idx="3">
                  <c:v>37.380000000000003</c:v>
                </c:pt>
                <c:pt idx="4">
                  <c:v>35.369999999999997</c:v>
                </c:pt>
              </c:numCache>
            </c:numRef>
          </c:val>
          <c:extLst xmlns:c16r2="http://schemas.microsoft.com/office/drawing/2015/06/chart">
            <c:ext xmlns:c16="http://schemas.microsoft.com/office/drawing/2014/chart" uri="{C3380CC4-5D6E-409C-BE32-E72D297353CC}">
              <c16:uniqueId val="{00000001-5040-4587-9F80-FFF57065F03A}"/>
            </c:ext>
          </c:extLst>
        </c:ser>
        <c:dLbls>
          <c:showLegendKey val="0"/>
          <c:showVal val="0"/>
          <c:showCatName val="0"/>
          <c:showSerName val="0"/>
          <c:showPercent val="0"/>
          <c:showBubbleSize val="0"/>
        </c:dLbls>
        <c:gapWidth val="250"/>
        <c:overlap val="100"/>
        <c:axId val="497995504"/>
        <c:axId val="49799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-7.14</c:v>
                </c:pt>
                <c:pt idx="1">
                  <c:v>-6.62</c:v>
                </c:pt>
                <c:pt idx="2">
                  <c:v>-4.3</c:v>
                </c:pt>
                <c:pt idx="3">
                  <c:v>13.28</c:v>
                </c:pt>
                <c:pt idx="4">
                  <c:v>-8.99</c:v>
                </c:pt>
              </c:numCache>
            </c:numRef>
          </c:val>
          <c:smooth val="0"/>
          <c:extLst xmlns:c16r2="http://schemas.microsoft.com/office/drawing/2015/06/chart">
            <c:ext xmlns:c16="http://schemas.microsoft.com/office/drawing/2014/chart" uri="{C3380CC4-5D6E-409C-BE32-E72D297353CC}">
              <c16:uniqueId val="{00000002-5040-4587-9F80-FFF57065F03A}"/>
            </c:ext>
          </c:extLst>
        </c:ser>
        <c:dLbls>
          <c:showLegendKey val="0"/>
          <c:showVal val="0"/>
          <c:showCatName val="0"/>
          <c:showSerName val="0"/>
          <c:showPercent val="0"/>
          <c:showBubbleSize val="0"/>
        </c:dLbls>
        <c:marker val="1"/>
        <c:smooth val="0"/>
        <c:axId val="497995504"/>
        <c:axId val="497995888"/>
      </c:lineChart>
      <c:catAx>
        <c:axId val="49799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995888"/>
        <c:crosses val="autoZero"/>
        <c:auto val="1"/>
        <c:lblAlgn val="ctr"/>
        <c:lblOffset val="100"/>
        <c:tickLblSkip val="1"/>
        <c:tickMarkSkip val="1"/>
        <c:noMultiLvlLbl val="0"/>
      </c:catAx>
      <c:valAx>
        <c:axId val="49799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99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283-41EB-9F69-E95CFDF6AD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83-41EB-9F69-E95CFDF6AD04}"/>
            </c:ext>
          </c:extLst>
        </c:ser>
        <c:ser>
          <c:idx val="2"/>
          <c:order val="2"/>
          <c:tx>
            <c:strRef>
              <c:f>データシート!$A$29</c:f>
              <c:strCache>
                <c:ptCount val="1"/>
                <c:pt idx="0">
                  <c:v>国民宿舎特別会計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0.05</c:v>
                </c:pt>
                <c:pt idx="4">
                  <c:v>#N/A</c:v>
                </c:pt>
                <c:pt idx="5">
                  <c:v>0.06</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B283-41EB-9F69-E95CFDF6AD04}"/>
            </c:ext>
          </c:extLst>
        </c:ser>
        <c:ser>
          <c:idx val="3"/>
          <c:order val="3"/>
          <c:tx>
            <c:strRef>
              <c:f>データシート!$A$30</c:f>
              <c:strCache>
                <c:ptCount val="1"/>
                <c:pt idx="0">
                  <c:v>地方独立行政法人芦屋中央病院貸付金特別会計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283-41EB-9F69-E95CFDF6AD04}"/>
            </c:ext>
          </c:extLst>
        </c:ser>
        <c:ser>
          <c:idx val="4"/>
          <c:order val="4"/>
          <c:tx>
            <c:strRef>
              <c:f>データシート!$A$31</c:f>
              <c:strCache>
                <c:ptCount val="1"/>
                <c:pt idx="0">
                  <c:v>給食センター特別会計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B283-41EB-9F69-E95CFDF6AD0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0.2</c:v>
                </c:pt>
                <c:pt idx="4">
                  <c:v>#N/A</c:v>
                </c:pt>
                <c:pt idx="5">
                  <c:v>0.19</c:v>
                </c:pt>
                <c:pt idx="6">
                  <c:v>#N/A</c:v>
                </c:pt>
                <c:pt idx="7">
                  <c:v>0.19</c:v>
                </c:pt>
                <c:pt idx="8">
                  <c:v>#N/A</c:v>
                </c:pt>
                <c:pt idx="9">
                  <c:v>0.21</c:v>
                </c:pt>
              </c:numCache>
            </c:numRef>
          </c:val>
          <c:extLst xmlns:c16r2="http://schemas.microsoft.com/office/drawing/2015/06/chart">
            <c:ext xmlns:c16="http://schemas.microsoft.com/office/drawing/2014/chart" uri="{C3380CC4-5D6E-409C-BE32-E72D297353CC}">
              <c16:uniqueId val="{00000005-B283-41EB-9F69-E95CFDF6AD0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1.72</c:v>
                </c:pt>
                <c:pt idx="2">
                  <c:v>#N/A</c:v>
                </c:pt>
                <c:pt idx="3">
                  <c:v>0.72</c:v>
                </c:pt>
                <c:pt idx="4">
                  <c:v>#N/A</c:v>
                </c:pt>
                <c:pt idx="5">
                  <c:v>1.43</c:v>
                </c:pt>
                <c:pt idx="6">
                  <c:v>#N/A</c:v>
                </c:pt>
                <c:pt idx="7">
                  <c:v>1.43</c:v>
                </c:pt>
                <c:pt idx="8">
                  <c:v>#N/A</c:v>
                </c:pt>
                <c:pt idx="9">
                  <c:v>0.7</c:v>
                </c:pt>
              </c:numCache>
            </c:numRef>
          </c:val>
          <c:extLst xmlns:c16r2="http://schemas.microsoft.com/office/drawing/2015/06/chart">
            <c:ext xmlns:c16="http://schemas.microsoft.com/office/drawing/2014/chart" uri="{C3380CC4-5D6E-409C-BE32-E72D297353CC}">
              <c16:uniqueId val="{00000006-B283-41EB-9F69-E95CFDF6AD0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5.37</c:v>
                </c:pt>
                <c:pt idx="2">
                  <c:v>#N/A</c:v>
                </c:pt>
                <c:pt idx="3">
                  <c:v>5.74</c:v>
                </c:pt>
                <c:pt idx="4">
                  <c:v>#N/A</c:v>
                </c:pt>
                <c:pt idx="5">
                  <c:v>9.14</c:v>
                </c:pt>
                <c:pt idx="6">
                  <c:v>#N/A</c:v>
                </c:pt>
                <c:pt idx="7">
                  <c:v>7.63</c:v>
                </c:pt>
                <c:pt idx="8">
                  <c:v>#N/A</c:v>
                </c:pt>
                <c:pt idx="9">
                  <c:v>8.57</c:v>
                </c:pt>
              </c:numCache>
            </c:numRef>
          </c:val>
          <c:extLst xmlns:c16r2="http://schemas.microsoft.com/office/drawing/2015/06/chart">
            <c:ext xmlns:c16="http://schemas.microsoft.com/office/drawing/2014/chart" uri="{C3380CC4-5D6E-409C-BE32-E72D297353CC}">
              <c16:uniqueId val="{00000007-B283-41EB-9F69-E95CFDF6AD04}"/>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15.33</c:v>
                </c:pt>
                <c:pt idx="2">
                  <c:v>#N/A</c:v>
                </c:pt>
                <c:pt idx="3">
                  <c:v>15.93</c:v>
                </c:pt>
                <c:pt idx="4">
                  <c:v>#N/A</c:v>
                </c:pt>
                <c:pt idx="5">
                  <c:v>15.81</c:v>
                </c:pt>
                <c:pt idx="6">
                  <c:v>#N/A</c:v>
                </c:pt>
                <c:pt idx="7">
                  <c:v>15.53</c:v>
                </c:pt>
                <c:pt idx="8">
                  <c:v>#N/A</c:v>
                </c:pt>
                <c:pt idx="9">
                  <c:v>17.07</c:v>
                </c:pt>
              </c:numCache>
            </c:numRef>
          </c:val>
          <c:extLst xmlns:c16r2="http://schemas.microsoft.com/office/drawing/2015/06/chart">
            <c:ext xmlns:c16="http://schemas.microsoft.com/office/drawing/2014/chart" uri="{C3380CC4-5D6E-409C-BE32-E72D297353CC}">
              <c16:uniqueId val="{00000008-B283-41EB-9F69-E95CFDF6AD04}"/>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345.09</c:v>
                </c:pt>
                <c:pt idx="2">
                  <c:v>#N/A</c:v>
                </c:pt>
                <c:pt idx="3">
                  <c:v>433.84</c:v>
                </c:pt>
                <c:pt idx="4">
                  <c:v>#N/A</c:v>
                </c:pt>
                <c:pt idx="5">
                  <c:v>548.11</c:v>
                </c:pt>
                <c:pt idx="6">
                  <c:v>#N/A</c:v>
                </c:pt>
                <c:pt idx="7">
                  <c:v>662.26</c:v>
                </c:pt>
                <c:pt idx="8">
                  <c:v>#N/A</c:v>
                </c:pt>
                <c:pt idx="9">
                  <c:v>796.14</c:v>
                </c:pt>
              </c:numCache>
            </c:numRef>
          </c:val>
          <c:extLst xmlns:c16r2="http://schemas.microsoft.com/office/drawing/2015/06/chart">
            <c:ext xmlns:c16="http://schemas.microsoft.com/office/drawing/2014/chart" uri="{C3380CC4-5D6E-409C-BE32-E72D297353CC}">
              <c16:uniqueId val="{00000009-B283-41EB-9F69-E95CFDF6AD04}"/>
            </c:ext>
          </c:extLst>
        </c:ser>
        <c:dLbls>
          <c:showLegendKey val="0"/>
          <c:showVal val="0"/>
          <c:showCatName val="0"/>
          <c:showSerName val="0"/>
          <c:showPercent val="0"/>
          <c:showBubbleSize val="0"/>
        </c:dLbls>
        <c:gapWidth val="150"/>
        <c:overlap val="100"/>
        <c:axId val="499991512"/>
        <c:axId val="505825056"/>
      </c:barChart>
      <c:catAx>
        <c:axId val="499991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825056"/>
        <c:crosses val="autoZero"/>
        <c:auto val="1"/>
        <c:lblAlgn val="ctr"/>
        <c:lblOffset val="100"/>
        <c:tickLblSkip val="1"/>
        <c:tickMarkSkip val="1"/>
        <c:noMultiLvlLbl val="0"/>
      </c:catAx>
      <c:valAx>
        <c:axId val="50582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991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853</c:v>
                </c:pt>
                <c:pt idx="5">
                  <c:v>1201</c:v>
                </c:pt>
                <c:pt idx="8">
                  <c:v>1652</c:v>
                </c:pt>
                <c:pt idx="11">
                  <c:v>1392</c:v>
                </c:pt>
                <c:pt idx="14">
                  <c:v>1282</c:v>
                </c:pt>
              </c:numCache>
            </c:numRef>
          </c:val>
          <c:extLst xmlns:c16r2="http://schemas.microsoft.com/office/drawing/2015/06/chart">
            <c:ext xmlns:c16="http://schemas.microsoft.com/office/drawing/2014/chart" uri="{C3380CC4-5D6E-409C-BE32-E72D297353CC}">
              <c16:uniqueId val="{00000000-5AB7-4D14-9AB3-7D006355B8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AB7-4D14-9AB3-7D006355B8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AB7-4D14-9AB3-7D006355B8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68</c:v>
                </c:pt>
                <c:pt idx="3">
                  <c:v>56</c:v>
                </c:pt>
                <c:pt idx="6">
                  <c:v>56</c:v>
                </c:pt>
                <c:pt idx="9">
                  <c:v>46</c:v>
                </c:pt>
                <c:pt idx="12">
                  <c:v>31</c:v>
                </c:pt>
              </c:numCache>
            </c:numRef>
          </c:val>
          <c:extLst xmlns:c16r2="http://schemas.microsoft.com/office/drawing/2015/06/chart">
            <c:ext xmlns:c16="http://schemas.microsoft.com/office/drawing/2014/chart" uri="{C3380CC4-5D6E-409C-BE32-E72D297353CC}">
              <c16:uniqueId val="{00000003-5AB7-4D14-9AB3-7D006355B8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195</c:v>
                </c:pt>
                <c:pt idx="3">
                  <c:v>173</c:v>
                </c:pt>
                <c:pt idx="6">
                  <c:v>111</c:v>
                </c:pt>
                <c:pt idx="9">
                  <c:v>115</c:v>
                </c:pt>
                <c:pt idx="12">
                  <c:v>116</c:v>
                </c:pt>
              </c:numCache>
            </c:numRef>
          </c:val>
          <c:extLst xmlns:c16r2="http://schemas.microsoft.com/office/drawing/2015/06/chart">
            <c:ext xmlns:c16="http://schemas.microsoft.com/office/drawing/2014/chart" uri="{C3380CC4-5D6E-409C-BE32-E72D297353CC}">
              <c16:uniqueId val="{00000004-5AB7-4D14-9AB3-7D006355B8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AB7-4D14-9AB3-7D006355B8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AB7-4D14-9AB3-7D006355B8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778</c:v>
                </c:pt>
                <c:pt idx="3">
                  <c:v>1119</c:v>
                </c:pt>
                <c:pt idx="6">
                  <c:v>1297</c:v>
                </c:pt>
                <c:pt idx="9">
                  <c:v>1317</c:v>
                </c:pt>
                <c:pt idx="12">
                  <c:v>1260</c:v>
                </c:pt>
              </c:numCache>
            </c:numRef>
          </c:val>
          <c:extLst xmlns:c16r2="http://schemas.microsoft.com/office/drawing/2015/06/chart">
            <c:ext xmlns:c16="http://schemas.microsoft.com/office/drawing/2014/chart" uri="{C3380CC4-5D6E-409C-BE32-E72D297353CC}">
              <c16:uniqueId val="{00000007-5AB7-4D14-9AB3-7D006355B800}"/>
            </c:ext>
          </c:extLst>
        </c:ser>
        <c:dLbls>
          <c:showLegendKey val="0"/>
          <c:showVal val="0"/>
          <c:showCatName val="0"/>
          <c:showSerName val="0"/>
          <c:showPercent val="0"/>
          <c:showBubbleSize val="0"/>
        </c:dLbls>
        <c:gapWidth val="100"/>
        <c:overlap val="100"/>
        <c:axId val="500276400"/>
        <c:axId val="49797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188</c:v>
                </c:pt>
                <c:pt idx="2">
                  <c:v>#N/A</c:v>
                </c:pt>
                <c:pt idx="3">
                  <c:v>#N/A</c:v>
                </c:pt>
                <c:pt idx="4">
                  <c:v>147</c:v>
                </c:pt>
                <c:pt idx="5">
                  <c:v>#N/A</c:v>
                </c:pt>
                <c:pt idx="6">
                  <c:v>#N/A</c:v>
                </c:pt>
                <c:pt idx="7">
                  <c:v>-188</c:v>
                </c:pt>
                <c:pt idx="8">
                  <c:v>#N/A</c:v>
                </c:pt>
                <c:pt idx="9">
                  <c:v>#N/A</c:v>
                </c:pt>
                <c:pt idx="10">
                  <c:v>86</c:v>
                </c:pt>
                <c:pt idx="11">
                  <c:v>#N/A</c:v>
                </c:pt>
                <c:pt idx="12">
                  <c:v>#N/A</c:v>
                </c:pt>
                <c:pt idx="13">
                  <c:v>125</c:v>
                </c:pt>
                <c:pt idx="14">
                  <c:v>#N/A</c:v>
                </c:pt>
              </c:numCache>
            </c:numRef>
          </c:val>
          <c:smooth val="0"/>
          <c:extLst xmlns:c16r2="http://schemas.microsoft.com/office/drawing/2015/06/chart">
            <c:ext xmlns:c16="http://schemas.microsoft.com/office/drawing/2014/chart" uri="{C3380CC4-5D6E-409C-BE32-E72D297353CC}">
              <c16:uniqueId val="{00000008-5AB7-4D14-9AB3-7D006355B800}"/>
            </c:ext>
          </c:extLst>
        </c:ser>
        <c:dLbls>
          <c:showLegendKey val="0"/>
          <c:showVal val="0"/>
          <c:showCatName val="0"/>
          <c:showSerName val="0"/>
          <c:showPercent val="0"/>
          <c:showBubbleSize val="0"/>
        </c:dLbls>
        <c:marker val="1"/>
        <c:smooth val="0"/>
        <c:axId val="500276400"/>
        <c:axId val="497974336"/>
      </c:lineChart>
      <c:catAx>
        <c:axId val="50027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974336"/>
        <c:crosses val="autoZero"/>
        <c:auto val="1"/>
        <c:lblAlgn val="ctr"/>
        <c:lblOffset val="100"/>
        <c:tickLblSkip val="1"/>
        <c:tickMarkSkip val="1"/>
        <c:noMultiLvlLbl val="0"/>
      </c:catAx>
      <c:valAx>
        <c:axId val="49797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27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9095</c:v>
                </c:pt>
                <c:pt idx="5">
                  <c:v>9168</c:v>
                </c:pt>
                <c:pt idx="8">
                  <c:v>9111</c:v>
                </c:pt>
                <c:pt idx="11">
                  <c:v>8871</c:v>
                </c:pt>
                <c:pt idx="14">
                  <c:v>8515</c:v>
                </c:pt>
              </c:numCache>
            </c:numRef>
          </c:val>
          <c:extLst xmlns:c16r2="http://schemas.microsoft.com/office/drawing/2015/06/chart">
            <c:ext xmlns:c16="http://schemas.microsoft.com/office/drawing/2014/chart" uri="{C3380CC4-5D6E-409C-BE32-E72D297353CC}">
              <c16:uniqueId val="{00000000-2371-41DC-A97A-98379CDED0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6128</c:v>
                </c:pt>
                <c:pt idx="5">
                  <c:v>5789</c:v>
                </c:pt>
                <c:pt idx="8">
                  <c:v>5434</c:v>
                </c:pt>
                <c:pt idx="11">
                  <c:v>4990</c:v>
                </c:pt>
                <c:pt idx="14">
                  <c:v>4610</c:v>
                </c:pt>
              </c:numCache>
            </c:numRef>
          </c:val>
          <c:extLst xmlns:c16r2="http://schemas.microsoft.com/office/drawing/2015/06/chart">
            <c:ext xmlns:c16="http://schemas.microsoft.com/office/drawing/2014/chart" uri="{C3380CC4-5D6E-409C-BE32-E72D297353CC}">
              <c16:uniqueId val="{00000001-2371-41DC-A97A-98379CDED0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4158</c:v>
                </c:pt>
                <c:pt idx="5">
                  <c:v>4182</c:v>
                </c:pt>
                <c:pt idx="8">
                  <c:v>3882</c:v>
                </c:pt>
                <c:pt idx="11">
                  <c:v>4830</c:v>
                </c:pt>
                <c:pt idx="14">
                  <c:v>5089</c:v>
                </c:pt>
              </c:numCache>
            </c:numRef>
          </c:val>
          <c:extLst xmlns:c16r2="http://schemas.microsoft.com/office/drawing/2015/06/chart">
            <c:ext xmlns:c16="http://schemas.microsoft.com/office/drawing/2014/chart" uri="{C3380CC4-5D6E-409C-BE32-E72D297353CC}">
              <c16:uniqueId val="{00000002-2371-41DC-A97A-98379CDED0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371-41DC-A97A-98379CDED0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371-41DC-A97A-98379CDED0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754</c:v>
                </c:pt>
                <c:pt idx="3">
                  <c:v>839</c:v>
                </c:pt>
                <c:pt idx="6">
                  <c:v>819</c:v>
                </c:pt>
                <c:pt idx="9">
                  <c:v>641</c:v>
                </c:pt>
                <c:pt idx="12">
                  <c:v>443</c:v>
                </c:pt>
              </c:numCache>
            </c:numRef>
          </c:val>
          <c:extLst xmlns:c16r2="http://schemas.microsoft.com/office/drawing/2015/06/chart">
            <c:ext xmlns:c16="http://schemas.microsoft.com/office/drawing/2014/chart" uri="{C3380CC4-5D6E-409C-BE32-E72D297353CC}">
              <c16:uniqueId val="{00000005-2371-41DC-A97A-98379CDED0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688</c:v>
                </c:pt>
                <c:pt idx="3">
                  <c:v>735</c:v>
                </c:pt>
                <c:pt idx="6">
                  <c:v>699</c:v>
                </c:pt>
                <c:pt idx="9">
                  <c:v>776</c:v>
                </c:pt>
                <c:pt idx="12">
                  <c:v>775</c:v>
                </c:pt>
              </c:numCache>
            </c:numRef>
          </c:val>
          <c:extLst xmlns:c16r2="http://schemas.microsoft.com/office/drawing/2015/06/chart">
            <c:ext xmlns:c16="http://schemas.microsoft.com/office/drawing/2014/chart" uri="{C3380CC4-5D6E-409C-BE32-E72D297353CC}">
              <c16:uniqueId val="{00000006-2371-41DC-A97A-98379CDED0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328</c:v>
                </c:pt>
                <c:pt idx="3">
                  <c:v>284</c:v>
                </c:pt>
                <c:pt idx="6">
                  <c:v>257</c:v>
                </c:pt>
                <c:pt idx="9">
                  <c:v>233</c:v>
                </c:pt>
                <c:pt idx="12">
                  <c:v>220</c:v>
                </c:pt>
              </c:numCache>
            </c:numRef>
          </c:val>
          <c:extLst xmlns:c16r2="http://schemas.microsoft.com/office/drawing/2015/06/chart">
            <c:ext xmlns:c16="http://schemas.microsoft.com/office/drawing/2014/chart" uri="{C3380CC4-5D6E-409C-BE32-E72D297353CC}">
              <c16:uniqueId val="{00000007-2371-41DC-A97A-98379CDED0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778</c:v>
                </c:pt>
                <c:pt idx="3">
                  <c:v>612</c:v>
                </c:pt>
                <c:pt idx="6">
                  <c:v>521</c:v>
                </c:pt>
                <c:pt idx="9">
                  <c:v>419</c:v>
                </c:pt>
                <c:pt idx="12">
                  <c:v>410</c:v>
                </c:pt>
              </c:numCache>
            </c:numRef>
          </c:val>
          <c:extLst xmlns:c16r2="http://schemas.microsoft.com/office/drawing/2015/06/chart">
            <c:ext xmlns:c16="http://schemas.microsoft.com/office/drawing/2014/chart" uri="{C3380CC4-5D6E-409C-BE32-E72D297353CC}">
              <c16:uniqueId val="{00000008-2371-41DC-A97A-98379CDED0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371-41DC-A97A-98379CDED0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13373</c:v>
                </c:pt>
                <c:pt idx="3">
                  <c:v>13201</c:v>
                </c:pt>
                <c:pt idx="6">
                  <c:v>13297</c:v>
                </c:pt>
                <c:pt idx="9">
                  <c:v>12540</c:v>
                </c:pt>
                <c:pt idx="12">
                  <c:v>11873</c:v>
                </c:pt>
              </c:numCache>
            </c:numRef>
          </c:val>
          <c:extLst xmlns:c16r2="http://schemas.microsoft.com/office/drawing/2015/06/chart">
            <c:ext xmlns:c16="http://schemas.microsoft.com/office/drawing/2014/chart" uri="{C3380CC4-5D6E-409C-BE32-E72D297353CC}">
              <c16:uniqueId val="{0000000A-2371-41DC-A97A-98379CDED0A0}"/>
            </c:ext>
          </c:extLst>
        </c:ser>
        <c:dLbls>
          <c:showLegendKey val="0"/>
          <c:showVal val="0"/>
          <c:showCatName val="0"/>
          <c:showSerName val="0"/>
          <c:showPercent val="0"/>
          <c:showBubbleSize val="0"/>
        </c:dLbls>
        <c:gapWidth val="100"/>
        <c:overlap val="100"/>
        <c:axId val="497997128"/>
        <c:axId val="506690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371-41DC-A97A-98379CDED0A0}"/>
            </c:ext>
          </c:extLst>
        </c:ser>
        <c:dLbls>
          <c:showLegendKey val="0"/>
          <c:showVal val="0"/>
          <c:showCatName val="0"/>
          <c:showSerName val="0"/>
          <c:showPercent val="0"/>
          <c:showBubbleSize val="0"/>
        </c:dLbls>
        <c:marker val="1"/>
        <c:smooth val="0"/>
        <c:axId val="497997128"/>
        <c:axId val="506690248"/>
      </c:lineChart>
      <c:catAx>
        <c:axId val="49799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690248"/>
        <c:crosses val="autoZero"/>
        <c:auto val="1"/>
        <c:lblAlgn val="ctr"/>
        <c:lblOffset val="100"/>
        <c:tickLblSkip val="1"/>
        <c:tickMarkSkip val="1"/>
        <c:noMultiLvlLbl val="0"/>
      </c:catAx>
      <c:valAx>
        <c:axId val="506690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99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680</c:v>
                </c:pt>
                <c:pt idx="1">
                  <c:v>1605</c:v>
                </c:pt>
                <c:pt idx="2">
                  <c:v>1477</c:v>
                </c:pt>
              </c:numCache>
            </c:numRef>
          </c:val>
          <c:extLst xmlns:c16r2="http://schemas.microsoft.com/office/drawing/2015/06/chart">
            <c:ext xmlns:c16="http://schemas.microsoft.com/office/drawing/2014/chart" uri="{C3380CC4-5D6E-409C-BE32-E72D297353CC}">
              <c16:uniqueId val="{00000000-0200-430A-AB0B-01EEC9C36D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96</c:v>
                </c:pt>
                <c:pt idx="1">
                  <c:v>96</c:v>
                </c:pt>
                <c:pt idx="2">
                  <c:v>96</c:v>
                </c:pt>
              </c:numCache>
            </c:numRef>
          </c:val>
          <c:extLst xmlns:c16r2="http://schemas.microsoft.com/office/drawing/2015/06/chart">
            <c:ext xmlns:c16="http://schemas.microsoft.com/office/drawing/2014/chart" uri="{C3380CC4-5D6E-409C-BE32-E72D297353CC}">
              <c16:uniqueId val="{00000001-0200-430A-AB0B-01EEC9C36D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2910</c:v>
                </c:pt>
                <c:pt idx="1">
                  <c:v>2931</c:v>
                </c:pt>
                <c:pt idx="2">
                  <c:v>3318</c:v>
                </c:pt>
              </c:numCache>
            </c:numRef>
          </c:val>
          <c:extLst xmlns:c16r2="http://schemas.microsoft.com/office/drawing/2015/06/chart">
            <c:ext xmlns:c16="http://schemas.microsoft.com/office/drawing/2014/chart" uri="{C3380CC4-5D6E-409C-BE32-E72D297353CC}">
              <c16:uniqueId val="{00000002-0200-430A-AB0B-01EEC9C36DA5}"/>
            </c:ext>
          </c:extLst>
        </c:ser>
        <c:dLbls>
          <c:showLegendKey val="0"/>
          <c:showVal val="0"/>
          <c:showCatName val="0"/>
          <c:showSerName val="0"/>
          <c:showPercent val="0"/>
          <c:showBubbleSize val="0"/>
        </c:dLbls>
        <c:gapWidth val="120"/>
        <c:overlap val="100"/>
        <c:axId val="500652464"/>
        <c:axId val="506698176"/>
      </c:barChart>
      <c:catAx>
        <c:axId val="50065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698176"/>
        <c:crosses val="autoZero"/>
        <c:auto val="1"/>
        <c:lblAlgn val="ctr"/>
        <c:lblOffset val="100"/>
        <c:tickLblSkip val="1"/>
        <c:tickMarkSkip val="1"/>
        <c:noMultiLvlLbl val="0"/>
      </c:catAx>
      <c:valAx>
        <c:axId val="506698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65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年度の間に借り入れた退職手当債の元金償還が平成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年度より順次開始したため、元利償還金額は年々増加し、経常収支比率や実質公債費比率を悪化させる要因となっていた。</a:t>
          </a:r>
        </a:p>
        <a:p>
          <a:r>
            <a:rPr kumimoji="1" lang="ja-JP" altLang="en-US" sz="1200">
              <a:latin typeface="ＭＳ ゴシック" pitchFamily="49" charset="-128"/>
              <a:ea typeface="ＭＳ ゴシック" pitchFamily="49" charset="-128"/>
            </a:rPr>
            <a:t>　このため、平成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年度に退職手当債の一括繰上償還を行い、平成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年度から元利償還金を減少させることで実質公債比率が改善された。</a:t>
          </a:r>
        </a:p>
        <a:p>
          <a:r>
            <a:rPr kumimoji="1" lang="ja-JP" altLang="en-US" sz="1200">
              <a:latin typeface="ＭＳ ゴシック" pitchFamily="49" charset="-128"/>
              <a:ea typeface="ＭＳ ゴシック" pitchFamily="49" charset="-128"/>
            </a:rPr>
            <a:t>　また、令和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年度の元利償還金の減は、過疎対策事業債（病院）・病院事業債元利償還額の減によるもの。</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地方債の現在高が減少している理由は、令和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年度借入額に比べて、元金償還額が多かったため。</a:t>
          </a:r>
        </a:p>
        <a:p>
          <a:r>
            <a:rPr kumimoji="1" lang="ja-JP" altLang="en-US" sz="1300">
              <a:latin typeface="ＭＳ ゴシック" pitchFamily="49" charset="-128"/>
              <a:ea typeface="ＭＳ ゴシック" pitchFamily="49" charset="-128"/>
            </a:rPr>
            <a:t>　投資的事業に充当する地方債は、主に過疎対策事業債を活用しているため、基準財政需要額算入見込額が高い水準にあることが当町の特徴でもある。</a:t>
          </a:r>
        </a:p>
        <a:p>
          <a:r>
            <a:rPr kumimoji="1" lang="ja-JP" altLang="en-US" sz="1300">
              <a:latin typeface="ＭＳ ゴシック" pitchFamily="49" charset="-128"/>
              <a:ea typeface="ＭＳ ゴシック" pitchFamily="49" charset="-128"/>
            </a:rPr>
            <a:t>　現在は将来負担額を充当可能財源等が上回っており、良好な状態である。今後も後世への負担を増加させないように計画的かつ効率的に事業を実施する。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福岡県芦屋町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財政調整基金については、財政の健全な運営を図り、新型コロナウイルス感染症等不測の事態に対応できる体制を整えるため、モーターボート競走事業会計繰入金を増額して財政調整基金に積立てた。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その他特定目的基金については、増加している。主な増加内容は、競艇収益金を財源とした競艇収益まちづくり基金へ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億円積み立てたことと、公共施設等整備基金へ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今後も競艇収益金を財源に競艇収益まちづくり基金へ毎年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億円積み立てていく予定である。また、公共施設の整備等については、財政調整基金を取り崩すのではなく、特定目的基金による対応を行っていく方針である。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競艇収益まちづくり基金：モーターボート競走事業の収益金を原資とし、将来にわたり福祉・教育分野において持続可能なまちづくりに資するため。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芦屋町ふるさと応援基金：芦屋釜に代表される歴史文化や、まちの中央を流れる遠賀川と白砂青松の海岸線など風光明媚な自然環境を後世に引継ぐとともに、活力ある協働のまちづくりをすすめるため、ふるさとへの思いを持つなどの人々が貢献できるよう寄附金による基金を設置し、寄附金を財源として事業を行うことにより、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公共施設等整備基金：公用又は公共の用に供する施設の整備等に要する経費の財源に充てるため。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過疎地域に指定されていることで、過疎対策事業債（ソフト事業）を活用し、様々な事業を実施しているが、過疎対策事業債の活用ができなくなっても継続的に事業を実施するために、平成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年度に「競艇収益まちづくり基金」を設置した。令和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年度は競艇収益金を財源に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更に、将来にわたり公共施設等の安全性の確保やサービス水準の維持向上を図り、中長期的な公共施設等の整備財源を確保するため、令和元年度に「公共施設等整備基金」を設置した。令和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年度は競艇収益金を財源に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今後は競艇収益金を財源に競艇収益まちづくり基金へ毎年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億円積み立てていく予定である。公共施設の整備等については、財政調整基金を取り崩すのではなく、特定目的基金による対応を行っていく方針である。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財政の健全な運営を図り、新型コロナウイルス感染症等不測の事態に対応できる体制を整えるため、モーターボート競走事業会計繰入金を増額して財政調整基金に積立てた。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公共施設の整備等については特定目的基金による対応を行い、財政調整基金の大幅な取崩しを抑制する。目標としては、基金残高が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利子収入のみで増減はない。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13,034
11.58
10,050,233
9,618,386
360,185
4,175,023
11,750,026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当町の地方税収は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億と歳入全体の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％にも満たない状況にある。この要因は、行政面積のうち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を航空自衛隊芦屋基地が占めており、大規模な企業立地がないため、固定資産税や法人住民税が少ないことによる。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また、町内に主要産業がないことから財政基盤が弱く、財政力指数に影響していることも特徴である。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年度から引き続いて、新婚・子育て世帯民間賃貸住宅家賃補助の交付やバス定期券に対する通学補助を行うなど人口増施策に取り組んでおり、地方税収の増に努めている。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83759</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72269</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49288</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上記のように行政面積等の関係により、今後も地方税収の増額が見込めない中で、行政サービスの維持管理に必要な扶助費・補助費等の増加により年々財政構造が硬直化している。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年度は、歳出では電気料金高騰による光熱水費等の物件費の増加に加え、平成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年度に借り入れた緊急防災・減災事業債の償還開始により公債費が増加したことと、歳入では普通交付税の減額に加え、臨時財政対策債を借入れしなかったことにより経常収支比率は悪化した。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こうした中で、新たな行政課題に対応していくため、類似事業の統廃合や住民ニーズにあった事業内容への変更など、経常的な支出の見直しに努める必要がある。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121285</xdr:rowOff>
    </xdr:from>
    <xdr:to>
      <xdr:col>23</xdr:col>
      <xdr:colOff>133350</xdr:colOff>
      <xdr:row>67</xdr:row>
      <xdr:rowOff>23706</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114800" y="11265535"/>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121285</xdr:rowOff>
    </xdr:from>
    <xdr:to>
      <xdr:col>19</xdr:col>
      <xdr:colOff>133350</xdr:colOff>
      <xdr:row>66</xdr:row>
      <xdr:rowOff>50377</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3225800" y="1126553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66</xdr:row>
      <xdr:rowOff>167005</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2336800" y="11366077"/>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167005</xdr:rowOff>
    </xdr:from>
    <xdr:to>
      <xdr:col>11</xdr:col>
      <xdr:colOff>31750</xdr:colOff>
      <xdr:row>67</xdr:row>
      <xdr:rowOff>51858</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flipV="1">
          <a:off x="1447800" y="1148270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144356</xdr:rowOff>
    </xdr:from>
    <xdr:to>
      <xdr:col>23</xdr:col>
      <xdr:colOff>184150</xdr:colOff>
      <xdr:row>67</xdr:row>
      <xdr:rowOff>74506</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40233</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13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171027</xdr:rowOff>
    </xdr:from>
    <xdr:to>
      <xdr:col>15</xdr:col>
      <xdr:colOff>133350</xdr:colOff>
      <xdr:row>66</xdr:row>
      <xdr:rowOff>101177</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116205</xdr:rowOff>
    </xdr:from>
    <xdr:to>
      <xdr:col>11</xdr:col>
      <xdr:colOff>82550</xdr:colOff>
      <xdr:row>67</xdr:row>
      <xdr:rowOff>46355</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31132</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1058</xdr:rowOff>
    </xdr:from>
    <xdr:to>
      <xdr:col>7</xdr:col>
      <xdr:colOff>31750</xdr:colOff>
      <xdr:row>67</xdr:row>
      <xdr:rowOff>102658</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1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87435</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157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当町の人口１人当たりの人件費は類似団体と比較し低いものの、公共施設が多いため施設運営に係る物件費等が類似団体と比較し高いという特徴がある。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人当たりの決算額が増となっている主な要因は、人口が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％減少したためである。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26888</xdr:rowOff>
    </xdr:from>
    <xdr:to>
      <xdr:col>23</xdr:col>
      <xdr:colOff>133350</xdr:colOff>
      <xdr:row>82</xdr:row>
      <xdr:rowOff>80040</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4114800" y="14085788"/>
          <a:ext cx="838200" cy="5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159902</xdr:rowOff>
    </xdr:from>
    <xdr:to>
      <xdr:col>19</xdr:col>
      <xdr:colOff>133350</xdr:colOff>
      <xdr:row>82</xdr:row>
      <xdr:rowOff>26888</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3225800" y="14047352"/>
          <a:ext cx="889000" cy="3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143890</xdr:rowOff>
    </xdr:from>
    <xdr:to>
      <xdr:col>15</xdr:col>
      <xdr:colOff>82550</xdr:colOff>
      <xdr:row>81</xdr:row>
      <xdr:rowOff>159902</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2336800" y="14031340"/>
          <a:ext cx="889000" cy="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101250</xdr:rowOff>
    </xdr:from>
    <xdr:to>
      <xdr:col>11</xdr:col>
      <xdr:colOff>31750</xdr:colOff>
      <xdr:row>81</xdr:row>
      <xdr:rowOff>143890</xdr:rowOff>
    </xdr:to>
    <xdr:cxnSp macro="">
      <xdr:nvCxnSpPr>
        <xdr:cNvPr id="207" name="直線コネクタ 206">
          <a:extLst>
            <a:ext uri="{FF2B5EF4-FFF2-40B4-BE49-F238E27FC236}">
              <a16:creationId xmlns="" xmlns:a16="http://schemas.microsoft.com/office/drawing/2014/main" id="{00000000-0008-0000-0300-0000CF000000}"/>
            </a:ext>
          </a:extLst>
        </xdr:cNvPr>
        <xdr:cNvCxnSpPr/>
      </xdr:nvCxnSpPr>
      <xdr:spPr>
        <a:xfrm>
          <a:off x="1447800" y="13988700"/>
          <a:ext cx="889000" cy="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29240</xdr:rowOff>
    </xdr:from>
    <xdr:to>
      <xdr:col>23</xdr:col>
      <xdr:colOff>184150</xdr:colOff>
      <xdr:row>82</xdr:row>
      <xdr:rowOff>130840</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902200" y="140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45767</xdr:rowOff>
    </xdr:from>
    <xdr:ext cx="762000" cy="259045"/>
    <xdr:sp macro="" textlink="">
      <xdr:nvSpPr>
        <xdr:cNvPr id="218" name="人件費・物件費等の状況該当値テキスト">
          <a:extLst>
            <a:ext uri="{FF2B5EF4-FFF2-40B4-BE49-F238E27FC236}">
              <a16:creationId xmlns="" xmlns:a16="http://schemas.microsoft.com/office/drawing/2014/main" id="{00000000-0008-0000-0300-0000DA000000}"/>
            </a:ext>
          </a:extLst>
        </xdr:cNvPr>
        <xdr:cNvSpPr txBox="1"/>
      </xdr:nvSpPr>
      <xdr:spPr>
        <a:xfrm>
          <a:off x="5041900" y="1393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147538</xdr:rowOff>
    </xdr:from>
    <xdr:to>
      <xdr:col>19</xdr:col>
      <xdr:colOff>184150</xdr:colOff>
      <xdr:row>82</xdr:row>
      <xdr:rowOff>77688</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4064000" y="140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87865</xdr:rowOff>
    </xdr:from>
    <xdr:ext cx="7366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3733800" y="138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109102</xdr:rowOff>
    </xdr:from>
    <xdr:to>
      <xdr:col>15</xdr:col>
      <xdr:colOff>133350</xdr:colOff>
      <xdr:row>82</xdr:row>
      <xdr:rowOff>39252</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3175000" y="139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49429</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2844800" y="1376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93090</xdr:rowOff>
    </xdr:from>
    <xdr:to>
      <xdr:col>11</xdr:col>
      <xdr:colOff>82550</xdr:colOff>
      <xdr:row>82</xdr:row>
      <xdr:rowOff>23240</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2286000" y="139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33417</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955800" y="1374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50450</xdr:rowOff>
    </xdr:from>
    <xdr:to>
      <xdr:col>7</xdr:col>
      <xdr:colOff>31750</xdr:colOff>
      <xdr:row>81</xdr:row>
      <xdr:rowOff>152050</xdr:rowOff>
    </xdr:to>
    <xdr:sp macro="" textlink="">
      <xdr:nvSpPr>
        <xdr:cNvPr id="225" name="楕円 224">
          <a:extLst>
            <a:ext uri="{FF2B5EF4-FFF2-40B4-BE49-F238E27FC236}">
              <a16:creationId xmlns="" xmlns:a16="http://schemas.microsoft.com/office/drawing/2014/main" id="{00000000-0008-0000-0300-0000E1000000}"/>
            </a:ext>
          </a:extLst>
        </xdr:cNvPr>
        <xdr:cNvSpPr/>
      </xdr:nvSpPr>
      <xdr:spPr>
        <a:xfrm>
          <a:off x="1397000" y="139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162227</xdr:rowOff>
    </xdr:from>
    <xdr:ext cx="762000" cy="259045"/>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066800" y="1370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４月１日時点のラスパイレス指数は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ポイント下がっている。主な変動要因は、階層変動に伴う職員構成の変動によるものである。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今後も、国・県・他の自治体との均衡を踏まえ給与の適正化に努める。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165805</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6179800" y="1461840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165805</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5290800" y="1467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138995</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4401800" y="146720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74789</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flipV="1">
          <a:off x="13512800" y="147122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近年、病気休職者、育児休業職員の増加等による代替職員の新規採用により、職員数が増加している。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今後も時代に即した組織形成の構築とそれに伴う職員配置を行うことで定員適正化を図る。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116967</xdr:rowOff>
    </xdr:from>
    <xdr:to>
      <xdr:col>81</xdr:col>
      <xdr:colOff>44450</xdr:colOff>
      <xdr:row>61</xdr:row>
      <xdr:rowOff>137719</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0575417"/>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107797</xdr:rowOff>
    </xdr:from>
    <xdr:to>
      <xdr:col>77</xdr:col>
      <xdr:colOff>44450</xdr:colOff>
      <xdr:row>61</xdr:row>
      <xdr:rowOff>116967</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566247"/>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107797</xdr:rowOff>
    </xdr:from>
    <xdr:to>
      <xdr:col>72</xdr:col>
      <xdr:colOff>203200</xdr:colOff>
      <xdr:row>61</xdr:row>
      <xdr:rowOff>115519</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4401800" y="10566247"/>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108763</xdr:rowOff>
    </xdr:from>
    <xdr:to>
      <xdr:col>68</xdr:col>
      <xdr:colOff>152400</xdr:colOff>
      <xdr:row>61</xdr:row>
      <xdr:rowOff>115519</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56721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86919</xdr:rowOff>
    </xdr:from>
    <xdr:to>
      <xdr:col>81</xdr:col>
      <xdr:colOff>95250</xdr:colOff>
      <xdr:row>62</xdr:row>
      <xdr:rowOff>17069</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5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58996</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51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66167</xdr:rowOff>
    </xdr:from>
    <xdr:to>
      <xdr:col>77</xdr:col>
      <xdr:colOff>95250</xdr:colOff>
      <xdr:row>61</xdr:row>
      <xdr:rowOff>167767</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6494</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29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56997</xdr:rowOff>
    </xdr:from>
    <xdr:to>
      <xdr:col>73</xdr:col>
      <xdr:colOff>44450</xdr:colOff>
      <xdr:row>61</xdr:row>
      <xdr:rowOff>158597</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5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168774</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28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64719</xdr:rowOff>
    </xdr:from>
    <xdr:to>
      <xdr:col>68</xdr:col>
      <xdr:colOff>203200</xdr:colOff>
      <xdr:row>61</xdr:row>
      <xdr:rowOff>166319</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5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5046</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57963</xdr:rowOff>
    </xdr:from>
    <xdr:to>
      <xdr:col>64</xdr:col>
      <xdr:colOff>152400</xdr:colOff>
      <xdr:row>61</xdr:row>
      <xdr:rowOff>159563</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5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169740</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28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年度の実質公債費比率（単年度）は、元利償還金は減少しているものの、それ以上に過疎対策事業債（病院）・病院事業債元利償還金が減少したことにより特定財源（病院負担金）が減少したため、令和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年度（単年度）に比べて悪化している。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しかし、令和元年度（単年度）と令和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年度（単年度）を比較した際に、令和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年度（単年度）の方が数値は良いため、実質公債費比率（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ヶ年平均）は改善している。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今後も交付税措置が高いものを中心に借入れを行い、改善に努める。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38</xdr:row>
      <xdr:rowOff>99906</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65908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39</xdr:row>
      <xdr:rowOff>24977</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66150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41</xdr:row>
      <xdr:rowOff>11854</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671152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84244</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041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将来負担比率は良好であるため、数値として算出されていない。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将来負担率が良好な要因は、地方債の償還に充当可能な特定目的基金を多く保有していることと、交付税措置のある地方債を多く活用し借り入れているためである。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今後も引き続き、後世への負担を増加させないよう計画的かつ効果的に事業を実施する。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13,034
11.58
10,050,233
9,618,386
360,185
4,175,023
11,750,026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類似団体平均と比較して人件費の割合が低くなっている要因として、ごみ処理業務、し尿処理業務、消防業務を一部事務組合で行っており、これらに関する人件費を補助費等として計上しているためである。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年度については、定年退職者が皆増したことなどに伴い、前年と比較し増加している。</a:t>
          </a:r>
        </a:p>
        <a:p>
          <a:r>
            <a:rPr kumimoji="1" lang="ja-JP" altLang="en-US" sz="1200">
              <a:latin typeface="ＭＳ Ｐゴシック" panose="020B0600070205080204" pitchFamily="50" charset="-128"/>
              <a:ea typeface="ＭＳ Ｐゴシック" panose="020B0600070205080204" pitchFamily="50" charset="-128"/>
            </a:rPr>
            <a:t>　今後も定員及び給与の適正化に取り組み人件費の抑制に努める。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165100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0934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31750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0934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96520</xdr:rowOff>
    </xdr:from>
    <xdr:to>
      <xdr:col>15</xdr:col>
      <xdr:colOff>98425</xdr:colOff>
      <xdr:row>36</xdr:row>
      <xdr:rowOff>31750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0972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96520</xdr:rowOff>
    </xdr:from>
    <xdr:to>
      <xdr:col>11</xdr:col>
      <xdr:colOff>9525</xdr:colOff>
      <xdr:row>35</xdr:row>
      <xdr:rowOff>138430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097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152400</xdr:rowOff>
    </xdr:from>
    <xdr:to>
      <xdr:col>15</xdr:col>
      <xdr:colOff>149225</xdr:colOff>
      <xdr:row>36</xdr:row>
      <xdr:rowOff>82550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92727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157497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物件費の決算額及び経常収支比率は平成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ほぼ同等の数値で推移しているものの、他団体と比較すると大きな割合を占めている。この要因は公共施設の多さにある。各施設の維持管理費が計上されるほか、指定管理料等が物件費として計上され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年度については、電気料金高騰による光熱水費の増や、ふるさと納税返礼品に係る消耗品費や郵送料等の増などにより、前年と比較し増加している。</a:t>
          </a:r>
        </a:p>
        <a:p>
          <a:r>
            <a:rPr kumimoji="1" lang="ja-JP" altLang="en-US" sz="1200">
              <a:latin typeface="ＭＳ Ｐゴシック" panose="020B0600070205080204" pitchFamily="50" charset="-128"/>
              <a:ea typeface="ＭＳ Ｐゴシック" panose="020B0600070205080204" pitchFamily="50" charset="-128"/>
            </a:rPr>
            <a:t>　引き続き、事務事業の見直し等を進め、経常経費の圧縮に努める。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136525</xdr:rowOff>
    </xdr:from>
    <xdr:to>
      <xdr:col>82</xdr:col>
      <xdr:colOff>107950</xdr:colOff>
      <xdr:row>17</xdr:row>
      <xdr:rowOff>117475</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5671800" y="287972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136525</xdr:rowOff>
    </xdr:from>
    <xdr:to>
      <xdr:col>78</xdr:col>
      <xdr:colOff>69850</xdr:colOff>
      <xdr:row>17</xdr:row>
      <xdr:rowOff>88900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4782800" y="28797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88900</xdr:rowOff>
    </xdr:from>
    <xdr:to>
      <xdr:col>73</xdr:col>
      <xdr:colOff>180975</xdr:colOff>
      <xdr:row>18</xdr:row>
      <xdr:rowOff>41275</xdr:rowOff>
    </xdr:to>
    <xdr:cxnSp macro="">
      <xdr:nvCxnSpPr>
        <xdr:cNvPr id="137" name="直線コネクタ 136">
          <a:extLst>
            <a:ext uri="{FF2B5EF4-FFF2-40B4-BE49-F238E27FC236}">
              <a16:creationId xmlns="" xmlns:a16="http://schemas.microsoft.com/office/drawing/2014/main" id="{00000000-0008-0000-0400-000089000000}"/>
            </a:ext>
          </a:extLst>
        </xdr:cNvPr>
        <xdr:cNvCxnSpPr/>
      </xdr:nvCxnSpPr>
      <xdr:spPr>
        <a:xfrm flipV="1">
          <a:off x="13893800" y="30035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41275</xdr:rowOff>
    </xdr:from>
    <xdr:to>
      <xdr:col>69</xdr:col>
      <xdr:colOff>92075</xdr:colOff>
      <xdr:row>18</xdr:row>
      <xdr:rowOff>107950</xdr:rowOff>
    </xdr:to>
    <xdr:cxnSp macro="">
      <xdr:nvCxnSpPr>
        <xdr:cNvPr id="140" name="直線コネクタ 139">
          <a:extLst>
            <a:ext uri="{FF2B5EF4-FFF2-40B4-BE49-F238E27FC236}">
              <a16:creationId xmlns="" xmlns:a16="http://schemas.microsoft.com/office/drawing/2014/main" id="{00000000-0008-0000-0400-00008C000000}"/>
            </a:ext>
          </a:extLst>
        </xdr:cNvPr>
        <xdr:cNvCxnSpPr/>
      </xdr:nvCxnSpPr>
      <xdr:spPr>
        <a:xfrm flipV="1">
          <a:off x="13004800" y="31273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66675</xdr:rowOff>
    </xdr:from>
    <xdr:to>
      <xdr:col>82</xdr:col>
      <xdr:colOff>158750</xdr:colOff>
      <xdr:row>17</xdr:row>
      <xdr:rowOff>168275</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64592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38752</xdr:rowOff>
    </xdr:from>
    <xdr:ext cx="762000" cy="259045"/>
    <xdr:sp macro="" textlink="">
      <xdr:nvSpPr>
        <xdr:cNvPr id="151" name="物件費該当値テキスト">
          <a:extLst>
            <a:ext uri="{FF2B5EF4-FFF2-40B4-BE49-F238E27FC236}">
              <a16:creationId xmlns="" xmlns:a16="http://schemas.microsoft.com/office/drawing/2014/main" id="{00000000-0008-0000-0400-000097000000}"/>
            </a:ext>
          </a:extLst>
        </xdr:cNvPr>
        <xdr:cNvSpPr txBox="1"/>
      </xdr:nvSpPr>
      <xdr:spPr>
        <a:xfrm>
          <a:off x="165989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85725</xdr:rowOff>
    </xdr:from>
    <xdr:to>
      <xdr:col>78</xdr:col>
      <xdr:colOff>120650</xdr:colOff>
      <xdr:row>17</xdr:row>
      <xdr:rowOff>15875</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5621000" y="28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652</xdr:rowOff>
    </xdr:from>
    <xdr:ext cx="7366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5290800" y="291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38100</xdr:rowOff>
    </xdr:from>
    <xdr:to>
      <xdr:col>74</xdr:col>
      <xdr:colOff>31750</xdr:colOff>
      <xdr:row>17</xdr:row>
      <xdr:rowOff>139700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4732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124477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4401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161925</xdr:rowOff>
    </xdr:from>
    <xdr:to>
      <xdr:col>69</xdr:col>
      <xdr:colOff>142875</xdr:colOff>
      <xdr:row>18</xdr:row>
      <xdr:rowOff>92075</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3843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76852</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3512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58" name="楕円 157">
          <a:extLst>
            <a:ext uri="{FF2B5EF4-FFF2-40B4-BE49-F238E27FC236}">
              <a16:creationId xmlns="" xmlns:a16="http://schemas.microsoft.com/office/drawing/2014/main" id="{00000000-0008-0000-0400-00009E000000}"/>
            </a:ext>
          </a:extLst>
        </xdr:cNvPr>
        <xdr:cNvSpPr/>
      </xdr:nvSpPr>
      <xdr:spPr>
        <a:xfrm>
          <a:off x="12954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143527</xdr:rowOff>
    </xdr:from>
    <xdr:ext cx="762000" cy="259045"/>
    <xdr:sp macro="" textlink="">
      <xdr:nvSpPr>
        <xdr:cNvPr id="159" name="テキスト ボックス 158">
          <a:extLst>
            <a:ext uri="{FF2B5EF4-FFF2-40B4-BE49-F238E27FC236}">
              <a16:creationId xmlns="" xmlns:a16="http://schemas.microsoft.com/office/drawing/2014/main" id="{00000000-0008-0000-0400-00009F000000}"/>
            </a:ext>
          </a:extLst>
        </xdr:cNvPr>
        <xdr:cNvSpPr txBox="1"/>
      </xdr:nvSpPr>
      <xdr:spPr>
        <a:xfrm>
          <a:off x="12623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扶助費について、町独自の子ども医療費の助成を行っているため例年高い水準にある。また、近年は障害者自立支援給付費が増額傾向となっている。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年度については、保育料などの充当財源が減少したことなどに伴い、前年と比較し増加している。</a:t>
          </a:r>
        </a:p>
        <a:p>
          <a:r>
            <a:rPr kumimoji="1" lang="ja-JP" altLang="en-US" sz="1300">
              <a:latin typeface="ＭＳ Ｐゴシック" panose="020B0600070205080204" pitchFamily="50" charset="-128"/>
              <a:ea typeface="ＭＳ Ｐゴシック" panose="020B0600070205080204" pitchFamily="50" charset="-128"/>
            </a:rPr>
            <a:t>　今後も、必要な施策は維持しつつ、財政を圧迫することのないよう福祉施策の検討が必要である。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135165</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987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156935</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3098800" y="9875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156935</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2209800" y="9853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58</xdr:row>
      <xdr:rowOff>61685</xdr:rowOff>
    </xdr:to>
    <xdr:cxnSp macro="">
      <xdr:nvCxnSpPr>
        <xdr:cNvPr id="202" name="直線コネクタ 201">
          <a:extLst>
            <a:ext uri="{FF2B5EF4-FFF2-40B4-BE49-F238E27FC236}">
              <a16:creationId xmlns="" xmlns:a16="http://schemas.microsoft.com/office/drawing/2014/main" id="{00000000-0008-0000-0400-0000CA000000}"/>
            </a:ext>
          </a:extLst>
        </xdr:cNvPr>
        <xdr:cNvCxnSpPr/>
      </xdr:nvCxnSpPr>
      <xdr:spPr>
        <a:xfrm flipV="1">
          <a:off x="1320800" y="98533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3" name="扶助費該当値テキスト">
          <a:extLst>
            <a:ext uri="{FF2B5EF4-FFF2-40B4-BE49-F238E27FC236}">
              <a16:creationId xmlns="" xmlns:a16="http://schemas.microsoft.com/office/drawing/2014/main" id="{00000000-0008-0000-0400-0000D5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106135</xdr:rowOff>
    </xdr:from>
    <xdr:to>
      <xdr:col>15</xdr:col>
      <xdr:colOff>149225</xdr:colOff>
      <xdr:row>58</xdr:row>
      <xdr:rowOff>36285</xdr:rowOff>
    </xdr:to>
    <xdr:sp macro="" textlink="">
      <xdr:nvSpPr>
        <xdr:cNvPr id="216" name="楕円 215">
          <a:extLst>
            <a:ext uri="{FF2B5EF4-FFF2-40B4-BE49-F238E27FC236}">
              <a16:creationId xmlns="" xmlns:a16="http://schemas.microsoft.com/office/drawing/2014/main" id="{00000000-0008-0000-0400-0000D8000000}"/>
            </a:ext>
          </a:extLst>
        </xdr:cNvPr>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21062</xdr:rowOff>
    </xdr:from>
    <xdr:ext cx="762000" cy="259045"/>
    <xdr:sp macro="" textlink="">
      <xdr:nvSpPr>
        <xdr:cNvPr id="217" name="テキスト ボックス 216">
          <a:extLst>
            <a:ext uri="{FF2B5EF4-FFF2-40B4-BE49-F238E27FC236}">
              <a16:creationId xmlns="" xmlns:a16="http://schemas.microsoft.com/office/drawing/2014/main" id="{00000000-0008-0000-0400-0000D9000000}"/>
            </a:ext>
          </a:extLst>
        </xdr:cNvPr>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8" name="楕円 217">
          <a:extLst>
            <a:ext uri="{FF2B5EF4-FFF2-40B4-BE49-F238E27FC236}">
              <a16:creationId xmlns="" xmlns:a16="http://schemas.microsoft.com/office/drawing/2014/main" id="{00000000-0008-0000-0400-0000DA000000}"/>
            </a:ext>
          </a:extLst>
        </xdr:cNvPr>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9" name="テキスト ボックス 218">
          <a:extLst>
            <a:ext uri="{FF2B5EF4-FFF2-40B4-BE49-F238E27FC236}">
              <a16:creationId xmlns="" xmlns:a16="http://schemas.microsoft.com/office/drawing/2014/main" id="{00000000-0008-0000-0400-0000DB000000}"/>
            </a:ext>
          </a:extLst>
        </xdr:cNvPr>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0" name="楕円 219">
          <a:extLst>
            <a:ext uri="{FF2B5EF4-FFF2-40B4-BE49-F238E27FC236}">
              <a16:creationId xmlns="" xmlns:a16="http://schemas.microsoft.com/office/drawing/2014/main" id="{00000000-0008-0000-0400-0000DC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1" name="テキスト ボックス 220">
          <a:extLst>
            <a:ext uri="{FF2B5EF4-FFF2-40B4-BE49-F238E27FC236}">
              <a16:creationId xmlns="" xmlns:a16="http://schemas.microsoft.com/office/drawing/2014/main" id="{00000000-0008-0000-0400-0000DD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その他は、他団体と比較して良好な状態である。</a:t>
          </a:r>
        </a:p>
        <a:p>
          <a:r>
            <a:rPr kumimoji="1" lang="ja-JP" altLang="en-US" sz="1300">
              <a:latin typeface="ＭＳ Ｐゴシック" panose="020B0600070205080204" pitchFamily="50" charset="-128"/>
              <a:ea typeface="ＭＳ Ｐゴシック" panose="020B0600070205080204" pitchFamily="50" charset="-128"/>
            </a:rPr>
            <a:t>　その他の経費として支出されている主な内容は、特別会計や公営企業会計への繰出金（</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億円）である。</a:t>
          </a:r>
        </a:p>
        <a:p>
          <a:r>
            <a:rPr kumimoji="1" lang="ja-JP" altLang="en-US" sz="1300">
              <a:latin typeface="ＭＳ Ｐゴシック" panose="020B0600070205080204" pitchFamily="50" charset="-128"/>
              <a:ea typeface="ＭＳ Ｐゴシック" panose="020B0600070205080204" pitchFamily="50" charset="-128"/>
            </a:rPr>
            <a:t>　良好な状態ではあるが、国民健康保険特別会計への赤字補填財源繰出金が、令和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千万円と財政を圧迫する要因となっている。赤字補填分をどのように解消していくかが今後の課題である。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110672</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5671800" y="96726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149860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flipV="1">
          <a:off x="14782800" y="967268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56</xdr:row>
      <xdr:rowOff>149860</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a:off x="13893800" y="97379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57</xdr:row>
      <xdr:rowOff>24130</xdr:rowOff>
    </xdr:to>
    <xdr:cxnSp macro="">
      <xdr:nvCxnSpPr>
        <xdr:cNvPr id="264" name="直線コネクタ 263">
          <a:extLst>
            <a:ext uri="{FF2B5EF4-FFF2-40B4-BE49-F238E27FC236}">
              <a16:creationId xmlns="" xmlns:a16="http://schemas.microsoft.com/office/drawing/2014/main" id="{00000000-0008-0000-0400-000008010000}"/>
            </a:ext>
          </a:extLst>
        </xdr:cNvPr>
        <xdr:cNvCxnSpPr/>
      </xdr:nvCxnSpPr>
      <xdr:spPr>
        <a:xfrm flipV="1">
          <a:off x="13004800" y="97379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5" name="その他該当値テキスト">
          <a:extLst>
            <a:ext uri="{FF2B5EF4-FFF2-40B4-BE49-F238E27FC236}">
              <a16:creationId xmlns="" xmlns:a16="http://schemas.microsoft.com/office/drawing/2014/main" id="{00000000-0008-0000-0400-000013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26324</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3512800" y="94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2" name="楕円 281">
          <a:extLst>
            <a:ext uri="{FF2B5EF4-FFF2-40B4-BE49-F238E27FC236}">
              <a16:creationId xmlns="" xmlns:a16="http://schemas.microsoft.com/office/drawing/2014/main" id="{00000000-0008-0000-0400-00001A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他団体と比較すると経常収支比率は高い状況である。</a:t>
          </a:r>
        </a:p>
        <a:p>
          <a:r>
            <a:rPr kumimoji="1" lang="ja-JP" altLang="en-US" sz="1300">
              <a:latin typeface="ＭＳ Ｐゴシック" panose="020B0600070205080204" pitchFamily="50" charset="-128"/>
              <a:ea typeface="ＭＳ Ｐゴシック" panose="020B0600070205080204" pitchFamily="50" charset="-128"/>
            </a:rPr>
            <a:t>　これは、公営企業会計である下水道事業会計への補助金が多額になっていることと、ごみ・し尿処理事業や消防事業等を一部事務組合である遠賀・中間地域広域事務組合で行っていることによるものである。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73660</xdr:rowOff>
    </xdr:from>
    <xdr:to>
      <xdr:col>82</xdr:col>
      <xdr:colOff>107950</xdr:colOff>
      <xdr:row>40</xdr:row>
      <xdr:rowOff>104140</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a:off x="15671800" y="6931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73660</xdr:rowOff>
    </xdr:from>
    <xdr:to>
      <xdr:col>78</xdr:col>
      <xdr:colOff>69850</xdr:colOff>
      <xdr:row>41</xdr:row>
      <xdr:rowOff>24130</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flipV="1">
          <a:off x="14782800" y="6931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24130</xdr:rowOff>
    </xdr:from>
    <xdr:to>
      <xdr:col>73</xdr:col>
      <xdr:colOff>180975</xdr:colOff>
      <xdr:row>41</xdr:row>
      <xdr:rowOff>46990</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flipV="1">
          <a:off x="13893800" y="7053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46990</xdr:rowOff>
    </xdr:from>
    <xdr:to>
      <xdr:col>69</xdr:col>
      <xdr:colOff>92075</xdr:colOff>
      <xdr:row>41</xdr:row>
      <xdr:rowOff>62230</xdr:rowOff>
    </xdr:to>
    <xdr:cxnSp macro="">
      <xdr:nvCxnSpPr>
        <xdr:cNvPr id="325" name="直線コネクタ 324">
          <a:extLst>
            <a:ext uri="{FF2B5EF4-FFF2-40B4-BE49-F238E27FC236}">
              <a16:creationId xmlns="" xmlns:a16="http://schemas.microsoft.com/office/drawing/2014/main" id="{00000000-0008-0000-0400-000045010000}"/>
            </a:ext>
          </a:extLst>
        </xdr:cNvPr>
        <xdr:cNvCxnSpPr/>
      </xdr:nvCxnSpPr>
      <xdr:spPr>
        <a:xfrm flipV="1">
          <a:off x="13004800" y="707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25417</xdr:rowOff>
    </xdr:from>
    <xdr:ext cx="762000" cy="259045"/>
    <xdr:sp macro="" textlink="">
      <xdr:nvSpPr>
        <xdr:cNvPr id="336" name="補助費等該当値テキスト">
          <a:extLst>
            <a:ext uri="{FF2B5EF4-FFF2-40B4-BE49-F238E27FC236}">
              <a16:creationId xmlns="" xmlns:a16="http://schemas.microsoft.com/office/drawing/2014/main" id="{00000000-0008-0000-0400-000050010000}"/>
            </a:ext>
          </a:extLst>
        </xdr:cNvPr>
        <xdr:cNvSpPr txBox="1"/>
      </xdr:nvSpPr>
      <xdr:spPr>
        <a:xfrm>
          <a:off x="165989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22860</xdr:rowOff>
    </xdr:from>
    <xdr:to>
      <xdr:col>78</xdr:col>
      <xdr:colOff>120650</xdr:colOff>
      <xdr:row>40</xdr:row>
      <xdr:rowOff>124460</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5621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109237</xdr:rowOff>
    </xdr:from>
    <xdr:ext cx="7366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5290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144780</xdr:rowOff>
    </xdr:from>
    <xdr:to>
      <xdr:col>74</xdr:col>
      <xdr:colOff>31750</xdr:colOff>
      <xdr:row>41</xdr:row>
      <xdr:rowOff>74930</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4732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59707</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440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167640</xdr:rowOff>
    </xdr:from>
    <xdr:to>
      <xdr:col>69</xdr:col>
      <xdr:colOff>142875</xdr:colOff>
      <xdr:row>41</xdr:row>
      <xdr:rowOff>97790</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3843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82567</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3512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11430</xdr:rowOff>
    </xdr:from>
    <xdr:to>
      <xdr:col>65</xdr:col>
      <xdr:colOff>53975</xdr:colOff>
      <xdr:row>41</xdr:row>
      <xdr:rowOff>113030</xdr:rowOff>
    </xdr:to>
    <xdr:sp macro="" textlink="">
      <xdr:nvSpPr>
        <xdr:cNvPr id="343" name="楕円 342">
          <a:extLst>
            <a:ext uri="{FF2B5EF4-FFF2-40B4-BE49-F238E27FC236}">
              <a16:creationId xmlns="" xmlns:a16="http://schemas.microsoft.com/office/drawing/2014/main" id="{00000000-0008-0000-0400-000057010000}"/>
            </a:ext>
          </a:extLst>
        </xdr:cNvPr>
        <xdr:cNvSpPr/>
      </xdr:nvSpPr>
      <xdr:spPr>
        <a:xfrm>
          <a:off x="12954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97807</xdr:rowOff>
    </xdr:from>
    <xdr:ext cx="762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2623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年度までの公債費は、平成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年度に借り入れた退職手当債の元金償還が平成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年度より順次開始した事により高い数値となっていた。</a:t>
          </a:r>
        </a:p>
        <a:p>
          <a:r>
            <a:rPr kumimoji="1" lang="ja-JP" altLang="en-US" sz="1100">
              <a:latin typeface="ＭＳ Ｐゴシック" panose="020B0600070205080204" pitchFamily="50" charset="-128"/>
              <a:ea typeface="ＭＳ Ｐゴシック" panose="020B0600070205080204" pitchFamily="50" charset="-128"/>
            </a:rPr>
            <a:t>　退職手当債は交付税措置がなく経常収支比率や実質公債費比率等の財政指標を悪化させるため、平成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年度に一括繰上償還を行った。これにより平成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年度より公債費が大幅に減少した。</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年度に借り入れた緊急防災・減災事業債の償還開始に伴う元利償還金の増などにより前年と比較し増加している。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35561</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3987800" y="133492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77</xdr:row>
      <xdr:rowOff>147574</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a:off x="3098800" y="131206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77</xdr:row>
      <xdr:rowOff>147574</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2209800" y="131206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147574</xdr:rowOff>
    </xdr:to>
    <xdr:cxnSp macro="">
      <xdr:nvCxnSpPr>
        <xdr:cNvPr id="383" name="直線コネクタ 382">
          <a:extLst>
            <a:ext uri="{FF2B5EF4-FFF2-40B4-BE49-F238E27FC236}">
              <a16:creationId xmlns="" xmlns:a16="http://schemas.microsoft.com/office/drawing/2014/main" id="{00000000-0008-0000-0400-00007F010000}"/>
            </a:ext>
          </a:extLst>
        </xdr:cNvPr>
        <xdr:cNvCxnSpPr/>
      </xdr:nvCxnSpPr>
      <xdr:spPr>
        <a:xfrm>
          <a:off x="1320800" y="13216637"/>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4" name="公債費該当値テキスト">
          <a:extLst>
            <a:ext uri="{FF2B5EF4-FFF2-40B4-BE49-F238E27FC236}">
              <a16:creationId xmlns="" xmlns:a16="http://schemas.microsoft.com/office/drawing/2014/main" id="{00000000-0008-0000-0400-00008A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401" name="楕円 400">
          <a:extLst>
            <a:ext uri="{FF2B5EF4-FFF2-40B4-BE49-F238E27FC236}">
              <a16:creationId xmlns="" xmlns:a16="http://schemas.microsoft.com/office/drawing/2014/main" id="{00000000-0008-0000-0400-000091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公債費以外の経常収支比率は類似団体と比較して、高い水準である。</a:t>
          </a:r>
        </a:p>
        <a:p>
          <a:r>
            <a:rPr kumimoji="1" lang="ja-JP" altLang="en-US" sz="1300">
              <a:latin typeface="ＭＳ Ｐゴシック" panose="020B0600070205080204" pitchFamily="50" charset="-128"/>
              <a:ea typeface="ＭＳ Ｐゴシック" panose="020B0600070205080204" pitchFamily="50" charset="-128"/>
            </a:rPr>
            <a:t>　これは、当町は一部事務組合による運営や下水道普及率がほぼ</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に達しているため補助金等が高い水準であること、レジャープールや芦屋釜の里等の特色ある公共施設を整備しており、維持管理のための物件費が高い水準であること等が要因である。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88900</xdr:rowOff>
    </xdr:from>
    <xdr:to>
      <xdr:col>82</xdr:col>
      <xdr:colOff>107950</xdr:colOff>
      <xdr:row>79</xdr:row>
      <xdr:rowOff>100330</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5671800" y="134620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80</xdr:row>
      <xdr:rowOff>31750</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flipV="1">
          <a:off x="14782800" y="134620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123189</xdr:rowOff>
    </xdr:from>
    <xdr:to>
      <xdr:col>73</xdr:col>
      <xdr:colOff>180975</xdr:colOff>
      <xdr:row>80</xdr:row>
      <xdr:rowOff>31750</xdr:rowOff>
    </xdr:to>
    <xdr:cxnSp macro="">
      <xdr:nvCxnSpPr>
        <xdr:cNvPr id="441" name="直線コネクタ 440">
          <a:extLst>
            <a:ext uri="{FF2B5EF4-FFF2-40B4-BE49-F238E27FC236}">
              <a16:creationId xmlns="" xmlns:a16="http://schemas.microsoft.com/office/drawing/2014/main" id="{00000000-0008-0000-0400-0000B9010000}"/>
            </a:ext>
          </a:extLst>
        </xdr:cNvPr>
        <xdr:cNvCxnSpPr/>
      </xdr:nvCxnSpPr>
      <xdr:spPr>
        <a:xfrm>
          <a:off x="13893800" y="136677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123189</xdr:rowOff>
    </xdr:from>
    <xdr:to>
      <xdr:col>69</xdr:col>
      <xdr:colOff>92075</xdr:colOff>
      <xdr:row>80</xdr:row>
      <xdr:rowOff>115570</xdr:rowOff>
    </xdr:to>
    <xdr:cxnSp macro="">
      <xdr:nvCxnSpPr>
        <xdr:cNvPr id="444" name="直線コネクタ 443">
          <a:extLst>
            <a:ext uri="{FF2B5EF4-FFF2-40B4-BE49-F238E27FC236}">
              <a16:creationId xmlns="" xmlns:a16="http://schemas.microsoft.com/office/drawing/2014/main" id="{00000000-0008-0000-0400-0000BC010000}"/>
            </a:ext>
          </a:extLst>
        </xdr:cNvPr>
        <xdr:cNvCxnSpPr/>
      </xdr:nvCxnSpPr>
      <xdr:spPr>
        <a:xfrm flipV="1">
          <a:off x="13004800" y="1366773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55" name="公債費以外該当値テキスト">
          <a:extLst>
            <a:ext uri="{FF2B5EF4-FFF2-40B4-BE49-F238E27FC236}">
              <a16:creationId xmlns="" xmlns:a16="http://schemas.microsoft.com/office/drawing/2014/main" id="{00000000-0008-0000-0400-0000C7010000}"/>
            </a:ext>
          </a:extLst>
        </xdr:cNvPr>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38100</xdr:rowOff>
    </xdr:from>
    <xdr:to>
      <xdr:col>78</xdr:col>
      <xdr:colOff>120650</xdr:colOff>
      <xdr:row>78</xdr:row>
      <xdr:rowOff>139700</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152400</xdr:rowOff>
    </xdr:from>
    <xdr:to>
      <xdr:col>74</xdr:col>
      <xdr:colOff>31750</xdr:colOff>
      <xdr:row>80</xdr:row>
      <xdr:rowOff>82550</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4732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67327</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4401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72389</xdr:rowOff>
    </xdr:from>
    <xdr:to>
      <xdr:col>69</xdr:col>
      <xdr:colOff>142875</xdr:colOff>
      <xdr:row>80</xdr:row>
      <xdr:rowOff>2539</xdr:rowOff>
    </xdr:to>
    <xdr:sp macro="" textlink="">
      <xdr:nvSpPr>
        <xdr:cNvPr id="460" name="楕円 459">
          <a:extLst>
            <a:ext uri="{FF2B5EF4-FFF2-40B4-BE49-F238E27FC236}">
              <a16:creationId xmlns="" xmlns:a16="http://schemas.microsoft.com/office/drawing/2014/main" id="{00000000-0008-0000-0400-0000CC010000}"/>
            </a:ext>
          </a:extLst>
        </xdr:cNvPr>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158766</xdr:rowOff>
    </xdr:from>
    <xdr:ext cx="762000" cy="259045"/>
    <xdr:sp macro="" textlink="">
      <xdr:nvSpPr>
        <xdr:cNvPr id="461" name="テキスト ボックス 460">
          <a:extLst>
            <a:ext uri="{FF2B5EF4-FFF2-40B4-BE49-F238E27FC236}">
              <a16:creationId xmlns="" xmlns:a16="http://schemas.microsoft.com/office/drawing/2014/main" id="{00000000-0008-0000-0400-0000CD010000}"/>
            </a:ext>
          </a:extLst>
        </xdr:cNvPr>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64770</xdr:rowOff>
    </xdr:from>
    <xdr:to>
      <xdr:col>65</xdr:col>
      <xdr:colOff>53975</xdr:colOff>
      <xdr:row>80</xdr:row>
      <xdr:rowOff>166370</xdr:rowOff>
    </xdr:to>
    <xdr:sp macro="" textlink="">
      <xdr:nvSpPr>
        <xdr:cNvPr id="462" name="楕円 461">
          <a:extLst>
            <a:ext uri="{FF2B5EF4-FFF2-40B4-BE49-F238E27FC236}">
              <a16:creationId xmlns="" xmlns:a16="http://schemas.microsoft.com/office/drawing/2014/main" id="{00000000-0008-0000-0400-0000CE010000}"/>
            </a:ext>
          </a:extLst>
        </xdr:cNvPr>
        <xdr:cNvSpPr/>
      </xdr:nvSpPr>
      <xdr:spPr>
        <a:xfrm>
          <a:off x="12954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151147</xdr:rowOff>
    </xdr:from>
    <xdr:ext cx="762000" cy="259045"/>
    <xdr:sp macro="" textlink="">
      <xdr:nvSpPr>
        <xdr:cNvPr id="463" name="テキスト ボックス 462">
          <a:extLst>
            <a:ext uri="{FF2B5EF4-FFF2-40B4-BE49-F238E27FC236}">
              <a16:creationId xmlns="" xmlns:a16="http://schemas.microsoft.com/office/drawing/2014/main" id="{00000000-0008-0000-0400-0000CF010000}"/>
            </a:ext>
          </a:extLst>
        </xdr:cNvPr>
        <xdr:cNvSpPr txBox="1"/>
      </xdr:nvSpPr>
      <xdr:spPr>
        <a:xfrm>
          <a:off x="12623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164009</xdr:rowOff>
    </xdr:from>
    <xdr:to>
      <xdr:col>29</xdr:col>
      <xdr:colOff>127000</xdr:colOff>
      <xdr:row>17</xdr:row>
      <xdr:rowOff>2800</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003800" y="2954834"/>
          <a:ext cx="647700" cy="10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2800</xdr:rowOff>
    </xdr:from>
    <xdr:to>
      <xdr:col>26</xdr:col>
      <xdr:colOff>50800</xdr:colOff>
      <xdr:row>17</xdr:row>
      <xdr:rowOff>21660</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4305300" y="2965075"/>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21660</xdr:rowOff>
    </xdr:from>
    <xdr:to>
      <xdr:col>22</xdr:col>
      <xdr:colOff>114300</xdr:colOff>
      <xdr:row>17</xdr:row>
      <xdr:rowOff>31014</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3606800" y="2983935"/>
          <a:ext cx="698500" cy="9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31014</xdr:rowOff>
    </xdr:from>
    <xdr:to>
      <xdr:col>18</xdr:col>
      <xdr:colOff>177800</xdr:colOff>
      <xdr:row>17</xdr:row>
      <xdr:rowOff>51186</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2908300" y="2993289"/>
          <a:ext cx="698500" cy="20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113209</xdr:rowOff>
    </xdr:from>
    <xdr:to>
      <xdr:col>29</xdr:col>
      <xdr:colOff>177800</xdr:colOff>
      <xdr:row>17</xdr:row>
      <xdr:rowOff>43359</xdr:rowOff>
    </xdr:to>
    <xdr:sp macro="" textlink="">
      <xdr:nvSpPr>
        <xdr:cNvPr id="66" name="楕円 65">
          <a:extLst>
            <a:ext uri="{FF2B5EF4-FFF2-40B4-BE49-F238E27FC236}">
              <a16:creationId xmlns="" xmlns:a16="http://schemas.microsoft.com/office/drawing/2014/main" id="{00000000-0008-0000-0500-000042000000}"/>
            </a:ext>
          </a:extLst>
        </xdr:cNvPr>
        <xdr:cNvSpPr/>
      </xdr:nvSpPr>
      <xdr:spPr bwMode="auto">
        <a:xfrm>
          <a:off x="5600700" y="290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85286</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287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123450</xdr:rowOff>
    </xdr:from>
    <xdr:to>
      <xdr:col>26</xdr:col>
      <xdr:colOff>101600</xdr:colOff>
      <xdr:row>17</xdr:row>
      <xdr:rowOff>53600</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4953000" y="291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38377</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300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142310</xdr:rowOff>
    </xdr:from>
    <xdr:to>
      <xdr:col>22</xdr:col>
      <xdr:colOff>165100</xdr:colOff>
      <xdr:row>17</xdr:row>
      <xdr:rowOff>72460</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254500" y="293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57237</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301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151664</xdr:rowOff>
    </xdr:from>
    <xdr:to>
      <xdr:col>19</xdr:col>
      <xdr:colOff>38100</xdr:colOff>
      <xdr:row>17</xdr:row>
      <xdr:rowOff>81814</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3556000" y="294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66591</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302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386</xdr:rowOff>
    </xdr:from>
    <xdr:to>
      <xdr:col>15</xdr:col>
      <xdr:colOff>101600</xdr:colOff>
      <xdr:row>17</xdr:row>
      <xdr:rowOff>101986</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2857500" y="296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86763</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30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40532</xdr:rowOff>
    </xdr:from>
    <xdr:to>
      <xdr:col>29</xdr:col>
      <xdr:colOff>127000</xdr:colOff>
      <xdr:row>36</xdr:row>
      <xdr:rowOff>99968</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003800" y="6993782"/>
          <a:ext cx="6477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99968</xdr:rowOff>
    </xdr:from>
    <xdr:to>
      <xdr:col>26</xdr:col>
      <xdr:colOff>50800</xdr:colOff>
      <xdr:row>37</xdr:row>
      <xdr:rowOff>314014</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4305300" y="7053218"/>
          <a:ext cx="698500" cy="38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18910</xdr:rowOff>
    </xdr:from>
    <xdr:to>
      <xdr:col>22</xdr:col>
      <xdr:colOff>114300</xdr:colOff>
      <xdr:row>37</xdr:row>
      <xdr:rowOff>314014</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3606800" y="6972160"/>
          <a:ext cx="698500" cy="466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309137</xdr:rowOff>
    </xdr:from>
    <xdr:to>
      <xdr:col>18</xdr:col>
      <xdr:colOff>177800</xdr:colOff>
      <xdr:row>36</xdr:row>
      <xdr:rowOff>18910</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2908300" y="6919487"/>
          <a:ext cx="698500" cy="52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332632</xdr:rowOff>
    </xdr:from>
    <xdr:to>
      <xdr:col>29</xdr:col>
      <xdr:colOff>177800</xdr:colOff>
      <xdr:row>36</xdr:row>
      <xdr:rowOff>91332</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694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304709</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691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49168</xdr:rowOff>
    </xdr:from>
    <xdr:to>
      <xdr:col>26</xdr:col>
      <xdr:colOff>101600</xdr:colOff>
      <xdr:row>36</xdr:row>
      <xdr:rowOff>150768</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700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135545</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708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263214</xdr:rowOff>
    </xdr:from>
    <xdr:to>
      <xdr:col>22</xdr:col>
      <xdr:colOff>165100</xdr:colOff>
      <xdr:row>38</xdr:row>
      <xdr:rowOff>21914</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738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6691</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74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311010</xdr:rowOff>
    </xdr:from>
    <xdr:to>
      <xdr:col>19</xdr:col>
      <xdr:colOff>38100</xdr:colOff>
      <xdr:row>36</xdr:row>
      <xdr:rowOff>69710</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692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54487</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700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258337</xdr:rowOff>
    </xdr:from>
    <xdr:to>
      <xdr:col>15</xdr:col>
      <xdr:colOff>101600</xdr:colOff>
      <xdr:row>36</xdr:row>
      <xdr:rowOff>17037</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686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1814</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69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13,034
11.58
10,050,233
9,618,386
360,185
4,175,023
11,750,026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20549</xdr:rowOff>
    </xdr:from>
    <xdr:to>
      <xdr:col>24</xdr:col>
      <xdr:colOff>63500</xdr:colOff>
      <xdr:row>36</xdr:row>
      <xdr:rowOff>38151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6192749"/>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33886</xdr:rowOff>
    </xdr:from>
    <xdr:to>
      <xdr:col>19</xdr:col>
      <xdr:colOff>177800</xdr:colOff>
      <xdr:row>36</xdr:row>
      <xdr:rowOff>38151</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2908300" y="6206086"/>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33886</xdr:rowOff>
    </xdr:from>
    <xdr:to>
      <xdr:col>15</xdr:col>
      <xdr:colOff>50800</xdr:colOff>
      <xdr:row>36</xdr:row>
      <xdr:rowOff>108405</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6206086"/>
          <a:ext cx="889000" cy="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108405</xdr:rowOff>
    </xdr:from>
    <xdr:to>
      <xdr:col>10</xdr:col>
      <xdr:colOff>114300</xdr:colOff>
      <xdr:row>36</xdr:row>
      <xdr:rowOff>109433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628060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141199</xdr:rowOff>
    </xdr:from>
    <xdr:to>
      <xdr:col>24</xdr:col>
      <xdr:colOff>114300</xdr:colOff>
      <xdr:row>36</xdr:row>
      <xdr:rowOff>71349</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61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119626</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612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158801</xdr:rowOff>
    </xdr:from>
    <xdr:to>
      <xdr:col>20</xdr:col>
      <xdr:colOff>38100</xdr:colOff>
      <xdr:row>36</xdr:row>
      <xdr:rowOff>88951</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61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80078</xdr:rowOff>
    </xdr:from>
    <xdr:ext cx="534377"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530111" y="62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154536</xdr:rowOff>
    </xdr:from>
    <xdr:to>
      <xdr:col>15</xdr:col>
      <xdr:colOff>101600</xdr:colOff>
      <xdr:row>36</xdr:row>
      <xdr:rowOff>84686</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6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75813</xdr:rowOff>
    </xdr:from>
    <xdr:ext cx="534377"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41111" y="62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57605</xdr:rowOff>
    </xdr:from>
    <xdr:to>
      <xdr:col>10</xdr:col>
      <xdr:colOff>165100</xdr:colOff>
      <xdr:row>36</xdr:row>
      <xdr:rowOff>159205</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2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150332</xdr:rowOff>
    </xdr:from>
    <xdr:ext cx="534377"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52111" y="632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58633</xdr:rowOff>
    </xdr:from>
    <xdr:to>
      <xdr:col>6</xdr:col>
      <xdr:colOff>38100</xdr:colOff>
      <xdr:row>36</xdr:row>
      <xdr:rowOff>160233</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2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151360</xdr:rowOff>
    </xdr:from>
    <xdr:ext cx="534377"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63111" y="63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135859</xdr:rowOff>
    </xdr:from>
    <xdr:to>
      <xdr:col>24</xdr:col>
      <xdr:colOff>63500</xdr:colOff>
      <xdr:row>56</xdr:row>
      <xdr:rowOff>24815</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3797300" y="9565609"/>
          <a:ext cx="838200" cy="6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24815</xdr:rowOff>
    </xdr:from>
    <xdr:to>
      <xdr:col>19</xdr:col>
      <xdr:colOff>177800</xdr:colOff>
      <xdr:row>56</xdr:row>
      <xdr:rowOff>64907</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2908300" y="9626015"/>
          <a:ext cx="889000" cy="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34635</xdr:rowOff>
    </xdr:from>
    <xdr:to>
      <xdr:col>15</xdr:col>
      <xdr:colOff>50800</xdr:colOff>
      <xdr:row>56</xdr:row>
      <xdr:rowOff>64907</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2019300" y="9635835"/>
          <a:ext cx="8890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34635</xdr:rowOff>
    </xdr:from>
    <xdr:to>
      <xdr:col>10</xdr:col>
      <xdr:colOff>114300</xdr:colOff>
      <xdr:row>56</xdr:row>
      <xdr:rowOff>77480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1130300" y="9635835"/>
          <a:ext cx="889000" cy="4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85059</xdr:rowOff>
    </xdr:from>
    <xdr:to>
      <xdr:col>24</xdr:col>
      <xdr:colOff>114300</xdr:colOff>
      <xdr:row>56</xdr:row>
      <xdr:rowOff>15209</xdr:rowOff>
    </xdr:to>
    <xdr:sp macro="" textlink="">
      <xdr:nvSpPr>
        <xdr:cNvPr id="132" name="楕円 131">
          <a:extLst>
            <a:ext uri="{FF2B5EF4-FFF2-40B4-BE49-F238E27FC236}">
              <a16:creationId xmlns="" xmlns:a16="http://schemas.microsoft.com/office/drawing/2014/main" id="{00000000-0008-0000-0600-000084000000}"/>
            </a:ext>
          </a:extLst>
        </xdr:cNvPr>
        <xdr:cNvSpPr/>
      </xdr:nvSpPr>
      <xdr:spPr>
        <a:xfrm>
          <a:off x="4584700" y="95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107936</xdr:rowOff>
    </xdr:from>
    <xdr:ext cx="599010" cy="259045"/>
    <xdr:sp macro="" textlink="">
      <xdr:nvSpPr>
        <xdr:cNvPr id="133" name="物件費該当値テキスト">
          <a:extLst>
            <a:ext uri="{FF2B5EF4-FFF2-40B4-BE49-F238E27FC236}">
              <a16:creationId xmlns="" xmlns:a16="http://schemas.microsoft.com/office/drawing/2014/main" id="{00000000-0008-0000-0600-000085000000}"/>
            </a:ext>
          </a:extLst>
        </xdr:cNvPr>
        <xdr:cNvSpPr txBox="1"/>
      </xdr:nvSpPr>
      <xdr:spPr>
        <a:xfrm>
          <a:off x="4686300" y="936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145465</xdr:rowOff>
    </xdr:from>
    <xdr:to>
      <xdr:col>20</xdr:col>
      <xdr:colOff>38100</xdr:colOff>
      <xdr:row>56</xdr:row>
      <xdr:rowOff>75615</xdr:rowOff>
    </xdr:to>
    <xdr:sp macro="" textlink="">
      <xdr:nvSpPr>
        <xdr:cNvPr id="134" name="楕円 133">
          <a:extLst>
            <a:ext uri="{FF2B5EF4-FFF2-40B4-BE49-F238E27FC236}">
              <a16:creationId xmlns="" xmlns:a16="http://schemas.microsoft.com/office/drawing/2014/main" id="{00000000-0008-0000-0600-000086000000}"/>
            </a:ext>
          </a:extLst>
        </xdr:cNvPr>
        <xdr:cNvSpPr/>
      </xdr:nvSpPr>
      <xdr:spPr>
        <a:xfrm>
          <a:off x="3746500" y="95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92142</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497795" y="935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14107</xdr:rowOff>
    </xdr:from>
    <xdr:to>
      <xdr:col>15</xdr:col>
      <xdr:colOff>101600</xdr:colOff>
      <xdr:row>56</xdr:row>
      <xdr:rowOff>115707</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2857500" y="96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106834</xdr:rowOff>
    </xdr:from>
    <xdr:ext cx="534377"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641111" y="97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155285</xdr:rowOff>
    </xdr:from>
    <xdr:to>
      <xdr:col>10</xdr:col>
      <xdr:colOff>165100</xdr:colOff>
      <xdr:row>56</xdr:row>
      <xdr:rowOff>85435</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1968500" y="958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101962</xdr:rowOff>
    </xdr:from>
    <xdr:ext cx="534377"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752111" y="936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26680</xdr:rowOff>
    </xdr:from>
    <xdr:to>
      <xdr:col>6</xdr:col>
      <xdr:colOff>38100</xdr:colOff>
      <xdr:row>56</xdr:row>
      <xdr:rowOff>128280</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1079500" y="962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119407</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863111" y="972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118326</xdr:rowOff>
    </xdr:from>
    <xdr:to>
      <xdr:col>24</xdr:col>
      <xdr:colOff>63500</xdr:colOff>
      <xdr:row>78</xdr:row>
      <xdr:rowOff>118402</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3797300" y="1349142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114364</xdr:rowOff>
    </xdr:from>
    <xdr:to>
      <xdr:col>19</xdr:col>
      <xdr:colOff>177800</xdr:colOff>
      <xdr:row>78</xdr:row>
      <xdr:rowOff>118326</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2908300" y="13487464"/>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95580</xdr:rowOff>
    </xdr:from>
    <xdr:to>
      <xdr:col>15</xdr:col>
      <xdr:colOff>50800</xdr:colOff>
      <xdr:row>78</xdr:row>
      <xdr:rowOff>114364</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2019300" y="13468680"/>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70853</xdr:rowOff>
    </xdr:from>
    <xdr:to>
      <xdr:col>10</xdr:col>
      <xdr:colOff>114300</xdr:colOff>
      <xdr:row>78</xdr:row>
      <xdr:rowOff>95580</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1130300" y="13443953"/>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67602</xdr:rowOff>
    </xdr:from>
    <xdr:to>
      <xdr:col>24</xdr:col>
      <xdr:colOff>114300</xdr:colOff>
      <xdr:row>78</xdr:row>
      <xdr:rowOff>169202</xdr:rowOff>
    </xdr:to>
    <xdr:sp macro="" textlink="">
      <xdr:nvSpPr>
        <xdr:cNvPr id="189" name="楕円 188">
          <a:extLst>
            <a:ext uri="{FF2B5EF4-FFF2-40B4-BE49-F238E27FC236}">
              <a16:creationId xmlns="" xmlns:a16="http://schemas.microsoft.com/office/drawing/2014/main" id="{00000000-0008-0000-0600-0000BD000000}"/>
            </a:ext>
          </a:extLst>
        </xdr:cNvPr>
        <xdr:cNvSpPr/>
      </xdr:nvSpPr>
      <xdr:spPr>
        <a:xfrm>
          <a:off x="4584700" y="134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153979</xdr:rowOff>
    </xdr:from>
    <xdr:ext cx="469744" cy="259045"/>
    <xdr:sp macro="" textlink="">
      <xdr:nvSpPr>
        <xdr:cNvPr id="190" name="維持補修費該当値テキスト">
          <a:extLst>
            <a:ext uri="{FF2B5EF4-FFF2-40B4-BE49-F238E27FC236}">
              <a16:creationId xmlns="" xmlns:a16="http://schemas.microsoft.com/office/drawing/2014/main" id="{00000000-0008-0000-0600-0000BE000000}"/>
            </a:ext>
          </a:extLst>
        </xdr:cNvPr>
        <xdr:cNvSpPr txBox="1"/>
      </xdr:nvSpPr>
      <xdr:spPr>
        <a:xfrm>
          <a:off x="4686300" y="1335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67526</xdr:rowOff>
    </xdr:from>
    <xdr:to>
      <xdr:col>20</xdr:col>
      <xdr:colOff>38100</xdr:colOff>
      <xdr:row>78</xdr:row>
      <xdr:rowOff>169126</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3746500" y="134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160253</xdr:rowOff>
    </xdr:from>
    <xdr:ext cx="469744"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562428" y="1353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63564</xdr:rowOff>
    </xdr:from>
    <xdr:to>
      <xdr:col>15</xdr:col>
      <xdr:colOff>101600</xdr:colOff>
      <xdr:row>78</xdr:row>
      <xdr:rowOff>165164</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2857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156291</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673428" y="13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44780</xdr:rowOff>
    </xdr:from>
    <xdr:to>
      <xdr:col>10</xdr:col>
      <xdr:colOff>165100</xdr:colOff>
      <xdr:row>78</xdr:row>
      <xdr:rowOff>146380</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1968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137507</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784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20053</xdr:rowOff>
    </xdr:from>
    <xdr:to>
      <xdr:col>6</xdr:col>
      <xdr:colOff>38100</xdr:colOff>
      <xdr:row>78</xdr:row>
      <xdr:rowOff>121653</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079500" y="133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112780</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895428" y="1348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170800</xdr:rowOff>
    </xdr:from>
    <xdr:to>
      <xdr:col>24</xdr:col>
      <xdr:colOff>63500</xdr:colOff>
      <xdr:row>94</xdr:row>
      <xdr:rowOff>143108</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3797300" y="16115650"/>
          <a:ext cx="838200" cy="1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170800</xdr:rowOff>
    </xdr:from>
    <xdr:to>
      <xdr:col>19</xdr:col>
      <xdr:colOff>177800</xdr:colOff>
      <xdr:row>95</xdr:row>
      <xdr:rowOff>107184</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2908300" y="16115650"/>
          <a:ext cx="889000" cy="2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107184</xdr:rowOff>
    </xdr:from>
    <xdr:to>
      <xdr:col>15</xdr:col>
      <xdr:colOff>50800</xdr:colOff>
      <xdr:row>96</xdr:row>
      <xdr:rowOff>37778</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019300" y="16394934"/>
          <a:ext cx="889000" cy="10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37778</xdr:rowOff>
    </xdr:from>
    <xdr:to>
      <xdr:col>10</xdr:col>
      <xdr:colOff>114300</xdr:colOff>
      <xdr:row>96</xdr:row>
      <xdr:rowOff>143108</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1130300" y="16496978"/>
          <a:ext cx="889000" cy="10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92308</xdr:rowOff>
    </xdr:from>
    <xdr:to>
      <xdr:col>24</xdr:col>
      <xdr:colOff>114300</xdr:colOff>
      <xdr:row>95</xdr:row>
      <xdr:rowOff>22458</xdr:rowOff>
    </xdr:to>
    <xdr:sp macro="" textlink="">
      <xdr:nvSpPr>
        <xdr:cNvPr id="249" name="楕円 248">
          <a:extLst>
            <a:ext uri="{FF2B5EF4-FFF2-40B4-BE49-F238E27FC236}">
              <a16:creationId xmlns="" xmlns:a16="http://schemas.microsoft.com/office/drawing/2014/main" id="{00000000-0008-0000-0600-0000F9000000}"/>
            </a:ext>
          </a:extLst>
        </xdr:cNvPr>
        <xdr:cNvSpPr/>
      </xdr:nvSpPr>
      <xdr:spPr>
        <a:xfrm>
          <a:off x="4584700" y="162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115185</xdr:rowOff>
    </xdr:from>
    <xdr:ext cx="599010" cy="259045"/>
    <xdr:sp macro="" textlink="">
      <xdr:nvSpPr>
        <xdr:cNvPr id="250" name="扶助費該当値テキスト">
          <a:extLst>
            <a:ext uri="{FF2B5EF4-FFF2-40B4-BE49-F238E27FC236}">
              <a16:creationId xmlns="" xmlns:a16="http://schemas.microsoft.com/office/drawing/2014/main" id="{00000000-0008-0000-0600-0000FA000000}"/>
            </a:ext>
          </a:extLst>
        </xdr:cNvPr>
        <xdr:cNvSpPr txBox="1"/>
      </xdr:nvSpPr>
      <xdr:spPr>
        <a:xfrm>
          <a:off x="4686300" y="1606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120000</xdr:rowOff>
    </xdr:from>
    <xdr:to>
      <xdr:col>20</xdr:col>
      <xdr:colOff>38100</xdr:colOff>
      <xdr:row>94</xdr:row>
      <xdr:rowOff>50150</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3746500" y="160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66677</xdr:rowOff>
    </xdr:from>
    <xdr:ext cx="59901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497795" y="15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56384</xdr:rowOff>
    </xdr:from>
    <xdr:to>
      <xdr:col>15</xdr:col>
      <xdr:colOff>101600</xdr:colOff>
      <xdr:row>95</xdr:row>
      <xdr:rowOff>157984</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2857500" y="163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3061</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641111" y="1611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158428</xdr:rowOff>
    </xdr:from>
    <xdr:to>
      <xdr:col>10</xdr:col>
      <xdr:colOff>165100</xdr:colOff>
      <xdr:row>96</xdr:row>
      <xdr:rowOff>88578</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1968500" y="164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105105</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752111" y="162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92308</xdr:rowOff>
    </xdr:from>
    <xdr:to>
      <xdr:col>6</xdr:col>
      <xdr:colOff>38100</xdr:colOff>
      <xdr:row>97</xdr:row>
      <xdr:rowOff>22458</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079500" y="165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38985</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863111" y="163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141286</xdr:rowOff>
    </xdr:from>
    <xdr:to>
      <xdr:col>55</xdr:col>
      <xdr:colOff>0</xdr:colOff>
      <xdr:row>35</xdr:row>
      <xdr:rowOff>138845</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9639300" y="5970586"/>
          <a:ext cx="838200" cy="16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73552</xdr:rowOff>
    </xdr:from>
    <xdr:to>
      <xdr:col>50</xdr:col>
      <xdr:colOff>114300</xdr:colOff>
      <xdr:row>35</xdr:row>
      <xdr:rowOff>138845</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8750300" y="5559952"/>
          <a:ext cx="889000" cy="5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73552</xdr:rowOff>
    </xdr:from>
    <xdr:to>
      <xdr:col>45</xdr:col>
      <xdr:colOff>177800</xdr:colOff>
      <xdr:row>36</xdr:row>
      <xdr:rowOff>70905</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7861300" y="5559952"/>
          <a:ext cx="889000" cy="6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70905</xdr:rowOff>
    </xdr:from>
    <xdr:to>
      <xdr:col>41</xdr:col>
      <xdr:colOff>50800</xdr:colOff>
      <xdr:row>36</xdr:row>
      <xdr:rowOff>90281</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6972300" y="6243105"/>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90486</xdr:rowOff>
    </xdr:from>
    <xdr:to>
      <xdr:col>55</xdr:col>
      <xdr:colOff>50800</xdr:colOff>
      <xdr:row>35</xdr:row>
      <xdr:rowOff>20636</xdr:rowOff>
    </xdr:to>
    <xdr:sp macro="" textlink="">
      <xdr:nvSpPr>
        <xdr:cNvPr id="304" name="楕円 303">
          <a:extLst>
            <a:ext uri="{FF2B5EF4-FFF2-40B4-BE49-F238E27FC236}">
              <a16:creationId xmlns="" xmlns:a16="http://schemas.microsoft.com/office/drawing/2014/main" id="{00000000-0008-0000-0600-000030010000}"/>
            </a:ext>
          </a:extLst>
        </xdr:cNvPr>
        <xdr:cNvSpPr/>
      </xdr:nvSpPr>
      <xdr:spPr>
        <a:xfrm>
          <a:off x="10426700" y="59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113363</xdr:rowOff>
    </xdr:from>
    <xdr:ext cx="599010" cy="259045"/>
    <xdr:sp macro="" textlink="">
      <xdr:nvSpPr>
        <xdr:cNvPr id="305" name="補助費等該当値テキスト">
          <a:extLst>
            <a:ext uri="{FF2B5EF4-FFF2-40B4-BE49-F238E27FC236}">
              <a16:creationId xmlns="" xmlns:a16="http://schemas.microsoft.com/office/drawing/2014/main" id="{00000000-0008-0000-0600-000031010000}"/>
            </a:ext>
          </a:extLst>
        </xdr:cNvPr>
        <xdr:cNvSpPr txBox="1"/>
      </xdr:nvSpPr>
      <xdr:spPr>
        <a:xfrm>
          <a:off x="10528300" y="577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88045</xdr:rowOff>
    </xdr:from>
    <xdr:to>
      <xdr:col>50</xdr:col>
      <xdr:colOff>165100</xdr:colOff>
      <xdr:row>36</xdr:row>
      <xdr:rowOff>18195</xdr:rowOff>
    </xdr:to>
    <xdr:sp macro="" textlink="">
      <xdr:nvSpPr>
        <xdr:cNvPr id="306" name="楕円 305">
          <a:extLst>
            <a:ext uri="{FF2B5EF4-FFF2-40B4-BE49-F238E27FC236}">
              <a16:creationId xmlns="" xmlns:a16="http://schemas.microsoft.com/office/drawing/2014/main" id="{00000000-0008-0000-0600-000032010000}"/>
            </a:ext>
          </a:extLst>
        </xdr:cNvPr>
        <xdr:cNvSpPr/>
      </xdr:nvSpPr>
      <xdr:spPr>
        <a:xfrm>
          <a:off x="9588500" y="60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34722</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339795" y="586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22752</xdr:rowOff>
    </xdr:from>
    <xdr:to>
      <xdr:col>46</xdr:col>
      <xdr:colOff>38100</xdr:colOff>
      <xdr:row>32</xdr:row>
      <xdr:rowOff>124352</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8699500" y="55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140879</xdr:rowOff>
    </xdr:from>
    <xdr:ext cx="59901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8450795" y="528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20105</xdr:rowOff>
    </xdr:from>
    <xdr:to>
      <xdr:col>41</xdr:col>
      <xdr:colOff>101600</xdr:colOff>
      <xdr:row>36</xdr:row>
      <xdr:rowOff>121705</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7810500" y="61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138232</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594111" y="59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39481</xdr:rowOff>
    </xdr:from>
    <xdr:to>
      <xdr:col>36</xdr:col>
      <xdr:colOff>165100</xdr:colOff>
      <xdr:row>36</xdr:row>
      <xdr:rowOff>141081</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6921500" y="62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132208</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05111" y="630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77256</xdr:rowOff>
    </xdr:from>
    <xdr:to>
      <xdr:col>55</xdr:col>
      <xdr:colOff>0</xdr:colOff>
      <xdr:row>57</xdr:row>
      <xdr:rowOff>99947</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9639300" y="9849906"/>
          <a:ext cx="838200" cy="2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99206</xdr:rowOff>
    </xdr:from>
    <xdr:to>
      <xdr:col>50</xdr:col>
      <xdr:colOff>114300</xdr:colOff>
      <xdr:row>57</xdr:row>
      <xdr:rowOff>77256</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8750300" y="9528956"/>
          <a:ext cx="889000" cy="3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99206</xdr:rowOff>
    </xdr:from>
    <xdr:to>
      <xdr:col>45</xdr:col>
      <xdr:colOff>177800</xdr:colOff>
      <xdr:row>56</xdr:row>
      <xdr:rowOff>129390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7861300" y="9528956"/>
          <a:ext cx="889000" cy="20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31330</xdr:rowOff>
    </xdr:from>
    <xdr:to>
      <xdr:col>41</xdr:col>
      <xdr:colOff>50800</xdr:colOff>
      <xdr:row>56</xdr:row>
      <xdr:rowOff>129390</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6972300" y="9461080"/>
          <a:ext cx="889000" cy="26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49147</xdr:rowOff>
    </xdr:from>
    <xdr:to>
      <xdr:col>55</xdr:col>
      <xdr:colOff>50800</xdr:colOff>
      <xdr:row>57</xdr:row>
      <xdr:rowOff>150747</xdr:rowOff>
    </xdr:to>
    <xdr:sp macro="" textlink="">
      <xdr:nvSpPr>
        <xdr:cNvPr id="359" name="楕円 358">
          <a:extLst>
            <a:ext uri="{FF2B5EF4-FFF2-40B4-BE49-F238E27FC236}">
              <a16:creationId xmlns="" xmlns:a16="http://schemas.microsoft.com/office/drawing/2014/main" id="{00000000-0008-0000-0600-000067010000}"/>
            </a:ext>
          </a:extLst>
        </xdr:cNvPr>
        <xdr:cNvSpPr/>
      </xdr:nvSpPr>
      <xdr:spPr>
        <a:xfrm>
          <a:off x="10426700" y="98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27574</xdr:rowOff>
    </xdr:from>
    <xdr:ext cx="534377" cy="259045"/>
    <xdr:sp macro="" textlink="">
      <xdr:nvSpPr>
        <xdr:cNvPr id="360" name="普通建設事業費該当値テキスト">
          <a:extLst>
            <a:ext uri="{FF2B5EF4-FFF2-40B4-BE49-F238E27FC236}">
              <a16:creationId xmlns="" xmlns:a16="http://schemas.microsoft.com/office/drawing/2014/main" id="{00000000-0008-0000-0600-000068010000}"/>
            </a:ext>
          </a:extLst>
        </xdr:cNvPr>
        <xdr:cNvSpPr txBox="1"/>
      </xdr:nvSpPr>
      <xdr:spPr>
        <a:xfrm>
          <a:off x="10528300" y="980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26456</xdr:rowOff>
    </xdr:from>
    <xdr:to>
      <xdr:col>50</xdr:col>
      <xdr:colOff>165100</xdr:colOff>
      <xdr:row>57</xdr:row>
      <xdr:rowOff>128056</xdr:rowOff>
    </xdr:to>
    <xdr:sp macro="" textlink="">
      <xdr:nvSpPr>
        <xdr:cNvPr id="361" name="楕円 360">
          <a:extLst>
            <a:ext uri="{FF2B5EF4-FFF2-40B4-BE49-F238E27FC236}">
              <a16:creationId xmlns="" xmlns:a16="http://schemas.microsoft.com/office/drawing/2014/main" id="{00000000-0008-0000-0600-000069010000}"/>
            </a:ext>
          </a:extLst>
        </xdr:cNvPr>
        <xdr:cNvSpPr/>
      </xdr:nvSpPr>
      <xdr:spPr>
        <a:xfrm>
          <a:off x="9588500" y="97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119183</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9372111" y="989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48406</xdr:rowOff>
    </xdr:from>
    <xdr:to>
      <xdr:col>46</xdr:col>
      <xdr:colOff>38100</xdr:colOff>
      <xdr:row>55</xdr:row>
      <xdr:rowOff>150006</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8699500" y="94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166533</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8450795" y="925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78590</xdr:rowOff>
    </xdr:from>
    <xdr:to>
      <xdr:col>41</xdr:col>
      <xdr:colOff>101600</xdr:colOff>
      <xdr:row>57</xdr:row>
      <xdr:rowOff>8740</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7810500" y="967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171317</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594111" y="977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151980</xdr:rowOff>
    </xdr:from>
    <xdr:to>
      <xdr:col>36</xdr:col>
      <xdr:colOff>165100</xdr:colOff>
      <xdr:row>55</xdr:row>
      <xdr:rowOff>82130</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6921500" y="94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98657</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672795" y="918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132224</xdr:rowOff>
    </xdr:from>
    <xdr:to>
      <xdr:col>55</xdr:col>
      <xdr:colOff>0</xdr:colOff>
      <xdr:row>79</xdr:row>
      <xdr:rowOff>27290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flipV="1">
          <a:off x="9639300" y="13505324"/>
          <a:ext cx="838200" cy="6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16973</xdr:rowOff>
    </xdr:from>
    <xdr:to>
      <xdr:col>50</xdr:col>
      <xdr:colOff>114300</xdr:colOff>
      <xdr:row>79</xdr:row>
      <xdr:rowOff>27290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8750300" y="13561523"/>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2113</xdr:rowOff>
    </xdr:from>
    <xdr:to>
      <xdr:col>45</xdr:col>
      <xdr:colOff>177800</xdr:colOff>
      <xdr:row>79</xdr:row>
      <xdr:rowOff>16973</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7861300" y="13546663"/>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144348</xdr:rowOff>
    </xdr:from>
    <xdr:to>
      <xdr:col>41</xdr:col>
      <xdr:colOff>50800</xdr:colOff>
      <xdr:row>79</xdr:row>
      <xdr:rowOff>2113</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6972300" y="13345998"/>
          <a:ext cx="889000" cy="20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81424</xdr:rowOff>
    </xdr:from>
    <xdr:to>
      <xdr:col>55</xdr:col>
      <xdr:colOff>50800</xdr:colOff>
      <xdr:row>79</xdr:row>
      <xdr:rowOff>11574</xdr:rowOff>
    </xdr:to>
    <xdr:sp macro="" textlink="">
      <xdr:nvSpPr>
        <xdr:cNvPr id="416" name="楕円 415">
          <a:extLst>
            <a:ext uri="{FF2B5EF4-FFF2-40B4-BE49-F238E27FC236}">
              <a16:creationId xmlns="" xmlns:a16="http://schemas.microsoft.com/office/drawing/2014/main" id="{00000000-0008-0000-0600-0000A0010000}"/>
            </a:ext>
          </a:extLst>
        </xdr:cNvPr>
        <xdr:cNvSpPr/>
      </xdr:nvSpPr>
      <xdr:spPr>
        <a:xfrm>
          <a:off x="10426700" y="134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167801</xdr:rowOff>
    </xdr:from>
    <xdr:ext cx="534377" cy="259045"/>
    <xdr:sp macro="" textlink="">
      <xdr:nvSpPr>
        <xdr:cNvPr id="417" name="普通建設事業費 （ うち新規整備　）該当値テキスト">
          <a:extLst>
            <a:ext uri="{FF2B5EF4-FFF2-40B4-BE49-F238E27FC236}">
              <a16:creationId xmlns="" xmlns:a16="http://schemas.microsoft.com/office/drawing/2014/main" id="{00000000-0008-0000-0600-0000A1010000}"/>
            </a:ext>
          </a:extLst>
        </xdr:cNvPr>
        <xdr:cNvSpPr txBox="1"/>
      </xdr:nvSpPr>
      <xdr:spPr>
        <a:xfrm>
          <a:off x="10528300" y="133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147940</xdr:rowOff>
    </xdr:from>
    <xdr:to>
      <xdr:col>50</xdr:col>
      <xdr:colOff>165100</xdr:colOff>
      <xdr:row>79</xdr:row>
      <xdr:rowOff>78090</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9588500" y="135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69217</xdr:rowOff>
    </xdr:from>
    <xdr:ext cx="469744"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04428" y="1361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137623</xdr:rowOff>
    </xdr:from>
    <xdr:to>
      <xdr:col>46</xdr:col>
      <xdr:colOff>38100</xdr:colOff>
      <xdr:row>79</xdr:row>
      <xdr:rowOff>67773</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8699500" y="135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58900</xdr:rowOff>
    </xdr:from>
    <xdr:ext cx="469744"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15428" y="136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122763</xdr:rowOff>
    </xdr:from>
    <xdr:to>
      <xdr:col>41</xdr:col>
      <xdr:colOff>101600</xdr:colOff>
      <xdr:row>79</xdr:row>
      <xdr:rowOff>52913</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7810500" y="134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44040</xdr:rowOff>
    </xdr:from>
    <xdr:ext cx="469744"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26428" y="135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93548</xdr:rowOff>
    </xdr:from>
    <xdr:to>
      <xdr:col>36</xdr:col>
      <xdr:colOff>165100</xdr:colOff>
      <xdr:row>78</xdr:row>
      <xdr:rowOff>23698</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6921500" y="132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40225</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05111" y="130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89857</xdr:rowOff>
    </xdr:from>
    <xdr:to>
      <xdr:col>55</xdr:col>
      <xdr:colOff>0</xdr:colOff>
      <xdr:row>97</xdr:row>
      <xdr:rowOff>160882</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9639300" y="16720507"/>
          <a:ext cx="838200" cy="7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129970</xdr:rowOff>
    </xdr:from>
    <xdr:to>
      <xdr:col>50</xdr:col>
      <xdr:colOff>114300</xdr:colOff>
      <xdr:row>97</xdr:row>
      <xdr:rowOff>89857</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8750300" y="16417720"/>
          <a:ext cx="889000" cy="30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129970</xdr:rowOff>
    </xdr:from>
    <xdr:to>
      <xdr:col>45</xdr:col>
      <xdr:colOff>177800</xdr:colOff>
      <xdr:row>97</xdr:row>
      <xdr:rowOff>3449</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7861300" y="16417720"/>
          <a:ext cx="889000" cy="2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18785</xdr:rowOff>
    </xdr:from>
    <xdr:to>
      <xdr:col>41</xdr:col>
      <xdr:colOff>50800</xdr:colOff>
      <xdr:row>97</xdr:row>
      <xdr:rowOff>3449</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6972300" y="16477985"/>
          <a:ext cx="889000" cy="15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110082</xdr:rowOff>
    </xdr:from>
    <xdr:to>
      <xdr:col>55</xdr:col>
      <xdr:colOff>50800</xdr:colOff>
      <xdr:row>98</xdr:row>
      <xdr:rowOff>40232</xdr:rowOff>
    </xdr:to>
    <xdr:sp macro="" textlink="">
      <xdr:nvSpPr>
        <xdr:cNvPr id="471" name="楕円 470">
          <a:extLst>
            <a:ext uri="{FF2B5EF4-FFF2-40B4-BE49-F238E27FC236}">
              <a16:creationId xmlns="" xmlns:a16="http://schemas.microsoft.com/office/drawing/2014/main" id="{00000000-0008-0000-0600-0000D7010000}"/>
            </a:ext>
          </a:extLst>
        </xdr:cNvPr>
        <xdr:cNvSpPr/>
      </xdr:nvSpPr>
      <xdr:spPr>
        <a:xfrm>
          <a:off x="10426700" y="167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88509</xdr:rowOff>
    </xdr:from>
    <xdr:ext cx="534377" cy="259045"/>
    <xdr:sp macro="" textlink="">
      <xdr:nvSpPr>
        <xdr:cNvPr id="472" name="普通建設事業費 （ うち更新整備　）該当値テキスト">
          <a:extLst>
            <a:ext uri="{FF2B5EF4-FFF2-40B4-BE49-F238E27FC236}">
              <a16:creationId xmlns="" xmlns:a16="http://schemas.microsoft.com/office/drawing/2014/main" id="{00000000-0008-0000-0600-0000D8010000}"/>
            </a:ext>
          </a:extLst>
        </xdr:cNvPr>
        <xdr:cNvSpPr txBox="1"/>
      </xdr:nvSpPr>
      <xdr:spPr>
        <a:xfrm>
          <a:off x="10528300" y="1671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39057</xdr:rowOff>
    </xdr:from>
    <xdr:to>
      <xdr:col>50</xdr:col>
      <xdr:colOff>165100</xdr:colOff>
      <xdr:row>97</xdr:row>
      <xdr:rowOff>140657</xdr:rowOff>
    </xdr:to>
    <xdr:sp macro="" textlink="">
      <xdr:nvSpPr>
        <xdr:cNvPr id="473" name="楕円 472">
          <a:extLst>
            <a:ext uri="{FF2B5EF4-FFF2-40B4-BE49-F238E27FC236}">
              <a16:creationId xmlns="" xmlns:a16="http://schemas.microsoft.com/office/drawing/2014/main" id="{00000000-0008-0000-0600-0000D9010000}"/>
            </a:ext>
          </a:extLst>
        </xdr:cNvPr>
        <xdr:cNvSpPr/>
      </xdr:nvSpPr>
      <xdr:spPr>
        <a:xfrm>
          <a:off x="9588500" y="166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131784</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372111" y="1676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79170</xdr:rowOff>
    </xdr:from>
    <xdr:to>
      <xdr:col>46</xdr:col>
      <xdr:colOff>38100</xdr:colOff>
      <xdr:row>96</xdr:row>
      <xdr:rowOff>9320</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8699500" y="1636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25847</xdr:rowOff>
    </xdr:from>
    <xdr:ext cx="59901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450795" y="1614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124099</xdr:rowOff>
    </xdr:from>
    <xdr:to>
      <xdr:col>41</xdr:col>
      <xdr:colOff>101600</xdr:colOff>
      <xdr:row>97</xdr:row>
      <xdr:rowOff>54249</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7810500" y="165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70776</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594111" y="1635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139435</xdr:rowOff>
    </xdr:from>
    <xdr:to>
      <xdr:col>36</xdr:col>
      <xdr:colOff>165100</xdr:colOff>
      <xdr:row>96</xdr:row>
      <xdr:rowOff>69585</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6921500" y="164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86112</xdr:rowOff>
    </xdr:from>
    <xdr:ext cx="59901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672795" y="1620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163322</xdr:rowOff>
    </xdr:from>
    <xdr:to>
      <xdr:col>85</xdr:col>
      <xdr:colOff>127000</xdr:colOff>
      <xdr:row>75</xdr:row>
      <xdr:rowOff>13657</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5481300" y="12850622"/>
          <a:ext cx="8382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163322</xdr:rowOff>
    </xdr:from>
    <xdr:to>
      <xdr:col>81</xdr:col>
      <xdr:colOff>50800</xdr:colOff>
      <xdr:row>75</xdr:row>
      <xdr:rowOff>17064</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4592300" y="12850622"/>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17064</xdr:rowOff>
    </xdr:from>
    <xdr:to>
      <xdr:col>76</xdr:col>
      <xdr:colOff>114300</xdr:colOff>
      <xdr:row>75</xdr:row>
      <xdr:rowOff>130388</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3703300" y="12875814"/>
          <a:ext cx="889000" cy="1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130388</xdr:rowOff>
    </xdr:from>
    <xdr:to>
      <xdr:col>71</xdr:col>
      <xdr:colOff>177800</xdr:colOff>
      <xdr:row>76</xdr:row>
      <xdr:rowOff>157386</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2814300" y="12989138"/>
          <a:ext cx="889000" cy="19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134307</xdr:rowOff>
    </xdr:from>
    <xdr:to>
      <xdr:col>85</xdr:col>
      <xdr:colOff>177800</xdr:colOff>
      <xdr:row>75</xdr:row>
      <xdr:rowOff>64457</xdr:rowOff>
    </xdr:to>
    <xdr:sp macro="" textlink="">
      <xdr:nvSpPr>
        <xdr:cNvPr id="634" name="楕円 633">
          <a:extLst>
            <a:ext uri="{FF2B5EF4-FFF2-40B4-BE49-F238E27FC236}">
              <a16:creationId xmlns="" xmlns:a16="http://schemas.microsoft.com/office/drawing/2014/main" id="{00000000-0008-0000-0600-00007A020000}"/>
            </a:ext>
          </a:extLst>
        </xdr:cNvPr>
        <xdr:cNvSpPr/>
      </xdr:nvSpPr>
      <xdr:spPr>
        <a:xfrm>
          <a:off x="16268700" y="128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157184</xdr:rowOff>
    </xdr:from>
    <xdr:ext cx="534377" cy="259045"/>
    <xdr:sp macro="" textlink="">
      <xdr:nvSpPr>
        <xdr:cNvPr id="635" name="公債費該当値テキスト">
          <a:extLst>
            <a:ext uri="{FF2B5EF4-FFF2-40B4-BE49-F238E27FC236}">
              <a16:creationId xmlns="" xmlns:a16="http://schemas.microsoft.com/office/drawing/2014/main" id="{00000000-0008-0000-0600-00007B020000}"/>
            </a:ext>
          </a:extLst>
        </xdr:cNvPr>
        <xdr:cNvSpPr txBox="1"/>
      </xdr:nvSpPr>
      <xdr:spPr>
        <a:xfrm>
          <a:off x="16370300" y="126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112522</xdr:rowOff>
    </xdr:from>
    <xdr:to>
      <xdr:col>81</xdr:col>
      <xdr:colOff>101600</xdr:colOff>
      <xdr:row>75</xdr:row>
      <xdr:rowOff>42672</xdr:rowOff>
    </xdr:to>
    <xdr:sp macro="" textlink="">
      <xdr:nvSpPr>
        <xdr:cNvPr id="636" name="楕円 635">
          <a:extLst>
            <a:ext uri="{FF2B5EF4-FFF2-40B4-BE49-F238E27FC236}">
              <a16:creationId xmlns="" xmlns:a16="http://schemas.microsoft.com/office/drawing/2014/main" id="{00000000-0008-0000-0600-00007C020000}"/>
            </a:ext>
          </a:extLst>
        </xdr:cNvPr>
        <xdr:cNvSpPr/>
      </xdr:nvSpPr>
      <xdr:spPr>
        <a:xfrm>
          <a:off x="15430500" y="127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59199</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14111" y="125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137714</xdr:rowOff>
    </xdr:from>
    <xdr:to>
      <xdr:col>76</xdr:col>
      <xdr:colOff>165100</xdr:colOff>
      <xdr:row>75</xdr:row>
      <xdr:rowOff>67864</xdr:rowOff>
    </xdr:to>
    <xdr:sp macro="" textlink="">
      <xdr:nvSpPr>
        <xdr:cNvPr id="638" name="楕円 637">
          <a:extLst>
            <a:ext uri="{FF2B5EF4-FFF2-40B4-BE49-F238E27FC236}">
              <a16:creationId xmlns="" xmlns:a16="http://schemas.microsoft.com/office/drawing/2014/main" id="{00000000-0008-0000-0600-00007E020000}"/>
            </a:ext>
          </a:extLst>
        </xdr:cNvPr>
        <xdr:cNvSpPr/>
      </xdr:nvSpPr>
      <xdr:spPr>
        <a:xfrm>
          <a:off x="14541500" y="128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84391</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325111" y="1260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79588</xdr:rowOff>
    </xdr:from>
    <xdr:to>
      <xdr:col>72</xdr:col>
      <xdr:colOff>38100</xdr:colOff>
      <xdr:row>76</xdr:row>
      <xdr:rowOff>9739</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3652500" y="129383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26265</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3436111" y="1271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106586</xdr:rowOff>
    </xdr:from>
    <xdr:to>
      <xdr:col>67</xdr:col>
      <xdr:colOff>101600</xdr:colOff>
      <xdr:row>77</xdr:row>
      <xdr:rowOff>36736</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2763500" y="131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53263</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547111" y="129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111871</xdr:rowOff>
    </xdr:from>
    <xdr:to>
      <xdr:col>85</xdr:col>
      <xdr:colOff>127000</xdr:colOff>
      <xdr:row>96</xdr:row>
      <xdr:rowOff>153169</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5481300" y="16571071"/>
          <a:ext cx="838200" cy="4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111871</xdr:rowOff>
    </xdr:from>
    <xdr:to>
      <xdr:col>81</xdr:col>
      <xdr:colOff>50800</xdr:colOff>
      <xdr:row>98</xdr:row>
      <xdr:rowOff>1626</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4592300" y="16571071"/>
          <a:ext cx="889000" cy="23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143591</xdr:rowOff>
    </xdr:from>
    <xdr:to>
      <xdr:col>76</xdr:col>
      <xdr:colOff>114300</xdr:colOff>
      <xdr:row>98</xdr:row>
      <xdr:rowOff>1626</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3703300" y="16602791"/>
          <a:ext cx="889000" cy="20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143591</xdr:rowOff>
    </xdr:from>
    <xdr:to>
      <xdr:col>71</xdr:col>
      <xdr:colOff>177800</xdr:colOff>
      <xdr:row>98</xdr:row>
      <xdr:rowOff>48507</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2814300" y="16602791"/>
          <a:ext cx="889000" cy="2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102369</xdr:rowOff>
    </xdr:from>
    <xdr:to>
      <xdr:col>85</xdr:col>
      <xdr:colOff>177800</xdr:colOff>
      <xdr:row>97</xdr:row>
      <xdr:rowOff>32519</xdr:rowOff>
    </xdr:to>
    <xdr:sp macro="" textlink="">
      <xdr:nvSpPr>
        <xdr:cNvPr id="689" name="楕円 688">
          <a:extLst>
            <a:ext uri="{FF2B5EF4-FFF2-40B4-BE49-F238E27FC236}">
              <a16:creationId xmlns="" xmlns:a16="http://schemas.microsoft.com/office/drawing/2014/main" id="{00000000-0008-0000-0600-0000B1020000}"/>
            </a:ext>
          </a:extLst>
        </xdr:cNvPr>
        <xdr:cNvSpPr/>
      </xdr:nvSpPr>
      <xdr:spPr>
        <a:xfrm>
          <a:off x="16268700" y="165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125246</xdr:rowOff>
    </xdr:from>
    <xdr:ext cx="534377" cy="259045"/>
    <xdr:sp macro="" textlink="">
      <xdr:nvSpPr>
        <xdr:cNvPr id="690" name="積立金該当値テキスト">
          <a:extLst>
            <a:ext uri="{FF2B5EF4-FFF2-40B4-BE49-F238E27FC236}">
              <a16:creationId xmlns="" xmlns:a16="http://schemas.microsoft.com/office/drawing/2014/main" id="{00000000-0008-0000-0600-0000B2020000}"/>
            </a:ext>
          </a:extLst>
        </xdr:cNvPr>
        <xdr:cNvSpPr txBox="1"/>
      </xdr:nvSpPr>
      <xdr:spPr>
        <a:xfrm>
          <a:off x="16370300" y="164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61071</xdr:rowOff>
    </xdr:from>
    <xdr:to>
      <xdr:col>81</xdr:col>
      <xdr:colOff>101600</xdr:colOff>
      <xdr:row>96</xdr:row>
      <xdr:rowOff>162671</xdr:rowOff>
    </xdr:to>
    <xdr:sp macro="" textlink="">
      <xdr:nvSpPr>
        <xdr:cNvPr id="691" name="楕円 690">
          <a:extLst>
            <a:ext uri="{FF2B5EF4-FFF2-40B4-BE49-F238E27FC236}">
              <a16:creationId xmlns="" xmlns:a16="http://schemas.microsoft.com/office/drawing/2014/main" id="{00000000-0008-0000-0600-0000B3020000}"/>
            </a:ext>
          </a:extLst>
        </xdr:cNvPr>
        <xdr:cNvSpPr/>
      </xdr:nvSpPr>
      <xdr:spPr>
        <a:xfrm>
          <a:off x="15430500" y="165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7748</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14111" y="162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122276</xdr:rowOff>
    </xdr:from>
    <xdr:to>
      <xdr:col>76</xdr:col>
      <xdr:colOff>165100</xdr:colOff>
      <xdr:row>98</xdr:row>
      <xdr:rowOff>52426</xdr:rowOff>
    </xdr:to>
    <xdr:sp macro="" textlink="">
      <xdr:nvSpPr>
        <xdr:cNvPr id="693" name="楕円 692">
          <a:extLst>
            <a:ext uri="{FF2B5EF4-FFF2-40B4-BE49-F238E27FC236}">
              <a16:creationId xmlns="" xmlns:a16="http://schemas.microsoft.com/office/drawing/2014/main" id="{00000000-0008-0000-0600-0000B5020000}"/>
            </a:ext>
          </a:extLst>
        </xdr:cNvPr>
        <xdr:cNvSpPr/>
      </xdr:nvSpPr>
      <xdr:spPr>
        <a:xfrm>
          <a:off x="14541500" y="167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68953</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325111" y="165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92791</xdr:rowOff>
    </xdr:from>
    <xdr:to>
      <xdr:col>72</xdr:col>
      <xdr:colOff>38100</xdr:colOff>
      <xdr:row>97</xdr:row>
      <xdr:rowOff>22941</xdr:rowOff>
    </xdr:to>
    <xdr:sp macro="" textlink="">
      <xdr:nvSpPr>
        <xdr:cNvPr id="695" name="楕円 694">
          <a:extLst>
            <a:ext uri="{FF2B5EF4-FFF2-40B4-BE49-F238E27FC236}">
              <a16:creationId xmlns="" xmlns:a16="http://schemas.microsoft.com/office/drawing/2014/main" id="{00000000-0008-0000-0600-0000B7020000}"/>
            </a:ext>
          </a:extLst>
        </xdr:cNvPr>
        <xdr:cNvSpPr/>
      </xdr:nvSpPr>
      <xdr:spPr>
        <a:xfrm>
          <a:off x="13652500" y="165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39468</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436111" y="163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169157</xdr:rowOff>
    </xdr:from>
    <xdr:to>
      <xdr:col>67</xdr:col>
      <xdr:colOff>101600</xdr:colOff>
      <xdr:row>98</xdr:row>
      <xdr:rowOff>99307</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2763500" y="167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90434</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547111" y="168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44374</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1323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44374</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165024</xdr:rowOff>
    </xdr:from>
    <xdr:to>
      <xdr:col>116</xdr:col>
      <xdr:colOff>114300</xdr:colOff>
      <xdr:row>39</xdr:row>
      <xdr:rowOff>95174</xdr:rowOff>
    </xdr:to>
    <xdr:sp macro="" textlink="">
      <xdr:nvSpPr>
        <xdr:cNvPr id="746" name="楕円 745">
          <a:extLst>
            <a:ext uri="{FF2B5EF4-FFF2-40B4-BE49-F238E27FC236}">
              <a16:creationId xmlns="" xmlns:a16="http://schemas.microsoft.com/office/drawing/2014/main" id="{00000000-0008-0000-0600-0000EA020000}"/>
            </a:ext>
          </a:extLst>
        </xdr:cNvPr>
        <xdr:cNvSpPr/>
      </xdr:nvSpPr>
      <xdr:spPr>
        <a:xfrm>
          <a:off x="22110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79951</xdr:rowOff>
    </xdr:from>
    <xdr:ext cx="249299" cy="259045"/>
    <xdr:sp macro="" textlink="">
      <xdr:nvSpPr>
        <xdr:cNvPr id="747" name="投資及び出資金該当値テキスト">
          <a:extLst>
            <a:ext uri="{FF2B5EF4-FFF2-40B4-BE49-F238E27FC236}">
              <a16:creationId xmlns="" xmlns:a16="http://schemas.microsoft.com/office/drawing/2014/main" id="{00000000-0008-0000-0600-0000EB020000}"/>
            </a:ext>
          </a:extLst>
        </xdr:cNvPr>
        <xdr:cNvSpPr txBox="1"/>
      </xdr:nvSpPr>
      <xdr:spPr>
        <a:xfrm>
          <a:off x="22212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48" name="楕円 747">
          <a:extLst>
            <a:ext uri="{FF2B5EF4-FFF2-40B4-BE49-F238E27FC236}">
              <a16:creationId xmlns="" xmlns:a16="http://schemas.microsoft.com/office/drawing/2014/main" id="{00000000-0008-0000-0600-0000EC020000}"/>
            </a:ext>
          </a:extLst>
        </xdr:cNvPr>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0" name="楕円 749">
          <a:extLst>
            <a:ext uri="{FF2B5EF4-FFF2-40B4-BE49-F238E27FC236}">
              <a16:creationId xmlns="" xmlns:a16="http://schemas.microsoft.com/office/drawing/2014/main" id="{00000000-0008-0000-0600-0000EE020000}"/>
            </a:ext>
          </a:extLst>
        </xdr:cNvPr>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92403</xdr:rowOff>
    </xdr:from>
    <xdr:to>
      <xdr:col>116</xdr:col>
      <xdr:colOff>63500</xdr:colOff>
      <xdr:row>58</xdr:row>
      <xdr:rowOff>115126</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flipV="1">
          <a:off x="21323300" y="10036503"/>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115126</xdr:rowOff>
    </xdr:from>
    <xdr:to>
      <xdr:col>111</xdr:col>
      <xdr:colOff>177800</xdr:colOff>
      <xdr:row>58</xdr:row>
      <xdr:rowOff>123492</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0434300" y="10059226"/>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97386</xdr:rowOff>
    </xdr:from>
    <xdr:to>
      <xdr:col>107</xdr:col>
      <xdr:colOff>50800</xdr:colOff>
      <xdr:row>58</xdr:row>
      <xdr:rowOff>123492</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9545300" y="10041486"/>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66251</xdr:rowOff>
    </xdr:from>
    <xdr:to>
      <xdr:col>102</xdr:col>
      <xdr:colOff>114300</xdr:colOff>
      <xdr:row>58</xdr:row>
      <xdr:rowOff>97386</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656300" y="10010351"/>
          <a:ext cx="8890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41603</xdr:rowOff>
    </xdr:from>
    <xdr:to>
      <xdr:col>116</xdr:col>
      <xdr:colOff>114300</xdr:colOff>
      <xdr:row>58</xdr:row>
      <xdr:rowOff>143203</xdr:rowOff>
    </xdr:to>
    <xdr:sp macro="" textlink="">
      <xdr:nvSpPr>
        <xdr:cNvPr id="801" name="楕円 800">
          <a:extLst>
            <a:ext uri="{FF2B5EF4-FFF2-40B4-BE49-F238E27FC236}">
              <a16:creationId xmlns="" xmlns:a16="http://schemas.microsoft.com/office/drawing/2014/main" id="{00000000-0008-0000-0600-000021030000}"/>
            </a:ext>
          </a:extLst>
        </xdr:cNvPr>
        <xdr:cNvSpPr/>
      </xdr:nvSpPr>
      <xdr:spPr>
        <a:xfrm>
          <a:off x="22110700" y="99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1651</xdr:rowOff>
    </xdr:from>
    <xdr:ext cx="469744" cy="259045"/>
    <xdr:sp macro="" textlink="">
      <xdr:nvSpPr>
        <xdr:cNvPr id="802" name="貸付金該当値テキスト">
          <a:extLst>
            <a:ext uri="{FF2B5EF4-FFF2-40B4-BE49-F238E27FC236}">
              <a16:creationId xmlns="" xmlns:a16="http://schemas.microsoft.com/office/drawing/2014/main" id="{00000000-0008-0000-0600-000022030000}"/>
            </a:ext>
          </a:extLst>
        </xdr:cNvPr>
        <xdr:cNvSpPr txBox="1"/>
      </xdr:nvSpPr>
      <xdr:spPr>
        <a:xfrm>
          <a:off x="22212300" y="99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64326</xdr:rowOff>
    </xdr:from>
    <xdr:to>
      <xdr:col>112</xdr:col>
      <xdr:colOff>38100</xdr:colOff>
      <xdr:row>58</xdr:row>
      <xdr:rowOff>165926</xdr:rowOff>
    </xdr:to>
    <xdr:sp macro="" textlink="">
      <xdr:nvSpPr>
        <xdr:cNvPr id="803" name="楕円 802">
          <a:extLst>
            <a:ext uri="{FF2B5EF4-FFF2-40B4-BE49-F238E27FC236}">
              <a16:creationId xmlns="" xmlns:a16="http://schemas.microsoft.com/office/drawing/2014/main" id="{00000000-0008-0000-0600-000023030000}"/>
            </a:ext>
          </a:extLst>
        </xdr:cNvPr>
        <xdr:cNvSpPr/>
      </xdr:nvSpPr>
      <xdr:spPr>
        <a:xfrm>
          <a:off x="21272500" y="100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157053</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088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72692</xdr:rowOff>
    </xdr:from>
    <xdr:to>
      <xdr:col>107</xdr:col>
      <xdr:colOff>101600</xdr:colOff>
      <xdr:row>59</xdr:row>
      <xdr:rowOff>2842</xdr:rowOff>
    </xdr:to>
    <xdr:sp macro="" textlink="">
      <xdr:nvSpPr>
        <xdr:cNvPr id="805" name="楕円 804">
          <a:extLst>
            <a:ext uri="{FF2B5EF4-FFF2-40B4-BE49-F238E27FC236}">
              <a16:creationId xmlns="" xmlns:a16="http://schemas.microsoft.com/office/drawing/2014/main" id="{00000000-0008-0000-0600-000025030000}"/>
            </a:ext>
          </a:extLst>
        </xdr:cNvPr>
        <xdr:cNvSpPr/>
      </xdr:nvSpPr>
      <xdr:spPr>
        <a:xfrm>
          <a:off x="20383500" y="100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165419</xdr:rowOff>
    </xdr:from>
    <xdr:ext cx="378565"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245017" y="1010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46586</xdr:rowOff>
    </xdr:from>
    <xdr:to>
      <xdr:col>102</xdr:col>
      <xdr:colOff>165100</xdr:colOff>
      <xdr:row>58</xdr:row>
      <xdr:rowOff>148186</xdr:rowOff>
    </xdr:to>
    <xdr:sp macro="" textlink="">
      <xdr:nvSpPr>
        <xdr:cNvPr id="807" name="楕円 806">
          <a:extLst>
            <a:ext uri="{FF2B5EF4-FFF2-40B4-BE49-F238E27FC236}">
              <a16:creationId xmlns="" xmlns:a16="http://schemas.microsoft.com/office/drawing/2014/main" id="{00000000-0008-0000-0600-000027030000}"/>
            </a:ext>
          </a:extLst>
        </xdr:cNvPr>
        <xdr:cNvSpPr/>
      </xdr:nvSpPr>
      <xdr:spPr>
        <a:xfrm>
          <a:off x="19494500" y="99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139313</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9310428" y="100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15451</xdr:rowOff>
    </xdr:from>
    <xdr:to>
      <xdr:col>98</xdr:col>
      <xdr:colOff>38100</xdr:colOff>
      <xdr:row>58</xdr:row>
      <xdr:rowOff>117051</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18605500" y="99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133578</xdr:rowOff>
    </xdr:from>
    <xdr:ext cx="469744"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8421428" y="97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74178</xdr:rowOff>
    </xdr:from>
    <xdr:to>
      <xdr:col>116</xdr:col>
      <xdr:colOff>63500</xdr:colOff>
      <xdr:row>76</xdr:row>
      <xdr:rowOff>111909</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21323300" y="13104378"/>
          <a:ext cx="8382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74178</xdr:rowOff>
    </xdr:from>
    <xdr:to>
      <xdr:col>111</xdr:col>
      <xdr:colOff>177800</xdr:colOff>
      <xdr:row>76</xdr:row>
      <xdr:rowOff>75561</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flipV="1">
          <a:off x="20434300" y="1310437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75561</xdr:rowOff>
    </xdr:from>
    <xdr:to>
      <xdr:col>107</xdr:col>
      <xdr:colOff>50800</xdr:colOff>
      <xdr:row>76</xdr:row>
      <xdr:rowOff>94535</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19545300" y="1310576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65427</xdr:rowOff>
    </xdr:from>
    <xdr:to>
      <xdr:col>102</xdr:col>
      <xdr:colOff>114300</xdr:colOff>
      <xdr:row>76</xdr:row>
      <xdr:rowOff>94535</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18656300" y="13095627"/>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61109</xdr:rowOff>
    </xdr:from>
    <xdr:to>
      <xdr:col>116</xdr:col>
      <xdr:colOff>114300</xdr:colOff>
      <xdr:row>76</xdr:row>
      <xdr:rowOff>162709</xdr:rowOff>
    </xdr:to>
    <xdr:sp macro="" textlink="">
      <xdr:nvSpPr>
        <xdr:cNvPr id="860" name="楕円 859">
          <a:extLst>
            <a:ext uri="{FF2B5EF4-FFF2-40B4-BE49-F238E27FC236}">
              <a16:creationId xmlns="" xmlns:a16="http://schemas.microsoft.com/office/drawing/2014/main" id="{00000000-0008-0000-0600-00005C030000}"/>
            </a:ext>
          </a:extLst>
        </xdr:cNvPr>
        <xdr:cNvSpPr/>
      </xdr:nvSpPr>
      <xdr:spPr>
        <a:xfrm>
          <a:off x="22110700" y="130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39536</xdr:rowOff>
    </xdr:from>
    <xdr:ext cx="534377" cy="259045"/>
    <xdr:sp macro="" textlink="">
      <xdr:nvSpPr>
        <xdr:cNvPr id="861" name="繰出金該当値テキスト">
          <a:extLst>
            <a:ext uri="{FF2B5EF4-FFF2-40B4-BE49-F238E27FC236}">
              <a16:creationId xmlns="" xmlns:a16="http://schemas.microsoft.com/office/drawing/2014/main" id="{00000000-0008-0000-0600-00005D030000}"/>
            </a:ext>
          </a:extLst>
        </xdr:cNvPr>
        <xdr:cNvSpPr txBox="1"/>
      </xdr:nvSpPr>
      <xdr:spPr>
        <a:xfrm>
          <a:off x="22212300" y="1306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23378</xdr:rowOff>
    </xdr:from>
    <xdr:to>
      <xdr:col>112</xdr:col>
      <xdr:colOff>38100</xdr:colOff>
      <xdr:row>76</xdr:row>
      <xdr:rowOff>124978</xdr:rowOff>
    </xdr:to>
    <xdr:sp macro="" textlink="">
      <xdr:nvSpPr>
        <xdr:cNvPr id="862" name="楕円 861">
          <a:extLst>
            <a:ext uri="{FF2B5EF4-FFF2-40B4-BE49-F238E27FC236}">
              <a16:creationId xmlns="" xmlns:a16="http://schemas.microsoft.com/office/drawing/2014/main" id="{00000000-0008-0000-0600-00005E030000}"/>
            </a:ext>
          </a:extLst>
        </xdr:cNvPr>
        <xdr:cNvSpPr/>
      </xdr:nvSpPr>
      <xdr:spPr>
        <a:xfrm>
          <a:off x="21272500" y="1305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116105</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056111" y="1314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24761</xdr:rowOff>
    </xdr:from>
    <xdr:to>
      <xdr:col>107</xdr:col>
      <xdr:colOff>101600</xdr:colOff>
      <xdr:row>76</xdr:row>
      <xdr:rowOff>126361</xdr:rowOff>
    </xdr:to>
    <xdr:sp macro="" textlink="">
      <xdr:nvSpPr>
        <xdr:cNvPr id="864" name="楕円 863">
          <a:extLst>
            <a:ext uri="{FF2B5EF4-FFF2-40B4-BE49-F238E27FC236}">
              <a16:creationId xmlns="" xmlns:a16="http://schemas.microsoft.com/office/drawing/2014/main" id="{00000000-0008-0000-0600-000060030000}"/>
            </a:ext>
          </a:extLst>
        </xdr:cNvPr>
        <xdr:cNvSpPr/>
      </xdr:nvSpPr>
      <xdr:spPr>
        <a:xfrm>
          <a:off x="20383500" y="130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117488</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0167111" y="131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43735</xdr:rowOff>
    </xdr:from>
    <xdr:to>
      <xdr:col>102</xdr:col>
      <xdr:colOff>165100</xdr:colOff>
      <xdr:row>76</xdr:row>
      <xdr:rowOff>145335</xdr:rowOff>
    </xdr:to>
    <xdr:sp macro="" textlink="">
      <xdr:nvSpPr>
        <xdr:cNvPr id="866" name="楕円 865">
          <a:extLst>
            <a:ext uri="{FF2B5EF4-FFF2-40B4-BE49-F238E27FC236}">
              <a16:creationId xmlns="" xmlns:a16="http://schemas.microsoft.com/office/drawing/2014/main" id="{00000000-0008-0000-0600-000062030000}"/>
            </a:ext>
          </a:extLst>
        </xdr:cNvPr>
        <xdr:cNvSpPr/>
      </xdr:nvSpPr>
      <xdr:spPr>
        <a:xfrm>
          <a:off x="19494500" y="130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136462</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78111" y="1316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14627</xdr:rowOff>
    </xdr:from>
    <xdr:to>
      <xdr:col>98</xdr:col>
      <xdr:colOff>38100</xdr:colOff>
      <xdr:row>76</xdr:row>
      <xdr:rowOff>116227</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18605500" y="1304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107354</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89111" y="1313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扶助費、補助費等、公債費、積立金は、類似団体と比較して一人当たりのコストが高い状況となっている。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①扶助費：町独自の子ども医療費の助成を行っているため例年高い水準にある。また、近年は障害者自立支援給付費が増額傾向となっている。</a:t>
          </a:r>
        </a:p>
        <a:p>
          <a:r>
            <a:rPr kumimoji="1" lang="ja-JP" altLang="en-US" sz="1300">
              <a:latin typeface="ＭＳ Ｐゴシック" panose="020B0600070205080204" pitchFamily="50" charset="-128"/>
              <a:ea typeface="ＭＳ Ｐゴシック" panose="020B0600070205080204" pitchFamily="50" charset="-128"/>
            </a:rPr>
            <a:t>②補助費等：新型コロナウイルス感染症対策として多岐にわたる町独自事業を実施したため、類似団体よりも高くなっている。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③公債費：町営住宅の改修に伴う公営住宅建設事業債等の元金償還が開始されたことにより、住民一人当たりのコストが高止まりしており、また類似団体よりも高くなっている。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④積立金：財政の健全な運営を図り、新型コロナウイルス感染症等不測の事態に対応できる体制を整えるため、モーターボート競走事業会計繰入金を増額して財政調整基金に積立てたことにより大幅増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13,034
11.58
10,050,233
9,618,386
360,185
4,175,023
11,750,026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19495</xdr:rowOff>
    </xdr:from>
    <xdr:to>
      <xdr:col>24</xdr:col>
      <xdr:colOff>63500</xdr:colOff>
      <xdr:row>35</xdr:row>
      <xdr:rowOff>55880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020245"/>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55880</xdr:rowOff>
    </xdr:from>
    <xdr:to>
      <xdr:col>19</xdr:col>
      <xdr:colOff>177800</xdr:colOff>
      <xdr:row>35</xdr:row>
      <xdr:rowOff>78930</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056630"/>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45593</xdr:rowOff>
    </xdr:from>
    <xdr:to>
      <xdr:col>15</xdr:col>
      <xdr:colOff>50800</xdr:colOff>
      <xdr:row>35</xdr:row>
      <xdr:rowOff>78930</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046343"/>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100076</xdr:rowOff>
    </xdr:from>
    <xdr:to>
      <xdr:col>10</xdr:col>
      <xdr:colOff>114300</xdr:colOff>
      <xdr:row>35</xdr:row>
      <xdr:rowOff>45593</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929376"/>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140145</xdr:rowOff>
    </xdr:from>
    <xdr:to>
      <xdr:col>24</xdr:col>
      <xdr:colOff>114300</xdr:colOff>
      <xdr:row>35</xdr:row>
      <xdr:rowOff>70295</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163022</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5080</xdr:rowOff>
    </xdr:from>
    <xdr:to>
      <xdr:col>20</xdr:col>
      <xdr:colOff>38100</xdr:colOff>
      <xdr:row>35</xdr:row>
      <xdr:rowOff>106680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28130</xdr:rowOff>
    </xdr:from>
    <xdr:to>
      <xdr:col>15</xdr:col>
      <xdr:colOff>101600</xdr:colOff>
      <xdr:row>35</xdr:row>
      <xdr:rowOff>129730</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0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146257</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80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166243</xdr:rowOff>
    </xdr:from>
    <xdr:to>
      <xdr:col>10</xdr:col>
      <xdr:colOff>165100</xdr:colOff>
      <xdr:row>35</xdr:row>
      <xdr:rowOff>96393</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9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112920</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7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49276</xdr:rowOff>
    </xdr:from>
    <xdr:to>
      <xdr:col>6</xdr:col>
      <xdr:colOff>38100</xdr:colOff>
      <xdr:row>34</xdr:row>
      <xdr:rowOff>150876</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167403</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6172</xdr:rowOff>
    </xdr:from>
    <xdr:to>
      <xdr:col>24</xdr:col>
      <xdr:colOff>63500</xdr:colOff>
      <xdr:row>56</xdr:row>
      <xdr:rowOff>71431</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9607372"/>
          <a:ext cx="838200" cy="6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167161</xdr:rowOff>
    </xdr:from>
    <xdr:to>
      <xdr:col>19</xdr:col>
      <xdr:colOff>177800</xdr:colOff>
      <xdr:row>56</xdr:row>
      <xdr:rowOff>71431</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9425461"/>
          <a:ext cx="889000" cy="24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167161</xdr:rowOff>
    </xdr:from>
    <xdr:to>
      <xdr:col>15</xdr:col>
      <xdr:colOff>50800</xdr:colOff>
      <xdr:row>56</xdr:row>
      <xdr:rowOff>72710</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425461"/>
          <a:ext cx="889000" cy="24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72710</xdr:rowOff>
    </xdr:from>
    <xdr:to>
      <xdr:col>10</xdr:col>
      <xdr:colOff>114300</xdr:colOff>
      <xdr:row>57</xdr:row>
      <xdr:rowOff>143972</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1130300" y="9673910"/>
          <a:ext cx="889000" cy="2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126822</xdr:rowOff>
    </xdr:from>
    <xdr:to>
      <xdr:col>24</xdr:col>
      <xdr:colOff>114300</xdr:colOff>
      <xdr:row>56</xdr:row>
      <xdr:rowOff>56972</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5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149699</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40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20631</xdr:rowOff>
    </xdr:from>
    <xdr:to>
      <xdr:col>20</xdr:col>
      <xdr:colOff>38100</xdr:colOff>
      <xdr:row>56</xdr:row>
      <xdr:rowOff>122231</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138758</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93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116361</xdr:rowOff>
    </xdr:from>
    <xdr:to>
      <xdr:col>15</xdr:col>
      <xdr:colOff>101600</xdr:colOff>
      <xdr:row>55</xdr:row>
      <xdr:rowOff>46511</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3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63038</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914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21910</xdr:rowOff>
    </xdr:from>
    <xdr:to>
      <xdr:col>10</xdr:col>
      <xdr:colOff>165100</xdr:colOff>
      <xdr:row>56</xdr:row>
      <xdr:rowOff>123510</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6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140037</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5" y="939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93172</xdr:rowOff>
    </xdr:from>
    <xdr:to>
      <xdr:col>6</xdr:col>
      <xdr:colOff>38100</xdr:colOff>
      <xdr:row>58</xdr:row>
      <xdr:rowOff>23322</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8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14449</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995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104580</xdr:rowOff>
    </xdr:from>
    <xdr:to>
      <xdr:col>24</xdr:col>
      <xdr:colOff>63500</xdr:colOff>
      <xdr:row>75</xdr:row>
      <xdr:rowOff>22687</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2791880"/>
          <a:ext cx="838200" cy="8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22687</xdr:rowOff>
    </xdr:from>
    <xdr:to>
      <xdr:col>19</xdr:col>
      <xdr:colOff>177800</xdr:colOff>
      <xdr:row>76</xdr:row>
      <xdr:rowOff>14808</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2881437"/>
          <a:ext cx="889000" cy="16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14808</xdr:rowOff>
    </xdr:from>
    <xdr:to>
      <xdr:col>15</xdr:col>
      <xdr:colOff>50800</xdr:colOff>
      <xdr:row>76</xdr:row>
      <xdr:rowOff>165410</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045008"/>
          <a:ext cx="889000" cy="1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165410</xdr:rowOff>
    </xdr:from>
    <xdr:to>
      <xdr:col>10</xdr:col>
      <xdr:colOff>114300</xdr:colOff>
      <xdr:row>77</xdr:row>
      <xdr:rowOff>58120</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195610"/>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53780</xdr:rowOff>
    </xdr:from>
    <xdr:to>
      <xdr:col>24</xdr:col>
      <xdr:colOff>114300</xdr:colOff>
      <xdr:row>74</xdr:row>
      <xdr:rowOff>155380</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27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76657</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259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143337</xdr:rowOff>
    </xdr:from>
    <xdr:to>
      <xdr:col>20</xdr:col>
      <xdr:colOff>38100</xdr:colOff>
      <xdr:row>75</xdr:row>
      <xdr:rowOff>73487</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28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90014</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26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135458</xdr:rowOff>
    </xdr:from>
    <xdr:to>
      <xdr:col>15</xdr:col>
      <xdr:colOff>101600</xdr:colOff>
      <xdr:row>76</xdr:row>
      <xdr:rowOff>65608</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29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82135</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76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114610</xdr:rowOff>
    </xdr:from>
    <xdr:to>
      <xdr:col>10</xdr:col>
      <xdr:colOff>165100</xdr:colOff>
      <xdr:row>77</xdr:row>
      <xdr:rowOff>44760</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1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35887</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2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7320</xdr:rowOff>
    </xdr:from>
    <xdr:to>
      <xdr:col>6</xdr:col>
      <xdr:colOff>38100</xdr:colOff>
      <xdr:row>77</xdr:row>
      <xdr:rowOff>108920</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2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100047</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3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151766</xdr:rowOff>
    </xdr:from>
    <xdr:to>
      <xdr:col>24</xdr:col>
      <xdr:colOff>63500</xdr:colOff>
      <xdr:row>97</xdr:row>
      <xdr:rowOff>13106</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3797300" y="16610966"/>
          <a:ext cx="838200" cy="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13106</xdr:rowOff>
    </xdr:from>
    <xdr:to>
      <xdr:col>19</xdr:col>
      <xdr:colOff>177800</xdr:colOff>
      <xdr:row>97</xdr:row>
      <xdr:rowOff>29611</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2908300" y="16643756"/>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29611</xdr:rowOff>
    </xdr:from>
    <xdr:to>
      <xdr:col>15</xdr:col>
      <xdr:colOff>50800</xdr:colOff>
      <xdr:row>97</xdr:row>
      <xdr:rowOff>79693</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019300" y="16660261"/>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79693</xdr:rowOff>
    </xdr:from>
    <xdr:to>
      <xdr:col>10</xdr:col>
      <xdr:colOff>114300</xdr:colOff>
      <xdr:row>97</xdr:row>
      <xdr:rowOff>83048</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1130300" y="16710343"/>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100966</xdr:rowOff>
    </xdr:from>
    <xdr:to>
      <xdr:col>24</xdr:col>
      <xdr:colOff>114300</xdr:colOff>
      <xdr:row>97</xdr:row>
      <xdr:rowOff>31116</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4584700" y="165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123843</xdr:rowOff>
    </xdr:from>
    <xdr:ext cx="534377"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4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133756</xdr:rowOff>
    </xdr:from>
    <xdr:to>
      <xdr:col>20</xdr:col>
      <xdr:colOff>38100</xdr:colOff>
      <xdr:row>97</xdr:row>
      <xdr:rowOff>63906</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3746500" y="165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55033</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530111" y="166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150261</xdr:rowOff>
    </xdr:from>
    <xdr:to>
      <xdr:col>15</xdr:col>
      <xdr:colOff>101600</xdr:colOff>
      <xdr:row>97</xdr:row>
      <xdr:rowOff>80411</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2857500" y="166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96938</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41111" y="163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28893</xdr:rowOff>
    </xdr:from>
    <xdr:to>
      <xdr:col>10</xdr:col>
      <xdr:colOff>165100</xdr:colOff>
      <xdr:row>97</xdr:row>
      <xdr:rowOff>130493</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9685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121620</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52111" y="167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32248</xdr:rowOff>
    </xdr:from>
    <xdr:to>
      <xdr:col>6</xdr:col>
      <xdr:colOff>38100</xdr:colOff>
      <xdr:row>97</xdr:row>
      <xdr:rowOff>133848</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079500" y="166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124975</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63111" y="167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145049</xdr:rowOff>
    </xdr:from>
    <xdr:to>
      <xdr:col>55</xdr:col>
      <xdr:colOff>0</xdr:colOff>
      <xdr:row>58</xdr:row>
      <xdr:rowOff>151092</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9639300" y="10089149"/>
          <a:ext cx="8382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72789</xdr:rowOff>
    </xdr:from>
    <xdr:to>
      <xdr:col>50</xdr:col>
      <xdr:colOff>114300</xdr:colOff>
      <xdr:row>58</xdr:row>
      <xdr:rowOff>145049</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8750300" y="10016889"/>
          <a:ext cx="8890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63622</xdr:rowOff>
    </xdr:from>
    <xdr:to>
      <xdr:col>45</xdr:col>
      <xdr:colOff>177800</xdr:colOff>
      <xdr:row>58</xdr:row>
      <xdr:rowOff>72789</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861300" y="10007722"/>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63622</xdr:rowOff>
    </xdr:from>
    <xdr:to>
      <xdr:col>41</xdr:col>
      <xdr:colOff>50800</xdr:colOff>
      <xdr:row>58</xdr:row>
      <xdr:rowOff>118280</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6972300" y="10007722"/>
          <a:ext cx="889000" cy="5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100292</xdr:rowOff>
    </xdr:from>
    <xdr:to>
      <xdr:col>55</xdr:col>
      <xdr:colOff>50800</xdr:colOff>
      <xdr:row>59</xdr:row>
      <xdr:rowOff>30442</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100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15219</xdr:rowOff>
    </xdr:from>
    <xdr:ext cx="469744"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9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94249</xdr:rowOff>
    </xdr:from>
    <xdr:to>
      <xdr:col>50</xdr:col>
      <xdr:colOff>165100</xdr:colOff>
      <xdr:row>59</xdr:row>
      <xdr:rowOff>24399</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100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15526</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404428" y="1013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21989</xdr:rowOff>
    </xdr:from>
    <xdr:to>
      <xdr:col>46</xdr:col>
      <xdr:colOff>38100</xdr:colOff>
      <xdr:row>58</xdr:row>
      <xdr:rowOff>123589</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9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114716</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100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12822</xdr:rowOff>
    </xdr:from>
    <xdr:to>
      <xdr:col>41</xdr:col>
      <xdr:colOff>101600</xdr:colOff>
      <xdr:row>58</xdr:row>
      <xdr:rowOff>114422</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9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105549</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100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67480</xdr:rowOff>
    </xdr:from>
    <xdr:to>
      <xdr:col>36</xdr:col>
      <xdr:colOff>165100</xdr:colOff>
      <xdr:row>58</xdr:row>
      <xdr:rowOff>169080</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100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160207</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101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167005</xdr:rowOff>
    </xdr:from>
    <xdr:to>
      <xdr:col>55</xdr:col>
      <xdr:colOff>0</xdr:colOff>
      <xdr:row>77</xdr:row>
      <xdr:rowOff>65850</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3197205"/>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65850</xdr:rowOff>
    </xdr:from>
    <xdr:to>
      <xdr:col>50</xdr:col>
      <xdr:colOff>114300</xdr:colOff>
      <xdr:row>77</xdr:row>
      <xdr:rowOff>110110</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8750300" y="13267500"/>
          <a:ext cx="889000" cy="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110110</xdr:rowOff>
    </xdr:from>
    <xdr:to>
      <xdr:col>45</xdr:col>
      <xdr:colOff>177800</xdr:colOff>
      <xdr:row>77</xdr:row>
      <xdr:rowOff>157950</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311760"/>
          <a:ext cx="889000" cy="4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101764</xdr:rowOff>
    </xdr:from>
    <xdr:to>
      <xdr:col>41</xdr:col>
      <xdr:colOff>50800</xdr:colOff>
      <xdr:row>77</xdr:row>
      <xdr:rowOff>157950</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6972300" y="13303414"/>
          <a:ext cx="889000" cy="5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116205</xdr:rowOff>
    </xdr:from>
    <xdr:to>
      <xdr:col>55</xdr:col>
      <xdr:colOff>50800</xdr:colOff>
      <xdr:row>77</xdr:row>
      <xdr:rowOff>46355</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139082</xdr:rowOff>
    </xdr:from>
    <xdr:ext cx="534377"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29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15050</xdr:rowOff>
    </xdr:from>
    <xdr:to>
      <xdr:col>50</xdr:col>
      <xdr:colOff>165100</xdr:colOff>
      <xdr:row>77</xdr:row>
      <xdr:rowOff>116650</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2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107777</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372111" y="133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59310</xdr:rowOff>
    </xdr:from>
    <xdr:to>
      <xdr:col>46</xdr:col>
      <xdr:colOff>38100</xdr:colOff>
      <xdr:row>77</xdr:row>
      <xdr:rowOff>160910</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2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152037</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483111" y="133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107150</xdr:rowOff>
    </xdr:from>
    <xdr:to>
      <xdr:col>41</xdr:col>
      <xdr:colOff>101600</xdr:colOff>
      <xdr:row>78</xdr:row>
      <xdr:rowOff>37300</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3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28427</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594111" y="13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50964</xdr:rowOff>
    </xdr:from>
    <xdr:to>
      <xdr:col>36</xdr:col>
      <xdr:colOff>165100</xdr:colOff>
      <xdr:row>77</xdr:row>
      <xdr:rowOff>152564</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2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169091</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05111" y="1302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101941</xdr:rowOff>
    </xdr:from>
    <xdr:to>
      <xdr:col>55</xdr:col>
      <xdr:colOff>0</xdr:colOff>
      <xdr:row>96</xdr:row>
      <xdr:rowOff>122583</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9639300" y="16561141"/>
          <a:ext cx="8382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159389</xdr:rowOff>
    </xdr:from>
    <xdr:to>
      <xdr:col>50</xdr:col>
      <xdr:colOff>114300</xdr:colOff>
      <xdr:row>96</xdr:row>
      <xdr:rowOff>122583</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8750300" y="16447139"/>
          <a:ext cx="889000" cy="13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159389</xdr:rowOff>
    </xdr:from>
    <xdr:to>
      <xdr:col>45</xdr:col>
      <xdr:colOff>177800</xdr:colOff>
      <xdr:row>96</xdr:row>
      <xdr:rowOff>128550</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7861300" y="16447139"/>
          <a:ext cx="889000" cy="14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114948</xdr:rowOff>
    </xdr:from>
    <xdr:to>
      <xdr:col>41</xdr:col>
      <xdr:colOff>50800</xdr:colOff>
      <xdr:row>96</xdr:row>
      <xdr:rowOff>128550</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6972300" y="16402698"/>
          <a:ext cx="889000" cy="1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51141</xdr:rowOff>
    </xdr:from>
    <xdr:to>
      <xdr:col>55</xdr:col>
      <xdr:colOff>50800</xdr:colOff>
      <xdr:row>96</xdr:row>
      <xdr:rowOff>152741</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651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29568</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4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71783</xdr:rowOff>
    </xdr:from>
    <xdr:to>
      <xdr:col>50</xdr:col>
      <xdr:colOff>165100</xdr:colOff>
      <xdr:row>97</xdr:row>
      <xdr:rowOff>1933</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65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164510</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72111" y="166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108589</xdr:rowOff>
    </xdr:from>
    <xdr:to>
      <xdr:col>46</xdr:col>
      <xdr:colOff>38100</xdr:colOff>
      <xdr:row>96</xdr:row>
      <xdr:rowOff>38739</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63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55266</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83111" y="161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77750</xdr:rowOff>
    </xdr:from>
    <xdr:to>
      <xdr:col>41</xdr:col>
      <xdr:colOff>101600</xdr:colOff>
      <xdr:row>97</xdr:row>
      <xdr:rowOff>7900</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6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170477</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6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64148</xdr:rowOff>
    </xdr:from>
    <xdr:to>
      <xdr:col>36</xdr:col>
      <xdr:colOff>165100</xdr:colOff>
      <xdr:row>95</xdr:row>
      <xdr:rowOff>165748</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63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10825</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612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78746</xdr:rowOff>
    </xdr:from>
    <xdr:to>
      <xdr:col>85</xdr:col>
      <xdr:colOff>127000</xdr:colOff>
      <xdr:row>37</xdr:row>
      <xdr:rowOff>84967</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5481300" y="6079496"/>
          <a:ext cx="838200" cy="3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78746</xdr:rowOff>
    </xdr:from>
    <xdr:to>
      <xdr:col>81</xdr:col>
      <xdr:colOff>50800</xdr:colOff>
      <xdr:row>36</xdr:row>
      <xdr:rowOff>165760</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4592300" y="6079496"/>
          <a:ext cx="889000" cy="25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165760</xdr:rowOff>
    </xdr:from>
    <xdr:to>
      <xdr:col>76</xdr:col>
      <xdr:colOff>114300</xdr:colOff>
      <xdr:row>37</xdr:row>
      <xdr:rowOff>139521</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3703300" y="6337960"/>
          <a:ext cx="889000" cy="1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102601</xdr:rowOff>
    </xdr:from>
    <xdr:to>
      <xdr:col>71</xdr:col>
      <xdr:colOff>177800</xdr:colOff>
      <xdr:row>37</xdr:row>
      <xdr:rowOff>139521</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2814300" y="6446251"/>
          <a:ext cx="8890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34167</xdr:rowOff>
    </xdr:from>
    <xdr:to>
      <xdr:col>85</xdr:col>
      <xdr:colOff>177800</xdr:colOff>
      <xdr:row>37</xdr:row>
      <xdr:rowOff>135767</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6268700" y="63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120544</xdr:rowOff>
    </xdr:from>
    <xdr:ext cx="534377" cy="259045"/>
    <xdr:sp macro="" textlink="">
      <xdr:nvSpPr>
        <xdr:cNvPr id="538" name="消防費該当値テキスト">
          <a:extLst>
            <a:ext uri="{FF2B5EF4-FFF2-40B4-BE49-F238E27FC236}">
              <a16:creationId xmlns="" xmlns:a16="http://schemas.microsoft.com/office/drawing/2014/main" id="{00000000-0008-0000-0700-00001A020000}"/>
            </a:ext>
          </a:extLst>
        </xdr:cNvPr>
        <xdr:cNvSpPr txBox="1"/>
      </xdr:nvSpPr>
      <xdr:spPr>
        <a:xfrm>
          <a:off x="16370300" y="629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27946</xdr:rowOff>
    </xdr:from>
    <xdr:to>
      <xdr:col>81</xdr:col>
      <xdr:colOff>101600</xdr:colOff>
      <xdr:row>35</xdr:row>
      <xdr:rowOff>129546</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5430500" y="60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146073</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14111" y="5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114960</xdr:rowOff>
    </xdr:from>
    <xdr:to>
      <xdr:col>76</xdr:col>
      <xdr:colOff>165100</xdr:colOff>
      <xdr:row>37</xdr:row>
      <xdr:rowOff>45110</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4541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36237</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325111" y="63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88721</xdr:rowOff>
    </xdr:from>
    <xdr:to>
      <xdr:col>72</xdr:col>
      <xdr:colOff>38100</xdr:colOff>
      <xdr:row>38</xdr:row>
      <xdr:rowOff>18870</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3652500" y="64323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9997</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436111" y="652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51801</xdr:rowOff>
    </xdr:from>
    <xdr:to>
      <xdr:col>67</xdr:col>
      <xdr:colOff>101600</xdr:colOff>
      <xdr:row>37</xdr:row>
      <xdr:rowOff>153401</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27635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144528</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547111" y="64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32308</xdr:rowOff>
    </xdr:from>
    <xdr:to>
      <xdr:col>85</xdr:col>
      <xdr:colOff>127000</xdr:colOff>
      <xdr:row>57</xdr:row>
      <xdr:rowOff>40167</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5481300" y="9804958"/>
          <a:ext cx="8382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155770</xdr:rowOff>
    </xdr:from>
    <xdr:to>
      <xdr:col>81</xdr:col>
      <xdr:colOff>50800</xdr:colOff>
      <xdr:row>57</xdr:row>
      <xdr:rowOff>32308</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4592300" y="9585520"/>
          <a:ext cx="889000" cy="2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155770</xdr:rowOff>
    </xdr:from>
    <xdr:to>
      <xdr:col>76</xdr:col>
      <xdr:colOff>114300</xdr:colOff>
      <xdr:row>56</xdr:row>
      <xdr:rowOff>103439</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3703300" y="9585520"/>
          <a:ext cx="889000" cy="1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106233</xdr:rowOff>
    </xdr:from>
    <xdr:to>
      <xdr:col>71</xdr:col>
      <xdr:colOff>177800</xdr:colOff>
      <xdr:row>56</xdr:row>
      <xdr:rowOff>103439</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2814300" y="9535983"/>
          <a:ext cx="889000" cy="1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160817</xdr:rowOff>
    </xdr:from>
    <xdr:to>
      <xdr:col>85</xdr:col>
      <xdr:colOff>177800</xdr:colOff>
      <xdr:row>57</xdr:row>
      <xdr:rowOff>90967</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6268700" y="976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91014</xdr:rowOff>
    </xdr:from>
    <xdr:ext cx="534377" cy="259045"/>
    <xdr:sp macro="" textlink="">
      <xdr:nvSpPr>
        <xdr:cNvPr id="593" name="教育費該当値テキスト">
          <a:extLst>
            <a:ext uri="{FF2B5EF4-FFF2-40B4-BE49-F238E27FC236}">
              <a16:creationId xmlns="" xmlns:a16="http://schemas.microsoft.com/office/drawing/2014/main" id="{00000000-0008-0000-0700-000051020000}"/>
            </a:ext>
          </a:extLst>
        </xdr:cNvPr>
        <xdr:cNvSpPr txBox="1"/>
      </xdr:nvSpPr>
      <xdr:spPr>
        <a:xfrm>
          <a:off x="16370300" y="969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152958</xdr:rowOff>
    </xdr:from>
    <xdr:to>
      <xdr:col>81</xdr:col>
      <xdr:colOff>101600</xdr:colOff>
      <xdr:row>57</xdr:row>
      <xdr:rowOff>83108</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5430500" y="97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74235</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5214111" y="98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104970</xdr:rowOff>
    </xdr:from>
    <xdr:to>
      <xdr:col>76</xdr:col>
      <xdr:colOff>165100</xdr:colOff>
      <xdr:row>56</xdr:row>
      <xdr:rowOff>35120</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4541500" y="95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51647</xdr:rowOff>
    </xdr:from>
    <xdr:ext cx="59901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4292795" y="930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52639</xdr:rowOff>
    </xdr:from>
    <xdr:to>
      <xdr:col>72</xdr:col>
      <xdr:colOff>38100</xdr:colOff>
      <xdr:row>56</xdr:row>
      <xdr:rowOff>154239</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3652500" y="96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170766</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436111" y="94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55433</xdr:rowOff>
    </xdr:from>
    <xdr:to>
      <xdr:col>67</xdr:col>
      <xdr:colOff>101600</xdr:colOff>
      <xdr:row>55</xdr:row>
      <xdr:rowOff>157033</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2763500" y="94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2110</xdr:rowOff>
    </xdr:from>
    <xdr:ext cx="59901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514795" y="926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163322</xdr:rowOff>
    </xdr:from>
    <xdr:to>
      <xdr:col>85</xdr:col>
      <xdr:colOff>127000</xdr:colOff>
      <xdr:row>95</xdr:row>
      <xdr:rowOff>13658</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5481300" y="16279622"/>
          <a:ext cx="8382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163322</xdr:rowOff>
    </xdr:from>
    <xdr:to>
      <xdr:col>81</xdr:col>
      <xdr:colOff>50800</xdr:colOff>
      <xdr:row>95</xdr:row>
      <xdr:rowOff>17064</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4592300" y="16279622"/>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17064</xdr:rowOff>
    </xdr:from>
    <xdr:to>
      <xdr:col>76</xdr:col>
      <xdr:colOff>114300</xdr:colOff>
      <xdr:row>95</xdr:row>
      <xdr:rowOff>130389</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3703300" y="16304814"/>
          <a:ext cx="889000" cy="1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130389</xdr:rowOff>
    </xdr:from>
    <xdr:to>
      <xdr:col>71</xdr:col>
      <xdr:colOff>177800</xdr:colOff>
      <xdr:row>96</xdr:row>
      <xdr:rowOff>157386</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2814300" y="16418139"/>
          <a:ext cx="889000" cy="19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134308</xdr:rowOff>
    </xdr:from>
    <xdr:to>
      <xdr:col>85</xdr:col>
      <xdr:colOff>177800</xdr:colOff>
      <xdr:row>95</xdr:row>
      <xdr:rowOff>64458</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6268700" y="162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157185</xdr:rowOff>
    </xdr:from>
    <xdr:ext cx="534377" cy="259045"/>
    <xdr:sp macro="" textlink="">
      <xdr:nvSpPr>
        <xdr:cNvPr id="707" name="公債費該当値テキスト">
          <a:extLst>
            <a:ext uri="{FF2B5EF4-FFF2-40B4-BE49-F238E27FC236}">
              <a16:creationId xmlns="" xmlns:a16="http://schemas.microsoft.com/office/drawing/2014/main" id="{00000000-0008-0000-0700-0000C3020000}"/>
            </a:ext>
          </a:extLst>
        </xdr:cNvPr>
        <xdr:cNvSpPr txBox="1"/>
      </xdr:nvSpPr>
      <xdr:spPr>
        <a:xfrm>
          <a:off x="16370300" y="1610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112522</xdr:rowOff>
    </xdr:from>
    <xdr:to>
      <xdr:col>81</xdr:col>
      <xdr:colOff>101600</xdr:colOff>
      <xdr:row>95</xdr:row>
      <xdr:rowOff>42672</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5430500" y="162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59199</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5214111" y="1600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137714</xdr:rowOff>
    </xdr:from>
    <xdr:to>
      <xdr:col>76</xdr:col>
      <xdr:colOff>165100</xdr:colOff>
      <xdr:row>95</xdr:row>
      <xdr:rowOff>67864</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4541500" y="162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84391</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4325111" y="160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79589</xdr:rowOff>
    </xdr:from>
    <xdr:to>
      <xdr:col>72</xdr:col>
      <xdr:colOff>38100</xdr:colOff>
      <xdr:row>96</xdr:row>
      <xdr:rowOff>9739</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3652500" y="163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26266</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436111" y="1614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106586</xdr:rowOff>
    </xdr:from>
    <xdr:to>
      <xdr:col>67</xdr:col>
      <xdr:colOff>101600</xdr:colOff>
      <xdr:row>97</xdr:row>
      <xdr:rowOff>36736</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2763500" y="165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53263</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547111" y="163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総務費、民生費、公債費は、類似団体と比較して一人当たりのコストが高い状況となっている。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①総務費：財政の健全な運営を図り、新型コロナウイルス感染症等不測の事態に対応できる体制を整えるため、モーターボート競走事業会計繰入金を増額して財政調整基金に積立てたことにより大幅増となっている。</a:t>
          </a:r>
        </a:p>
        <a:p>
          <a:r>
            <a:rPr kumimoji="1" lang="ja-JP" altLang="en-US" sz="1300">
              <a:latin typeface="ＭＳ Ｐゴシック" panose="020B0600070205080204" pitchFamily="50" charset="-128"/>
              <a:ea typeface="ＭＳ Ｐゴシック" panose="020B0600070205080204" pitchFamily="50" charset="-128"/>
            </a:rPr>
            <a:t>②民生費：町独自の子ども医療費の助成を行っているため例年高い水準にある。また、近年は障害者自立支援給付費が増額傾向となっている。　　　　　　　　　　　　　　　　</a:t>
          </a:r>
        </a:p>
        <a:p>
          <a:r>
            <a:rPr kumimoji="1" lang="ja-JP" altLang="en-US" sz="1300">
              <a:latin typeface="ＭＳ Ｐゴシック" panose="020B0600070205080204" pitchFamily="50" charset="-128"/>
              <a:ea typeface="ＭＳ Ｐゴシック" panose="020B0600070205080204" pitchFamily="50" charset="-128"/>
            </a:rPr>
            <a:t>③公債費：町営住宅の改修に伴う公営住宅建設事業債等の元金償還が開始されたことにより、住民一人当たりのコストが高止まりしており、また類似団体よりも高くなっている。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年度も令和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引き続き、財政調整基金残高の標準財政規模比は高水準となっている。これは、財政の健全な運営を図り、新型コロナウイルス感染症等不測の事態に対応できる体制を整えるため、モーターボート競走事業会計繰入金を増額して財政調整基金に積立てたためである。</a:t>
          </a:r>
        </a:p>
        <a:p>
          <a:r>
            <a:rPr kumimoji="1" lang="ja-JP" altLang="en-US" sz="1100">
              <a:latin typeface="ＭＳ ゴシック" pitchFamily="49" charset="-128"/>
              <a:ea typeface="ＭＳ ゴシック" pitchFamily="49" charset="-128"/>
            </a:rPr>
            <a:t>　また、実質単年度収支は、財政調整基金の積立額に対して取り崩し額が大きかったため、マイナスとなっている。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年度からは公共施設の整備等について特定目的基金による対応を行っており、財政調整基金の大幅な取り崩しを抑制し、実質単年度収支比率の改善を図っている。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連結実質赤字比率については毎年黒字を維持している。</a:t>
          </a:r>
        </a:p>
        <a:p>
          <a:r>
            <a:rPr kumimoji="1" lang="ja-JP" altLang="en-US" sz="1400">
              <a:latin typeface="ＭＳ ゴシック" pitchFamily="49" charset="-128"/>
              <a:ea typeface="ＭＳ ゴシック" pitchFamily="49" charset="-128"/>
            </a:rPr>
            <a:t>　しかしながら、国民健康保険特別会計への赤字補填財源繰出として、平成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千万円、令和元年度は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千万円、令和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千万円、令和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千万円と一般会計からの繰出が多額になっているため、国保会計の赤字対策が今後の課題となる。</a:t>
          </a:r>
        </a:p>
        <a:p>
          <a:r>
            <a:rPr kumimoji="1" lang="ja-JP" altLang="en-US" sz="1400">
              <a:latin typeface="ＭＳ ゴシック" pitchFamily="49" charset="-128"/>
              <a:ea typeface="ＭＳ ゴシック" pitchFamily="49" charset="-128"/>
            </a:rPr>
            <a:t>　また、モーターボート競走事業会計は、近年スマートフォン等による電話投票の売上げやモーニングレースが好調であり、標準財政規模比は良好な値となっている。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10050233</v>
      </c>
      <c r="BO4" s="371"/>
      <c r="BP4" s="371"/>
      <c r="BQ4" s="371"/>
      <c r="BR4" s="371"/>
      <c r="BS4" s="371"/>
      <c r="BT4" s="371"/>
      <c r="BU4" s="372"/>
      <c r="BV4" s="370">
        <v>9808282</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8.6</v>
      </c>
      <c r="CU4" s="377"/>
      <c r="CV4" s="377"/>
      <c r="CW4" s="377"/>
      <c r="CX4" s="377"/>
      <c r="CY4" s="377"/>
      <c r="CZ4" s="377"/>
      <c r="DA4" s="378"/>
      <c r="DB4" s="376">
        <v>7.7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9618386</v>
      </c>
      <c r="BO5" s="408"/>
      <c r="BP5" s="408"/>
      <c r="BQ5" s="408"/>
      <c r="BR5" s="408"/>
      <c r="BS5" s="408"/>
      <c r="BT5" s="408"/>
      <c r="BU5" s="409"/>
      <c r="BV5" s="407">
        <v>9448079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97.8</v>
      </c>
      <c r="CU5" s="405"/>
      <c r="CV5" s="405"/>
      <c r="CW5" s="405"/>
      <c r="CX5" s="405"/>
      <c r="CY5" s="405"/>
      <c r="CZ5" s="405"/>
      <c r="DA5" s="406"/>
      <c r="DB5" s="404">
        <v>91.7</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431847</v>
      </c>
      <c r="BO6" s="408"/>
      <c r="BP6" s="408"/>
      <c r="BQ6" s="408"/>
      <c r="BR6" s="408"/>
      <c r="BS6" s="408"/>
      <c r="BT6" s="408"/>
      <c r="BU6" s="409"/>
      <c r="BV6" s="407">
        <v>360203</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97.8</v>
      </c>
      <c r="CU6" s="445"/>
      <c r="CV6" s="445"/>
      <c r="CW6" s="445"/>
      <c r="CX6" s="445"/>
      <c r="CY6" s="445"/>
      <c r="CZ6" s="445"/>
      <c r="DA6" s="446"/>
      <c r="DB6" s="444">
        <v>95.7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71662</v>
      </c>
      <c r="BO7" s="408"/>
      <c r="BP7" s="408"/>
      <c r="BQ7" s="408"/>
      <c r="BR7" s="408"/>
      <c r="BS7" s="408"/>
      <c r="BT7" s="408"/>
      <c r="BU7" s="409"/>
      <c r="BV7" s="407">
        <v>30843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4175023</v>
      </c>
      <c r="CU7" s="408"/>
      <c r="CV7" s="408"/>
      <c r="CW7" s="408"/>
      <c r="CX7" s="408"/>
      <c r="CY7" s="408"/>
      <c r="CZ7" s="408"/>
      <c r="DA7" s="409"/>
      <c r="DB7" s="407">
        <v>4293703</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360185</v>
      </c>
      <c r="BO8" s="408"/>
      <c r="BP8" s="408"/>
      <c r="BQ8" s="408"/>
      <c r="BR8" s="408"/>
      <c r="BS8" s="408"/>
      <c r="BT8" s="408"/>
      <c r="BU8" s="409"/>
      <c r="BV8" s="407">
        <v>329360</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0.34</v>
      </c>
      <c r="CU8" s="448"/>
      <c r="CV8" s="448"/>
      <c r="CW8" s="448"/>
      <c r="CX8" s="448"/>
      <c r="CY8" s="448"/>
      <c r="CZ8" s="448"/>
      <c r="DA8" s="449"/>
      <c r="DB8" s="447">
        <v>0.35</v>
      </c>
      <c r="DC8" s="448"/>
      <c r="DD8" s="448"/>
      <c r="DE8" s="448"/>
      <c r="DF8" s="448"/>
      <c r="DG8" s="448"/>
      <c r="DH8" s="448"/>
      <c r="DI8" s="449"/>
    </row>
    <row r="9" spans="1:119" ht="18.75" customHeight="1" thickBot="1">
      <c r="A9" s="181"/>
      <c r="B9" s="401" t="s">
        <v>112</v>
      </c>
      <c r="C9" s="402"/>
      <c r="D9" s="402"/>
      <c r="E9" s="402"/>
      <c r="F9" s="402"/>
      <c r="G9" s="402"/>
      <c r="H9" s="402"/>
      <c r="I9" s="402"/>
      <c r="J9" s="402"/>
      <c r="K9" s="450"/>
      <c r="L9" s="451" t="s">
        <v>113</v>
      </c>
      <c r="M9" s="452"/>
      <c r="N9" s="452"/>
      <c r="O9" s="452"/>
      <c r="P9" s="452"/>
      <c r="Q9" s="453"/>
      <c r="R9" s="454">
        <v>13545</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95</v>
      </c>
      <c r="AV9" s="440"/>
      <c r="AW9" s="440"/>
      <c r="AX9" s="440"/>
      <c r="AY9" s="441" t="s">
        <v>116</v>
      </c>
      <c r="AZ9" s="442"/>
      <c r="BA9" s="442"/>
      <c r="BB9" s="442"/>
      <c r="BC9" s="442"/>
      <c r="BD9" s="442"/>
      <c r="BE9" s="442"/>
      <c r="BF9" s="442"/>
      <c r="BG9" s="442"/>
      <c r="BH9" s="442"/>
      <c r="BI9" s="442"/>
      <c r="BJ9" s="442"/>
      <c r="BK9" s="442"/>
      <c r="BL9" s="442"/>
      <c r="BM9" s="443"/>
      <c r="BN9" s="407">
        <v>30825</v>
      </c>
      <c r="BO9" s="408"/>
      <c r="BP9" s="408"/>
      <c r="BQ9" s="408"/>
      <c r="BR9" s="408"/>
      <c r="BS9" s="408"/>
      <c r="BT9" s="408"/>
      <c r="BU9" s="409"/>
      <c r="BV9" s="407">
        <v>-41290</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11.7</v>
      </c>
      <c r="CU9" s="405"/>
      <c r="CV9" s="405"/>
      <c r="CW9" s="405"/>
      <c r="CX9" s="405"/>
      <c r="CY9" s="405"/>
      <c r="CZ9" s="405"/>
      <c r="DA9" s="406"/>
      <c r="DB9" s="404">
        <v>12.1</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118</v>
      </c>
      <c r="M10" s="437"/>
      <c r="N10" s="437"/>
      <c r="O10" s="437"/>
      <c r="P10" s="437"/>
      <c r="Q10" s="438"/>
      <c r="R10" s="458">
        <v>14208</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400119</v>
      </c>
      <c r="BO10" s="408"/>
      <c r="BP10" s="408"/>
      <c r="BQ10" s="408"/>
      <c r="BR10" s="408"/>
      <c r="BS10" s="408"/>
      <c r="BT10" s="408"/>
      <c r="BU10" s="409"/>
      <c r="BV10" s="407">
        <v>612087</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13145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806322</v>
      </c>
      <c r="BO12" s="408"/>
      <c r="BP12" s="408"/>
      <c r="BQ12" s="408"/>
      <c r="BR12" s="408"/>
      <c r="BS12" s="408"/>
      <c r="BT12" s="408"/>
      <c r="BU12" s="409"/>
      <c r="BV12" s="407">
        <v>710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13034</v>
      </c>
      <c r="S13" s="492"/>
      <c r="T13" s="492"/>
      <c r="U13" s="492"/>
      <c r="V13" s="493"/>
      <c r="W13" s="423" t="s">
        <v>140</v>
      </c>
      <c r="X13" s="424"/>
      <c r="Y13" s="424"/>
      <c r="Z13" s="424"/>
      <c r="AA13" s="424"/>
      <c r="AB13" s="414"/>
      <c r="AC13" s="458">
        <v>158</v>
      </c>
      <c r="AD13" s="459"/>
      <c r="AE13" s="459"/>
      <c r="AF13" s="459"/>
      <c r="AG13" s="501"/>
      <c r="AH13" s="458">
        <v>200</v>
      </c>
      <c r="AI13" s="459"/>
      <c r="AJ13" s="459"/>
      <c r="AK13" s="459"/>
      <c r="AL13" s="460"/>
      <c r="AM13" s="436" t="s">
        <v>141</v>
      </c>
      <c r="AN13" s="437"/>
      <c r="AO13" s="437"/>
      <c r="AP13" s="437"/>
      <c r="AQ13" s="437"/>
      <c r="AR13" s="437"/>
      <c r="AS13" s="437"/>
      <c r="AT13" s="438"/>
      <c r="AU13" s="439" t="s">
        <v>120</v>
      </c>
      <c r="AV13" s="440"/>
      <c r="AW13" s="440"/>
      <c r="AX13" s="440"/>
      <c r="AY13" s="441" t="s">
        <v>142</v>
      </c>
      <c r="AZ13" s="442"/>
      <c r="BA13" s="442"/>
      <c r="BB13" s="442"/>
      <c r="BC13" s="442"/>
      <c r="BD13" s="442"/>
      <c r="BE13" s="442"/>
      <c r="BF13" s="442"/>
      <c r="BG13" s="442"/>
      <c r="BH13" s="442"/>
      <c r="BI13" s="442"/>
      <c r="BJ13" s="442"/>
      <c r="BK13" s="442"/>
      <c r="BL13" s="442"/>
      <c r="BM13" s="443"/>
      <c r="BN13" s="407">
        <v>-375378</v>
      </c>
      <c r="BO13" s="408"/>
      <c r="BP13" s="408"/>
      <c r="BQ13" s="408"/>
      <c r="BR13" s="408"/>
      <c r="BS13" s="408"/>
      <c r="BT13" s="408"/>
      <c r="BU13" s="409"/>
      <c r="BV13" s="407">
        <v>570087</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0.1</v>
      </c>
      <c r="CU13" s="405"/>
      <c r="CV13" s="405"/>
      <c r="CW13" s="405"/>
      <c r="CX13" s="405"/>
      <c r="CY13" s="405"/>
      <c r="CZ13" s="405"/>
      <c r="DA13" s="406"/>
      <c r="DB13" s="404">
        <v>0.4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13303</v>
      </c>
      <c r="S14" s="492"/>
      <c r="T14" s="492"/>
      <c r="U14" s="492"/>
      <c r="V14" s="493"/>
      <c r="W14" s="397"/>
      <c r="X14" s="398"/>
      <c r="Y14" s="398"/>
      <c r="Z14" s="398"/>
      <c r="AA14" s="398"/>
      <c r="AB14" s="387"/>
      <c r="AC14" s="494">
        <v>2.5</v>
      </c>
      <c r="AD14" s="495"/>
      <c r="AE14" s="495"/>
      <c r="AF14" s="495"/>
      <c r="AG14" s="496"/>
      <c r="AH14" s="494">
        <v>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146</v>
      </c>
      <c r="N15" s="499"/>
      <c r="O15" s="499"/>
      <c r="P15" s="499"/>
      <c r="Q15" s="500"/>
      <c r="R15" s="491">
        <v>13199</v>
      </c>
      <c r="S15" s="492"/>
      <c r="T15" s="492"/>
      <c r="U15" s="492"/>
      <c r="V15" s="493"/>
      <c r="W15" s="423" t="s">
        <v>147</v>
      </c>
      <c r="X15" s="424"/>
      <c r="Y15" s="424"/>
      <c r="Z15" s="424"/>
      <c r="AA15" s="424"/>
      <c r="AB15" s="414"/>
      <c r="AC15" s="458">
        <v>1425</v>
      </c>
      <c r="AD15" s="459"/>
      <c r="AE15" s="459"/>
      <c r="AF15" s="459"/>
      <c r="AG15" s="501"/>
      <c r="AH15" s="458">
        <v>1427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1276797</v>
      </c>
      <c r="BO15" s="371"/>
      <c r="BP15" s="371"/>
      <c r="BQ15" s="371"/>
      <c r="BR15" s="371"/>
      <c r="BS15" s="371"/>
      <c r="BT15" s="371"/>
      <c r="BU15" s="372"/>
      <c r="BV15" s="370">
        <v>1239577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22.7</v>
      </c>
      <c r="AD16" s="495"/>
      <c r="AE16" s="495"/>
      <c r="AF16" s="495"/>
      <c r="AG16" s="496"/>
      <c r="AH16" s="494">
        <v>22.8</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3809088</v>
      </c>
      <c r="BO16" s="408"/>
      <c r="BP16" s="408"/>
      <c r="BQ16" s="408"/>
      <c r="BR16" s="408"/>
      <c r="BS16" s="408"/>
      <c r="BT16" s="408"/>
      <c r="BU16" s="409"/>
      <c r="BV16" s="407">
        <v>3795993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4681</v>
      </c>
      <c r="AD17" s="459"/>
      <c r="AE17" s="459"/>
      <c r="AF17" s="459"/>
      <c r="AG17" s="501"/>
      <c r="AH17" s="458">
        <v>4636</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1592676</v>
      </c>
      <c r="BO17" s="408"/>
      <c r="BP17" s="408"/>
      <c r="BQ17" s="408"/>
      <c r="BR17" s="408"/>
      <c r="BS17" s="408"/>
      <c r="BT17" s="408"/>
      <c r="BU17" s="409"/>
      <c r="BV17" s="407">
        <v>1541052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11.58</v>
      </c>
      <c r="M18" s="531"/>
      <c r="N18" s="531"/>
      <c r="O18" s="531"/>
      <c r="P18" s="531"/>
      <c r="Q18" s="531"/>
      <c r="R18" s="532"/>
      <c r="S18" s="532"/>
      <c r="T18" s="532"/>
      <c r="U18" s="532"/>
      <c r="V18" s="533"/>
      <c r="W18" s="425"/>
      <c r="X18" s="426"/>
      <c r="Y18" s="426"/>
      <c r="Z18" s="426"/>
      <c r="AA18" s="426"/>
      <c r="AB18" s="417"/>
      <c r="AC18" s="534">
        <v>74.7</v>
      </c>
      <c r="AD18" s="535"/>
      <c r="AE18" s="535"/>
      <c r="AF18" s="535"/>
      <c r="AG18" s="536"/>
      <c r="AH18" s="534">
        <v>74</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4356245</v>
      </c>
      <c r="BO18" s="408"/>
      <c r="BP18" s="408"/>
      <c r="BQ18" s="408"/>
      <c r="BR18" s="408"/>
      <c r="BS18" s="408"/>
      <c r="BT18" s="408"/>
      <c r="BU18" s="409"/>
      <c r="BV18" s="407">
        <v>4292470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1170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6832638</v>
      </c>
      <c r="BO19" s="408"/>
      <c r="BP19" s="408"/>
      <c r="BQ19" s="408"/>
      <c r="BR19" s="408"/>
      <c r="BS19" s="408"/>
      <c r="BT19" s="408"/>
      <c r="BU19" s="409"/>
      <c r="BV19" s="407">
        <v>6452961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5599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11750026</v>
      </c>
      <c r="BO22" s="371"/>
      <c r="BP22" s="371"/>
      <c r="BQ22" s="371"/>
      <c r="BR22" s="371"/>
      <c r="BS22" s="371"/>
      <c r="BT22" s="371"/>
      <c r="BU22" s="372"/>
      <c r="BV22" s="370">
        <v>12395185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11398058</v>
      </c>
      <c r="BO23" s="408"/>
      <c r="BP23" s="408"/>
      <c r="BQ23" s="408"/>
      <c r="BR23" s="408"/>
      <c r="BS23" s="408"/>
      <c r="BT23" s="408"/>
      <c r="BU23" s="409"/>
      <c r="BV23" s="407">
        <v>11978535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7440</v>
      </c>
      <c r="R24" s="459"/>
      <c r="S24" s="459"/>
      <c r="T24" s="459"/>
      <c r="U24" s="459"/>
      <c r="V24" s="501"/>
      <c r="W24" s="553"/>
      <c r="X24" s="554"/>
      <c r="Y24" s="555"/>
      <c r="Z24" s="457" t="s">
        <v>172</v>
      </c>
      <c r="AA24" s="437"/>
      <c r="AB24" s="437"/>
      <c r="AC24" s="437"/>
      <c r="AD24" s="437"/>
      <c r="AE24" s="437"/>
      <c r="AF24" s="437"/>
      <c r="AG24" s="438"/>
      <c r="AH24" s="458">
        <v>143</v>
      </c>
      <c r="AI24" s="459"/>
      <c r="AJ24" s="459"/>
      <c r="AK24" s="459"/>
      <c r="AL24" s="501"/>
      <c r="AM24" s="458">
        <v>416559</v>
      </c>
      <c r="AN24" s="459"/>
      <c r="AO24" s="459"/>
      <c r="AP24" s="459"/>
      <c r="AQ24" s="459"/>
      <c r="AR24" s="501"/>
      <c r="AS24" s="458">
        <v>2913</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9531835</v>
      </c>
      <c r="BO24" s="408"/>
      <c r="BP24" s="408"/>
      <c r="BQ24" s="408"/>
      <c r="BR24" s="408"/>
      <c r="BS24" s="408"/>
      <c r="BT24" s="408"/>
      <c r="BU24" s="409"/>
      <c r="BV24" s="407">
        <v>9910834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1</v>
      </c>
      <c r="M25" s="459"/>
      <c r="N25" s="459"/>
      <c r="O25" s="459"/>
      <c r="P25" s="501"/>
      <c r="Q25" s="458">
        <v>6210</v>
      </c>
      <c r="R25" s="459"/>
      <c r="S25" s="459"/>
      <c r="T25" s="459"/>
      <c r="U25" s="459"/>
      <c r="V25" s="501"/>
      <c r="W25" s="553"/>
      <c r="X25" s="554"/>
      <c r="Y25" s="555"/>
      <c r="Z25" s="457" t="s">
        <v>175</v>
      </c>
      <c r="AA25" s="437"/>
      <c r="AB25" s="437"/>
      <c r="AC25" s="437"/>
      <c r="AD25" s="437"/>
      <c r="AE25" s="437"/>
      <c r="AF25" s="437"/>
      <c r="AG25" s="438"/>
      <c r="AH25" s="458" t="s">
        <v>130</v>
      </c>
      <c r="AI25" s="459"/>
      <c r="AJ25" s="459"/>
      <c r="AK25" s="459"/>
      <c r="AL25" s="501"/>
      <c r="AM25" s="458" t="s">
        <v>130</v>
      </c>
      <c r="AN25" s="459"/>
      <c r="AO25" s="459"/>
      <c r="AP25" s="459"/>
      <c r="AQ25" s="459"/>
      <c r="AR25" s="501"/>
      <c r="AS25" s="458" t="s">
        <v>138</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79856</v>
      </c>
      <c r="BO25" s="371"/>
      <c r="BP25" s="371"/>
      <c r="BQ25" s="371"/>
      <c r="BR25" s="371"/>
      <c r="BS25" s="371"/>
      <c r="BT25" s="371"/>
      <c r="BU25" s="372"/>
      <c r="BV25" s="370">
        <v>170357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177</v>
      </c>
      <c r="F26" s="437"/>
      <c r="G26" s="437"/>
      <c r="H26" s="437"/>
      <c r="I26" s="437"/>
      <c r="J26" s="437"/>
      <c r="K26" s="438"/>
      <c r="L26" s="458">
        <v>1</v>
      </c>
      <c r="M26" s="459"/>
      <c r="N26" s="459"/>
      <c r="O26" s="459"/>
      <c r="P26" s="501"/>
      <c r="Q26" s="458">
        <v>5810</v>
      </c>
      <c r="R26" s="459"/>
      <c r="S26" s="459"/>
      <c r="T26" s="459"/>
      <c r="U26" s="459"/>
      <c r="V26" s="501"/>
      <c r="W26" s="553"/>
      <c r="X26" s="554"/>
      <c r="Y26" s="555"/>
      <c r="Z26" s="457" t="s">
        <v>178</v>
      </c>
      <c r="AA26" s="559"/>
      <c r="AB26" s="559"/>
      <c r="AC26" s="559"/>
      <c r="AD26" s="559"/>
      <c r="AE26" s="559"/>
      <c r="AF26" s="559"/>
      <c r="AG26" s="560"/>
      <c r="AH26" s="458">
        <v>3</v>
      </c>
      <c r="AI26" s="459"/>
      <c r="AJ26" s="459"/>
      <c r="AK26" s="459"/>
      <c r="AL26" s="501"/>
      <c r="AM26" s="458">
        <v>6888</v>
      </c>
      <c r="AN26" s="459"/>
      <c r="AO26" s="459"/>
      <c r="AP26" s="459"/>
      <c r="AQ26" s="459"/>
      <c r="AR26" s="501"/>
      <c r="AS26" s="458">
        <v>2296</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v>1105000</v>
      </c>
      <c r="BO26" s="408"/>
      <c r="BP26" s="408"/>
      <c r="BQ26" s="408"/>
      <c r="BR26" s="408"/>
      <c r="BS26" s="408"/>
      <c r="BT26" s="408"/>
      <c r="BU26" s="409"/>
      <c r="BV26" s="407">
        <v>1070000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180</v>
      </c>
      <c r="F27" s="437"/>
      <c r="G27" s="437"/>
      <c r="H27" s="437"/>
      <c r="I27" s="437"/>
      <c r="J27" s="437"/>
      <c r="K27" s="438"/>
      <c r="L27" s="458">
        <v>1</v>
      </c>
      <c r="M27" s="459"/>
      <c r="N27" s="459"/>
      <c r="O27" s="459"/>
      <c r="P27" s="501"/>
      <c r="Q27" s="458">
        <v>3450</v>
      </c>
      <c r="R27" s="459"/>
      <c r="S27" s="459"/>
      <c r="T27" s="459"/>
      <c r="U27" s="459"/>
      <c r="V27" s="501"/>
      <c r="W27" s="553"/>
      <c r="X27" s="554"/>
      <c r="Y27" s="555"/>
      <c r="Z27" s="457" t="s">
        <v>181</v>
      </c>
      <c r="AA27" s="437"/>
      <c r="AB27" s="437"/>
      <c r="AC27" s="437"/>
      <c r="AD27" s="437"/>
      <c r="AE27" s="437"/>
      <c r="AF27" s="437"/>
      <c r="AG27" s="438"/>
      <c r="AH27" s="458" t="s">
        <v>138</v>
      </c>
      <c r="AI27" s="459"/>
      <c r="AJ27" s="459"/>
      <c r="AK27" s="459"/>
      <c r="AL27" s="501"/>
      <c r="AM27" s="458" t="s">
        <v>130</v>
      </c>
      <c r="AN27" s="459"/>
      <c r="AO27" s="459"/>
      <c r="AP27" s="459"/>
      <c r="AQ27" s="459"/>
      <c r="AR27" s="501"/>
      <c r="AS27" s="458" t="s">
        <v>130</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359136</v>
      </c>
      <c r="BO27" s="527"/>
      <c r="BP27" s="527"/>
      <c r="BQ27" s="527"/>
      <c r="BR27" s="527"/>
      <c r="BS27" s="527"/>
      <c r="BT27" s="527"/>
      <c r="BU27" s="528"/>
      <c r="BV27" s="526">
        <v>370635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183</v>
      </c>
      <c r="F28" s="437"/>
      <c r="G28" s="437"/>
      <c r="H28" s="437"/>
      <c r="I28" s="437"/>
      <c r="J28" s="437"/>
      <c r="K28" s="438"/>
      <c r="L28" s="458">
        <v>1</v>
      </c>
      <c r="M28" s="459"/>
      <c r="N28" s="459"/>
      <c r="O28" s="459"/>
      <c r="P28" s="501"/>
      <c r="Q28" s="458">
        <v>3180</v>
      </c>
      <c r="R28" s="459"/>
      <c r="S28" s="459"/>
      <c r="T28" s="459"/>
      <c r="U28" s="459"/>
      <c r="V28" s="501"/>
      <c r="W28" s="553"/>
      <c r="X28" s="554"/>
      <c r="Y28" s="555"/>
      <c r="Z28" s="457" t="s">
        <v>184</v>
      </c>
      <c r="AA28" s="437"/>
      <c r="AB28" s="437"/>
      <c r="AC28" s="437"/>
      <c r="AD28" s="437"/>
      <c r="AE28" s="437"/>
      <c r="AF28" s="437"/>
      <c r="AG28" s="438"/>
      <c r="AH28" s="458" t="s">
        <v>130</v>
      </c>
      <c r="AI28" s="459"/>
      <c r="AJ28" s="459"/>
      <c r="AK28" s="459"/>
      <c r="AL28" s="501"/>
      <c r="AM28" s="458" t="s">
        <v>138</v>
      </c>
      <c r="AN28" s="459"/>
      <c r="AO28" s="459"/>
      <c r="AP28" s="459"/>
      <c r="AQ28" s="459"/>
      <c r="AR28" s="501"/>
      <c r="AS28" s="458" t="s">
        <v>130</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1476719</v>
      </c>
      <c r="BO28" s="371"/>
      <c r="BP28" s="371"/>
      <c r="BQ28" s="371"/>
      <c r="BR28" s="371"/>
      <c r="BS28" s="371"/>
      <c r="BT28" s="371"/>
      <c r="BU28" s="372"/>
      <c r="BV28" s="370">
        <v>1605007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186</v>
      </c>
      <c r="F29" s="437"/>
      <c r="G29" s="437"/>
      <c r="H29" s="437"/>
      <c r="I29" s="437"/>
      <c r="J29" s="437"/>
      <c r="K29" s="438"/>
      <c r="L29" s="458">
        <v>10</v>
      </c>
      <c r="M29" s="459"/>
      <c r="N29" s="459"/>
      <c r="O29" s="459"/>
      <c r="P29" s="501"/>
      <c r="Q29" s="458">
        <v>2980</v>
      </c>
      <c r="R29" s="459"/>
      <c r="S29" s="459"/>
      <c r="T29" s="459"/>
      <c r="U29" s="459"/>
      <c r="V29" s="501"/>
      <c r="W29" s="556"/>
      <c r="X29" s="557"/>
      <c r="Y29" s="558"/>
      <c r="Z29" s="457" t="s">
        <v>187</v>
      </c>
      <c r="AA29" s="437"/>
      <c r="AB29" s="437"/>
      <c r="AC29" s="437"/>
      <c r="AD29" s="437"/>
      <c r="AE29" s="437"/>
      <c r="AF29" s="437"/>
      <c r="AG29" s="438"/>
      <c r="AH29" s="458">
        <v>143</v>
      </c>
      <c r="AI29" s="459"/>
      <c r="AJ29" s="459"/>
      <c r="AK29" s="459"/>
      <c r="AL29" s="501"/>
      <c r="AM29" s="458">
        <v>416559</v>
      </c>
      <c r="AN29" s="459"/>
      <c r="AO29" s="459"/>
      <c r="AP29" s="459"/>
      <c r="AQ29" s="459"/>
      <c r="AR29" s="501"/>
      <c r="AS29" s="458">
        <v>2913</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95747</v>
      </c>
      <c r="BO29" s="408"/>
      <c r="BP29" s="408"/>
      <c r="BQ29" s="408"/>
      <c r="BR29" s="408"/>
      <c r="BS29" s="408"/>
      <c r="BT29" s="408"/>
      <c r="BU29" s="409"/>
      <c r="BV29" s="407">
        <v>95713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96.1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3317701</v>
      </c>
      <c r="BO30" s="527"/>
      <c r="BP30" s="527"/>
      <c r="BQ30" s="527"/>
      <c r="BR30" s="527"/>
      <c r="BS30" s="527"/>
      <c r="BT30" s="527"/>
      <c r="BU30" s="528"/>
      <c r="BV30" s="526">
        <v>2931360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201</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IF('各会計、関係団体の財政状況及び健全化判断比率'!B30="","",'各会計、関係団体の財政状況及び健全化判断比率'!B30)</f>
        <v>公共下水道事業会計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IF('各会計、関係団体の財政状況及び健全化判断比率'!B32="","",'各会計、関係団体の財政状況及び健全化判断比率'!B32)</f>
        <v>国民宿舎特別会計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福岡県市町村消防団員等公務災害補償組合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地方独立行政法人芦屋中央病院</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給食センター特別会計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IF('各会計、関係団体の財政状況及び健全化判断比率'!B31="","",'各会計、関係団体の財政状況及び健全化判断比率'!B31)</f>
        <v>モーターボート競走事業会計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福岡県自治会館管理組合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地方独立行政法人芦屋中央病院貸付金特別会計</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遠賀・中間地域広域行政事務組合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福岡県自治振興組合（一般会計）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福岡県自治振興組合（公文書館事業特別会計）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福岡県介護保険広域連合（一般会計）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福岡県介護保険広域連合（介護保険事業特別会計）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福岡県後期高齢者医療広域連合（一般会計）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福岡県後期高齢者医療広域連合（後期高齢者医療特別会計）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cG0xd534Aco3IKBApIcB7xvmiTjw2OeTddsgoPpmxD0rOctCIW2ExlagJkXS5L2tn4GuFHqBLwJ/HX9bEVfuoQ==" saltValue="SyKlSfKXJdD+AnmCVBrln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151" t="s">
        <v>576</v>
      </c>
      <c r="D34" s="1151"/>
      <c r="E34" s="1152"/>
      <c r="F34" s="32">
        <v>345.09</v>
      </c>
      <c r="G34" s="33">
        <v>433.84</v>
      </c>
      <c r="H34" s="33">
        <v>548.11</v>
      </c>
      <c r="I34" s="33">
        <v>662.26</v>
      </c>
      <c r="J34" s="34">
        <v>796.14</v>
      </c>
      <c r="K34" s="22"/>
      <c r="L34" s="22"/>
      <c r="M34" s="22"/>
      <c r="N34" s="22"/>
      <c r="O34" s="22"/>
      <c r="P34" s="22"/>
    </row>
    <row r="35" spans="1:16" ht="39" customHeight="1">
      <c r="A35" s="22"/>
      <c r="B35" s="35"/>
      <c r="C35" s="1145" t="s">
        <v>577</v>
      </c>
      <c r="D35" s="1146"/>
      <c r="E35" s="1147"/>
      <c r="F35" s="36">
        <v>15.33</v>
      </c>
      <c r="G35" s="37">
        <v>15.93</v>
      </c>
      <c r="H35" s="37">
        <v>15.81</v>
      </c>
      <c r="I35" s="37">
        <v>15.53</v>
      </c>
      <c r="J35" s="38">
        <v>17.07</v>
      </c>
      <c r="K35" s="22"/>
      <c r="L35" s="22"/>
      <c r="M35" s="22"/>
      <c r="N35" s="22"/>
      <c r="O35" s="22"/>
      <c r="P35" s="22"/>
    </row>
    <row r="36" spans="1:16" ht="39" customHeight="1">
      <c r="A36" s="22"/>
      <c r="B36" s="35"/>
      <c r="C36" s="1145" t="s">
        <v>578</v>
      </c>
      <c r="D36" s="1146"/>
      <c r="E36" s="1147"/>
      <c r="F36" s="36">
        <v>5.37</v>
      </c>
      <c r="G36" s="37">
        <v>5.74</v>
      </c>
      <c r="H36" s="37">
        <v>9.14</v>
      </c>
      <c r="I36" s="37">
        <v>7.63</v>
      </c>
      <c r="J36" s="38">
        <v>8.57</v>
      </c>
      <c r="K36" s="22"/>
      <c r="L36" s="22"/>
      <c r="M36" s="22"/>
      <c r="N36" s="22"/>
      <c r="O36" s="22"/>
      <c r="P36" s="22"/>
    </row>
    <row r="37" spans="1:16" ht="39" customHeight="1">
      <c r="A37" s="22"/>
      <c r="B37" s="35"/>
      <c r="C37" s="1145" t="s">
        <v>579</v>
      </c>
      <c r="D37" s="1146"/>
      <c r="E37" s="1147"/>
      <c r="F37" s="36">
        <v>1.72</v>
      </c>
      <c r="G37" s="37">
        <v>0.72</v>
      </c>
      <c r="H37" s="37">
        <v>1.43</v>
      </c>
      <c r="I37" s="37">
        <v>1.43</v>
      </c>
      <c r="J37" s="38">
        <v>0.7</v>
      </c>
      <c r="K37" s="22"/>
      <c r="L37" s="22"/>
      <c r="M37" s="22"/>
      <c r="N37" s="22"/>
      <c r="O37" s="22"/>
      <c r="P37" s="22"/>
    </row>
    <row r="38" spans="1:16" ht="39" customHeight="1">
      <c r="A38" s="22"/>
      <c r="B38" s="35"/>
      <c r="C38" s="1145" t="s">
        <v>580</v>
      </c>
      <c r="D38" s="1146"/>
      <c r="E38" s="1147"/>
      <c r="F38" s="36">
        <v>0.2</v>
      </c>
      <c r="G38" s="37">
        <v>0.2</v>
      </c>
      <c r="H38" s="37">
        <v>0.19</v>
      </c>
      <c r="I38" s="37">
        <v>0.19</v>
      </c>
      <c r="J38" s="38">
        <v>0.21</v>
      </c>
      <c r="K38" s="22"/>
      <c r="L38" s="22"/>
      <c r="M38" s="22"/>
      <c r="N38" s="22"/>
      <c r="O38" s="22"/>
      <c r="P38" s="22"/>
    </row>
    <row r="39" spans="1:16" ht="39" customHeight="1">
      <c r="A39" s="22"/>
      <c r="B39" s="35"/>
      <c r="C39" s="1145" t="s">
        <v>581</v>
      </c>
      <c r="D39" s="1146"/>
      <c r="E39" s="1147"/>
      <c r="F39" s="36">
        <v>0.05</v>
      </c>
      <c r="G39" s="37">
        <v>0.05</v>
      </c>
      <c r="H39" s="37">
        <v>0.05</v>
      </c>
      <c r="I39" s="37">
        <v>0.03</v>
      </c>
      <c r="J39" s="38">
        <v>0.04</v>
      </c>
      <c r="K39" s="22"/>
      <c r="L39" s="22"/>
      <c r="M39" s="22"/>
      <c r="N39" s="22"/>
      <c r="O39" s="22"/>
      <c r="P39" s="22"/>
    </row>
    <row r="40" spans="1:16" ht="39" customHeight="1">
      <c r="A40" s="22"/>
      <c r="B40" s="35"/>
      <c r="C40" s="1145" t="s">
        <v>582</v>
      </c>
      <c r="D40" s="1146"/>
      <c r="E40" s="1147"/>
      <c r="F40" s="36">
        <v>0</v>
      </c>
      <c r="G40" s="37">
        <v>0</v>
      </c>
      <c r="H40" s="37">
        <v>0</v>
      </c>
      <c r="I40" s="37">
        <v>0</v>
      </c>
      <c r="J40" s="38">
        <v>0</v>
      </c>
      <c r="K40" s="22"/>
      <c r="L40" s="22"/>
      <c r="M40" s="22"/>
      <c r="N40" s="22"/>
      <c r="O40" s="22"/>
      <c r="P40" s="22"/>
    </row>
    <row r="41" spans="1:16" ht="39" customHeight="1">
      <c r="A41" s="22"/>
      <c r="B41" s="35"/>
      <c r="C41" s="1145" t="s">
        <v>583</v>
      </c>
      <c r="D41" s="1146"/>
      <c r="E41" s="1147"/>
      <c r="F41" s="36">
        <v>0</v>
      </c>
      <c r="G41" s="37">
        <v>0.05</v>
      </c>
      <c r="H41" s="37">
        <v>0.06</v>
      </c>
      <c r="I41" s="37">
        <v>0.02</v>
      </c>
      <c r="J41" s="38">
        <v>0</v>
      </c>
      <c r="K41" s="22"/>
      <c r="L41" s="22"/>
      <c r="M41" s="22"/>
      <c r="N41" s="22"/>
      <c r="O41" s="22"/>
      <c r="P41" s="22"/>
    </row>
    <row r="42" spans="1:16" ht="39" customHeight="1">
      <c r="A42" s="22"/>
      <c r="B42" s="39"/>
      <c r="C42" s="1145" t="s">
        <v>584</v>
      </c>
      <c r="D42" s="1146"/>
      <c r="E42" s="1147"/>
      <c r="F42" s="36" t="s">
        <v>526</v>
      </c>
      <c r="G42" s="37" t="s">
        <v>526</v>
      </c>
      <c r="H42" s="37" t="s">
        <v>526</v>
      </c>
      <c r="I42" s="37" t="s">
        <v>526</v>
      </c>
      <c r="J42" s="38" t="s">
        <v>526</v>
      </c>
      <c r="K42" s="22"/>
      <c r="L42" s="22"/>
      <c r="M42" s="22"/>
      <c r="N42" s="22"/>
      <c r="O42" s="22"/>
      <c r="P42" s="22"/>
    </row>
    <row r="43" spans="1:16" ht="39" customHeight="1" thickBot="1">
      <c r="A43" s="22"/>
      <c r="B43" s="40"/>
      <c r="C43" s="1148" t="s">
        <v>585</v>
      </c>
      <c r="D43" s="1149"/>
      <c r="E43" s="1150"/>
      <c r="F43" s="41" t="s">
        <v>526</v>
      </c>
      <c r="G43" s="42" t="s">
        <v>526</v>
      </c>
      <c r="H43" s="42" t="s">
        <v>526</v>
      </c>
      <c r="I43" s="42" t="s">
        <v>526</v>
      </c>
      <c r="J43" s="43" t="s">
        <v>526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kVb1deEsF1SImfmYs+Ey2AzZqmJIC06TSpasG0CQQSMsptB5sMQjiMO00Yta4qSjxjA9ylFZAGUhiBk56R7Lfg==" saltValue="Kpha5NeTWVKUxnK7P2Qo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153" t="s">
        <v>10</v>
      </c>
      <c r="C45" s="1154"/>
      <c r="D45" s="58"/>
      <c r="E45" s="1159" t="s">
        <v>11</v>
      </c>
      <c r="F45" s="1159"/>
      <c r="G45" s="1159"/>
      <c r="H45" s="1159"/>
      <c r="I45" s="1159"/>
      <c r="J45" s="1160"/>
      <c r="K45" s="59">
        <v>778</v>
      </c>
      <c r="L45" s="60">
        <v>1119</v>
      </c>
      <c r="M45" s="60">
        <v>1297</v>
      </c>
      <c r="N45" s="60">
        <v>1317</v>
      </c>
      <c r="O45" s="61">
        <v>1260</v>
      </c>
      <c r="P45" s="48"/>
      <c r="Q45" s="48"/>
      <c r="R45" s="48"/>
      <c r="S45" s="48"/>
      <c r="T45" s="48"/>
      <c r="U45" s="48"/>
    </row>
    <row r="46" spans="1:21" ht="30.75" customHeight="1">
      <c r="A46" s="48"/>
      <c r="B46" s="1155"/>
      <c r="C46" s="1156"/>
      <c r="D46" s="62"/>
      <c r="E46" s="1161" t="s">
        <v>12</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c r="A47" s="48"/>
      <c r="B47" s="1155"/>
      <c r="C47" s="1156"/>
      <c r="D47" s="62"/>
      <c r="E47" s="1161" t="s">
        <v>13</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c r="A48" s="48"/>
      <c r="B48" s="1155"/>
      <c r="C48" s="1156"/>
      <c r="D48" s="62"/>
      <c r="E48" s="1161" t="s">
        <v>14</v>
      </c>
      <c r="F48" s="1161"/>
      <c r="G48" s="1161"/>
      <c r="H48" s="1161"/>
      <c r="I48" s="1161"/>
      <c r="J48" s="1162"/>
      <c r="K48" s="63">
        <v>195</v>
      </c>
      <c r="L48" s="64">
        <v>173</v>
      </c>
      <c r="M48" s="64">
        <v>111</v>
      </c>
      <c r="N48" s="64">
        <v>115</v>
      </c>
      <c r="O48" s="65">
        <v>116</v>
      </c>
      <c r="P48" s="48"/>
      <c r="Q48" s="48"/>
      <c r="R48" s="48"/>
      <c r="S48" s="48"/>
      <c r="T48" s="48"/>
      <c r="U48" s="48"/>
    </row>
    <row r="49" spans="1:21" ht="30.75" customHeight="1">
      <c r="A49" s="48"/>
      <c r="B49" s="1155"/>
      <c r="C49" s="1156"/>
      <c r="D49" s="62"/>
      <c r="E49" s="1161" t="s">
        <v>15</v>
      </c>
      <c r="F49" s="1161"/>
      <c r="G49" s="1161"/>
      <c r="H49" s="1161"/>
      <c r="I49" s="1161"/>
      <c r="J49" s="1162"/>
      <c r="K49" s="63">
        <v>68</v>
      </c>
      <c r="L49" s="64">
        <v>56</v>
      </c>
      <c r="M49" s="64">
        <v>56</v>
      </c>
      <c r="N49" s="64">
        <v>46</v>
      </c>
      <c r="O49" s="65">
        <v>31</v>
      </c>
      <c r="P49" s="48"/>
      <c r="Q49" s="48"/>
      <c r="R49" s="48"/>
      <c r="S49" s="48"/>
      <c r="T49" s="48"/>
      <c r="U49" s="48"/>
    </row>
    <row r="50" spans="1:21" ht="30.75" customHeight="1">
      <c r="A50" s="48"/>
      <c r="B50" s="1155"/>
      <c r="C50" s="1156"/>
      <c r="D50" s="62"/>
      <c r="E50" s="1161" t="s">
        <v>16</v>
      </c>
      <c r="F50" s="1161"/>
      <c r="G50" s="1161"/>
      <c r="H50" s="1161"/>
      <c r="I50" s="1161"/>
      <c r="J50" s="1162"/>
      <c r="K50" s="63" t="s">
        <v>526</v>
      </c>
      <c r="L50" s="64" t="s">
        <v>526</v>
      </c>
      <c r="M50" s="64" t="s">
        <v>526</v>
      </c>
      <c r="N50" s="64" t="s">
        <v>526</v>
      </c>
      <c r="O50" s="65" t="s">
        <v>526</v>
      </c>
      <c r="P50" s="48"/>
      <c r="Q50" s="48"/>
      <c r="R50" s="48"/>
      <c r="S50" s="48"/>
      <c r="T50" s="48"/>
      <c r="U50" s="48"/>
    </row>
    <row r="51" spans="1:21" ht="30.75" customHeight="1">
      <c r="A51" s="48"/>
      <c r="B51" s="1157"/>
      <c r="C51" s="1158"/>
      <c r="D51" s="66"/>
      <c r="E51" s="1161" t="s">
        <v>17</v>
      </c>
      <c r="F51" s="1161"/>
      <c r="G51" s="1161"/>
      <c r="H51" s="1161"/>
      <c r="I51" s="1161"/>
      <c r="J51" s="1162"/>
      <c r="K51" s="63">
        <v>0</v>
      </c>
      <c r="L51" s="64">
        <v>0</v>
      </c>
      <c r="M51" s="64">
        <v>0</v>
      </c>
      <c r="N51" s="64">
        <v>0</v>
      </c>
      <c r="O51" s="65">
        <v>0</v>
      </c>
      <c r="P51" s="48"/>
      <c r="Q51" s="48"/>
      <c r="R51" s="48"/>
      <c r="S51" s="48"/>
      <c r="T51" s="48"/>
      <c r="U51" s="48"/>
    </row>
    <row r="52" spans="1:21" ht="30.75" customHeight="1">
      <c r="A52" s="48"/>
      <c r="B52" s="1163" t="s">
        <v>18</v>
      </c>
      <c r="C52" s="1164"/>
      <c r="D52" s="66"/>
      <c r="E52" s="1161" t="s">
        <v>19</v>
      </c>
      <c r="F52" s="1161"/>
      <c r="G52" s="1161"/>
      <c r="H52" s="1161"/>
      <c r="I52" s="1161"/>
      <c r="J52" s="1162"/>
      <c r="K52" s="63">
        <v>853</v>
      </c>
      <c r="L52" s="64">
        <v>1201</v>
      </c>
      <c r="M52" s="64">
        <v>1652</v>
      </c>
      <c r="N52" s="64">
        <v>1392</v>
      </c>
      <c r="O52" s="65">
        <v>1282</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188</v>
      </c>
      <c r="L53" s="69">
        <v>147</v>
      </c>
      <c r="M53" s="69">
        <v>-188</v>
      </c>
      <c r="N53" s="69">
        <v>86</v>
      </c>
      <c r="O53" s="70">
        <v>125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586</v>
      </c>
      <c r="P56" s="48"/>
      <c r="Q56" s="48"/>
      <c r="R56" s="48"/>
      <c r="S56" s="48"/>
      <c r="T56" s="48"/>
      <c r="U56" s="48"/>
    </row>
    <row r="57" spans="1:21" ht="31.5" customHeight="1" thickBot="1">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c r="B58" s="1169" t="s">
        <v>25</v>
      </c>
      <c r="C58" s="1170"/>
      <c r="D58" s="1175" t="s">
        <v>26</v>
      </c>
      <c r="E58" s="1176"/>
      <c r="F58" s="1176"/>
      <c r="G58" s="1176"/>
      <c r="H58" s="1176"/>
      <c r="I58" s="1176"/>
      <c r="J58" s="1177"/>
      <c r="K58" s="83"/>
      <c r="L58" s="84"/>
      <c r="M58" s="84"/>
      <c r="N58" s="84"/>
      <c r="O58" s="85"/>
    </row>
    <row r="59" spans="1:21" ht="31.5" customHeight="1">
      <c r="B59" s="1171"/>
      <c r="C59" s="1172"/>
      <c r="D59" s="1178" t="s">
        <v>27</v>
      </c>
      <c r="E59" s="1179"/>
      <c r="F59" s="1179"/>
      <c r="G59" s="1179"/>
      <c r="H59" s="1179"/>
      <c r="I59" s="1179"/>
      <c r="J59" s="1180"/>
      <c r="K59" s="86"/>
      <c r="L59" s="87"/>
      <c r="M59" s="87"/>
      <c r="N59" s="87"/>
      <c r="O59" s="88"/>
    </row>
    <row r="60" spans="1:21" ht="31.5" customHeight="1" thickBot="1">
      <c r="B60" s="1173"/>
      <c r="C60" s="1174"/>
      <c r="D60" s="1181" t="s">
        <v>28</v>
      </c>
      <c r="E60" s="1182"/>
      <c r="F60" s="1182"/>
      <c r="G60" s="1182"/>
      <c r="H60" s="1182"/>
      <c r="I60" s="1182"/>
      <c r="J60" s="1183"/>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tly90i8Gu0gt1tqu5vV+sm2OcNfdIxlWjEZGDuMSADtsnV+sf3mo3C5Yhz8CxGQgurfRB47RU06DkSYY8+mOQ==" saltValue="1wRqTYzGUN2mIa8YPODPb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567</v>
      </c>
      <c r="J40" s="103" t="s">
        <v>568</v>
      </c>
      <c r="K40" s="103" t="s">
        <v>569</v>
      </c>
      <c r="L40" s="103" t="s">
        <v>570</v>
      </c>
      <c r="M40" s="104" t="s">
        <v>571</v>
      </c>
    </row>
    <row r="41" spans="2:13" ht="27.75" customHeight="1">
      <c r="B41" s="1184" t="s">
        <v>31</v>
      </c>
      <c r="C41" s="1185"/>
      <c r="D41" s="105"/>
      <c r="E41" s="1190" t="s">
        <v>32</v>
      </c>
      <c r="F41" s="1190"/>
      <c r="G41" s="1190"/>
      <c r="H41" s="1191"/>
      <c r="I41" s="355">
        <v>13373</v>
      </c>
      <c r="J41" s="356">
        <v>13201</v>
      </c>
      <c r="K41" s="356">
        <v>13297</v>
      </c>
      <c r="L41" s="356">
        <v>12540</v>
      </c>
      <c r="M41" s="357">
        <v>11873</v>
      </c>
    </row>
    <row r="42" spans="2:13" ht="27.75" customHeight="1">
      <c r="B42" s="1186"/>
      <c r="C42" s="1187"/>
      <c r="D42" s="106"/>
      <c r="E42" s="1192" t="s">
        <v>33</v>
      </c>
      <c r="F42" s="1192"/>
      <c r="G42" s="1192"/>
      <c r="H42" s="1193"/>
      <c r="I42" s="358" t="s">
        <v>526</v>
      </c>
      <c r="J42" s="359" t="s">
        <v>526</v>
      </c>
      <c r="K42" s="359" t="s">
        <v>526</v>
      </c>
      <c r="L42" s="359" t="s">
        <v>526</v>
      </c>
      <c r="M42" s="360" t="s">
        <v>526</v>
      </c>
    </row>
    <row r="43" spans="2:13" ht="27.75" customHeight="1">
      <c r="B43" s="1186"/>
      <c r="C43" s="1187"/>
      <c r="D43" s="106"/>
      <c r="E43" s="1192" t="s">
        <v>34</v>
      </c>
      <c r="F43" s="1192"/>
      <c r="G43" s="1192"/>
      <c r="H43" s="1193"/>
      <c r="I43" s="358">
        <v>778</v>
      </c>
      <c r="J43" s="359">
        <v>612</v>
      </c>
      <c r="K43" s="359">
        <v>521</v>
      </c>
      <c r="L43" s="359">
        <v>419</v>
      </c>
      <c r="M43" s="360">
        <v>410</v>
      </c>
    </row>
    <row r="44" spans="2:13" ht="27.75" customHeight="1">
      <c r="B44" s="1186"/>
      <c r="C44" s="1187"/>
      <c r="D44" s="106"/>
      <c r="E44" s="1192" t="s">
        <v>35</v>
      </c>
      <c r="F44" s="1192"/>
      <c r="G44" s="1192"/>
      <c r="H44" s="1193"/>
      <c r="I44" s="358">
        <v>328</v>
      </c>
      <c r="J44" s="359">
        <v>284</v>
      </c>
      <c r="K44" s="359">
        <v>257</v>
      </c>
      <c r="L44" s="359">
        <v>233</v>
      </c>
      <c r="M44" s="360">
        <v>220</v>
      </c>
    </row>
    <row r="45" spans="2:13" ht="27.75" customHeight="1">
      <c r="B45" s="1186"/>
      <c r="C45" s="1187"/>
      <c r="D45" s="106"/>
      <c r="E45" s="1192" t="s">
        <v>36</v>
      </c>
      <c r="F45" s="1192"/>
      <c r="G45" s="1192"/>
      <c r="H45" s="1193"/>
      <c r="I45" s="358">
        <v>688</v>
      </c>
      <c r="J45" s="359">
        <v>735</v>
      </c>
      <c r="K45" s="359">
        <v>699</v>
      </c>
      <c r="L45" s="359">
        <v>776</v>
      </c>
      <c r="M45" s="360">
        <v>775</v>
      </c>
    </row>
    <row r="46" spans="2:13" ht="27.75" customHeight="1">
      <c r="B46" s="1186"/>
      <c r="C46" s="1187"/>
      <c r="D46" s="107"/>
      <c r="E46" s="1192" t="s">
        <v>37</v>
      </c>
      <c r="F46" s="1192"/>
      <c r="G46" s="1192"/>
      <c r="H46" s="1193"/>
      <c r="I46" s="358">
        <v>754</v>
      </c>
      <c r="J46" s="359">
        <v>839</v>
      </c>
      <c r="K46" s="359">
        <v>819</v>
      </c>
      <c r="L46" s="359">
        <v>641</v>
      </c>
      <c r="M46" s="360">
        <v>443</v>
      </c>
    </row>
    <row r="47" spans="2:13" ht="27.75" customHeight="1">
      <c r="B47" s="1186"/>
      <c r="C47" s="1187"/>
      <c r="D47" s="108"/>
      <c r="E47" s="1194" t="s">
        <v>38</v>
      </c>
      <c r="F47" s="1195"/>
      <c r="G47" s="1195"/>
      <c r="H47" s="1196"/>
      <c r="I47" s="358" t="s">
        <v>526</v>
      </c>
      <c r="J47" s="359" t="s">
        <v>526</v>
      </c>
      <c r="K47" s="359" t="s">
        <v>526</v>
      </c>
      <c r="L47" s="359" t="s">
        <v>526</v>
      </c>
      <c r="M47" s="360" t="s">
        <v>526</v>
      </c>
    </row>
    <row r="48" spans="2:13" ht="27.75" customHeight="1">
      <c r="B48" s="1186"/>
      <c r="C48" s="1187"/>
      <c r="D48" s="106"/>
      <c r="E48" s="1192" t="s">
        <v>39</v>
      </c>
      <c r="F48" s="1192"/>
      <c r="G48" s="1192"/>
      <c r="H48" s="1193"/>
      <c r="I48" s="358" t="s">
        <v>526</v>
      </c>
      <c r="J48" s="359" t="s">
        <v>526</v>
      </c>
      <c r="K48" s="359" t="s">
        <v>526</v>
      </c>
      <c r="L48" s="359" t="s">
        <v>526</v>
      </c>
      <c r="M48" s="360" t="s">
        <v>526</v>
      </c>
    </row>
    <row r="49" spans="2:13" ht="27.75" customHeight="1">
      <c r="B49" s="1188"/>
      <c r="C49" s="1189"/>
      <c r="D49" s="106"/>
      <c r="E49" s="1192" t="s">
        <v>40</v>
      </c>
      <c r="F49" s="1192"/>
      <c r="G49" s="1192"/>
      <c r="H49" s="1193"/>
      <c r="I49" s="358" t="s">
        <v>526</v>
      </c>
      <c r="J49" s="359" t="s">
        <v>526</v>
      </c>
      <c r="K49" s="359" t="s">
        <v>526</v>
      </c>
      <c r="L49" s="359" t="s">
        <v>526</v>
      </c>
      <c r="M49" s="360" t="s">
        <v>526</v>
      </c>
    </row>
    <row r="50" spans="2:13" ht="27.75" customHeight="1">
      <c r="B50" s="1197" t="s">
        <v>41</v>
      </c>
      <c r="C50" s="1198"/>
      <c r="D50" s="109"/>
      <c r="E50" s="1192" t="s">
        <v>42</v>
      </c>
      <c r="F50" s="1192"/>
      <c r="G50" s="1192"/>
      <c r="H50" s="1193"/>
      <c r="I50" s="358">
        <v>4158</v>
      </c>
      <c r="J50" s="359">
        <v>4182</v>
      </c>
      <c r="K50" s="359">
        <v>3882</v>
      </c>
      <c r="L50" s="359">
        <v>4830</v>
      </c>
      <c r="M50" s="360">
        <v>5089</v>
      </c>
    </row>
    <row r="51" spans="2:13" ht="27.75" customHeight="1">
      <c r="B51" s="1186"/>
      <c r="C51" s="1187"/>
      <c r="D51" s="106"/>
      <c r="E51" s="1192" t="s">
        <v>43</v>
      </c>
      <c r="F51" s="1192"/>
      <c r="G51" s="1192"/>
      <c r="H51" s="1193"/>
      <c r="I51" s="358">
        <v>6128</v>
      </c>
      <c r="J51" s="359">
        <v>5789</v>
      </c>
      <c r="K51" s="359">
        <v>5434</v>
      </c>
      <c r="L51" s="359">
        <v>4990</v>
      </c>
      <c r="M51" s="360">
        <v>4610</v>
      </c>
    </row>
    <row r="52" spans="2:13" ht="27.75" customHeight="1">
      <c r="B52" s="1188"/>
      <c r="C52" s="1189"/>
      <c r="D52" s="106"/>
      <c r="E52" s="1192" t="s">
        <v>44</v>
      </c>
      <c r="F52" s="1192"/>
      <c r="G52" s="1192"/>
      <c r="H52" s="1193"/>
      <c r="I52" s="358">
        <v>9095</v>
      </c>
      <c r="J52" s="359">
        <v>9168</v>
      </c>
      <c r="K52" s="359">
        <v>9111</v>
      </c>
      <c r="L52" s="359">
        <v>8871</v>
      </c>
      <c r="M52" s="360">
        <v>8515</v>
      </c>
    </row>
    <row r="53" spans="2:13" ht="27.75" customHeight="1" thickBot="1">
      <c r="B53" s="1199" t="s">
        <v>45</v>
      </c>
      <c r="C53" s="1200"/>
      <c r="D53" s="110"/>
      <c r="E53" s="1201" t="s">
        <v>46</v>
      </c>
      <c r="F53" s="1201"/>
      <c r="G53" s="1201"/>
      <c r="H53" s="1202"/>
      <c r="I53" s="361">
        <v>-3460</v>
      </c>
      <c r="J53" s="362">
        <v>-3468</v>
      </c>
      <c r="K53" s="362">
        <v>-2834</v>
      </c>
      <c r="L53" s="362">
        <v>-4082</v>
      </c>
      <c r="M53" s="363">
        <v>-4492</v>
      </c>
    </row>
    <row r="54" spans="2:13" ht="27.75" customHeight="1">
      <c r="B54" s="111" t="s">
        <v>47</v>
      </c>
      <c r="C54" s="112"/>
      <c r="D54" s="112"/>
      <c r="E54" s="113"/>
      <c r="F54" s="113"/>
      <c r="G54" s="113"/>
      <c r="H54" s="113"/>
      <c r="I54" s="114"/>
      <c r="J54" s="114"/>
      <c r="K54" s="114"/>
      <c r="L54" s="114"/>
      <c r="M54" s="114"/>
    </row>
    <row r="55" spans="2:13"/>
  </sheetData>
  <sheetProtection algorithmName="SHA-512" hashValue="WqWKQFB4OUH7O3BjjdNolEEYFlknMfTO1tQPE2h7UUYhvl6S9eNixLbhsV65JfG0GI3VGFnADOkvlrBgilSLZQ==" saltValue="GorMlGnRLPf9RCpQBoGh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569</v>
      </c>
      <c r="G54" s="119" t="s">
        <v>570</v>
      </c>
      <c r="H54" s="120" t="s">
        <v>571</v>
      </c>
    </row>
    <row r="55" spans="2:8" ht="52.5" customHeight="1">
      <c r="B55" s="121"/>
      <c r="C55" s="1211" t="s">
        <v>49</v>
      </c>
      <c r="D55" s="1211"/>
      <c r="E55" s="1212"/>
      <c r="F55" s="122">
        <v>680</v>
      </c>
      <c r="G55" s="122">
        <v>1605</v>
      </c>
      <c r="H55" s="123">
        <v>1477</v>
      </c>
    </row>
    <row r="56" spans="2:8" ht="52.5" customHeight="1">
      <c r="B56" s="124"/>
      <c r="C56" s="1213" t="s">
        <v>50</v>
      </c>
      <c r="D56" s="1213"/>
      <c r="E56" s="1214"/>
      <c r="F56" s="125">
        <v>96</v>
      </c>
      <c r="G56" s="125">
        <v>96</v>
      </c>
      <c r="H56" s="126">
        <v>96</v>
      </c>
    </row>
    <row r="57" spans="2:8" ht="53.25" customHeight="1">
      <c r="B57" s="124"/>
      <c r="C57" s="1215" t="s">
        <v>51</v>
      </c>
      <c r="D57" s="1215"/>
      <c r="E57" s="1216"/>
      <c r="F57" s="127">
        <v>2910</v>
      </c>
      <c r="G57" s="127">
        <v>2931</v>
      </c>
      <c r="H57" s="128">
        <v>3318</v>
      </c>
    </row>
    <row r="58" spans="2:8" ht="45.75" customHeight="1">
      <c r="B58" s="129"/>
      <c r="C58" s="1203" t="s">
        <v>604</v>
      </c>
      <c r="D58" s="1204"/>
      <c r="E58" s="1205"/>
      <c r="F58" s="130">
        <v>1155</v>
      </c>
      <c r="G58" s="130">
        <v>1105</v>
      </c>
      <c r="H58" s="131">
        <v>1305</v>
      </c>
    </row>
    <row r="59" spans="2:8" ht="45.75" customHeight="1">
      <c r="B59" s="129"/>
      <c r="C59" s="1203" t="s">
        <v>605</v>
      </c>
      <c r="D59" s="1204"/>
      <c r="E59" s="1205"/>
      <c r="F59" s="130">
        <v>819</v>
      </c>
      <c r="G59" s="130">
        <v>831</v>
      </c>
      <c r="H59" s="131">
        <v>931</v>
      </c>
    </row>
    <row r="60" spans="2:8" ht="45.75" customHeight="1">
      <c r="B60" s="129"/>
      <c r="C60" s="1203" t="s">
        <v>606</v>
      </c>
      <c r="D60" s="1204"/>
      <c r="E60" s="1205"/>
      <c r="F60" s="130">
        <v>293</v>
      </c>
      <c r="G60" s="130">
        <v>293</v>
      </c>
      <c r="H60" s="131">
        <v>293</v>
      </c>
    </row>
    <row r="61" spans="2:8" ht="45.75" customHeight="1">
      <c r="B61" s="129"/>
      <c r="C61" s="1203" t="s">
        <v>607</v>
      </c>
      <c r="D61" s="1204"/>
      <c r="E61" s="1205"/>
      <c r="F61" s="130">
        <v>260</v>
      </c>
      <c r="G61" s="130">
        <v>273</v>
      </c>
      <c r="H61" s="131">
        <v>286</v>
      </c>
    </row>
    <row r="62" spans="2:8" ht="45.75" customHeight="1" thickBot="1">
      <c r="B62" s="132"/>
      <c r="C62" s="1206" t="s">
        <v>608</v>
      </c>
      <c r="D62" s="1207"/>
      <c r="E62" s="1208"/>
      <c r="F62" s="133">
        <v>46</v>
      </c>
      <c r="G62" s="133">
        <v>80</v>
      </c>
      <c r="H62" s="134">
        <v>161</v>
      </c>
    </row>
    <row r="63" spans="2:8" ht="52.5" customHeight="1" thickBot="1">
      <c r="B63" s="135"/>
      <c r="C63" s="1209" t="s">
        <v>52</v>
      </c>
      <c r="D63" s="1209"/>
      <c r="E63" s="1210"/>
      <c r="F63" s="136">
        <v>3685</v>
      </c>
      <c r="G63" s="136">
        <v>4632</v>
      </c>
      <c r="H63" s="137">
        <v>4890</v>
      </c>
    </row>
    <row r="64" spans="2:8"/>
  </sheetData>
  <sheetProtection algorithmName="SHA-512" hashValue="ZgkB5oV0RqkbXisVbPYBEA0lpeb1Cbl1CjHPOp1/Hkme0RIQJYaUi/IuwtUjtSeV/uPmljwt4kS1idOYVAnWuw==" saltValue="cSXXVI4iLx6WqM71597r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564</v>
      </c>
      <c r="G2" s="151"/>
      <c r="H2" s="152"/>
    </row>
    <row r="3" spans="1:8">
      <c r="A3" s="148" t="s">
        <v>557</v>
      </c>
      <c r="B3" s="153"/>
      <c r="C3" s="154"/>
      <c r="D3" s="155">
        <v>136203</v>
      </c>
      <c r="E3" s="156"/>
      <c r="F3" s="157">
        <v>88328</v>
      </c>
      <c r="G3" s="158"/>
      <c r="H3" s="159"/>
    </row>
    <row r="4" spans="1:8">
      <c r="A4" s="160"/>
      <c r="B4" s="161"/>
      <c r="C4" s="162"/>
      <c r="D4" s="163">
        <v>71635</v>
      </c>
      <c r="E4" s="164"/>
      <c r="F4" s="165">
        <v>49013</v>
      </c>
      <c r="G4" s="166"/>
      <c r="H4" s="167"/>
    </row>
    <row r="5" spans="1:8">
      <c r="A5" s="148" t="s">
        <v>559</v>
      </c>
      <c r="B5" s="153"/>
      <c r="C5" s="154"/>
      <c r="D5" s="155">
        <v>77255</v>
      </c>
      <c r="E5" s="156"/>
      <c r="F5" s="157">
        <v>103390</v>
      </c>
      <c r="G5" s="158"/>
      <c r="H5" s="159"/>
    </row>
    <row r="6" spans="1:8">
      <c r="A6" s="160"/>
      <c r="B6" s="161"/>
      <c r="C6" s="162"/>
      <c r="D6" s="163">
        <v>47252</v>
      </c>
      <c r="E6" s="164"/>
      <c r="F6" s="165">
        <v>51269</v>
      </c>
      <c r="G6" s="166"/>
      <c r="H6" s="167"/>
    </row>
    <row r="7" spans="1:8">
      <c r="A7" s="148" t="s">
        <v>560</v>
      </c>
      <c r="B7" s="153"/>
      <c r="C7" s="154"/>
      <c r="D7" s="155">
        <v>121357</v>
      </c>
      <c r="E7" s="156"/>
      <c r="F7" s="157">
        <v>117234</v>
      </c>
      <c r="G7" s="158"/>
      <c r="H7" s="159"/>
    </row>
    <row r="8" spans="1:8">
      <c r="A8" s="160"/>
      <c r="B8" s="161"/>
      <c r="C8" s="162"/>
      <c r="D8" s="163">
        <v>80545</v>
      </c>
      <c r="E8" s="164"/>
      <c r="F8" s="165">
        <v>59796</v>
      </c>
      <c r="G8" s="166"/>
      <c r="H8" s="167"/>
    </row>
    <row r="9" spans="1:8">
      <c r="A9" s="148" t="s">
        <v>561</v>
      </c>
      <c r="B9" s="153"/>
      <c r="C9" s="154"/>
      <c r="D9" s="155">
        <v>51158</v>
      </c>
      <c r="E9" s="156"/>
      <c r="F9" s="157">
        <v>97758</v>
      </c>
      <c r="G9" s="158"/>
      <c r="H9" s="159"/>
    </row>
    <row r="10" spans="1:8">
      <c r="A10" s="160"/>
      <c r="B10" s="161"/>
      <c r="C10" s="162"/>
      <c r="D10" s="163">
        <v>17943</v>
      </c>
      <c r="E10" s="164"/>
      <c r="F10" s="165">
        <v>45946</v>
      </c>
      <c r="G10" s="166"/>
      <c r="H10" s="167"/>
    </row>
    <row r="11" spans="1:8">
      <c r="A11" s="148" t="s">
        <v>562</v>
      </c>
      <c r="B11" s="153"/>
      <c r="C11" s="154"/>
      <c r="D11" s="155">
        <v>46195</v>
      </c>
      <c r="E11" s="156"/>
      <c r="F11" s="157">
        <v>91338</v>
      </c>
      <c r="G11" s="158"/>
      <c r="H11" s="159"/>
    </row>
    <row r="12" spans="1:8">
      <c r="A12" s="160"/>
      <c r="B12" s="161"/>
      <c r="C12" s="168"/>
      <c r="D12" s="163">
        <v>36852</v>
      </c>
      <c r="E12" s="164"/>
      <c r="F12" s="165">
        <v>43989</v>
      </c>
      <c r="G12" s="166"/>
      <c r="H12" s="167"/>
    </row>
    <row r="13" spans="1:8">
      <c r="A13" s="148"/>
      <c r="B13" s="153"/>
      <c r="C13" s="169"/>
      <c r="D13" s="170">
        <v>86434</v>
      </c>
      <c r="E13" s="171"/>
      <c r="F13" s="172">
        <v>99610</v>
      </c>
      <c r="G13" s="173"/>
      <c r="H13" s="159"/>
    </row>
    <row r="14" spans="1:8">
      <c r="A14" s="160"/>
      <c r="B14" s="161"/>
      <c r="C14" s="162"/>
      <c r="D14" s="163">
        <v>50845</v>
      </c>
      <c r="E14" s="164"/>
      <c r="F14" s="165">
        <v>50003</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5.43</v>
      </c>
      <c r="C19" s="174">
        <f>ROUND(VALUE(SUBSTITUTE(実質収支比率等に係る経年分析!G$48,"▲","-")),2)</f>
        <v>5.8</v>
      </c>
      <c r="D19" s="174">
        <f>ROUND(VALUE(SUBSTITUTE(実質収支比率等に係る経年分析!H$48,"▲","-")),2)</f>
        <v>9.1999999999999993</v>
      </c>
      <c r="E19" s="174">
        <f>ROUND(VALUE(SUBSTITUTE(実質収支比率等に係る経年分析!I$48,"▲","-")),2)</f>
        <v>7.67</v>
      </c>
      <c r="F19" s="174">
        <f>ROUND(VALUE(SUBSTITUTE(実質収支比率等に係る経年分析!J$48,"▲","-")),2)</f>
        <v>8.6300000000000008</v>
      </c>
    </row>
    <row r="20" spans="1:11">
      <c r="A20" s="174" t="s">
        <v>56</v>
      </c>
      <c r="B20" s="174">
        <f>ROUND(VALUE(SUBSTITUTE(実質収支比率等に係る経年分析!F$47,"▲","-")),2)</f>
        <v>25.93</v>
      </c>
      <c r="C20" s="174">
        <f>ROUND(VALUE(SUBSTITUTE(実質収支比率等に係る経年分析!G$47,"▲","-")),2)</f>
        <v>21.69</v>
      </c>
      <c r="D20" s="174">
        <f>ROUND(VALUE(SUBSTITUTE(実質収支比率等に係る経年分析!H$47,"▲","-")),2)</f>
        <v>16.87</v>
      </c>
      <c r="E20" s="174">
        <f>ROUND(VALUE(SUBSTITUTE(実質収支比率等に係る経年分析!I$47,"▲","-")),2)</f>
        <v>37.380000000000003</v>
      </c>
      <c r="F20" s="174">
        <f>ROUND(VALUE(SUBSTITUTE(実質収支比率等に係る経年分析!J$47,"▲","-")),2)</f>
        <v>35.369999999999997</v>
      </c>
    </row>
    <row r="21" spans="1:11">
      <c r="A21" s="174" t="s">
        <v>57</v>
      </c>
      <c r="B21" s="174">
        <f>IF(ISNUMBER(VALUE(SUBSTITUTE(実質収支比率等に係る経年分析!F$49,"▲","-"))),ROUND(VALUE(SUBSTITUTE(実質収支比率等に係る経年分析!F$49,"▲","-")),2),NA())</f>
        <v>-7.14</v>
      </c>
      <c r="C21" s="174">
        <f>IF(ISNUMBER(VALUE(SUBSTITUTE(実質収支比率等に係る経年分析!G$49,"▲","-"))),ROUND(VALUE(SUBSTITUTE(実質収支比率等に係る経年分析!G$49,"▲","-")),2),NA())</f>
        <v>-6.62</v>
      </c>
      <c r="D21" s="174">
        <f>IF(ISNUMBER(VALUE(SUBSTITUTE(実質収支比率等に係る経年分析!H$49,"▲","-"))),ROUND(VALUE(SUBSTITUTE(実質収支比率等に係る経年分析!H$49,"▲","-")),2),NA())</f>
        <v>-4.3</v>
      </c>
      <c r="E21" s="174">
        <f>IF(ISNUMBER(VALUE(SUBSTITUTE(実質収支比率等に係る経年分析!I$49,"▲","-"))),ROUND(VALUE(SUBSTITUTE(実質収支比率等に係る経年分析!I$49,"▲","-")),2),NA())</f>
        <v>13.28</v>
      </c>
      <c r="F21" s="174">
        <f>IF(ISNUMBER(VALUE(SUBSTITUTE(実質収支比率等に係る経年分析!J$49,"▲","-"))),ROUND(VALUE(SUBSTITUTE(実質収支比率等に係る経年分析!J$49,"▲","-")),2),NA())</f>
        <v>-8.99</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国民宿舎特別会計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地方独立行政法人芦屋中央病院貸付金特別会計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給食センター特別会計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5.74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9.14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8.57</v>
      </c>
    </row>
    <row r="35" spans="1:16">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15.33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15.81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17.07</v>
      </c>
    </row>
    <row r="36" spans="1:16">
      <c r="A36" s="175" t="str">
        <f>IF(連結実質赤字比率に係る赤字・黒字の構成分析!C$34="",NA(),連結実質赤字比率に係る赤字・黒字の構成分析!C$34)</f>
        <v>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345.09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433.84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548.11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662.26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796.14</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853</v>
      </c>
      <c r="E42" s="176"/>
      <c r="F42" s="176"/>
      <c r="G42" s="176">
        <f>'実質公債費比率（分子）の構造'!L$52</f>
        <v>1201</v>
      </c>
      <c r="H42" s="176"/>
      <c r="I42" s="176"/>
      <c r="J42" s="176">
        <f>'実質公債費比率（分子）の構造'!M$52</f>
        <v>1652</v>
      </c>
      <c r="K42" s="176"/>
      <c r="L42" s="176"/>
      <c r="M42" s="176">
        <f>'実質公債費比率（分子）の構造'!N$52</f>
        <v>1392</v>
      </c>
      <c r="N42" s="176"/>
      <c r="O42" s="176"/>
      <c r="P42" s="176">
        <f>'実質公債費比率（分子）の構造'!O$52</f>
        <v>1282</v>
      </c>
    </row>
    <row r="43" spans="1:16">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67</v>
      </c>
      <c r="B45" s="176">
        <f>'実質公債費比率（分子）の構造'!K$49</f>
        <v>68</v>
      </c>
      <c r="C45" s="176"/>
      <c r="D45" s="176"/>
      <c r="E45" s="176">
        <f>'実質公債費比率（分子）の構造'!L$49</f>
        <v>56</v>
      </c>
      <c r="F45" s="176"/>
      <c r="G45" s="176"/>
      <c r="H45" s="176">
        <f>'実質公債費比率（分子）の構造'!M$49</f>
        <v>56</v>
      </c>
      <c r="I45" s="176"/>
      <c r="J45" s="176"/>
      <c r="K45" s="176">
        <f>'実質公債費比率（分子）の構造'!N$49</f>
        <v>46</v>
      </c>
      <c r="L45" s="176"/>
      <c r="M45" s="176"/>
      <c r="N45" s="176">
        <f>'実質公債費比率（分子）の構造'!O$49</f>
        <v>31</v>
      </c>
      <c r="O45" s="176"/>
      <c r="P45" s="176"/>
    </row>
    <row r="46" spans="1:16">
      <c r="A46" s="176" t="s">
        <v>68</v>
      </c>
      <c r="B46" s="176">
        <f>'実質公債費比率（分子）の構造'!K$48</f>
        <v>195</v>
      </c>
      <c r="C46" s="176"/>
      <c r="D46" s="176"/>
      <c r="E46" s="176">
        <f>'実質公債費比率（分子）の構造'!L$48</f>
        <v>173</v>
      </c>
      <c r="F46" s="176"/>
      <c r="G46" s="176"/>
      <c r="H46" s="176">
        <f>'実質公債費比率（分子）の構造'!M$48</f>
        <v>111</v>
      </c>
      <c r="I46" s="176"/>
      <c r="J46" s="176"/>
      <c r="K46" s="176">
        <f>'実質公債費比率（分子）の構造'!N$48</f>
        <v>115</v>
      </c>
      <c r="L46" s="176"/>
      <c r="M46" s="176"/>
      <c r="N46" s="176">
        <f>'実質公債費比率（分子）の構造'!O$48</f>
        <v>116</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778</v>
      </c>
      <c r="C49" s="176"/>
      <c r="D49" s="176"/>
      <c r="E49" s="176">
        <f>'実質公債費比率（分子）の構造'!L$45</f>
        <v>1119</v>
      </c>
      <c r="F49" s="176"/>
      <c r="G49" s="176"/>
      <c r="H49" s="176">
        <f>'実質公債費比率（分子）の構造'!M$45</f>
        <v>1297</v>
      </c>
      <c r="I49" s="176"/>
      <c r="J49" s="176"/>
      <c r="K49" s="176">
        <f>'実質公債費比率（分子）の構造'!N$45</f>
        <v>1317</v>
      </c>
      <c r="L49" s="176"/>
      <c r="M49" s="176"/>
      <c r="N49" s="176">
        <f>'実質公債費比率（分子）の構造'!O$45</f>
        <v>1260</v>
      </c>
      <c r="O49" s="176"/>
      <c r="P49" s="176"/>
    </row>
    <row r="50" spans="1:16">
      <c r="A50" s="176" t="s">
        <v>72</v>
      </c>
      <c r="B50" s="176" t="e">
        <f>NA()</f>
        <v>#N/A</v>
      </c>
      <c r="C50" s="176">
        <f>IF(ISNUMBER('実質公債費比率（分子）の構造'!K$53),'実質公債費比率（分子）の構造'!K$53,NA())</f>
        <v>188</v>
      </c>
      <c r="D50" s="176" t="e">
        <f>NA()</f>
        <v>#N/A</v>
      </c>
      <c r="E50" s="176" t="e">
        <f>NA()</f>
        <v>#N/A</v>
      </c>
      <c r="F50" s="176">
        <f>IF(ISNUMBER('実質公債費比率（分子）の構造'!L$53),'実質公債費比率（分子）の構造'!L$53,NA())</f>
        <v>147</v>
      </c>
      <c r="G50" s="176" t="e">
        <f>NA()</f>
        <v>#N/A</v>
      </c>
      <c r="H50" s="176" t="e">
        <f>NA()</f>
        <v>#N/A</v>
      </c>
      <c r="I50" s="176">
        <f>IF(ISNUMBER('実質公債費比率（分子）の構造'!M$53),'実質公債費比率（分子）の構造'!M$53,NA())</f>
        <v>-188</v>
      </c>
      <c r="J50" s="176" t="e">
        <f>NA()</f>
        <v>#N/A</v>
      </c>
      <c r="K50" s="176" t="e">
        <f>NA()</f>
        <v>#N/A</v>
      </c>
      <c r="L50" s="176">
        <f>IF(ISNUMBER('実質公債費比率（分子）の構造'!N$53),'実質公債費比率（分子）の構造'!N$53,NA())</f>
        <v>86</v>
      </c>
      <c r="M50" s="176" t="e">
        <f>NA()</f>
        <v>#N/A</v>
      </c>
      <c r="N50" s="176" t="e">
        <f>NA()</f>
        <v>#N/A</v>
      </c>
      <c r="O50" s="176">
        <f>IF(ISNUMBER('実質公債費比率（分子）の構造'!O$53),'実質公債費比率（分子）の構造'!O$53,NA())</f>
        <v>125</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9095</v>
      </c>
      <c r="E56" s="175"/>
      <c r="F56" s="175"/>
      <c r="G56" s="175">
        <f>'将来負担比率（分子）の構造'!J$52</f>
        <v>9168</v>
      </c>
      <c r="H56" s="175"/>
      <c r="I56" s="175"/>
      <c r="J56" s="175">
        <f>'将来負担比率（分子）の構造'!K$52</f>
        <v>9111</v>
      </c>
      <c r="K56" s="175"/>
      <c r="L56" s="175"/>
      <c r="M56" s="175">
        <f>'将来負担比率（分子）の構造'!L$52</f>
        <v>8871</v>
      </c>
      <c r="N56" s="175"/>
      <c r="O56" s="175"/>
      <c r="P56" s="175">
        <f>'将来負担比率（分子）の構造'!M$52</f>
        <v>8515</v>
      </c>
    </row>
    <row r="57" spans="1:16">
      <c r="A57" s="175" t="s">
        <v>43</v>
      </c>
      <c r="B57" s="175"/>
      <c r="C57" s="175"/>
      <c r="D57" s="175">
        <f>'将来負担比率（分子）の構造'!I$51</f>
        <v>6128</v>
      </c>
      <c r="E57" s="175"/>
      <c r="F57" s="175"/>
      <c r="G57" s="175">
        <f>'将来負担比率（分子）の構造'!J$51</f>
        <v>5789</v>
      </c>
      <c r="H57" s="175"/>
      <c r="I57" s="175"/>
      <c r="J57" s="175">
        <f>'将来負担比率（分子）の構造'!K$51</f>
        <v>5434</v>
      </c>
      <c r="K57" s="175"/>
      <c r="L57" s="175"/>
      <c r="M57" s="175">
        <f>'将来負担比率（分子）の構造'!L$51</f>
        <v>4990</v>
      </c>
      <c r="N57" s="175"/>
      <c r="O57" s="175"/>
      <c r="P57" s="175">
        <f>'将来負担比率（分子）の構造'!M$51</f>
        <v>4610</v>
      </c>
    </row>
    <row r="58" spans="1:16">
      <c r="A58" s="175" t="s">
        <v>42</v>
      </c>
      <c r="B58" s="175"/>
      <c r="C58" s="175"/>
      <c r="D58" s="175">
        <f>'将来負担比率（分子）の構造'!I$50</f>
        <v>4158</v>
      </c>
      <c r="E58" s="175"/>
      <c r="F58" s="175"/>
      <c r="G58" s="175">
        <f>'将来負担比率（分子）の構造'!J$50</f>
        <v>4182</v>
      </c>
      <c r="H58" s="175"/>
      <c r="I58" s="175"/>
      <c r="J58" s="175">
        <f>'将来負担比率（分子）の構造'!K$50</f>
        <v>3882</v>
      </c>
      <c r="K58" s="175"/>
      <c r="L58" s="175"/>
      <c r="M58" s="175">
        <f>'将来負担比率（分子）の構造'!L$50</f>
        <v>4830</v>
      </c>
      <c r="N58" s="175"/>
      <c r="O58" s="175"/>
      <c r="P58" s="175">
        <f>'将来負担比率（分子）の構造'!M$50</f>
        <v>5089</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f>'将来負担比率（分子）の構造'!I$46</f>
        <v>754</v>
      </c>
      <c r="C61" s="175"/>
      <c r="D61" s="175"/>
      <c r="E61" s="175">
        <f>'将来負担比率（分子）の構造'!J$46</f>
        <v>839</v>
      </c>
      <c r="F61" s="175"/>
      <c r="G61" s="175"/>
      <c r="H61" s="175">
        <f>'将来負担比率（分子）の構造'!K$46</f>
        <v>819</v>
      </c>
      <c r="I61" s="175"/>
      <c r="J61" s="175"/>
      <c r="K61" s="175">
        <f>'将来負担比率（分子）の構造'!L$46</f>
        <v>641</v>
      </c>
      <c r="L61" s="175"/>
      <c r="M61" s="175"/>
      <c r="N61" s="175">
        <f>'将来負担比率（分子）の構造'!M$46</f>
        <v>443</v>
      </c>
      <c r="O61" s="175"/>
      <c r="P61" s="175"/>
    </row>
    <row r="62" spans="1:16">
      <c r="A62" s="175" t="s">
        <v>36</v>
      </c>
      <c r="B62" s="175">
        <f>'将来負担比率（分子）の構造'!I$45</f>
        <v>688</v>
      </c>
      <c r="C62" s="175"/>
      <c r="D62" s="175"/>
      <c r="E62" s="175">
        <f>'将来負担比率（分子）の構造'!J$45</f>
        <v>735</v>
      </c>
      <c r="F62" s="175"/>
      <c r="G62" s="175"/>
      <c r="H62" s="175">
        <f>'将来負担比率（分子）の構造'!K$45</f>
        <v>699</v>
      </c>
      <c r="I62" s="175"/>
      <c r="J62" s="175"/>
      <c r="K62" s="175">
        <f>'将来負担比率（分子）の構造'!L$45</f>
        <v>776</v>
      </c>
      <c r="L62" s="175"/>
      <c r="M62" s="175"/>
      <c r="N62" s="175">
        <f>'将来負担比率（分子）の構造'!M$45</f>
        <v>775</v>
      </c>
      <c r="O62" s="175"/>
      <c r="P62" s="175"/>
    </row>
    <row r="63" spans="1:16">
      <c r="A63" s="175" t="s">
        <v>35</v>
      </c>
      <c r="B63" s="175">
        <f>'将来負担比率（分子）の構造'!I$44</f>
        <v>328</v>
      </c>
      <c r="C63" s="175"/>
      <c r="D63" s="175"/>
      <c r="E63" s="175">
        <f>'将来負担比率（分子）の構造'!J$44</f>
        <v>284</v>
      </c>
      <c r="F63" s="175"/>
      <c r="G63" s="175"/>
      <c r="H63" s="175">
        <f>'将来負担比率（分子）の構造'!K$44</f>
        <v>257</v>
      </c>
      <c r="I63" s="175"/>
      <c r="J63" s="175"/>
      <c r="K63" s="175">
        <f>'将来負担比率（分子）の構造'!L$44</f>
        <v>233</v>
      </c>
      <c r="L63" s="175"/>
      <c r="M63" s="175"/>
      <c r="N63" s="175">
        <f>'将来負担比率（分子）の構造'!M$44</f>
        <v>220</v>
      </c>
      <c r="O63" s="175"/>
      <c r="P63" s="175"/>
    </row>
    <row r="64" spans="1:16">
      <c r="A64" s="175" t="s">
        <v>34</v>
      </c>
      <c r="B64" s="175">
        <f>'将来負担比率（分子）の構造'!I$43</f>
        <v>778</v>
      </c>
      <c r="C64" s="175"/>
      <c r="D64" s="175"/>
      <c r="E64" s="175">
        <f>'将来負担比率（分子）の構造'!J$43</f>
        <v>612</v>
      </c>
      <c r="F64" s="175"/>
      <c r="G64" s="175"/>
      <c r="H64" s="175">
        <f>'将来負担比率（分子）の構造'!K$43</f>
        <v>521</v>
      </c>
      <c r="I64" s="175"/>
      <c r="J64" s="175"/>
      <c r="K64" s="175">
        <f>'将来負担比率（分子）の構造'!L$43</f>
        <v>419</v>
      </c>
      <c r="L64" s="175"/>
      <c r="M64" s="175"/>
      <c r="N64" s="175">
        <f>'将来負担比率（分子）の構造'!M$43</f>
        <v>410</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13373</v>
      </c>
      <c r="C66" s="175"/>
      <c r="D66" s="175"/>
      <c r="E66" s="175">
        <f>'将来負担比率（分子）の構造'!J$41</f>
        <v>13201</v>
      </c>
      <c r="F66" s="175"/>
      <c r="G66" s="175"/>
      <c r="H66" s="175">
        <f>'将来負担比率（分子）の構造'!K$41</f>
        <v>13297</v>
      </c>
      <c r="I66" s="175"/>
      <c r="J66" s="175"/>
      <c r="K66" s="175">
        <f>'将来負担比率（分子）の構造'!L$41</f>
        <v>12540</v>
      </c>
      <c r="L66" s="175"/>
      <c r="M66" s="175"/>
      <c r="N66" s="175">
        <f>'将来負担比率（分子）の構造'!M$41</f>
        <v>11873</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680</v>
      </c>
      <c r="C72" s="179">
        <f>基金残高に係る経年分析!G55</f>
        <v>1605</v>
      </c>
      <c r="D72" s="179">
        <f>基金残高に係る経年分析!H55</f>
        <v>1477</v>
      </c>
    </row>
    <row r="73" spans="1:16">
      <c r="A73" s="178" t="s">
        <v>79</v>
      </c>
      <c r="B73" s="179">
        <f>基金残高に係る経年分析!F56</f>
        <v>96</v>
      </c>
      <c r="C73" s="179">
        <f>基金残高に係る経年分析!G56</f>
        <v>96</v>
      </c>
      <c r="D73" s="179">
        <f>基金残高に係る経年分析!H56</f>
        <v>96</v>
      </c>
    </row>
    <row r="74" spans="1:16">
      <c r="A74" s="178" t="s">
        <v>80</v>
      </c>
      <c r="B74" s="179">
        <f>基金残高に係る経年分析!F57</f>
        <v>2910</v>
      </c>
      <c r="C74" s="179">
        <f>基金残高に係る経年分析!G57</f>
        <v>2931</v>
      </c>
      <c r="D74" s="179">
        <f>基金残高に係る経年分析!H57</f>
        <v>3318</v>
      </c>
    </row>
  </sheetData>
  <sheetProtection algorithmName="SHA-512" hashValue="CeixraqAVLfchV3ZfX6/Q5Sd8uWrG/aUClXrmWlhwTUV3dVQ7dNZWz1qaOcr0WgqM3zUNu9xd09mDn8GDYyfgQ==" saltValue="TuIB3KnpQecTLYBQa0J2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226</v>
      </c>
      <c r="C5" s="610"/>
      <c r="D5" s="610"/>
      <c r="E5" s="610"/>
      <c r="F5" s="610"/>
      <c r="G5" s="610"/>
      <c r="H5" s="610"/>
      <c r="I5" s="610"/>
      <c r="J5" s="610"/>
      <c r="K5" s="610"/>
      <c r="L5" s="610"/>
      <c r="M5" s="610"/>
      <c r="N5" s="610"/>
      <c r="O5" s="610"/>
      <c r="P5" s="610"/>
      <c r="Q5" s="611"/>
      <c r="R5" s="612">
        <v>1231803</v>
      </c>
      <c r="S5" s="613"/>
      <c r="T5" s="613"/>
      <c r="U5" s="613"/>
      <c r="V5" s="613"/>
      <c r="W5" s="613"/>
      <c r="X5" s="613"/>
      <c r="Y5" s="614"/>
      <c r="Z5" s="615">
        <v>12.3</v>
      </c>
      <c r="AA5" s="615"/>
      <c r="AB5" s="615"/>
      <c r="AC5" s="615"/>
      <c r="AD5" s="616">
        <v>1231803</v>
      </c>
      <c r="AE5" s="616"/>
      <c r="AF5" s="616"/>
      <c r="AG5" s="616"/>
      <c r="AH5" s="616"/>
      <c r="AI5" s="616"/>
      <c r="AJ5" s="616"/>
      <c r="AK5" s="616"/>
      <c r="AL5" s="617">
        <v>27.6</v>
      </c>
      <c r="AM5" s="618"/>
      <c r="AN5" s="618"/>
      <c r="AO5" s="619"/>
      <c r="AP5" s="609" t="s">
        <v>227</v>
      </c>
      <c r="AQ5" s="610"/>
      <c r="AR5" s="610"/>
      <c r="AS5" s="610"/>
      <c r="AT5" s="610"/>
      <c r="AU5" s="610"/>
      <c r="AV5" s="610"/>
      <c r="AW5" s="610"/>
      <c r="AX5" s="610"/>
      <c r="AY5" s="610"/>
      <c r="AZ5" s="610"/>
      <c r="BA5" s="610"/>
      <c r="BB5" s="610"/>
      <c r="BC5" s="610"/>
      <c r="BD5" s="610"/>
      <c r="BE5" s="610"/>
      <c r="BF5" s="611"/>
      <c r="BG5" s="623">
        <v>1231803</v>
      </c>
      <c r="BH5" s="624"/>
      <c r="BI5" s="624"/>
      <c r="BJ5" s="624"/>
      <c r="BK5" s="624"/>
      <c r="BL5" s="624"/>
      <c r="BM5" s="624"/>
      <c r="BN5" s="625"/>
      <c r="BO5" s="626">
        <v>100</v>
      </c>
      <c r="BP5" s="626"/>
      <c r="BQ5" s="626"/>
      <c r="BR5" s="626"/>
      <c r="BS5" s="627" t="s">
        <v>130</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c r="B6" s="620" t="s">
        <v>231</v>
      </c>
      <c r="C6" s="621"/>
      <c r="D6" s="621"/>
      <c r="E6" s="621"/>
      <c r="F6" s="621"/>
      <c r="G6" s="621"/>
      <c r="H6" s="621"/>
      <c r="I6" s="621"/>
      <c r="J6" s="621"/>
      <c r="K6" s="621"/>
      <c r="L6" s="621"/>
      <c r="M6" s="621"/>
      <c r="N6" s="621"/>
      <c r="O6" s="621"/>
      <c r="P6" s="621"/>
      <c r="Q6" s="622"/>
      <c r="R6" s="623">
        <v>34551</v>
      </c>
      <c r="S6" s="624"/>
      <c r="T6" s="624"/>
      <c r="U6" s="624"/>
      <c r="V6" s="624"/>
      <c r="W6" s="624"/>
      <c r="X6" s="624"/>
      <c r="Y6" s="625"/>
      <c r="Z6" s="626">
        <v>0.3</v>
      </c>
      <c r="AA6" s="626"/>
      <c r="AB6" s="626"/>
      <c r="AC6" s="626"/>
      <c r="AD6" s="627">
        <v>34551</v>
      </c>
      <c r="AE6" s="627"/>
      <c r="AF6" s="627"/>
      <c r="AG6" s="627"/>
      <c r="AH6" s="627"/>
      <c r="AI6" s="627"/>
      <c r="AJ6" s="627"/>
      <c r="AK6" s="627"/>
      <c r="AL6" s="628">
        <v>0.8</v>
      </c>
      <c r="AM6" s="629"/>
      <c r="AN6" s="629"/>
      <c r="AO6" s="630"/>
      <c r="AP6" s="620" t="s">
        <v>232</v>
      </c>
      <c r="AQ6" s="621"/>
      <c r="AR6" s="621"/>
      <c r="AS6" s="621"/>
      <c r="AT6" s="621"/>
      <c r="AU6" s="621"/>
      <c r="AV6" s="621"/>
      <c r="AW6" s="621"/>
      <c r="AX6" s="621"/>
      <c r="AY6" s="621"/>
      <c r="AZ6" s="621"/>
      <c r="BA6" s="621"/>
      <c r="BB6" s="621"/>
      <c r="BC6" s="621"/>
      <c r="BD6" s="621"/>
      <c r="BE6" s="621"/>
      <c r="BF6" s="622"/>
      <c r="BG6" s="623">
        <v>1231803</v>
      </c>
      <c r="BH6" s="624"/>
      <c r="BI6" s="624"/>
      <c r="BJ6" s="624"/>
      <c r="BK6" s="624"/>
      <c r="BL6" s="624"/>
      <c r="BM6" s="624"/>
      <c r="BN6" s="625"/>
      <c r="BO6" s="626">
        <v>100</v>
      </c>
      <c r="BP6" s="626"/>
      <c r="BQ6" s="626"/>
      <c r="BR6" s="626"/>
      <c r="BS6" s="627" t="s">
        <v>233</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101630</v>
      </c>
      <c r="CS6" s="624"/>
      <c r="CT6" s="624"/>
      <c r="CU6" s="624"/>
      <c r="CV6" s="624"/>
      <c r="CW6" s="624"/>
      <c r="CX6" s="624"/>
      <c r="CY6" s="625"/>
      <c r="CZ6" s="617">
        <v>1.1000000000000001</v>
      </c>
      <c r="DA6" s="618"/>
      <c r="DB6" s="618"/>
      <c r="DC6" s="634"/>
      <c r="DD6" s="632" t="s">
        <v>130</v>
      </c>
      <c r="DE6" s="624"/>
      <c r="DF6" s="624"/>
      <c r="DG6" s="624"/>
      <c r="DH6" s="624"/>
      <c r="DI6" s="624"/>
      <c r="DJ6" s="624"/>
      <c r="DK6" s="624"/>
      <c r="DL6" s="624"/>
      <c r="DM6" s="624"/>
      <c r="DN6" s="624"/>
      <c r="DO6" s="624"/>
      <c r="DP6" s="625"/>
      <c r="DQ6" s="632">
        <v>101630</v>
      </c>
      <c r="DR6" s="624"/>
      <c r="DS6" s="624"/>
      <c r="DT6" s="624"/>
      <c r="DU6" s="624"/>
      <c r="DV6" s="624"/>
      <c r="DW6" s="624"/>
      <c r="DX6" s="624"/>
      <c r="DY6" s="624"/>
      <c r="DZ6" s="624"/>
      <c r="EA6" s="624"/>
      <c r="EB6" s="624"/>
      <c r="EC6" s="633"/>
    </row>
    <row r="7" spans="2:143" ht="11.25" customHeight="1">
      <c r="B7" s="620" t="s">
        <v>235</v>
      </c>
      <c r="C7" s="621"/>
      <c r="D7" s="621"/>
      <c r="E7" s="621"/>
      <c r="F7" s="621"/>
      <c r="G7" s="621"/>
      <c r="H7" s="621"/>
      <c r="I7" s="621"/>
      <c r="J7" s="621"/>
      <c r="K7" s="621"/>
      <c r="L7" s="621"/>
      <c r="M7" s="621"/>
      <c r="N7" s="621"/>
      <c r="O7" s="621"/>
      <c r="P7" s="621"/>
      <c r="Q7" s="622"/>
      <c r="R7" s="623">
        <v>433</v>
      </c>
      <c r="S7" s="624"/>
      <c r="T7" s="624"/>
      <c r="U7" s="624"/>
      <c r="V7" s="624"/>
      <c r="W7" s="624"/>
      <c r="X7" s="624"/>
      <c r="Y7" s="625"/>
      <c r="Z7" s="626">
        <v>0</v>
      </c>
      <c r="AA7" s="626"/>
      <c r="AB7" s="626"/>
      <c r="AC7" s="626"/>
      <c r="AD7" s="627">
        <v>433</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636189</v>
      </c>
      <c r="BH7" s="624"/>
      <c r="BI7" s="624"/>
      <c r="BJ7" s="624"/>
      <c r="BK7" s="624"/>
      <c r="BL7" s="624"/>
      <c r="BM7" s="624"/>
      <c r="BN7" s="625"/>
      <c r="BO7" s="626">
        <v>51.6</v>
      </c>
      <c r="BP7" s="626"/>
      <c r="BQ7" s="626"/>
      <c r="BR7" s="626"/>
      <c r="BS7" s="627" t="s">
        <v>130</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2443495</v>
      </c>
      <c r="CS7" s="624"/>
      <c r="CT7" s="624"/>
      <c r="CU7" s="624"/>
      <c r="CV7" s="624"/>
      <c r="CW7" s="624"/>
      <c r="CX7" s="624"/>
      <c r="CY7" s="625"/>
      <c r="CZ7" s="626">
        <v>25.4</v>
      </c>
      <c r="DA7" s="626"/>
      <c r="DB7" s="626"/>
      <c r="DC7" s="626"/>
      <c r="DD7" s="632">
        <v>238717</v>
      </c>
      <c r="DE7" s="624"/>
      <c r="DF7" s="624"/>
      <c r="DG7" s="624"/>
      <c r="DH7" s="624"/>
      <c r="DI7" s="624"/>
      <c r="DJ7" s="624"/>
      <c r="DK7" s="624"/>
      <c r="DL7" s="624"/>
      <c r="DM7" s="624"/>
      <c r="DN7" s="624"/>
      <c r="DO7" s="624"/>
      <c r="DP7" s="625"/>
      <c r="DQ7" s="632">
        <v>1835507</v>
      </c>
      <c r="DR7" s="624"/>
      <c r="DS7" s="624"/>
      <c r="DT7" s="624"/>
      <c r="DU7" s="624"/>
      <c r="DV7" s="624"/>
      <c r="DW7" s="624"/>
      <c r="DX7" s="624"/>
      <c r="DY7" s="624"/>
      <c r="DZ7" s="624"/>
      <c r="EA7" s="624"/>
      <c r="EB7" s="624"/>
      <c r="EC7" s="633"/>
    </row>
    <row r="8" spans="2:143" ht="11.25" customHeight="1">
      <c r="B8" s="620" t="s">
        <v>238</v>
      </c>
      <c r="C8" s="621"/>
      <c r="D8" s="621"/>
      <c r="E8" s="621"/>
      <c r="F8" s="621"/>
      <c r="G8" s="621"/>
      <c r="H8" s="621"/>
      <c r="I8" s="621"/>
      <c r="J8" s="621"/>
      <c r="K8" s="621"/>
      <c r="L8" s="621"/>
      <c r="M8" s="621"/>
      <c r="N8" s="621"/>
      <c r="O8" s="621"/>
      <c r="P8" s="621"/>
      <c r="Q8" s="622"/>
      <c r="R8" s="623">
        <v>6973</v>
      </c>
      <c r="S8" s="624"/>
      <c r="T8" s="624"/>
      <c r="U8" s="624"/>
      <c r="V8" s="624"/>
      <c r="W8" s="624"/>
      <c r="X8" s="624"/>
      <c r="Y8" s="625"/>
      <c r="Z8" s="626">
        <v>0.1</v>
      </c>
      <c r="AA8" s="626"/>
      <c r="AB8" s="626"/>
      <c r="AC8" s="626"/>
      <c r="AD8" s="627">
        <v>6973</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22088</v>
      </c>
      <c r="BH8" s="624"/>
      <c r="BI8" s="624"/>
      <c r="BJ8" s="624"/>
      <c r="BK8" s="624"/>
      <c r="BL8" s="624"/>
      <c r="BM8" s="624"/>
      <c r="BN8" s="625"/>
      <c r="BO8" s="626">
        <v>1.8</v>
      </c>
      <c r="BP8" s="626"/>
      <c r="BQ8" s="626"/>
      <c r="BR8" s="626"/>
      <c r="BS8" s="627" t="s">
        <v>130</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2689580</v>
      </c>
      <c r="CS8" s="624"/>
      <c r="CT8" s="624"/>
      <c r="CU8" s="624"/>
      <c r="CV8" s="624"/>
      <c r="CW8" s="624"/>
      <c r="CX8" s="624"/>
      <c r="CY8" s="625"/>
      <c r="CZ8" s="626">
        <v>28</v>
      </c>
      <c r="DA8" s="626"/>
      <c r="DB8" s="626"/>
      <c r="DC8" s="626"/>
      <c r="DD8" s="632">
        <v>55820</v>
      </c>
      <c r="DE8" s="624"/>
      <c r="DF8" s="624"/>
      <c r="DG8" s="624"/>
      <c r="DH8" s="624"/>
      <c r="DI8" s="624"/>
      <c r="DJ8" s="624"/>
      <c r="DK8" s="624"/>
      <c r="DL8" s="624"/>
      <c r="DM8" s="624"/>
      <c r="DN8" s="624"/>
      <c r="DO8" s="624"/>
      <c r="DP8" s="625"/>
      <c r="DQ8" s="632">
        <v>1272138</v>
      </c>
      <c r="DR8" s="624"/>
      <c r="DS8" s="624"/>
      <c r="DT8" s="624"/>
      <c r="DU8" s="624"/>
      <c r="DV8" s="624"/>
      <c r="DW8" s="624"/>
      <c r="DX8" s="624"/>
      <c r="DY8" s="624"/>
      <c r="DZ8" s="624"/>
      <c r="EA8" s="624"/>
      <c r="EB8" s="624"/>
      <c r="EC8" s="633"/>
    </row>
    <row r="9" spans="2:143" ht="11.25" customHeight="1">
      <c r="B9" s="620" t="s">
        <v>241</v>
      </c>
      <c r="C9" s="621"/>
      <c r="D9" s="621"/>
      <c r="E9" s="621"/>
      <c r="F9" s="621"/>
      <c r="G9" s="621"/>
      <c r="H9" s="621"/>
      <c r="I9" s="621"/>
      <c r="J9" s="621"/>
      <c r="K9" s="621"/>
      <c r="L9" s="621"/>
      <c r="M9" s="621"/>
      <c r="N9" s="621"/>
      <c r="O9" s="621"/>
      <c r="P9" s="621"/>
      <c r="Q9" s="622"/>
      <c r="R9" s="623">
        <v>5782</v>
      </c>
      <c r="S9" s="624"/>
      <c r="T9" s="624"/>
      <c r="U9" s="624"/>
      <c r="V9" s="624"/>
      <c r="W9" s="624"/>
      <c r="X9" s="624"/>
      <c r="Y9" s="625"/>
      <c r="Z9" s="626">
        <v>0.1</v>
      </c>
      <c r="AA9" s="626"/>
      <c r="AB9" s="626"/>
      <c r="AC9" s="626"/>
      <c r="AD9" s="627">
        <v>5782</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574916</v>
      </c>
      <c r="BH9" s="624"/>
      <c r="BI9" s="624"/>
      <c r="BJ9" s="624"/>
      <c r="BK9" s="624"/>
      <c r="BL9" s="624"/>
      <c r="BM9" s="624"/>
      <c r="BN9" s="625"/>
      <c r="BO9" s="626">
        <v>46.7</v>
      </c>
      <c r="BP9" s="626"/>
      <c r="BQ9" s="626"/>
      <c r="BR9" s="626"/>
      <c r="BS9" s="627" t="s">
        <v>233</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951190</v>
      </c>
      <c r="CS9" s="624"/>
      <c r="CT9" s="624"/>
      <c r="CU9" s="624"/>
      <c r="CV9" s="624"/>
      <c r="CW9" s="624"/>
      <c r="CX9" s="624"/>
      <c r="CY9" s="625"/>
      <c r="CZ9" s="626">
        <v>9.9</v>
      </c>
      <c r="DA9" s="626"/>
      <c r="DB9" s="626"/>
      <c r="DC9" s="626"/>
      <c r="DD9" s="632">
        <v>4187</v>
      </c>
      <c r="DE9" s="624"/>
      <c r="DF9" s="624"/>
      <c r="DG9" s="624"/>
      <c r="DH9" s="624"/>
      <c r="DI9" s="624"/>
      <c r="DJ9" s="624"/>
      <c r="DK9" s="624"/>
      <c r="DL9" s="624"/>
      <c r="DM9" s="624"/>
      <c r="DN9" s="624"/>
      <c r="DO9" s="624"/>
      <c r="DP9" s="625"/>
      <c r="DQ9" s="632">
        <v>752596</v>
      </c>
      <c r="DR9" s="624"/>
      <c r="DS9" s="624"/>
      <c r="DT9" s="624"/>
      <c r="DU9" s="624"/>
      <c r="DV9" s="624"/>
      <c r="DW9" s="624"/>
      <c r="DX9" s="624"/>
      <c r="DY9" s="624"/>
      <c r="DZ9" s="624"/>
      <c r="EA9" s="624"/>
      <c r="EB9" s="624"/>
      <c r="EC9" s="633"/>
    </row>
    <row r="10" spans="2:143" ht="11.25" customHeight="1">
      <c r="B10" s="620" t="s">
        <v>244</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21277</v>
      </c>
      <c r="BH10" s="624"/>
      <c r="BI10" s="624"/>
      <c r="BJ10" s="624"/>
      <c r="BK10" s="624"/>
      <c r="BL10" s="624"/>
      <c r="BM10" s="624"/>
      <c r="BN10" s="625"/>
      <c r="BO10" s="626">
        <v>1.7</v>
      </c>
      <c r="BP10" s="626"/>
      <c r="BQ10" s="626"/>
      <c r="BR10" s="626"/>
      <c r="BS10" s="627" t="s">
        <v>233</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t="s">
        <v>233</v>
      </c>
      <c r="CS10" s="624"/>
      <c r="CT10" s="624"/>
      <c r="CU10" s="624"/>
      <c r="CV10" s="624"/>
      <c r="CW10" s="624"/>
      <c r="CX10" s="624"/>
      <c r="CY10" s="625"/>
      <c r="CZ10" s="626" t="s">
        <v>130</v>
      </c>
      <c r="DA10" s="626"/>
      <c r="DB10" s="626"/>
      <c r="DC10" s="626"/>
      <c r="DD10" s="632" t="s">
        <v>233</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c r="B11" s="620" t="s">
        <v>247</v>
      </c>
      <c r="C11" s="621"/>
      <c r="D11" s="621"/>
      <c r="E11" s="621"/>
      <c r="F11" s="621"/>
      <c r="G11" s="621"/>
      <c r="H11" s="621"/>
      <c r="I11" s="621"/>
      <c r="J11" s="621"/>
      <c r="K11" s="621"/>
      <c r="L11" s="621"/>
      <c r="M11" s="621"/>
      <c r="N11" s="621"/>
      <c r="O11" s="621"/>
      <c r="P11" s="621"/>
      <c r="Q11" s="622"/>
      <c r="R11" s="623">
        <v>317772</v>
      </c>
      <c r="S11" s="624"/>
      <c r="T11" s="624"/>
      <c r="U11" s="624"/>
      <c r="V11" s="624"/>
      <c r="W11" s="624"/>
      <c r="X11" s="624"/>
      <c r="Y11" s="625"/>
      <c r="Z11" s="628">
        <v>3.2</v>
      </c>
      <c r="AA11" s="629"/>
      <c r="AB11" s="629"/>
      <c r="AC11" s="635"/>
      <c r="AD11" s="632">
        <v>317772</v>
      </c>
      <c r="AE11" s="624"/>
      <c r="AF11" s="624"/>
      <c r="AG11" s="624"/>
      <c r="AH11" s="624"/>
      <c r="AI11" s="624"/>
      <c r="AJ11" s="624"/>
      <c r="AK11" s="625"/>
      <c r="AL11" s="628">
        <v>7.1</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17908</v>
      </c>
      <c r="BH11" s="624"/>
      <c r="BI11" s="624"/>
      <c r="BJ11" s="624"/>
      <c r="BK11" s="624"/>
      <c r="BL11" s="624"/>
      <c r="BM11" s="624"/>
      <c r="BN11" s="625"/>
      <c r="BO11" s="626">
        <v>1.5</v>
      </c>
      <c r="BP11" s="626"/>
      <c r="BQ11" s="626"/>
      <c r="BR11" s="626"/>
      <c r="BS11" s="627" t="s">
        <v>233</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111796</v>
      </c>
      <c r="CS11" s="624"/>
      <c r="CT11" s="624"/>
      <c r="CU11" s="624"/>
      <c r="CV11" s="624"/>
      <c r="CW11" s="624"/>
      <c r="CX11" s="624"/>
      <c r="CY11" s="625"/>
      <c r="CZ11" s="626">
        <v>1.2</v>
      </c>
      <c r="DA11" s="626"/>
      <c r="DB11" s="626"/>
      <c r="DC11" s="626"/>
      <c r="DD11" s="632">
        <v>35310</v>
      </c>
      <c r="DE11" s="624"/>
      <c r="DF11" s="624"/>
      <c r="DG11" s="624"/>
      <c r="DH11" s="624"/>
      <c r="DI11" s="624"/>
      <c r="DJ11" s="624"/>
      <c r="DK11" s="624"/>
      <c r="DL11" s="624"/>
      <c r="DM11" s="624"/>
      <c r="DN11" s="624"/>
      <c r="DO11" s="624"/>
      <c r="DP11" s="625"/>
      <c r="DQ11" s="632">
        <v>69341</v>
      </c>
      <c r="DR11" s="624"/>
      <c r="DS11" s="624"/>
      <c r="DT11" s="624"/>
      <c r="DU11" s="624"/>
      <c r="DV11" s="624"/>
      <c r="DW11" s="624"/>
      <c r="DX11" s="624"/>
      <c r="DY11" s="624"/>
      <c r="DZ11" s="624"/>
      <c r="EA11" s="624"/>
      <c r="EB11" s="624"/>
      <c r="EC11" s="633"/>
    </row>
    <row r="12" spans="2:143" ht="11.25" customHeight="1">
      <c r="B12" s="620" t="s">
        <v>250</v>
      </c>
      <c r="C12" s="621"/>
      <c r="D12" s="621"/>
      <c r="E12" s="621"/>
      <c r="F12" s="621"/>
      <c r="G12" s="621"/>
      <c r="H12" s="621"/>
      <c r="I12" s="621"/>
      <c r="J12" s="621"/>
      <c r="K12" s="621"/>
      <c r="L12" s="621"/>
      <c r="M12" s="621"/>
      <c r="N12" s="621"/>
      <c r="O12" s="621"/>
      <c r="P12" s="621"/>
      <c r="Q12" s="622"/>
      <c r="R12" s="623" t="s">
        <v>233</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451806</v>
      </c>
      <c r="BH12" s="624"/>
      <c r="BI12" s="624"/>
      <c r="BJ12" s="624"/>
      <c r="BK12" s="624"/>
      <c r="BL12" s="624"/>
      <c r="BM12" s="624"/>
      <c r="BN12" s="625"/>
      <c r="BO12" s="626">
        <v>36.700000000000003</v>
      </c>
      <c r="BP12" s="626"/>
      <c r="BQ12" s="626"/>
      <c r="BR12" s="626"/>
      <c r="BS12" s="627" t="s">
        <v>233</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405528</v>
      </c>
      <c r="CS12" s="624"/>
      <c r="CT12" s="624"/>
      <c r="CU12" s="624"/>
      <c r="CV12" s="624"/>
      <c r="CW12" s="624"/>
      <c r="CX12" s="624"/>
      <c r="CY12" s="625"/>
      <c r="CZ12" s="626">
        <v>4.2</v>
      </c>
      <c r="DA12" s="626"/>
      <c r="DB12" s="626"/>
      <c r="DC12" s="626"/>
      <c r="DD12" s="632">
        <v>4469</v>
      </c>
      <c r="DE12" s="624"/>
      <c r="DF12" s="624"/>
      <c r="DG12" s="624"/>
      <c r="DH12" s="624"/>
      <c r="DI12" s="624"/>
      <c r="DJ12" s="624"/>
      <c r="DK12" s="624"/>
      <c r="DL12" s="624"/>
      <c r="DM12" s="624"/>
      <c r="DN12" s="624"/>
      <c r="DO12" s="624"/>
      <c r="DP12" s="625"/>
      <c r="DQ12" s="632">
        <v>347151</v>
      </c>
      <c r="DR12" s="624"/>
      <c r="DS12" s="624"/>
      <c r="DT12" s="624"/>
      <c r="DU12" s="624"/>
      <c r="DV12" s="624"/>
      <c r="DW12" s="624"/>
      <c r="DX12" s="624"/>
      <c r="DY12" s="624"/>
      <c r="DZ12" s="624"/>
      <c r="EA12" s="624"/>
      <c r="EB12" s="624"/>
      <c r="EC12" s="633"/>
    </row>
    <row r="13" spans="2:143" ht="11.25" customHeight="1">
      <c r="B13" s="620" t="s">
        <v>253</v>
      </c>
      <c r="C13" s="621"/>
      <c r="D13" s="621"/>
      <c r="E13" s="621"/>
      <c r="F13" s="621"/>
      <c r="G13" s="621"/>
      <c r="H13" s="621"/>
      <c r="I13" s="621"/>
      <c r="J13" s="621"/>
      <c r="K13" s="621"/>
      <c r="L13" s="621"/>
      <c r="M13" s="621"/>
      <c r="N13" s="621"/>
      <c r="O13" s="621"/>
      <c r="P13" s="621"/>
      <c r="Q13" s="622"/>
      <c r="R13" s="623" t="s">
        <v>233</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233</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432061</v>
      </c>
      <c r="BH13" s="624"/>
      <c r="BI13" s="624"/>
      <c r="BJ13" s="624"/>
      <c r="BK13" s="624"/>
      <c r="BL13" s="624"/>
      <c r="BM13" s="624"/>
      <c r="BN13" s="625"/>
      <c r="BO13" s="626">
        <v>35.1</v>
      </c>
      <c r="BP13" s="626"/>
      <c r="BQ13" s="626"/>
      <c r="BR13" s="626"/>
      <c r="BS13" s="627" t="s">
        <v>233</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612645</v>
      </c>
      <c r="CS13" s="624"/>
      <c r="CT13" s="624"/>
      <c r="CU13" s="624"/>
      <c r="CV13" s="624"/>
      <c r="CW13" s="624"/>
      <c r="CX13" s="624"/>
      <c r="CY13" s="625"/>
      <c r="CZ13" s="626">
        <v>6.4</v>
      </c>
      <c r="DA13" s="626"/>
      <c r="DB13" s="626"/>
      <c r="DC13" s="626"/>
      <c r="DD13" s="632">
        <v>128845</v>
      </c>
      <c r="DE13" s="624"/>
      <c r="DF13" s="624"/>
      <c r="DG13" s="624"/>
      <c r="DH13" s="624"/>
      <c r="DI13" s="624"/>
      <c r="DJ13" s="624"/>
      <c r="DK13" s="624"/>
      <c r="DL13" s="624"/>
      <c r="DM13" s="624"/>
      <c r="DN13" s="624"/>
      <c r="DO13" s="624"/>
      <c r="DP13" s="625"/>
      <c r="DQ13" s="632">
        <v>430478</v>
      </c>
      <c r="DR13" s="624"/>
      <c r="DS13" s="624"/>
      <c r="DT13" s="624"/>
      <c r="DU13" s="624"/>
      <c r="DV13" s="624"/>
      <c r="DW13" s="624"/>
      <c r="DX13" s="624"/>
      <c r="DY13" s="624"/>
      <c r="DZ13" s="624"/>
      <c r="EA13" s="624"/>
      <c r="EB13" s="624"/>
      <c r="EC13" s="633"/>
    </row>
    <row r="14" spans="2:143" ht="11.25" customHeight="1">
      <c r="B14" s="620" t="s">
        <v>256</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44822</v>
      </c>
      <c r="BH14" s="624"/>
      <c r="BI14" s="624"/>
      <c r="BJ14" s="624"/>
      <c r="BK14" s="624"/>
      <c r="BL14" s="624"/>
      <c r="BM14" s="624"/>
      <c r="BN14" s="625"/>
      <c r="BO14" s="626">
        <v>3.6</v>
      </c>
      <c r="BP14" s="626"/>
      <c r="BQ14" s="626"/>
      <c r="BR14" s="626"/>
      <c r="BS14" s="627" t="s">
        <v>130</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287243</v>
      </c>
      <c r="CS14" s="624"/>
      <c r="CT14" s="624"/>
      <c r="CU14" s="624"/>
      <c r="CV14" s="624"/>
      <c r="CW14" s="624"/>
      <c r="CX14" s="624"/>
      <c r="CY14" s="625"/>
      <c r="CZ14" s="626">
        <v>3</v>
      </c>
      <c r="DA14" s="626"/>
      <c r="DB14" s="626"/>
      <c r="DC14" s="626"/>
      <c r="DD14" s="632">
        <v>25845</v>
      </c>
      <c r="DE14" s="624"/>
      <c r="DF14" s="624"/>
      <c r="DG14" s="624"/>
      <c r="DH14" s="624"/>
      <c r="DI14" s="624"/>
      <c r="DJ14" s="624"/>
      <c r="DK14" s="624"/>
      <c r="DL14" s="624"/>
      <c r="DM14" s="624"/>
      <c r="DN14" s="624"/>
      <c r="DO14" s="624"/>
      <c r="DP14" s="625"/>
      <c r="DQ14" s="632">
        <v>262136</v>
      </c>
      <c r="DR14" s="624"/>
      <c r="DS14" s="624"/>
      <c r="DT14" s="624"/>
      <c r="DU14" s="624"/>
      <c r="DV14" s="624"/>
      <c r="DW14" s="624"/>
      <c r="DX14" s="624"/>
      <c r="DY14" s="624"/>
      <c r="DZ14" s="624"/>
      <c r="EA14" s="624"/>
      <c r="EB14" s="624"/>
      <c r="EC14" s="633"/>
    </row>
    <row r="15" spans="2:143" ht="11.25" customHeight="1">
      <c r="B15" s="620" t="s">
        <v>259</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233</v>
      </c>
      <c r="AA15" s="626"/>
      <c r="AB15" s="626"/>
      <c r="AC15" s="626"/>
      <c r="AD15" s="627" t="s">
        <v>130</v>
      </c>
      <c r="AE15" s="627"/>
      <c r="AF15" s="627"/>
      <c r="AG15" s="627"/>
      <c r="AH15" s="627"/>
      <c r="AI15" s="627"/>
      <c r="AJ15" s="627"/>
      <c r="AK15" s="627"/>
      <c r="AL15" s="628" t="s">
        <v>130</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98986</v>
      </c>
      <c r="BH15" s="624"/>
      <c r="BI15" s="624"/>
      <c r="BJ15" s="624"/>
      <c r="BK15" s="624"/>
      <c r="BL15" s="624"/>
      <c r="BM15" s="624"/>
      <c r="BN15" s="625"/>
      <c r="BO15" s="626">
        <v>8</v>
      </c>
      <c r="BP15" s="626"/>
      <c r="BQ15" s="626"/>
      <c r="BR15" s="626"/>
      <c r="BS15" s="627" t="s">
        <v>130</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779104</v>
      </c>
      <c r="CS15" s="624"/>
      <c r="CT15" s="624"/>
      <c r="CU15" s="624"/>
      <c r="CV15" s="624"/>
      <c r="CW15" s="624"/>
      <c r="CX15" s="624"/>
      <c r="CY15" s="625"/>
      <c r="CZ15" s="626">
        <v>8.1</v>
      </c>
      <c r="DA15" s="626"/>
      <c r="DB15" s="626"/>
      <c r="DC15" s="626"/>
      <c r="DD15" s="632">
        <v>114041</v>
      </c>
      <c r="DE15" s="624"/>
      <c r="DF15" s="624"/>
      <c r="DG15" s="624"/>
      <c r="DH15" s="624"/>
      <c r="DI15" s="624"/>
      <c r="DJ15" s="624"/>
      <c r="DK15" s="624"/>
      <c r="DL15" s="624"/>
      <c r="DM15" s="624"/>
      <c r="DN15" s="624"/>
      <c r="DO15" s="624"/>
      <c r="DP15" s="625"/>
      <c r="DQ15" s="632">
        <v>529005</v>
      </c>
      <c r="DR15" s="624"/>
      <c r="DS15" s="624"/>
      <c r="DT15" s="624"/>
      <c r="DU15" s="624"/>
      <c r="DV15" s="624"/>
      <c r="DW15" s="624"/>
      <c r="DX15" s="624"/>
      <c r="DY15" s="624"/>
      <c r="DZ15" s="624"/>
      <c r="EA15" s="624"/>
      <c r="EB15" s="624"/>
      <c r="EC15" s="633"/>
    </row>
    <row r="16" spans="2:143" ht="11.25" customHeight="1">
      <c r="B16" s="620" t="s">
        <v>262</v>
      </c>
      <c r="C16" s="621"/>
      <c r="D16" s="621"/>
      <c r="E16" s="621"/>
      <c r="F16" s="621"/>
      <c r="G16" s="621"/>
      <c r="H16" s="621"/>
      <c r="I16" s="621"/>
      <c r="J16" s="621"/>
      <c r="K16" s="621"/>
      <c r="L16" s="621"/>
      <c r="M16" s="621"/>
      <c r="N16" s="621"/>
      <c r="O16" s="621"/>
      <c r="P16" s="621"/>
      <c r="Q16" s="622"/>
      <c r="R16" s="623">
        <v>5050</v>
      </c>
      <c r="S16" s="624"/>
      <c r="T16" s="624"/>
      <c r="U16" s="624"/>
      <c r="V16" s="624"/>
      <c r="W16" s="624"/>
      <c r="X16" s="624"/>
      <c r="Y16" s="625"/>
      <c r="Z16" s="626">
        <v>0.1</v>
      </c>
      <c r="AA16" s="626"/>
      <c r="AB16" s="626"/>
      <c r="AC16" s="626"/>
      <c r="AD16" s="627">
        <v>5050</v>
      </c>
      <c r="AE16" s="627"/>
      <c r="AF16" s="627"/>
      <c r="AG16" s="627"/>
      <c r="AH16" s="627"/>
      <c r="AI16" s="627"/>
      <c r="AJ16" s="627"/>
      <c r="AK16" s="627"/>
      <c r="AL16" s="628">
        <v>0.1</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233</v>
      </c>
      <c r="DR16" s="624"/>
      <c r="DS16" s="624"/>
      <c r="DT16" s="624"/>
      <c r="DU16" s="624"/>
      <c r="DV16" s="624"/>
      <c r="DW16" s="624"/>
      <c r="DX16" s="624"/>
      <c r="DY16" s="624"/>
      <c r="DZ16" s="624"/>
      <c r="EA16" s="624"/>
      <c r="EB16" s="624"/>
      <c r="EC16" s="633"/>
    </row>
    <row r="17" spans="2:133" ht="11.25" customHeight="1">
      <c r="B17" s="620" t="s">
        <v>265</v>
      </c>
      <c r="C17" s="621"/>
      <c r="D17" s="621"/>
      <c r="E17" s="621"/>
      <c r="F17" s="621"/>
      <c r="G17" s="621"/>
      <c r="H17" s="621"/>
      <c r="I17" s="621"/>
      <c r="J17" s="621"/>
      <c r="K17" s="621"/>
      <c r="L17" s="621"/>
      <c r="M17" s="621"/>
      <c r="N17" s="621"/>
      <c r="O17" s="621"/>
      <c r="P17" s="621"/>
      <c r="Q17" s="622"/>
      <c r="R17" s="623">
        <v>20111</v>
      </c>
      <c r="S17" s="624"/>
      <c r="T17" s="624"/>
      <c r="U17" s="624"/>
      <c r="V17" s="624"/>
      <c r="W17" s="624"/>
      <c r="X17" s="624"/>
      <c r="Y17" s="625"/>
      <c r="Z17" s="626">
        <v>0.2</v>
      </c>
      <c r="AA17" s="626"/>
      <c r="AB17" s="626"/>
      <c r="AC17" s="626"/>
      <c r="AD17" s="627">
        <v>20111</v>
      </c>
      <c r="AE17" s="627"/>
      <c r="AF17" s="627"/>
      <c r="AG17" s="627"/>
      <c r="AH17" s="627"/>
      <c r="AI17" s="627"/>
      <c r="AJ17" s="627"/>
      <c r="AK17" s="627"/>
      <c r="AL17" s="628">
        <v>0.5</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1236175</v>
      </c>
      <c r="CS17" s="624"/>
      <c r="CT17" s="624"/>
      <c r="CU17" s="624"/>
      <c r="CV17" s="624"/>
      <c r="CW17" s="624"/>
      <c r="CX17" s="624"/>
      <c r="CY17" s="625"/>
      <c r="CZ17" s="626">
        <v>12.9</v>
      </c>
      <c r="DA17" s="626"/>
      <c r="DB17" s="626"/>
      <c r="DC17" s="626"/>
      <c r="DD17" s="632" t="s">
        <v>233</v>
      </c>
      <c r="DE17" s="624"/>
      <c r="DF17" s="624"/>
      <c r="DG17" s="624"/>
      <c r="DH17" s="624"/>
      <c r="DI17" s="624"/>
      <c r="DJ17" s="624"/>
      <c r="DK17" s="624"/>
      <c r="DL17" s="624"/>
      <c r="DM17" s="624"/>
      <c r="DN17" s="624"/>
      <c r="DO17" s="624"/>
      <c r="DP17" s="625"/>
      <c r="DQ17" s="632">
        <v>800809</v>
      </c>
      <c r="DR17" s="624"/>
      <c r="DS17" s="624"/>
      <c r="DT17" s="624"/>
      <c r="DU17" s="624"/>
      <c r="DV17" s="624"/>
      <c r="DW17" s="624"/>
      <c r="DX17" s="624"/>
      <c r="DY17" s="624"/>
      <c r="DZ17" s="624"/>
      <c r="EA17" s="624"/>
      <c r="EB17" s="624"/>
      <c r="EC17" s="633"/>
    </row>
    <row r="18" spans="2:133" ht="11.25" customHeight="1">
      <c r="B18" s="620" t="s">
        <v>268</v>
      </c>
      <c r="C18" s="621"/>
      <c r="D18" s="621"/>
      <c r="E18" s="621"/>
      <c r="F18" s="621"/>
      <c r="G18" s="621"/>
      <c r="H18" s="621"/>
      <c r="I18" s="621"/>
      <c r="J18" s="621"/>
      <c r="K18" s="621"/>
      <c r="L18" s="621"/>
      <c r="M18" s="621"/>
      <c r="N18" s="621"/>
      <c r="O18" s="621"/>
      <c r="P18" s="621"/>
      <c r="Q18" s="622"/>
      <c r="R18" s="623">
        <v>11587</v>
      </c>
      <c r="S18" s="624"/>
      <c r="T18" s="624"/>
      <c r="U18" s="624"/>
      <c r="V18" s="624"/>
      <c r="W18" s="624"/>
      <c r="X18" s="624"/>
      <c r="Y18" s="625"/>
      <c r="Z18" s="626">
        <v>0.1</v>
      </c>
      <c r="AA18" s="626"/>
      <c r="AB18" s="626"/>
      <c r="AC18" s="626"/>
      <c r="AD18" s="627">
        <v>11587</v>
      </c>
      <c r="AE18" s="627"/>
      <c r="AF18" s="627"/>
      <c r="AG18" s="627"/>
      <c r="AH18" s="627"/>
      <c r="AI18" s="627"/>
      <c r="AJ18" s="627"/>
      <c r="AK18" s="627"/>
      <c r="AL18" s="628">
        <v>0.3</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233</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233</v>
      </c>
      <c r="DR18" s="624"/>
      <c r="DS18" s="624"/>
      <c r="DT18" s="624"/>
      <c r="DU18" s="624"/>
      <c r="DV18" s="624"/>
      <c r="DW18" s="624"/>
      <c r="DX18" s="624"/>
      <c r="DY18" s="624"/>
      <c r="DZ18" s="624"/>
      <c r="EA18" s="624"/>
      <c r="EB18" s="624"/>
      <c r="EC18" s="633"/>
    </row>
    <row r="19" spans="2:133" ht="11.25" customHeight="1">
      <c r="B19" s="620" t="s">
        <v>271</v>
      </c>
      <c r="C19" s="621"/>
      <c r="D19" s="621"/>
      <c r="E19" s="621"/>
      <c r="F19" s="621"/>
      <c r="G19" s="621"/>
      <c r="H19" s="621"/>
      <c r="I19" s="621"/>
      <c r="J19" s="621"/>
      <c r="K19" s="621"/>
      <c r="L19" s="621"/>
      <c r="M19" s="621"/>
      <c r="N19" s="621"/>
      <c r="O19" s="621"/>
      <c r="P19" s="621"/>
      <c r="Q19" s="622"/>
      <c r="R19" s="623">
        <v>11587</v>
      </c>
      <c r="S19" s="624"/>
      <c r="T19" s="624"/>
      <c r="U19" s="624"/>
      <c r="V19" s="624"/>
      <c r="W19" s="624"/>
      <c r="X19" s="624"/>
      <c r="Y19" s="625"/>
      <c r="Z19" s="626">
        <v>0.1</v>
      </c>
      <c r="AA19" s="626"/>
      <c r="AB19" s="626"/>
      <c r="AC19" s="626"/>
      <c r="AD19" s="627">
        <v>11587</v>
      </c>
      <c r="AE19" s="627"/>
      <c r="AF19" s="627"/>
      <c r="AG19" s="627"/>
      <c r="AH19" s="627"/>
      <c r="AI19" s="627"/>
      <c r="AJ19" s="627"/>
      <c r="AK19" s="627"/>
      <c r="AL19" s="628">
        <v>0.3</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233</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233</v>
      </c>
      <c r="DR19" s="624"/>
      <c r="DS19" s="624"/>
      <c r="DT19" s="624"/>
      <c r="DU19" s="624"/>
      <c r="DV19" s="624"/>
      <c r="DW19" s="624"/>
      <c r="DX19" s="624"/>
      <c r="DY19" s="624"/>
      <c r="DZ19" s="624"/>
      <c r="EA19" s="624"/>
      <c r="EB19" s="624"/>
      <c r="EC19" s="633"/>
    </row>
    <row r="20" spans="2:133" ht="11.25" customHeight="1">
      <c r="B20" s="636" t="s">
        <v>274</v>
      </c>
      <c r="C20" s="637"/>
      <c r="D20" s="637"/>
      <c r="E20" s="637"/>
      <c r="F20" s="637"/>
      <c r="G20" s="637"/>
      <c r="H20" s="637"/>
      <c r="I20" s="637"/>
      <c r="J20" s="637"/>
      <c r="K20" s="637"/>
      <c r="L20" s="637"/>
      <c r="M20" s="637"/>
      <c r="N20" s="637"/>
      <c r="O20" s="637"/>
      <c r="P20" s="637"/>
      <c r="Q20" s="638"/>
      <c r="R20" s="623" t="s">
        <v>233</v>
      </c>
      <c r="S20" s="624"/>
      <c r="T20" s="624"/>
      <c r="U20" s="624"/>
      <c r="V20" s="624"/>
      <c r="W20" s="624"/>
      <c r="X20" s="624"/>
      <c r="Y20" s="625"/>
      <c r="Z20" s="626" t="s">
        <v>233</v>
      </c>
      <c r="AA20" s="626"/>
      <c r="AB20" s="626"/>
      <c r="AC20" s="626"/>
      <c r="AD20" s="627" t="s">
        <v>233</v>
      </c>
      <c r="AE20" s="627"/>
      <c r="AF20" s="627"/>
      <c r="AG20" s="627"/>
      <c r="AH20" s="627"/>
      <c r="AI20" s="627"/>
      <c r="AJ20" s="627"/>
      <c r="AK20" s="627"/>
      <c r="AL20" s="628" t="s">
        <v>233</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130</v>
      </c>
      <c r="BP20" s="626"/>
      <c r="BQ20" s="626"/>
      <c r="BR20" s="626"/>
      <c r="BS20" s="627" t="s">
        <v>233</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9618386</v>
      </c>
      <c r="CS20" s="624"/>
      <c r="CT20" s="624"/>
      <c r="CU20" s="624"/>
      <c r="CV20" s="624"/>
      <c r="CW20" s="624"/>
      <c r="CX20" s="624"/>
      <c r="CY20" s="625"/>
      <c r="CZ20" s="626">
        <v>100</v>
      </c>
      <c r="DA20" s="626"/>
      <c r="DB20" s="626"/>
      <c r="DC20" s="626"/>
      <c r="DD20" s="632">
        <v>607234</v>
      </c>
      <c r="DE20" s="624"/>
      <c r="DF20" s="624"/>
      <c r="DG20" s="624"/>
      <c r="DH20" s="624"/>
      <c r="DI20" s="624"/>
      <c r="DJ20" s="624"/>
      <c r="DK20" s="624"/>
      <c r="DL20" s="624"/>
      <c r="DM20" s="624"/>
      <c r="DN20" s="624"/>
      <c r="DO20" s="624"/>
      <c r="DP20" s="625"/>
      <c r="DQ20" s="632">
        <v>6400791</v>
      </c>
      <c r="DR20" s="624"/>
      <c r="DS20" s="624"/>
      <c r="DT20" s="624"/>
      <c r="DU20" s="624"/>
      <c r="DV20" s="624"/>
      <c r="DW20" s="624"/>
      <c r="DX20" s="624"/>
      <c r="DY20" s="624"/>
      <c r="DZ20" s="624"/>
      <c r="EA20" s="624"/>
      <c r="EB20" s="624"/>
      <c r="EC20" s="633"/>
    </row>
    <row r="21" spans="2:133" ht="11.25" customHeight="1">
      <c r="B21" s="620" t="s">
        <v>277</v>
      </c>
      <c r="C21" s="621"/>
      <c r="D21" s="621"/>
      <c r="E21" s="621"/>
      <c r="F21" s="621"/>
      <c r="G21" s="621"/>
      <c r="H21" s="621"/>
      <c r="I21" s="621"/>
      <c r="J21" s="621"/>
      <c r="K21" s="621"/>
      <c r="L21" s="621"/>
      <c r="M21" s="621"/>
      <c r="N21" s="621"/>
      <c r="O21" s="621"/>
      <c r="P21" s="621"/>
      <c r="Q21" s="622"/>
      <c r="R21" s="623">
        <v>2593693</v>
      </c>
      <c r="S21" s="624"/>
      <c r="T21" s="624"/>
      <c r="U21" s="624"/>
      <c r="V21" s="624"/>
      <c r="W21" s="624"/>
      <c r="X21" s="624"/>
      <c r="Y21" s="625"/>
      <c r="Z21" s="626">
        <v>25.8</v>
      </c>
      <c r="AA21" s="626"/>
      <c r="AB21" s="626"/>
      <c r="AC21" s="626"/>
      <c r="AD21" s="627">
        <v>2532321</v>
      </c>
      <c r="AE21" s="627"/>
      <c r="AF21" s="627"/>
      <c r="AG21" s="627"/>
      <c r="AH21" s="627"/>
      <c r="AI21" s="627"/>
      <c r="AJ21" s="627"/>
      <c r="AK21" s="627"/>
      <c r="AL21" s="628">
        <v>56.8</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279</v>
      </c>
      <c r="C22" s="621"/>
      <c r="D22" s="621"/>
      <c r="E22" s="621"/>
      <c r="F22" s="621"/>
      <c r="G22" s="621"/>
      <c r="H22" s="621"/>
      <c r="I22" s="621"/>
      <c r="J22" s="621"/>
      <c r="K22" s="621"/>
      <c r="L22" s="621"/>
      <c r="M22" s="621"/>
      <c r="N22" s="621"/>
      <c r="O22" s="621"/>
      <c r="P22" s="621"/>
      <c r="Q22" s="622"/>
      <c r="R22" s="623">
        <v>2532321</v>
      </c>
      <c r="S22" s="624"/>
      <c r="T22" s="624"/>
      <c r="U22" s="624"/>
      <c r="V22" s="624"/>
      <c r="W22" s="624"/>
      <c r="X22" s="624"/>
      <c r="Y22" s="625"/>
      <c r="Z22" s="626">
        <v>25.2</v>
      </c>
      <c r="AA22" s="626"/>
      <c r="AB22" s="626"/>
      <c r="AC22" s="626"/>
      <c r="AD22" s="627">
        <v>2532321</v>
      </c>
      <c r="AE22" s="627"/>
      <c r="AF22" s="627"/>
      <c r="AG22" s="627"/>
      <c r="AH22" s="627"/>
      <c r="AI22" s="627"/>
      <c r="AJ22" s="627"/>
      <c r="AK22" s="627"/>
      <c r="AL22" s="628">
        <v>56.8</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233</v>
      </c>
      <c r="BP22" s="626"/>
      <c r="BQ22" s="626"/>
      <c r="BR22" s="626"/>
      <c r="BS22" s="627" t="s">
        <v>233</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282</v>
      </c>
      <c r="C23" s="621"/>
      <c r="D23" s="621"/>
      <c r="E23" s="621"/>
      <c r="F23" s="621"/>
      <c r="G23" s="621"/>
      <c r="H23" s="621"/>
      <c r="I23" s="621"/>
      <c r="J23" s="621"/>
      <c r="K23" s="621"/>
      <c r="L23" s="621"/>
      <c r="M23" s="621"/>
      <c r="N23" s="621"/>
      <c r="O23" s="621"/>
      <c r="P23" s="621"/>
      <c r="Q23" s="622"/>
      <c r="R23" s="623">
        <v>61372</v>
      </c>
      <c r="S23" s="624"/>
      <c r="T23" s="624"/>
      <c r="U23" s="624"/>
      <c r="V23" s="624"/>
      <c r="W23" s="624"/>
      <c r="X23" s="624"/>
      <c r="Y23" s="625"/>
      <c r="Z23" s="626">
        <v>0.6</v>
      </c>
      <c r="AA23" s="626"/>
      <c r="AB23" s="626"/>
      <c r="AC23" s="626"/>
      <c r="AD23" s="627" t="s">
        <v>130</v>
      </c>
      <c r="AE23" s="627"/>
      <c r="AF23" s="627"/>
      <c r="AG23" s="627"/>
      <c r="AH23" s="627"/>
      <c r="AI23" s="627"/>
      <c r="AJ23" s="627"/>
      <c r="AK23" s="627"/>
      <c r="AL23" s="628" t="s">
        <v>233</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233</v>
      </c>
      <c r="BH23" s="624"/>
      <c r="BI23" s="624"/>
      <c r="BJ23" s="624"/>
      <c r="BK23" s="624"/>
      <c r="BL23" s="624"/>
      <c r="BM23" s="624"/>
      <c r="BN23" s="625"/>
      <c r="BO23" s="626" t="s">
        <v>130</v>
      </c>
      <c r="BP23" s="626"/>
      <c r="BQ23" s="626"/>
      <c r="BR23" s="626"/>
      <c r="BS23" s="627" t="s">
        <v>233</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c r="B24" s="620" t="s">
        <v>289</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233</v>
      </c>
      <c r="AA24" s="626"/>
      <c r="AB24" s="626"/>
      <c r="AC24" s="626"/>
      <c r="AD24" s="627" t="s">
        <v>130</v>
      </c>
      <c r="AE24" s="627"/>
      <c r="AF24" s="627"/>
      <c r="AG24" s="627"/>
      <c r="AH24" s="627"/>
      <c r="AI24" s="627"/>
      <c r="AJ24" s="627"/>
      <c r="AK24" s="627"/>
      <c r="AL24" s="628" t="s">
        <v>233</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233</v>
      </c>
      <c r="BH24" s="624"/>
      <c r="BI24" s="624"/>
      <c r="BJ24" s="624"/>
      <c r="BK24" s="624"/>
      <c r="BL24" s="624"/>
      <c r="BM24" s="624"/>
      <c r="BN24" s="625"/>
      <c r="BO24" s="626" t="s">
        <v>233</v>
      </c>
      <c r="BP24" s="626"/>
      <c r="BQ24" s="626"/>
      <c r="BR24" s="626"/>
      <c r="BS24" s="627" t="s">
        <v>130</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3940733</v>
      </c>
      <c r="CS24" s="613"/>
      <c r="CT24" s="613"/>
      <c r="CU24" s="613"/>
      <c r="CV24" s="613"/>
      <c r="CW24" s="613"/>
      <c r="CX24" s="613"/>
      <c r="CY24" s="614"/>
      <c r="CZ24" s="617">
        <v>41</v>
      </c>
      <c r="DA24" s="618"/>
      <c r="DB24" s="618"/>
      <c r="DC24" s="634"/>
      <c r="DD24" s="658">
        <v>2281953</v>
      </c>
      <c r="DE24" s="613"/>
      <c r="DF24" s="613"/>
      <c r="DG24" s="613"/>
      <c r="DH24" s="613"/>
      <c r="DI24" s="613"/>
      <c r="DJ24" s="613"/>
      <c r="DK24" s="614"/>
      <c r="DL24" s="658">
        <v>2209373</v>
      </c>
      <c r="DM24" s="613"/>
      <c r="DN24" s="613"/>
      <c r="DO24" s="613"/>
      <c r="DP24" s="613"/>
      <c r="DQ24" s="613"/>
      <c r="DR24" s="613"/>
      <c r="DS24" s="613"/>
      <c r="DT24" s="613"/>
      <c r="DU24" s="613"/>
      <c r="DV24" s="614"/>
      <c r="DW24" s="617">
        <v>49.6</v>
      </c>
      <c r="DX24" s="618"/>
      <c r="DY24" s="618"/>
      <c r="DZ24" s="618"/>
      <c r="EA24" s="618"/>
      <c r="EB24" s="618"/>
      <c r="EC24" s="619"/>
    </row>
    <row r="25" spans="2:133" ht="11.25" customHeight="1">
      <c r="B25" s="620" t="s">
        <v>292</v>
      </c>
      <c r="C25" s="621"/>
      <c r="D25" s="621"/>
      <c r="E25" s="621"/>
      <c r="F25" s="621"/>
      <c r="G25" s="621"/>
      <c r="H25" s="621"/>
      <c r="I25" s="621"/>
      <c r="J25" s="621"/>
      <c r="K25" s="621"/>
      <c r="L25" s="621"/>
      <c r="M25" s="621"/>
      <c r="N25" s="621"/>
      <c r="O25" s="621"/>
      <c r="P25" s="621"/>
      <c r="Q25" s="622"/>
      <c r="R25" s="623">
        <v>4227755</v>
      </c>
      <c r="S25" s="624"/>
      <c r="T25" s="624"/>
      <c r="U25" s="624"/>
      <c r="V25" s="624"/>
      <c r="W25" s="624"/>
      <c r="X25" s="624"/>
      <c r="Y25" s="625"/>
      <c r="Z25" s="626">
        <v>42.1</v>
      </c>
      <c r="AA25" s="626"/>
      <c r="AB25" s="626"/>
      <c r="AC25" s="626"/>
      <c r="AD25" s="627">
        <v>4166383</v>
      </c>
      <c r="AE25" s="627"/>
      <c r="AF25" s="627"/>
      <c r="AG25" s="627"/>
      <c r="AH25" s="627"/>
      <c r="AI25" s="627"/>
      <c r="AJ25" s="627"/>
      <c r="AK25" s="627"/>
      <c r="AL25" s="628">
        <v>93.5</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1328444</v>
      </c>
      <c r="CS25" s="655"/>
      <c r="CT25" s="655"/>
      <c r="CU25" s="655"/>
      <c r="CV25" s="655"/>
      <c r="CW25" s="655"/>
      <c r="CX25" s="655"/>
      <c r="CY25" s="656"/>
      <c r="CZ25" s="628">
        <v>13.8</v>
      </c>
      <c r="DA25" s="653"/>
      <c r="DB25" s="653"/>
      <c r="DC25" s="657"/>
      <c r="DD25" s="632">
        <v>1079082</v>
      </c>
      <c r="DE25" s="655"/>
      <c r="DF25" s="655"/>
      <c r="DG25" s="655"/>
      <c r="DH25" s="655"/>
      <c r="DI25" s="655"/>
      <c r="DJ25" s="655"/>
      <c r="DK25" s="656"/>
      <c r="DL25" s="632">
        <v>1047503</v>
      </c>
      <c r="DM25" s="655"/>
      <c r="DN25" s="655"/>
      <c r="DO25" s="655"/>
      <c r="DP25" s="655"/>
      <c r="DQ25" s="655"/>
      <c r="DR25" s="655"/>
      <c r="DS25" s="655"/>
      <c r="DT25" s="655"/>
      <c r="DU25" s="655"/>
      <c r="DV25" s="656"/>
      <c r="DW25" s="628">
        <v>23.5</v>
      </c>
      <c r="DX25" s="653"/>
      <c r="DY25" s="653"/>
      <c r="DZ25" s="653"/>
      <c r="EA25" s="653"/>
      <c r="EB25" s="653"/>
      <c r="EC25" s="654"/>
    </row>
    <row r="26" spans="2:133" ht="11.25" customHeight="1">
      <c r="B26" s="620" t="s">
        <v>295</v>
      </c>
      <c r="C26" s="621"/>
      <c r="D26" s="621"/>
      <c r="E26" s="621"/>
      <c r="F26" s="621"/>
      <c r="G26" s="621"/>
      <c r="H26" s="621"/>
      <c r="I26" s="621"/>
      <c r="J26" s="621"/>
      <c r="K26" s="621"/>
      <c r="L26" s="621"/>
      <c r="M26" s="621"/>
      <c r="N26" s="621"/>
      <c r="O26" s="621"/>
      <c r="P26" s="621"/>
      <c r="Q26" s="622"/>
      <c r="R26" s="623">
        <v>1346</v>
      </c>
      <c r="S26" s="624"/>
      <c r="T26" s="624"/>
      <c r="U26" s="624"/>
      <c r="V26" s="624"/>
      <c r="W26" s="624"/>
      <c r="X26" s="624"/>
      <c r="Y26" s="625"/>
      <c r="Z26" s="626">
        <v>0</v>
      </c>
      <c r="AA26" s="626"/>
      <c r="AB26" s="626"/>
      <c r="AC26" s="626"/>
      <c r="AD26" s="627">
        <v>1346</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233</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801830</v>
      </c>
      <c r="CS26" s="624"/>
      <c r="CT26" s="624"/>
      <c r="CU26" s="624"/>
      <c r="CV26" s="624"/>
      <c r="CW26" s="624"/>
      <c r="CX26" s="624"/>
      <c r="CY26" s="625"/>
      <c r="CZ26" s="628">
        <v>8.3000000000000007</v>
      </c>
      <c r="DA26" s="653"/>
      <c r="DB26" s="653"/>
      <c r="DC26" s="657"/>
      <c r="DD26" s="632">
        <v>596443</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c r="B27" s="620" t="s">
        <v>298</v>
      </c>
      <c r="C27" s="621"/>
      <c r="D27" s="621"/>
      <c r="E27" s="621"/>
      <c r="F27" s="621"/>
      <c r="G27" s="621"/>
      <c r="H27" s="621"/>
      <c r="I27" s="621"/>
      <c r="J27" s="621"/>
      <c r="K27" s="621"/>
      <c r="L27" s="621"/>
      <c r="M27" s="621"/>
      <c r="N27" s="621"/>
      <c r="O27" s="621"/>
      <c r="P27" s="621"/>
      <c r="Q27" s="622"/>
      <c r="R27" s="623">
        <v>417275</v>
      </c>
      <c r="S27" s="624"/>
      <c r="T27" s="624"/>
      <c r="U27" s="624"/>
      <c r="V27" s="624"/>
      <c r="W27" s="624"/>
      <c r="X27" s="624"/>
      <c r="Y27" s="625"/>
      <c r="Z27" s="626">
        <v>4.2</v>
      </c>
      <c r="AA27" s="626"/>
      <c r="AB27" s="626"/>
      <c r="AC27" s="626"/>
      <c r="AD27" s="627" t="s">
        <v>130</v>
      </c>
      <c r="AE27" s="627"/>
      <c r="AF27" s="627"/>
      <c r="AG27" s="627"/>
      <c r="AH27" s="627"/>
      <c r="AI27" s="627"/>
      <c r="AJ27" s="627"/>
      <c r="AK27" s="627"/>
      <c r="AL27" s="628" t="s">
        <v>130</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1231803</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1376114</v>
      </c>
      <c r="CS27" s="655"/>
      <c r="CT27" s="655"/>
      <c r="CU27" s="655"/>
      <c r="CV27" s="655"/>
      <c r="CW27" s="655"/>
      <c r="CX27" s="655"/>
      <c r="CY27" s="656"/>
      <c r="CZ27" s="628">
        <v>14.3</v>
      </c>
      <c r="DA27" s="653"/>
      <c r="DB27" s="653"/>
      <c r="DC27" s="657"/>
      <c r="DD27" s="632">
        <v>402062</v>
      </c>
      <c r="DE27" s="655"/>
      <c r="DF27" s="655"/>
      <c r="DG27" s="655"/>
      <c r="DH27" s="655"/>
      <c r="DI27" s="655"/>
      <c r="DJ27" s="655"/>
      <c r="DK27" s="656"/>
      <c r="DL27" s="632">
        <v>361061</v>
      </c>
      <c r="DM27" s="655"/>
      <c r="DN27" s="655"/>
      <c r="DO27" s="655"/>
      <c r="DP27" s="655"/>
      <c r="DQ27" s="655"/>
      <c r="DR27" s="655"/>
      <c r="DS27" s="655"/>
      <c r="DT27" s="655"/>
      <c r="DU27" s="655"/>
      <c r="DV27" s="656"/>
      <c r="DW27" s="628">
        <v>8.1</v>
      </c>
      <c r="DX27" s="653"/>
      <c r="DY27" s="653"/>
      <c r="DZ27" s="653"/>
      <c r="EA27" s="653"/>
      <c r="EB27" s="653"/>
      <c r="EC27" s="654"/>
    </row>
    <row r="28" spans="2:133" ht="11.25" customHeight="1">
      <c r="B28" s="620" t="s">
        <v>301</v>
      </c>
      <c r="C28" s="621"/>
      <c r="D28" s="621"/>
      <c r="E28" s="621"/>
      <c r="F28" s="621"/>
      <c r="G28" s="621"/>
      <c r="H28" s="621"/>
      <c r="I28" s="621"/>
      <c r="J28" s="621"/>
      <c r="K28" s="621"/>
      <c r="L28" s="621"/>
      <c r="M28" s="621"/>
      <c r="N28" s="621"/>
      <c r="O28" s="621"/>
      <c r="P28" s="621"/>
      <c r="Q28" s="622"/>
      <c r="R28" s="623">
        <v>184983</v>
      </c>
      <c r="S28" s="624"/>
      <c r="T28" s="624"/>
      <c r="U28" s="624"/>
      <c r="V28" s="624"/>
      <c r="W28" s="624"/>
      <c r="X28" s="624"/>
      <c r="Y28" s="625"/>
      <c r="Z28" s="626">
        <v>1.8</v>
      </c>
      <c r="AA28" s="626"/>
      <c r="AB28" s="626"/>
      <c r="AC28" s="626"/>
      <c r="AD28" s="627" t="s">
        <v>130</v>
      </c>
      <c r="AE28" s="627"/>
      <c r="AF28" s="627"/>
      <c r="AG28" s="627"/>
      <c r="AH28" s="627"/>
      <c r="AI28" s="627"/>
      <c r="AJ28" s="627"/>
      <c r="AK28" s="627"/>
      <c r="AL28" s="628" t="s">
        <v>233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1236175</v>
      </c>
      <c r="CS28" s="624"/>
      <c r="CT28" s="624"/>
      <c r="CU28" s="624"/>
      <c r="CV28" s="624"/>
      <c r="CW28" s="624"/>
      <c r="CX28" s="624"/>
      <c r="CY28" s="625"/>
      <c r="CZ28" s="628">
        <v>12.9</v>
      </c>
      <c r="DA28" s="653"/>
      <c r="DB28" s="653"/>
      <c r="DC28" s="657"/>
      <c r="DD28" s="632">
        <v>800809</v>
      </c>
      <c r="DE28" s="624"/>
      <c r="DF28" s="624"/>
      <c r="DG28" s="624"/>
      <c r="DH28" s="624"/>
      <c r="DI28" s="624"/>
      <c r="DJ28" s="624"/>
      <c r="DK28" s="625"/>
      <c r="DL28" s="632">
        <v>800809</v>
      </c>
      <c r="DM28" s="624"/>
      <c r="DN28" s="624"/>
      <c r="DO28" s="624"/>
      <c r="DP28" s="624"/>
      <c r="DQ28" s="624"/>
      <c r="DR28" s="624"/>
      <c r="DS28" s="624"/>
      <c r="DT28" s="624"/>
      <c r="DU28" s="624"/>
      <c r="DV28" s="625"/>
      <c r="DW28" s="628">
        <v>18</v>
      </c>
      <c r="DX28" s="653"/>
      <c r="DY28" s="653"/>
      <c r="DZ28" s="653"/>
      <c r="EA28" s="653"/>
      <c r="EB28" s="653"/>
      <c r="EC28" s="654"/>
    </row>
    <row r="29" spans="2:133" ht="11.25" customHeight="1">
      <c r="B29" s="620" t="s">
        <v>303</v>
      </c>
      <c r="C29" s="621"/>
      <c r="D29" s="621"/>
      <c r="E29" s="621"/>
      <c r="F29" s="621"/>
      <c r="G29" s="621"/>
      <c r="H29" s="621"/>
      <c r="I29" s="621"/>
      <c r="J29" s="621"/>
      <c r="K29" s="621"/>
      <c r="L29" s="621"/>
      <c r="M29" s="621"/>
      <c r="N29" s="621"/>
      <c r="O29" s="621"/>
      <c r="P29" s="621"/>
      <c r="Q29" s="622"/>
      <c r="R29" s="623">
        <v>6547</v>
      </c>
      <c r="S29" s="624"/>
      <c r="T29" s="624"/>
      <c r="U29" s="624"/>
      <c r="V29" s="624"/>
      <c r="W29" s="624"/>
      <c r="X29" s="624"/>
      <c r="Y29" s="625"/>
      <c r="Z29" s="626">
        <v>0.1</v>
      </c>
      <c r="AA29" s="626"/>
      <c r="AB29" s="626"/>
      <c r="AC29" s="626"/>
      <c r="AD29" s="627" t="s">
        <v>233</v>
      </c>
      <c r="AE29" s="627"/>
      <c r="AF29" s="627"/>
      <c r="AG29" s="627"/>
      <c r="AH29" s="627"/>
      <c r="AI29" s="627"/>
      <c r="AJ29" s="627"/>
      <c r="AK29" s="627"/>
      <c r="AL29" s="628" t="s">
        <v>233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305</v>
      </c>
      <c r="CG29" s="621"/>
      <c r="CH29" s="621"/>
      <c r="CI29" s="621"/>
      <c r="CJ29" s="621"/>
      <c r="CK29" s="621"/>
      <c r="CL29" s="621"/>
      <c r="CM29" s="621"/>
      <c r="CN29" s="621"/>
      <c r="CO29" s="621"/>
      <c r="CP29" s="621"/>
      <c r="CQ29" s="622"/>
      <c r="CR29" s="623">
        <v>1236153</v>
      </c>
      <c r="CS29" s="655"/>
      <c r="CT29" s="655"/>
      <c r="CU29" s="655"/>
      <c r="CV29" s="655"/>
      <c r="CW29" s="655"/>
      <c r="CX29" s="655"/>
      <c r="CY29" s="656"/>
      <c r="CZ29" s="628">
        <v>12.9</v>
      </c>
      <c r="DA29" s="653"/>
      <c r="DB29" s="653"/>
      <c r="DC29" s="657"/>
      <c r="DD29" s="632">
        <v>800787</v>
      </c>
      <c r="DE29" s="655"/>
      <c r="DF29" s="655"/>
      <c r="DG29" s="655"/>
      <c r="DH29" s="655"/>
      <c r="DI29" s="655"/>
      <c r="DJ29" s="655"/>
      <c r="DK29" s="656"/>
      <c r="DL29" s="632">
        <v>800787</v>
      </c>
      <c r="DM29" s="655"/>
      <c r="DN29" s="655"/>
      <c r="DO29" s="655"/>
      <c r="DP29" s="655"/>
      <c r="DQ29" s="655"/>
      <c r="DR29" s="655"/>
      <c r="DS29" s="655"/>
      <c r="DT29" s="655"/>
      <c r="DU29" s="655"/>
      <c r="DV29" s="656"/>
      <c r="DW29" s="628">
        <v>18</v>
      </c>
      <c r="DX29" s="653"/>
      <c r="DY29" s="653"/>
      <c r="DZ29" s="653"/>
      <c r="EA29" s="653"/>
      <c r="EB29" s="653"/>
      <c r="EC29" s="654"/>
    </row>
    <row r="30" spans="2:133" ht="11.25" customHeight="1">
      <c r="B30" s="620" t="s">
        <v>306</v>
      </c>
      <c r="C30" s="621"/>
      <c r="D30" s="621"/>
      <c r="E30" s="621"/>
      <c r="F30" s="621"/>
      <c r="G30" s="621"/>
      <c r="H30" s="621"/>
      <c r="I30" s="621"/>
      <c r="J30" s="621"/>
      <c r="K30" s="621"/>
      <c r="L30" s="621"/>
      <c r="M30" s="621"/>
      <c r="N30" s="621"/>
      <c r="O30" s="621"/>
      <c r="P30" s="621"/>
      <c r="Q30" s="622"/>
      <c r="R30" s="623">
        <v>1404823</v>
      </c>
      <c r="S30" s="624"/>
      <c r="T30" s="624"/>
      <c r="U30" s="624"/>
      <c r="V30" s="624"/>
      <c r="W30" s="624"/>
      <c r="X30" s="624"/>
      <c r="Y30" s="625"/>
      <c r="Z30" s="626">
        <v>14</v>
      </c>
      <c r="AA30" s="626"/>
      <c r="AB30" s="626"/>
      <c r="AC30" s="626"/>
      <c r="AD30" s="627" t="s">
        <v>130</v>
      </c>
      <c r="AE30" s="627"/>
      <c r="AF30" s="627"/>
      <c r="AG30" s="627"/>
      <c r="AH30" s="627"/>
      <c r="AI30" s="627"/>
      <c r="AJ30" s="627"/>
      <c r="AK30" s="627"/>
      <c r="AL30" s="628" t="s">
        <v>130</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1214591</v>
      </c>
      <c r="CS30" s="624"/>
      <c r="CT30" s="624"/>
      <c r="CU30" s="624"/>
      <c r="CV30" s="624"/>
      <c r="CW30" s="624"/>
      <c r="CX30" s="624"/>
      <c r="CY30" s="625"/>
      <c r="CZ30" s="628">
        <v>12.6</v>
      </c>
      <c r="DA30" s="653"/>
      <c r="DB30" s="653"/>
      <c r="DC30" s="657"/>
      <c r="DD30" s="632">
        <v>789331</v>
      </c>
      <c r="DE30" s="624"/>
      <c r="DF30" s="624"/>
      <c r="DG30" s="624"/>
      <c r="DH30" s="624"/>
      <c r="DI30" s="624"/>
      <c r="DJ30" s="624"/>
      <c r="DK30" s="625"/>
      <c r="DL30" s="632">
        <v>789331</v>
      </c>
      <c r="DM30" s="624"/>
      <c r="DN30" s="624"/>
      <c r="DO30" s="624"/>
      <c r="DP30" s="624"/>
      <c r="DQ30" s="624"/>
      <c r="DR30" s="624"/>
      <c r="DS30" s="624"/>
      <c r="DT30" s="624"/>
      <c r="DU30" s="624"/>
      <c r="DV30" s="625"/>
      <c r="DW30" s="628">
        <v>17.7</v>
      </c>
      <c r="DX30" s="653"/>
      <c r="DY30" s="653"/>
      <c r="DZ30" s="653"/>
      <c r="EA30" s="653"/>
      <c r="EB30" s="653"/>
      <c r="EC30" s="654"/>
    </row>
    <row r="31" spans="2:133" ht="11.25" customHeight="1">
      <c r="B31" s="636" t="s">
        <v>310</v>
      </c>
      <c r="C31" s="637"/>
      <c r="D31" s="637"/>
      <c r="E31" s="637"/>
      <c r="F31" s="637"/>
      <c r="G31" s="637"/>
      <c r="H31" s="637"/>
      <c r="I31" s="637"/>
      <c r="J31" s="637"/>
      <c r="K31" s="637"/>
      <c r="L31" s="637"/>
      <c r="M31" s="637"/>
      <c r="N31" s="637"/>
      <c r="O31" s="637"/>
      <c r="P31" s="637"/>
      <c r="Q31" s="638"/>
      <c r="R31" s="623">
        <v>262266</v>
      </c>
      <c r="S31" s="624"/>
      <c r="T31" s="624"/>
      <c r="U31" s="624"/>
      <c r="V31" s="624"/>
      <c r="W31" s="624"/>
      <c r="X31" s="624"/>
      <c r="Y31" s="625"/>
      <c r="Z31" s="626">
        <v>2.6</v>
      </c>
      <c r="AA31" s="626"/>
      <c r="AB31" s="626"/>
      <c r="AC31" s="626"/>
      <c r="AD31" s="627">
        <v>262266</v>
      </c>
      <c r="AE31" s="627"/>
      <c r="AF31" s="627"/>
      <c r="AG31" s="627"/>
      <c r="AH31" s="627"/>
      <c r="AI31" s="627"/>
      <c r="AJ31" s="627"/>
      <c r="AK31" s="627"/>
      <c r="AL31" s="628">
        <v>5.9</v>
      </c>
      <c r="AM31" s="629"/>
      <c r="AN31" s="629"/>
      <c r="AO31" s="630"/>
      <c r="AP31" s="669" t="s">
        <v>311</v>
      </c>
      <c r="AQ31" s="670"/>
      <c r="AR31" s="670"/>
      <c r="AS31" s="670"/>
      <c r="AT31" s="675" t="s">
        <v>312</v>
      </c>
      <c r="AU31" s="218"/>
      <c r="AV31" s="218"/>
      <c r="AW31" s="218"/>
      <c r="AX31" s="609" t="s">
        <v>187</v>
      </c>
      <c r="AY31" s="610"/>
      <c r="AZ31" s="610"/>
      <c r="BA31" s="610"/>
      <c r="BB31" s="610"/>
      <c r="BC31" s="610"/>
      <c r="BD31" s="610"/>
      <c r="BE31" s="610"/>
      <c r="BF31" s="611"/>
      <c r="BG31" s="679">
        <v>99.5</v>
      </c>
      <c r="BH31" s="667"/>
      <c r="BI31" s="667"/>
      <c r="BJ31" s="667"/>
      <c r="BK31" s="667"/>
      <c r="BL31" s="667"/>
      <c r="BM31" s="618">
        <v>98.7</v>
      </c>
      <c r="BN31" s="667"/>
      <c r="BO31" s="667"/>
      <c r="BP31" s="667"/>
      <c r="BQ31" s="668"/>
      <c r="BR31" s="679">
        <v>99.4</v>
      </c>
      <c r="BS31" s="667"/>
      <c r="BT31" s="667"/>
      <c r="BU31" s="667"/>
      <c r="BV31" s="667"/>
      <c r="BW31" s="667"/>
      <c r="BX31" s="618">
        <v>98.6</v>
      </c>
      <c r="BY31" s="667"/>
      <c r="BZ31" s="667"/>
      <c r="CA31" s="667"/>
      <c r="CB31" s="668"/>
      <c r="CD31" s="661"/>
      <c r="CE31" s="662"/>
      <c r="CF31" s="620" t="s">
        <v>313</v>
      </c>
      <c r="CG31" s="621"/>
      <c r="CH31" s="621"/>
      <c r="CI31" s="621"/>
      <c r="CJ31" s="621"/>
      <c r="CK31" s="621"/>
      <c r="CL31" s="621"/>
      <c r="CM31" s="621"/>
      <c r="CN31" s="621"/>
      <c r="CO31" s="621"/>
      <c r="CP31" s="621"/>
      <c r="CQ31" s="622"/>
      <c r="CR31" s="623">
        <v>21562</v>
      </c>
      <c r="CS31" s="655"/>
      <c r="CT31" s="655"/>
      <c r="CU31" s="655"/>
      <c r="CV31" s="655"/>
      <c r="CW31" s="655"/>
      <c r="CX31" s="655"/>
      <c r="CY31" s="656"/>
      <c r="CZ31" s="628">
        <v>0.2</v>
      </c>
      <c r="DA31" s="653"/>
      <c r="DB31" s="653"/>
      <c r="DC31" s="657"/>
      <c r="DD31" s="632">
        <v>11456</v>
      </c>
      <c r="DE31" s="655"/>
      <c r="DF31" s="655"/>
      <c r="DG31" s="655"/>
      <c r="DH31" s="655"/>
      <c r="DI31" s="655"/>
      <c r="DJ31" s="655"/>
      <c r="DK31" s="656"/>
      <c r="DL31" s="632">
        <v>11456</v>
      </c>
      <c r="DM31" s="655"/>
      <c r="DN31" s="655"/>
      <c r="DO31" s="655"/>
      <c r="DP31" s="655"/>
      <c r="DQ31" s="655"/>
      <c r="DR31" s="655"/>
      <c r="DS31" s="655"/>
      <c r="DT31" s="655"/>
      <c r="DU31" s="655"/>
      <c r="DV31" s="656"/>
      <c r="DW31" s="628">
        <v>0.3</v>
      </c>
      <c r="DX31" s="653"/>
      <c r="DY31" s="653"/>
      <c r="DZ31" s="653"/>
      <c r="EA31" s="653"/>
      <c r="EB31" s="653"/>
      <c r="EC31" s="654"/>
    </row>
    <row r="32" spans="2:133" ht="11.25" customHeight="1">
      <c r="B32" s="620" t="s">
        <v>314</v>
      </c>
      <c r="C32" s="621"/>
      <c r="D32" s="621"/>
      <c r="E32" s="621"/>
      <c r="F32" s="621"/>
      <c r="G32" s="621"/>
      <c r="H32" s="621"/>
      <c r="I32" s="621"/>
      <c r="J32" s="621"/>
      <c r="K32" s="621"/>
      <c r="L32" s="621"/>
      <c r="M32" s="621"/>
      <c r="N32" s="621"/>
      <c r="O32" s="621"/>
      <c r="P32" s="621"/>
      <c r="Q32" s="622"/>
      <c r="R32" s="623">
        <v>427813</v>
      </c>
      <c r="S32" s="624"/>
      <c r="T32" s="624"/>
      <c r="U32" s="624"/>
      <c r="V32" s="624"/>
      <c r="W32" s="624"/>
      <c r="X32" s="624"/>
      <c r="Y32" s="625"/>
      <c r="Z32" s="626">
        <v>4.3</v>
      </c>
      <c r="AA32" s="626"/>
      <c r="AB32" s="626"/>
      <c r="AC32" s="626"/>
      <c r="AD32" s="627" t="s">
        <v>130</v>
      </c>
      <c r="AE32" s="627"/>
      <c r="AF32" s="627"/>
      <c r="AG32" s="627"/>
      <c r="AH32" s="627"/>
      <c r="AI32" s="627"/>
      <c r="AJ32" s="627"/>
      <c r="AK32" s="627"/>
      <c r="AL32" s="628" t="s">
        <v>233</v>
      </c>
      <c r="AM32" s="629"/>
      <c r="AN32" s="629"/>
      <c r="AO32" s="630"/>
      <c r="AP32" s="671"/>
      <c r="AQ32" s="672"/>
      <c r="AR32" s="672"/>
      <c r="AS32" s="672"/>
      <c r="AT32" s="676"/>
      <c r="AU32" s="214" t="s">
        <v>315</v>
      </c>
      <c r="AX32" s="620" t="s">
        <v>316</v>
      </c>
      <c r="AY32" s="621"/>
      <c r="AZ32" s="621"/>
      <c r="BA32" s="621"/>
      <c r="BB32" s="621"/>
      <c r="BC32" s="621"/>
      <c r="BD32" s="621"/>
      <c r="BE32" s="621"/>
      <c r="BF32" s="622"/>
      <c r="BG32" s="680">
        <v>99.3</v>
      </c>
      <c r="BH32" s="655"/>
      <c r="BI32" s="655"/>
      <c r="BJ32" s="655"/>
      <c r="BK32" s="655"/>
      <c r="BL32" s="655"/>
      <c r="BM32" s="629">
        <v>98.4</v>
      </c>
      <c r="BN32" s="655"/>
      <c r="BO32" s="655"/>
      <c r="BP32" s="655"/>
      <c r="BQ32" s="678"/>
      <c r="BR32" s="680">
        <v>99.3</v>
      </c>
      <c r="BS32" s="655"/>
      <c r="BT32" s="655"/>
      <c r="BU32" s="655"/>
      <c r="BV32" s="655"/>
      <c r="BW32" s="655"/>
      <c r="BX32" s="629">
        <v>98.2</v>
      </c>
      <c r="BY32" s="655"/>
      <c r="BZ32" s="655"/>
      <c r="CA32" s="655"/>
      <c r="CB32" s="678"/>
      <c r="CD32" s="663"/>
      <c r="CE32" s="664"/>
      <c r="CF32" s="620" t="s">
        <v>317</v>
      </c>
      <c r="CG32" s="621"/>
      <c r="CH32" s="621"/>
      <c r="CI32" s="621"/>
      <c r="CJ32" s="621"/>
      <c r="CK32" s="621"/>
      <c r="CL32" s="621"/>
      <c r="CM32" s="621"/>
      <c r="CN32" s="621"/>
      <c r="CO32" s="621"/>
      <c r="CP32" s="621"/>
      <c r="CQ32" s="622"/>
      <c r="CR32" s="623">
        <v>22</v>
      </c>
      <c r="CS32" s="624"/>
      <c r="CT32" s="624"/>
      <c r="CU32" s="624"/>
      <c r="CV32" s="624"/>
      <c r="CW32" s="624"/>
      <c r="CX32" s="624"/>
      <c r="CY32" s="625"/>
      <c r="CZ32" s="628">
        <v>0</v>
      </c>
      <c r="DA32" s="653"/>
      <c r="DB32" s="653"/>
      <c r="DC32" s="657"/>
      <c r="DD32" s="632">
        <v>22</v>
      </c>
      <c r="DE32" s="624"/>
      <c r="DF32" s="624"/>
      <c r="DG32" s="624"/>
      <c r="DH32" s="624"/>
      <c r="DI32" s="624"/>
      <c r="DJ32" s="624"/>
      <c r="DK32" s="625"/>
      <c r="DL32" s="632">
        <v>22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318</v>
      </c>
      <c r="C33" s="621"/>
      <c r="D33" s="621"/>
      <c r="E33" s="621"/>
      <c r="F33" s="621"/>
      <c r="G33" s="621"/>
      <c r="H33" s="621"/>
      <c r="I33" s="621"/>
      <c r="J33" s="621"/>
      <c r="K33" s="621"/>
      <c r="L33" s="621"/>
      <c r="M33" s="621"/>
      <c r="N33" s="621"/>
      <c r="O33" s="621"/>
      <c r="P33" s="621"/>
      <c r="Q33" s="622"/>
      <c r="R33" s="623">
        <v>34324</v>
      </c>
      <c r="S33" s="624"/>
      <c r="T33" s="624"/>
      <c r="U33" s="624"/>
      <c r="V33" s="624"/>
      <c r="W33" s="624"/>
      <c r="X33" s="624"/>
      <c r="Y33" s="625"/>
      <c r="Z33" s="626">
        <v>0.3</v>
      </c>
      <c r="AA33" s="626"/>
      <c r="AB33" s="626"/>
      <c r="AC33" s="626"/>
      <c r="AD33" s="627">
        <v>25768</v>
      </c>
      <c r="AE33" s="627"/>
      <c r="AF33" s="627"/>
      <c r="AG33" s="627"/>
      <c r="AH33" s="627"/>
      <c r="AI33" s="627"/>
      <c r="AJ33" s="627"/>
      <c r="AK33" s="627"/>
      <c r="AL33" s="628">
        <v>0.6</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99.6</v>
      </c>
      <c r="BH33" s="682"/>
      <c r="BI33" s="682"/>
      <c r="BJ33" s="682"/>
      <c r="BK33" s="682"/>
      <c r="BL33" s="682"/>
      <c r="BM33" s="683">
        <v>98.9</v>
      </c>
      <c r="BN33" s="682"/>
      <c r="BO33" s="682"/>
      <c r="BP33" s="682"/>
      <c r="BQ33" s="684"/>
      <c r="BR33" s="681">
        <v>99.5</v>
      </c>
      <c r="BS33" s="682"/>
      <c r="BT33" s="682"/>
      <c r="BU33" s="682"/>
      <c r="BV33" s="682"/>
      <c r="BW33" s="682"/>
      <c r="BX33" s="683">
        <v>98.9</v>
      </c>
      <c r="BY33" s="682"/>
      <c r="BZ33" s="682"/>
      <c r="CA33" s="682"/>
      <c r="CB33" s="684"/>
      <c r="CD33" s="620" t="s">
        <v>320</v>
      </c>
      <c r="CE33" s="621"/>
      <c r="CF33" s="621"/>
      <c r="CG33" s="621"/>
      <c r="CH33" s="621"/>
      <c r="CI33" s="621"/>
      <c r="CJ33" s="621"/>
      <c r="CK33" s="621"/>
      <c r="CL33" s="621"/>
      <c r="CM33" s="621"/>
      <c r="CN33" s="621"/>
      <c r="CO33" s="621"/>
      <c r="CP33" s="621"/>
      <c r="CQ33" s="622"/>
      <c r="CR33" s="623">
        <v>5070419</v>
      </c>
      <c r="CS33" s="655"/>
      <c r="CT33" s="655"/>
      <c r="CU33" s="655"/>
      <c r="CV33" s="655"/>
      <c r="CW33" s="655"/>
      <c r="CX33" s="655"/>
      <c r="CY33" s="656"/>
      <c r="CZ33" s="628">
        <v>52.7</v>
      </c>
      <c r="DA33" s="653"/>
      <c r="DB33" s="653"/>
      <c r="DC33" s="657"/>
      <c r="DD33" s="632">
        <v>4012958</v>
      </c>
      <c r="DE33" s="655"/>
      <c r="DF33" s="655"/>
      <c r="DG33" s="655"/>
      <c r="DH33" s="655"/>
      <c r="DI33" s="655"/>
      <c r="DJ33" s="655"/>
      <c r="DK33" s="656"/>
      <c r="DL33" s="632">
        <v>2146872</v>
      </c>
      <c r="DM33" s="655"/>
      <c r="DN33" s="655"/>
      <c r="DO33" s="655"/>
      <c r="DP33" s="655"/>
      <c r="DQ33" s="655"/>
      <c r="DR33" s="655"/>
      <c r="DS33" s="655"/>
      <c r="DT33" s="655"/>
      <c r="DU33" s="655"/>
      <c r="DV33" s="656"/>
      <c r="DW33" s="628">
        <v>48.2</v>
      </c>
      <c r="DX33" s="653"/>
      <c r="DY33" s="653"/>
      <c r="DZ33" s="653"/>
      <c r="EA33" s="653"/>
      <c r="EB33" s="653"/>
      <c r="EC33" s="654"/>
    </row>
    <row r="34" spans="2:133" ht="11.25" customHeight="1">
      <c r="B34" s="620" t="s">
        <v>321</v>
      </c>
      <c r="C34" s="621"/>
      <c r="D34" s="621"/>
      <c r="E34" s="621"/>
      <c r="F34" s="621"/>
      <c r="G34" s="621"/>
      <c r="H34" s="621"/>
      <c r="I34" s="621"/>
      <c r="J34" s="621"/>
      <c r="K34" s="621"/>
      <c r="L34" s="621"/>
      <c r="M34" s="621"/>
      <c r="N34" s="621"/>
      <c r="O34" s="621"/>
      <c r="P34" s="621"/>
      <c r="Q34" s="622"/>
      <c r="R34" s="623">
        <v>124477</v>
      </c>
      <c r="S34" s="624"/>
      <c r="T34" s="624"/>
      <c r="U34" s="624"/>
      <c r="V34" s="624"/>
      <c r="W34" s="624"/>
      <c r="X34" s="624"/>
      <c r="Y34" s="625"/>
      <c r="Z34" s="626">
        <v>1.2</v>
      </c>
      <c r="AA34" s="626"/>
      <c r="AB34" s="626"/>
      <c r="AC34" s="626"/>
      <c r="AD34" s="627" t="s">
        <v>130</v>
      </c>
      <c r="AE34" s="627"/>
      <c r="AF34" s="627"/>
      <c r="AG34" s="627"/>
      <c r="AH34" s="627"/>
      <c r="AI34" s="627"/>
      <c r="AJ34" s="627"/>
      <c r="AK34" s="627"/>
      <c r="AL34" s="628" t="s">
        <v>233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1489860</v>
      </c>
      <c r="CS34" s="624"/>
      <c r="CT34" s="624"/>
      <c r="CU34" s="624"/>
      <c r="CV34" s="624"/>
      <c r="CW34" s="624"/>
      <c r="CX34" s="624"/>
      <c r="CY34" s="625"/>
      <c r="CZ34" s="628">
        <v>15.5</v>
      </c>
      <c r="DA34" s="653"/>
      <c r="DB34" s="653"/>
      <c r="DC34" s="657"/>
      <c r="DD34" s="632">
        <v>1011413</v>
      </c>
      <c r="DE34" s="624"/>
      <c r="DF34" s="624"/>
      <c r="DG34" s="624"/>
      <c r="DH34" s="624"/>
      <c r="DI34" s="624"/>
      <c r="DJ34" s="624"/>
      <c r="DK34" s="625"/>
      <c r="DL34" s="632">
        <v>691096</v>
      </c>
      <c r="DM34" s="624"/>
      <c r="DN34" s="624"/>
      <c r="DO34" s="624"/>
      <c r="DP34" s="624"/>
      <c r="DQ34" s="624"/>
      <c r="DR34" s="624"/>
      <c r="DS34" s="624"/>
      <c r="DT34" s="624"/>
      <c r="DU34" s="624"/>
      <c r="DV34" s="625"/>
      <c r="DW34" s="628">
        <v>15.5</v>
      </c>
      <c r="DX34" s="653"/>
      <c r="DY34" s="653"/>
      <c r="DZ34" s="653"/>
      <c r="EA34" s="653"/>
      <c r="EB34" s="653"/>
      <c r="EC34" s="654"/>
    </row>
    <row r="35" spans="2:133" ht="11.25" customHeight="1">
      <c r="B35" s="620" t="s">
        <v>323</v>
      </c>
      <c r="C35" s="621"/>
      <c r="D35" s="621"/>
      <c r="E35" s="621"/>
      <c r="F35" s="621"/>
      <c r="G35" s="621"/>
      <c r="H35" s="621"/>
      <c r="I35" s="621"/>
      <c r="J35" s="621"/>
      <c r="K35" s="621"/>
      <c r="L35" s="621"/>
      <c r="M35" s="621"/>
      <c r="N35" s="621"/>
      <c r="O35" s="621"/>
      <c r="P35" s="621"/>
      <c r="Q35" s="622"/>
      <c r="R35" s="623">
        <v>988745</v>
      </c>
      <c r="S35" s="624"/>
      <c r="T35" s="624"/>
      <c r="U35" s="624"/>
      <c r="V35" s="624"/>
      <c r="W35" s="624"/>
      <c r="X35" s="624"/>
      <c r="Y35" s="625"/>
      <c r="Z35" s="626">
        <v>9.8000000000000007</v>
      </c>
      <c r="AA35" s="626"/>
      <c r="AB35" s="626"/>
      <c r="AC35" s="626"/>
      <c r="AD35" s="627" t="s">
        <v>130</v>
      </c>
      <c r="AE35" s="627"/>
      <c r="AF35" s="627"/>
      <c r="AG35" s="627"/>
      <c r="AH35" s="627"/>
      <c r="AI35" s="627"/>
      <c r="AJ35" s="627"/>
      <c r="AK35" s="627"/>
      <c r="AL35" s="628" t="s">
        <v>130</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33639</v>
      </c>
      <c r="CS35" s="655"/>
      <c r="CT35" s="655"/>
      <c r="CU35" s="655"/>
      <c r="CV35" s="655"/>
      <c r="CW35" s="655"/>
      <c r="CX35" s="655"/>
      <c r="CY35" s="656"/>
      <c r="CZ35" s="628">
        <v>0.3</v>
      </c>
      <c r="DA35" s="653"/>
      <c r="DB35" s="653"/>
      <c r="DC35" s="657"/>
      <c r="DD35" s="632">
        <v>15075</v>
      </c>
      <c r="DE35" s="655"/>
      <c r="DF35" s="655"/>
      <c r="DG35" s="655"/>
      <c r="DH35" s="655"/>
      <c r="DI35" s="655"/>
      <c r="DJ35" s="655"/>
      <c r="DK35" s="656"/>
      <c r="DL35" s="632">
        <v>15075</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20" t="s">
        <v>327</v>
      </c>
      <c r="C36" s="621"/>
      <c r="D36" s="621"/>
      <c r="E36" s="621"/>
      <c r="F36" s="621"/>
      <c r="G36" s="621"/>
      <c r="H36" s="621"/>
      <c r="I36" s="621"/>
      <c r="J36" s="621"/>
      <c r="K36" s="621"/>
      <c r="L36" s="621"/>
      <c r="M36" s="621"/>
      <c r="N36" s="621"/>
      <c r="O36" s="621"/>
      <c r="P36" s="621"/>
      <c r="Q36" s="622"/>
      <c r="R36" s="623">
        <v>82287</v>
      </c>
      <c r="S36" s="624"/>
      <c r="T36" s="624"/>
      <c r="U36" s="624"/>
      <c r="V36" s="624"/>
      <c r="W36" s="624"/>
      <c r="X36" s="624"/>
      <c r="Y36" s="625"/>
      <c r="Z36" s="626">
        <v>0.8</v>
      </c>
      <c r="AA36" s="626"/>
      <c r="AB36" s="626"/>
      <c r="AC36" s="626"/>
      <c r="AD36" s="627" t="s">
        <v>233</v>
      </c>
      <c r="AE36" s="627"/>
      <c r="AF36" s="627"/>
      <c r="AG36" s="627"/>
      <c r="AH36" s="627"/>
      <c r="AI36" s="627"/>
      <c r="AJ36" s="627"/>
      <c r="AK36" s="627"/>
      <c r="AL36" s="628" t="s">
        <v>130</v>
      </c>
      <c r="AM36" s="629"/>
      <c r="AN36" s="629"/>
      <c r="AO36" s="630"/>
      <c r="AP36" s="222"/>
      <c r="AQ36" s="689" t="s">
        <v>328</v>
      </c>
      <c r="AR36" s="690"/>
      <c r="AS36" s="690"/>
      <c r="AT36" s="690"/>
      <c r="AU36" s="690"/>
      <c r="AV36" s="690"/>
      <c r="AW36" s="690"/>
      <c r="AX36" s="690"/>
      <c r="AY36" s="691"/>
      <c r="AZ36" s="612">
        <v>832808</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29364</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1967189</v>
      </c>
      <c r="CS36" s="624"/>
      <c r="CT36" s="624"/>
      <c r="CU36" s="624"/>
      <c r="CV36" s="624"/>
      <c r="CW36" s="624"/>
      <c r="CX36" s="624"/>
      <c r="CY36" s="625"/>
      <c r="CZ36" s="628">
        <v>20.5</v>
      </c>
      <c r="DA36" s="653"/>
      <c r="DB36" s="653"/>
      <c r="DC36" s="657"/>
      <c r="DD36" s="632">
        <v>1658560</v>
      </c>
      <c r="DE36" s="624"/>
      <c r="DF36" s="624"/>
      <c r="DG36" s="624"/>
      <c r="DH36" s="624"/>
      <c r="DI36" s="624"/>
      <c r="DJ36" s="624"/>
      <c r="DK36" s="625"/>
      <c r="DL36" s="632">
        <v>987267</v>
      </c>
      <c r="DM36" s="624"/>
      <c r="DN36" s="624"/>
      <c r="DO36" s="624"/>
      <c r="DP36" s="624"/>
      <c r="DQ36" s="624"/>
      <c r="DR36" s="624"/>
      <c r="DS36" s="624"/>
      <c r="DT36" s="624"/>
      <c r="DU36" s="624"/>
      <c r="DV36" s="625"/>
      <c r="DW36" s="628">
        <v>22.2</v>
      </c>
      <c r="DX36" s="653"/>
      <c r="DY36" s="653"/>
      <c r="DZ36" s="653"/>
      <c r="EA36" s="653"/>
      <c r="EB36" s="653"/>
      <c r="EC36" s="654"/>
    </row>
    <row r="37" spans="2:133" ht="11.25" customHeight="1">
      <c r="B37" s="620" t="s">
        <v>331</v>
      </c>
      <c r="C37" s="621"/>
      <c r="D37" s="621"/>
      <c r="E37" s="621"/>
      <c r="F37" s="621"/>
      <c r="G37" s="621"/>
      <c r="H37" s="621"/>
      <c r="I37" s="621"/>
      <c r="J37" s="621"/>
      <c r="K37" s="621"/>
      <c r="L37" s="621"/>
      <c r="M37" s="621"/>
      <c r="N37" s="621"/>
      <c r="O37" s="621"/>
      <c r="P37" s="621"/>
      <c r="Q37" s="622"/>
      <c r="R37" s="623">
        <v>1318161</v>
      </c>
      <c r="S37" s="624"/>
      <c r="T37" s="624"/>
      <c r="U37" s="624"/>
      <c r="V37" s="624"/>
      <c r="W37" s="624"/>
      <c r="X37" s="624"/>
      <c r="Y37" s="625"/>
      <c r="Z37" s="626">
        <v>13.1</v>
      </c>
      <c r="AA37" s="626"/>
      <c r="AB37" s="626"/>
      <c r="AC37" s="626"/>
      <c r="AD37" s="627" t="s">
        <v>130</v>
      </c>
      <c r="AE37" s="627"/>
      <c r="AF37" s="627"/>
      <c r="AG37" s="627"/>
      <c r="AH37" s="627"/>
      <c r="AI37" s="627"/>
      <c r="AJ37" s="627"/>
      <c r="AK37" s="627"/>
      <c r="AL37" s="628" t="s">
        <v>130</v>
      </c>
      <c r="AM37" s="629"/>
      <c r="AN37" s="629"/>
      <c r="AO37" s="630"/>
      <c r="AQ37" s="686" t="s">
        <v>332</v>
      </c>
      <c r="AR37" s="687"/>
      <c r="AS37" s="687"/>
      <c r="AT37" s="687"/>
      <c r="AU37" s="687"/>
      <c r="AV37" s="687"/>
      <c r="AW37" s="687"/>
      <c r="AX37" s="687"/>
      <c r="AY37" s="688"/>
      <c r="AZ37" s="623">
        <v>227436</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-13645</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425932</v>
      </c>
      <c r="CS37" s="655"/>
      <c r="CT37" s="655"/>
      <c r="CU37" s="655"/>
      <c r="CV37" s="655"/>
      <c r="CW37" s="655"/>
      <c r="CX37" s="655"/>
      <c r="CY37" s="656"/>
      <c r="CZ37" s="628">
        <v>4.4000000000000004</v>
      </c>
      <c r="DA37" s="653"/>
      <c r="DB37" s="653"/>
      <c r="DC37" s="657"/>
      <c r="DD37" s="632">
        <v>425932</v>
      </c>
      <c r="DE37" s="655"/>
      <c r="DF37" s="655"/>
      <c r="DG37" s="655"/>
      <c r="DH37" s="655"/>
      <c r="DI37" s="655"/>
      <c r="DJ37" s="655"/>
      <c r="DK37" s="656"/>
      <c r="DL37" s="632">
        <v>391511</v>
      </c>
      <c r="DM37" s="655"/>
      <c r="DN37" s="655"/>
      <c r="DO37" s="655"/>
      <c r="DP37" s="655"/>
      <c r="DQ37" s="655"/>
      <c r="DR37" s="655"/>
      <c r="DS37" s="655"/>
      <c r="DT37" s="655"/>
      <c r="DU37" s="655"/>
      <c r="DV37" s="656"/>
      <c r="DW37" s="628">
        <v>8.8000000000000007</v>
      </c>
      <c r="DX37" s="653"/>
      <c r="DY37" s="653"/>
      <c r="DZ37" s="653"/>
      <c r="EA37" s="653"/>
      <c r="EB37" s="653"/>
      <c r="EC37" s="654"/>
    </row>
    <row r="38" spans="2:133" ht="11.25" customHeight="1">
      <c r="B38" s="620" t="s">
        <v>335</v>
      </c>
      <c r="C38" s="621"/>
      <c r="D38" s="621"/>
      <c r="E38" s="621"/>
      <c r="F38" s="621"/>
      <c r="G38" s="621"/>
      <c r="H38" s="621"/>
      <c r="I38" s="621"/>
      <c r="J38" s="621"/>
      <c r="K38" s="621"/>
      <c r="L38" s="621"/>
      <c r="M38" s="621"/>
      <c r="N38" s="621"/>
      <c r="O38" s="621"/>
      <c r="P38" s="621"/>
      <c r="Q38" s="622"/>
      <c r="R38" s="623">
        <v>569431</v>
      </c>
      <c r="S38" s="624"/>
      <c r="T38" s="624"/>
      <c r="U38" s="624"/>
      <c r="V38" s="624"/>
      <c r="W38" s="624"/>
      <c r="X38" s="624"/>
      <c r="Y38" s="625"/>
      <c r="Z38" s="626">
        <v>5.7</v>
      </c>
      <c r="AA38" s="626"/>
      <c r="AB38" s="626"/>
      <c r="AC38" s="626"/>
      <c r="AD38" s="627" t="s">
        <v>233</v>
      </c>
      <c r="AE38" s="627"/>
      <c r="AF38" s="627"/>
      <c r="AG38" s="627"/>
      <c r="AH38" s="627"/>
      <c r="AI38" s="627"/>
      <c r="AJ38" s="627"/>
      <c r="AK38" s="627"/>
      <c r="AL38" s="628" t="s">
        <v>130</v>
      </c>
      <c r="AM38" s="629"/>
      <c r="AN38" s="629"/>
      <c r="AO38" s="630"/>
      <c r="AQ38" s="686" t="s">
        <v>336</v>
      </c>
      <c r="AR38" s="687"/>
      <c r="AS38" s="687"/>
      <c r="AT38" s="687"/>
      <c r="AU38" s="687"/>
      <c r="AV38" s="687"/>
      <c r="AW38" s="687"/>
      <c r="AX38" s="687"/>
      <c r="AY38" s="688"/>
      <c r="AZ38" s="623">
        <v>10265</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1738</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605372</v>
      </c>
      <c r="CS38" s="624"/>
      <c r="CT38" s="624"/>
      <c r="CU38" s="624"/>
      <c r="CV38" s="624"/>
      <c r="CW38" s="624"/>
      <c r="CX38" s="624"/>
      <c r="CY38" s="625"/>
      <c r="CZ38" s="628">
        <v>6.3</v>
      </c>
      <c r="DA38" s="653"/>
      <c r="DB38" s="653"/>
      <c r="DC38" s="657"/>
      <c r="DD38" s="632">
        <v>504766</v>
      </c>
      <c r="DE38" s="624"/>
      <c r="DF38" s="624"/>
      <c r="DG38" s="624"/>
      <c r="DH38" s="624"/>
      <c r="DI38" s="624"/>
      <c r="DJ38" s="624"/>
      <c r="DK38" s="625"/>
      <c r="DL38" s="632">
        <v>453434</v>
      </c>
      <c r="DM38" s="624"/>
      <c r="DN38" s="624"/>
      <c r="DO38" s="624"/>
      <c r="DP38" s="624"/>
      <c r="DQ38" s="624"/>
      <c r="DR38" s="624"/>
      <c r="DS38" s="624"/>
      <c r="DT38" s="624"/>
      <c r="DU38" s="624"/>
      <c r="DV38" s="625"/>
      <c r="DW38" s="628">
        <v>10.199999999999999</v>
      </c>
      <c r="DX38" s="653"/>
      <c r="DY38" s="653"/>
      <c r="DZ38" s="653"/>
      <c r="EA38" s="653"/>
      <c r="EB38" s="653"/>
      <c r="EC38" s="654"/>
    </row>
    <row r="39" spans="2:133" ht="11.25" customHeight="1">
      <c r="B39" s="620" t="s">
        <v>339</v>
      </c>
      <c r="C39" s="621"/>
      <c r="D39" s="621"/>
      <c r="E39" s="621"/>
      <c r="F39" s="621"/>
      <c r="G39" s="621"/>
      <c r="H39" s="621"/>
      <c r="I39" s="621"/>
      <c r="J39" s="621"/>
      <c r="K39" s="621"/>
      <c r="L39" s="621"/>
      <c r="M39" s="621"/>
      <c r="N39" s="621"/>
      <c r="O39" s="621"/>
      <c r="P39" s="621"/>
      <c r="Q39" s="622"/>
      <c r="R39" s="623" t="s">
        <v>233</v>
      </c>
      <c r="S39" s="624"/>
      <c r="T39" s="624"/>
      <c r="U39" s="624"/>
      <c r="V39" s="624"/>
      <c r="W39" s="624"/>
      <c r="X39" s="624"/>
      <c r="Y39" s="625"/>
      <c r="Z39" s="626" t="s">
        <v>233</v>
      </c>
      <c r="AA39" s="626"/>
      <c r="AB39" s="626"/>
      <c r="AC39" s="626"/>
      <c r="AD39" s="627" t="s">
        <v>130</v>
      </c>
      <c r="AE39" s="627"/>
      <c r="AF39" s="627"/>
      <c r="AG39" s="627"/>
      <c r="AH39" s="627"/>
      <c r="AI39" s="627"/>
      <c r="AJ39" s="627"/>
      <c r="AK39" s="627"/>
      <c r="AL39" s="628" t="s">
        <v>233</v>
      </c>
      <c r="AM39" s="629"/>
      <c r="AN39" s="629"/>
      <c r="AO39" s="630"/>
      <c r="AQ39" s="686" t="s">
        <v>340</v>
      </c>
      <c r="AR39" s="687"/>
      <c r="AS39" s="687"/>
      <c r="AT39" s="687"/>
      <c r="AU39" s="687"/>
      <c r="AV39" s="687"/>
      <c r="AW39" s="687"/>
      <c r="AX39" s="687"/>
      <c r="AY39" s="688"/>
      <c r="AZ39" s="623" t="s">
        <v>130</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2705</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947144</v>
      </c>
      <c r="CS39" s="655"/>
      <c r="CT39" s="655"/>
      <c r="CU39" s="655"/>
      <c r="CV39" s="655"/>
      <c r="CW39" s="655"/>
      <c r="CX39" s="655"/>
      <c r="CY39" s="656"/>
      <c r="CZ39" s="628">
        <v>9.8000000000000007</v>
      </c>
      <c r="DA39" s="653"/>
      <c r="DB39" s="653"/>
      <c r="DC39" s="657"/>
      <c r="DD39" s="632">
        <v>823144</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c r="B40" s="620" t="s">
        <v>343</v>
      </c>
      <c r="C40" s="621"/>
      <c r="D40" s="621"/>
      <c r="E40" s="621"/>
      <c r="F40" s="621"/>
      <c r="G40" s="621"/>
      <c r="H40" s="621"/>
      <c r="I40" s="621"/>
      <c r="J40" s="621"/>
      <c r="K40" s="621"/>
      <c r="L40" s="621"/>
      <c r="M40" s="621"/>
      <c r="N40" s="621"/>
      <c r="O40" s="621"/>
      <c r="P40" s="621"/>
      <c r="Q40" s="622"/>
      <c r="R40" s="623" t="s">
        <v>130</v>
      </c>
      <c r="S40" s="624"/>
      <c r="T40" s="624"/>
      <c r="U40" s="624"/>
      <c r="V40" s="624"/>
      <c r="W40" s="624"/>
      <c r="X40" s="624"/>
      <c r="Y40" s="625"/>
      <c r="Z40" s="626" t="s">
        <v>130</v>
      </c>
      <c r="AA40" s="626"/>
      <c r="AB40" s="626"/>
      <c r="AC40" s="626"/>
      <c r="AD40" s="627" t="s">
        <v>130</v>
      </c>
      <c r="AE40" s="627"/>
      <c r="AF40" s="627"/>
      <c r="AG40" s="627"/>
      <c r="AH40" s="627"/>
      <c r="AI40" s="627"/>
      <c r="AJ40" s="627"/>
      <c r="AK40" s="627"/>
      <c r="AL40" s="628" t="s">
        <v>233</v>
      </c>
      <c r="AM40" s="629"/>
      <c r="AN40" s="629"/>
      <c r="AO40" s="630"/>
      <c r="AQ40" s="686" t="s">
        <v>344</v>
      </c>
      <c r="AR40" s="687"/>
      <c r="AS40" s="687"/>
      <c r="AT40" s="687"/>
      <c r="AU40" s="687"/>
      <c r="AV40" s="687"/>
      <c r="AW40" s="687"/>
      <c r="AX40" s="687"/>
      <c r="AY40" s="688"/>
      <c r="AZ40" s="623" t="s">
        <v>130</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86</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27215</v>
      </c>
      <c r="CS40" s="624"/>
      <c r="CT40" s="624"/>
      <c r="CU40" s="624"/>
      <c r="CV40" s="624"/>
      <c r="CW40" s="624"/>
      <c r="CX40" s="624"/>
      <c r="CY40" s="625"/>
      <c r="CZ40" s="628">
        <v>0.3</v>
      </c>
      <c r="DA40" s="653"/>
      <c r="DB40" s="653"/>
      <c r="DC40" s="657"/>
      <c r="DD40" s="632" t="s">
        <v>233</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c r="B41" s="644" t="s">
        <v>348</v>
      </c>
      <c r="C41" s="645"/>
      <c r="D41" s="645"/>
      <c r="E41" s="645"/>
      <c r="F41" s="645"/>
      <c r="G41" s="645"/>
      <c r="H41" s="645"/>
      <c r="I41" s="645"/>
      <c r="J41" s="645"/>
      <c r="K41" s="645"/>
      <c r="L41" s="645"/>
      <c r="M41" s="645"/>
      <c r="N41" s="645"/>
      <c r="O41" s="645"/>
      <c r="P41" s="645"/>
      <c r="Q41" s="646"/>
      <c r="R41" s="695">
        <v>10050233</v>
      </c>
      <c r="S41" s="696"/>
      <c r="T41" s="696"/>
      <c r="U41" s="696"/>
      <c r="V41" s="696"/>
      <c r="W41" s="696"/>
      <c r="X41" s="696"/>
      <c r="Y41" s="700"/>
      <c r="Z41" s="701">
        <v>100</v>
      </c>
      <c r="AA41" s="701"/>
      <c r="AB41" s="701"/>
      <c r="AC41" s="701"/>
      <c r="AD41" s="702">
        <v>4455763</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141049</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233</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233</v>
      </c>
      <c r="CS41" s="655"/>
      <c r="CT41" s="655"/>
      <c r="CU41" s="655"/>
      <c r="CV41" s="655"/>
      <c r="CW41" s="655"/>
      <c r="CX41" s="655"/>
      <c r="CY41" s="656"/>
      <c r="CZ41" s="628" t="s">
        <v>130</v>
      </c>
      <c r="DA41" s="653"/>
      <c r="DB41" s="653"/>
      <c r="DC41" s="657"/>
      <c r="DD41" s="632" t="s">
        <v>233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352</v>
      </c>
      <c r="AR42" s="693"/>
      <c r="AS42" s="693"/>
      <c r="AT42" s="693"/>
      <c r="AU42" s="693"/>
      <c r="AV42" s="693"/>
      <c r="AW42" s="693"/>
      <c r="AX42" s="693"/>
      <c r="AY42" s="694"/>
      <c r="AZ42" s="695">
        <v>454058</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389</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607234</v>
      </c>
      <c r="CS42" s="655"/>
      <c r="CT42" s="655"/>
      <c r="CU42" s="655"/>
      <c r="CV42" s="655"/>
      <c r="CW42" s="655"/>
      <c r="CX42" s="655"/>
      <c r="CY42" s="656"/>
      <c r="CZ42" s="628">
        <v>6.3</v>
      </c>
      <c r="DA42" s="653"/>
      <c r="DB42" s="653"/>
      <c r="DC42" s="657"/>
      <c r="DD42" s="632">
        <v>105880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355</v>
      </c>
      <c r="CD43" s="620" t="s">
        <v>356</v>
      </c>
      <c r="CE43" s="621"/>
      <c r="CF43" s="621"/>
      <c r="CG43" s="621"/>
      <c r="CH43" s="621"/>
      <c r="CI43" s="621"/>
      <c r="CJ43" s="621"/>
      <c r="CK43" s="621"/>
      <c r="CL43" s="621"/>
      <c r="CM43" s="621"/>
      <c r="CN43" s="621"/>
      <c r="CO43" s="621"/>
      <c r="CP43" s="621"/>
      <c r="CQ43" s="622"/>
      <c r="CR43" s="623">
        <v>14906</v>
      </c>
      <c r="CS43" s="655"/>
      <c r="CT43" s="655"/>
      <c r="CU43" s="655"/>
      <c r="CV43" s="655"/>
      <c r="CW43" s="655"/>
      <c r="CX43" s="655"/>
      <c r="CY43" s="656"/>
      <c r="CZ43" s="628">
        <v>0.2</v>
      </c>
      <c r="DA43" s="653"/>
      <c r="DB43" s="653"/>
      <c r="DC43" s="657"/>
      <c r="DD43" s="632">
        <v>14906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358</v>
      </c>
      <c r="CG44" s="621"/>
      <c r="CH44" s="621"/>
      <c r="CI44" s="621"/>
      <c r="CJ44" s="621"/>
      <c r="CK44" s="621"/>
      <c r="CL44" s="621"/>
      <c r="CM44" s="621"/>
      <c r="CN44" s="621"/>
      <c r="CO44" s="621"/>
      <c r="CP44" s="621"/>
      <c r="CQ44" s="622"/>
      <c r="CR44" s="623">
        <v>607234</v>
      </c>
      <c r="CS44" s="624"/>
      <c r="CT44" s="624"/>
      <c r="CU44" s="624"/>
      <c r="CV44" s="624"/>
      <c r="CW44" s="624"/>
      <c r="CX44" s="624"/>
      <c r="CY44" s="625"/>
      <c r="CZ44" s="628">
        <v>6.3</v>
      </c>
      <c r="DA44" s="629"/>
      <c r="DB44" s="629"/>
      <c r="DC44" s="635"/>
      <c r="DD44" s="632">
        <v>105880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122816</v>
      </c>
      <c r="CS45" s="655"/>
      <c r="CT45" s="655"/>
      <c r="CU45" s="655"/>
      <c r="CV45" s="655"/>
      <c r="CW45" s="655"/>
      <c r="CX45" s="655"/>
      <c r="CY45" s="656"/>
      <c r="CZ45" s="628">
        <v>1.3</v>
      </c>
      <c r="DA45" s="653"/>
      <c r="DB45" s="653"/>
      <c r="DC45" s="657"/>
      <c r="DD45" s="632">
        <v>3748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361</v>
      </c>
      <c r="CG46" s="621"/>
      <c r="CH46" s="621"/>
      <c r="CI46" s="621"/>
      <c r="CJ46" s="621"/>
      <c r="CK46" s="621"/>
      <c r="CL46" s="621"/>
      <c r="CM46" s="621"/>
      <c r="CN46" s="621"/>
      <c r="CO46" s="621"/>
      <c r="CP46" s="621"/>
      <c r="CQ46" s="622"/>
      <c r="CR46" s="623">
        <v>484418</v>
      </c>
      <c r="CS46" s="624"/>
      <c r="CT46" s="624"/>
      <c r="CU46" s="624"/>
      <c r="CV46" s="624"/>
      <c r="CW46" s="624"/>
      <c r="CX46" s="624"/>
      <c r="CY46" s="625"/>
      <c r="CZ46" s="628">
        <v>5</v>
      </c>
      <c r="DA46" s="629"/>
      <c r="DB46" s="629"/>
      <c r="DC46" s="635"/>
      <c r="DD46" s="632">
        <v>102132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362</v>
      </c>
      <c r="CG47" s="621"/>
      <c r="CH47" s="621"/>
      <c r="CI47" s="621"/>
      <c r="CJ47" s="621"/>
      <c r="CK47" s="621"/>
      <c r="CL47" s="621"/>
      <c r="CM47" s="621"/>
      <c r="CN47" s="621"/>
      <c r="CO47" s="621"/>
      <c r="CP47" s="621"/>
      <c r="CQ47" s="622"/>
      <c r="CR47" s="623" t="s">
        <v>233</v>
      </c>
      <c r="CS47" s="655"/>
      <c r="CT47" s="655"/>
      <c r="CU47" s="655"/>
      <c r="CV47" s="655"/>
      <c r="CW47" s="655"/>
      <c r="CX47" s="655"/>
      <c r="CY47" s="656"/>
      <c r="CZ47" s="628" t="s">
        <v>130</v>
      </c>
      <c r="DA47" s="653"/>
      <c r="DB47" s="653"/>
      <c r="DC47" s="657"/>
      <c r="DD47" s="632" t="s">
        <v>233</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363</v>
      </c>
      <c r="CG48" s="621"/>
      <c r="CH48" s="621"/>
      <c r="CI48" s="621"/>
      <c r="CJ48" s="621"/>
      <c r="CK48" s="621"/>
      <c r="CL48" s="621"/>
      <c r="CM48" s="621"/>
      <c r="CN48" s="621"/>
      <c r="CO48" s="621"/>
      <c r="CP48" s="621"/>
      <c r="CQ48" s="622"/>
      <c r="CR48" s="623" t="s">
        <v>233</v>
      </c>
      <c r="CS48" s="624"/>
      <c r="CT48" s="624"/>
      <c r="CU48" s="624"/>
      <c r="CV48" s="624"/>
      <c r="CW48" s="624"/>
      <c r="CX48" s="624"/>
      <c r="CY48" s="625"/>
      <c r="CZ48" s="628" t="s">
        <v>130</v>
      </c>
      <c r="DA48" s="629"/>
      <c r="DB48" s="629"/>
      <c r="DC48" s="635"/>
      <c r="DD48" s="632" t="s">
        <v>233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364</v>
      </c>
      <c r="CE49" s="645"/>
      <c r="CF49" s="645"/>
      <c r="CG49" s="645"/>
      <c r="CH49" s="645"/>
      <c r="CI49" s="645"/>
      <c r="CJ49" s="645"/>
      <c r="CK49" s="645"/>
      <c r="CL49" s="645"/>
      <c r="CM49" s="645"/>
      <c r="CN49" s="645"/>
      <c r="CO49" s="645"/>
      <c r="CP49" s="645"/>
      <c r="CQ49" s="646"/>
      <c r="CR49" s="695">
        <v>9618386</v>
      </c>
      <c r="CS49" s="682"/>
      <c r="CT49" s="682"/>
      <c r="CU49" s="682"/>
      <c r="CV49" s="682"/>
      <c r="CW49" s="682"/>
      <c r="CX49" s="682"/>
      <c r="CY49" s="711"/>
      <c r="CZ49" s="703">
        <v>100</v>
      </c>
      <c r="DA49" s="712"/>
      <c r="DB49" s="712"/>
      <c r="DC49" s="713"/>
      <c r="DD49" s="714">
        <v>6400791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q9EbBQnkmzkEOPRqJ6unIORS+G9DbgDwDbGGGaBccjSlVqrF0N93TzqM+h8jE2CKhlwptSYSpaUjHkb6qrTow==" saltValue="Utz2JY6tGu2+KevjhLw8A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387</v>
      </c>
      <c r="C7" s="750"/>
      <c r="D7" s="750"/>
      <c r="E7" s="750"/>
      <c r="F7" s="750"/>
      <c r="G7" s="750"/>
      <c r="H7" s="750"/>
      <c r="I7" s="750"/>
      <c r="J7" s="750"/>
      <c r="K7" s="750"/>
      <c r="L7" s="750"/>
      <c r="M7" s="750"/>
      <c r="N7" s="750"/>
      <c r="O7" s="750"/>
      <c r="P7" s="751"/>
      <c r="Q7" s="752">
        <v>9705</v>
      </c>
      <c r="R7" s="753"/>
      <c r="S7" s="753"/>
      <c r="T7" s="753"/>
      <c r="U7" s="753"/>
      <c r="V7" s="753">
        <v>9275</v>
      </c>
      <c r="W7" s="753"/>
      <c r="X7" s="753"/>
      <c r="Y7" s="753"/>
      <c r="Z7" s="753"/>
      <c r="AA7" s="753">
        <v>430</v>
      </c>
      <c r="AB7" s="753"/>
      <c r="AC7" s="753"/>
      <c r="AD7" s="753"/>
      <c r="AE7" s="754"/>
      <c r="AF7" s="755">
        <v>358</v>
      </c>
      <c r="AG7" s="756"/>
      <c r="AH7" s="756"/>
      <c r="AI7" s="756"/>
      <c r="AJ7" s="757"/>
      <c r="AK7" s="758">
        <v>989</v>
      </c>
      <c r="AL7" s="759"/>
      <c r="AM7" s="759"/>
      <c r="AN7" s="759"/>
      <c r="AO7" s="759"/>
      <c r="AP7" s="759">
        <v>8342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603</v>
      </c>
      <c r="BS7" s="746" t="s">
        <v>602</v>
      </c>
      <c r="BT7" s="747"/>
      <c r="BU7" s="747"/>
      <c r="BV7" s="747"/>
      <c r="BW7" s="747"/>
      <c r="BX7" s="747"/>
      <c r="BY7" s="747"/>
      <c r="BZ7" s="747"/>
      <c r="CA7" s="747"/>
      <c r="CB7" s="747"/>
      <c r="CC7" s="747"/>
      <c r="CD7" s="747"/>
      <c r="CE7" s="747"/>
      <c r="CF7" s="747"/>
      <c r="CG7" s="762"/>
      <c r="CH7" s="743">
        <v>199</v>
      </c>
      <c r="CI7" s="744"/>
      <c r="CJ7" s="744"/>
      <c r="CK7" s="744"/>
      <c r="CL7" s="745"/>
      <c r="CM7" s="743">
        <v>2638</v>
      </c>
      <c r="CN7" s="744"/>
      <c r="CO7" s="744"/>
      <c r="CP7" s="744"/>
      <c r="CQ7" s="745"/>
      <c r="CR7" s="743">
        <v>3067</v>
      </c>
      <c r="CS7" s="744"/>
      <c r="CT7" s="744"/>
      <c r="CU7" s="744"/>
      <c r="CV7" s="745"/>
      <c r="CW7" s="743">
        <v>304</v>
      </c>
      <c r="CX7" s="744"/>
      <c r="CY7" s="744"/>
      <c r="CZ7" s="744"/>
      <c r="DA7" s="745"/>
      <c r="DB7" s="743">
        <v>1844</v>
      </c>
      <c r="DC7" s="744"/>
      <c r="DD7" s="744"/>
      <c r="DE7" s="744"/>
      <c r="DF7" s="745"/>
      <c r="DG7" s="743" t="s">
        <v>592</v>
      </c>
      <c r="DH7" s="744"/>
      <c r="DI7" s="744"/>
      <c r="DJ7" s="744"/>
      <c r="DK7" s="745"/>
      <c r="DL7" s="743" t="s">
        <v>592</v>
      </c>
      <c r="DM7" s="744"/>
      <c r="DN7" s="744"/>
      <c r="DO7" s="744"/>
      <c r="DP7" s="745"/>
      <c r="DQ7" s="743">
        <v>443</v>
      </c>
      <c r="DR7" s="744"/>
      <c r="DS7" s="744"/>
      <c r="DT7" s="744"/>
      <c r="DU7" s="745"/>
      <c r="DV7" s="746"/>
      <c r="DW7" s="747"/>
      <c r="DX7" s="747"/>
      <c r="DY7" s="747"/>
      <c r="DZ7" s="748"/>
      <c r="EA7" s="234"/>
    </row>
    <row r="8" spans="1:131" s="235" customFormat="1" ht="26.25" customHeight="1">
      <c r="A8" s="238">
        <v>2</v>
      </c>
      <c r="B8" s="780" t="s">
        <v>388</v>
      </c>
      <c r="C8" s="781"/>
      <c r="D8" s="781"/>
      <c r="E8" s="781"/>
      <c r="F8" s="781"/>
      <c r="G8" s="781"/>
      <c r="H8" s="781"/>
      <c r="I8" s="781"/>
      <c r="J8" s="781"/>
      <c r="K8" s="781"/>
      <c r="L8" s="781"/>
      <c r="M8" s="781"/>
      <c r="N8" s="781"/>
      <c r="O8" s="781"/>
      <c r="P8" s="782"/>
      <c r="Q8" s="783">
        <v>144</v>
      </c>
      <c r="R8" s="784"/>
      <c r="S8" s="784"/>
      <c r="T8" s="784"/>
      <c r="U8" s="784"/>
      <c r="V8" s="784">
        <v>142</v>
      </c>
      <c r="W8" s="784"/>
      <c r="X8" s="784"/>
      <c r="Y8" s="784"/>
      <c r="Z8" s="784"/>
      <c r="AA8" s="784">
        <v>2</v>
      </c>
      <c r="AB8" s="784"/>
      <c r="AC8" s="784"/>
      <c r="AD8" s="784"/>
      <c r="AE8" s="785"/>
      <c r="AF8" s="786">
        <v>2</v>
      </c>
      <c r="AG8" s="787"/>
      <c r="AH8" s="787"/>
      <c r="AI8" s="787"/>
      <c r="AJ8" s="788"/>
      <c r="AK8" s="769">
        <v>104</v>
      </c>
      <c r="AL8" s="770"/>
      <c r="AM8" s="770"/>
      <c r="AN8" s="770"/>
      <c r="AO8" s="770"/>
      <c r="AP8" s="770" t="s">
        <v>592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t="s">
        <v>389</v>
      </c>
      <c r="C9" s="781"/>
      <c r="D9" s="781"/>
      <c r="E9" s="781"/>
      <c r="F9" s="781"/>
      <c r="G9" s="781"/>
      <c r="H9" s="781"/>
      <c r="I9" s="781"/>
      <c r="J9" s="781"/>
      <c r="K9" s="781"/>
      <c r="L9" s="781"/>
      <c r="M9" s="781"/>
      <c r="N9" s="781"/>
      <c r="O9" s="781"/>
      <c r="P9" s="782"/>
      <c r="Q9" s="783">
        <v>419</v>
      </c>
      <c r="R9" s="784"/>
      <c r="S9" s="784"/>
      <c r="T9" s="784"/>
      <c r="U9" s="784"/>
      <c r="V9" s="784">
        <v>419</v>
      </c>
      <c r="W9" s="784"/>
      <c r="X9" s="784"/>
      <c r="Y9" s="784"/>
      <c r="Z9" s="784"/>
      <c r="AA9" s="784" t="s">
        <v>613</v>
      </c>
      <c r="AB9" s="784"/>
      <c r="AC9" s="784"/>
      <c r="AD9" s="784"/>
      <c r="AE9" s="785"/>
      <c r="AF9" s="786" t="s">
        <v>390</v>
      </c>
      <c r="AG9" s="787"/>
      <c r="AH9" s="787"/>
      <c r="AI9" s="787"/>
      <c r="AJ9" s="788"/>
      <c r="AK9" s="769" t="s">
        <v>592</v>
      </c>
      <c r="AL9" s="770"/>
      <c r="AM9" s="770"/>
      <c r="AN9" s="770"/>
      <c r="AO9" s="770"/>
      <c r="AP9" s="770">
        <v>3531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392</v>
      </c>
      <c r="B23" s="789" t="s">
        <v>393</v>
      </c>
      <c r="C23" s="790"/>
      <c r="D23" s="790"/>
      <c r="E23" s="790"/>
      <c r="F23" s="790"/>
      <c r="G23" s="790"/>
      <c r="H23" s="790"/>
      <c r="I23" s="790"/>
      <c r="J23" s="790"/>
      <c r="K23" s="790"/>
      <c r="L23" s="790"/>
      <c r="M23" s="790"/>
      <c r="N23" s="790"/>
      <c r="O23" s="790"/>
      <c r="P23" s="791"/>
      <c r="Q23" s="792">
        <v>10050</v>
      </c>
      <c r="R23" s="793"/>
      <c r="S23" s="793"/>
      <c r="T23" s="793"/>
      <c r="U23" s="793"/>
      <c r="V23" s="793">
        <v>9618</v>
      </c>
      <c r="W23" s="793"/>
      <c r="X23" s="793"/>
      <c r="Y23" s="793"/>
      <c r="Z23" s="793"/>
      <c r="AA23" s="793">
        <v>432</v>
      </c>
      <c r="AB23" s="793"/>
      <c r="AC23" s="793"/>
      <c r="AD23" s="793"/>
      <c r="AE23" s="794"/>
      <c r="AF23" s="795">
        <v>360</v>
      </c>
      <c r="AG23" s="793"/>
      <c r="AH23" s="793"/>
      <c r="AI23" s="793"/>
      <c r="AJ23" s="796"/>
      <c r="AK23" s="797"/>
      <c r="AL23" s="798"/>
      <c r="AM23" s="798"/>
      <c r="AN23" s="798"/>
      <c r="AO23" s="798"/>
      <c r="AP23" s="793">
        <v>11873</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370</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404</v>
      </c>
      <c r="C28" s="750"/>
      <c r="D28" s="750"/>
      <c r="E28" s="750"/>
      <c r="F28" s="750"/>
      <c r="G28" s="750"/>
      <c r="H28" s="750"/>
      <c r="I28" s="750"/>
      <c r="J28" s="750"/>
      <c r="K28" s="750"/>
      <c r="L28" s="750"/>
      <c r="M28" s="750"/>
      <c r="N28" s="750"/>
      <c r="O28" s="750"/>
      <c r="P28" s="751"/>
      <c r="Q28" s="822">
        <v>1515</v>
      </c>
      <c r="R28" s="823"/>
      <c r="S28" s="823"/>
      <c r="T28" s="823"/>
      <c r="U28" s="823"/>
      <c r="V28" s="823">
        <v>1485</v>
      </c>
      <c r="W28" s="823"/>
      <c r="X28" s="823"/>
      <c r="Y28" s="823"/>
      <c r="Z28" s="823"/>
      <c r="AA28" s="823">
        <v>29</v>
      </c>
      <c r="AB28" s="823"/>
      <c r="AC28" s="823"/>
      <c r="AD28" s="823"/>
      <c r="AE28" s="824"/>
      <c r="AF28" s="825">
        <v>29</v>
      </c>
      <c r="AG28" s="823"/>
      <c r="AH28" s="823"/>
      <c r="AI28" s="823"/>
      <c r="AJ28" s="826"/>
      <c r="AK28" s="827">
        <v>141</v>
      </c>
      <c r="AL28" s="828"/>
      <c r="AM28" s="828"/>
      <c r="AN28" s="828"/>
      <c r="AO28" s="828"/>
      <c r="AP28" s="828" t="s">
        <v>592</v>
      </c>
      <c r="AQ28" s="828"/>
      <c r="AR28" s="828"/>
      <c r="AS28" s="828"/>
      <c r="AT28" s="828"/>
      <c r="AU28" s="828" t="s">
        <v>592</v>
      </c>
      <c r="AV28" s="828"/>
      <c r="AW28" s="828"/>
      <c r="AX28" s="828"/>
      <c r="AY28" s="828"/>
      <c r="AZ28" s="829" t="s">
        <v>592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405</v>
      </c>
      <c r="C29" s="781"/>
      <c r="D29" s="781"/>
      <c r="E29" s="781"/>
      <c r="F29" s="781"/>
      <c r="G29" s="781"/>
      <c r="H29" s="781"/>
      <c r="I29" s="781"/>
      <c r="J29" s="781"/>
      <c r="K29" s="781"/>
      <c r="L29" s="781"/>
      <c r="M29" s="781"/>
      <c r="N29" s="781"/>
      <c r="O29" s="781"/>
      <c r="P29" s="782"/>
      <c r="Q29" s="783">
        <v>255</v>
      </c>
      <c r="R29" s="784"/>
      <c r="S29" s="784"/>
      <c r="T29" s="784"/>
      <c r="U29" s="784"/>
      <c r="V29" s="784">
        <v>246</v>
      </c>
      <c r="W29" s="784"/>
      <c r="X29" s="784"/>
      <c r="Y29" s="784"/>
      <c r="Z29" s="784"/>
      <c r="AA29" s="784">
        <v>9</v>
      </c>
      <c r="AB29" s="784"/>
      <c r="AC29" s="784"/>
      <c r="AD29" s="784"/>
      <c r="AE29" s="785"/>
      <c r="AF29" s="786">
        <v>9</v>
      </c>
      <c r="AG29" s="787"/>
      <c r="AH29" s="787"/>
      <c r="AI29" s="787"/>
      <c r="AJ29" s="788"/>
      <c r="AK29" s="834">
        <v>67</v>
      </c>
      <c r="AL29" s="830"/>
      <c r="AM29" s="830"/>
      <c r="AN29" s="830"/>
      <c r="AO29" s="830"/>
      <c r="AP29" s="830" t="s">
        <v>592</v>
      </c>
      <c r="AQ29" s="830"/>
      <c r="AR29" s="830"/>
      <c r="AS29" s="830"/>
      <c r="AT29" s="830"/>
      <c r="AU29" s="830" t="s">
        <v>592</v>
      </c>
      <c r="AV29" s="830"/>
      <c r="AW29" s="830"/>
      <c r="AX29" s="830"/>
      <c r="AY29" s="830"/>
      <c r="AZ29" s="831" t="s">
        <v>592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406</v>
      </c>
      <c r="C30" s="781"/>
      <c r="D30" s="781"/>
      <c r="E30" s="781"/>
      <c r="F30" s="781"/>
      <c r="G30" s="781"/>
      <c r="H30" s="781"/>
      <c r="I30" s="781"/>
      <c r="J30" s="781"/>
      <c r="K30" s="781"/>
      <c r="L30" s="781"/>
      <c r="M30" s="781"/>
      <c r="N30" s="781"/>
      <c r="O30" s="781"/>
      <c r="P30" s="782"/>
      <c r="Q30" s="783">
        <v>790</v>
      </c>
      <c r="R30" s="784"/>
      <c r="S30" s="784"/>
      <c r="T30" s="784"/>
      <c r="U30" s="784"/>
      <c r="V30" s="784">
        <v>775</v>
      </c>
      <c r="W30" s="784"/>
      <c r="X30" s="784"/>
      <c r="Y30" s="784"/>
      <c r="Z30" s="784"/>
      <c r="AA30" s="784">
        <v>15</v>
      </c>
      <c r="AB30" s="784"/>
      <c r="AC30" s="784"/>
      <c r="AD30" s="784"/>
      <c r="AE30" s="785"/>
      <c r="AF30" s="786">
        <v>713</v>
      </c>
      <c r="AG30" s="787"/>
      <c r="AH30" s="787"/>
      <c r="AI30" s="787"/>
      <c r="AJ30" s="788"/>
      <c r="AK30" s="834">
        <v>227</v>
      </c>
      <c r="AL30" s="830"/>
      <c r="AM30" s="830"/>
      <c r="AN30" s="830"/>
      <c r="AO30" s="830"/>
      <c r="AP30" s="830">
        <v>714</v>
      </c>
      <c r="AQ30" s="830"/>
      <c r="AR30" s="830"/>
      <c r="AS30" s="830"/>
      <c r="AT30" s="830"/>
      <c r="AU30" s="830">
        <v>410</v>
      </c>
      <c r="AV30" s="830"/>
      <c r="AW30" s="830"/>
      <c r="AX30" s="830"/>
      <c r="AY30" s="830"/>
      <c r="AZ30" s="831" t="s">
        <v>592</v>
      </c>
      <c r="BA30" s="831"/>
      <c r="BB30" s="831"/>
      <c r="BC30" s="831"/>
      <c r="BD30" s="831"/>
      <c r="BE30" s="832" t="s">
        <v>407</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408</v>
      </c>
      <c r="C31" s="781"/>
      <c r="D31" s="781"/>
      <c r="E31" s="781"/>
      <c r="F31" s="781"/>
      <c r="G31" s="781"/>
      <c r="H31" s="781"/>
      <c r="I31" s="781"/>
      <c r="J31" s="781"/>
      <c r="K31" s="781"/>
      <c r="L31" s="781"/>
      <c r="M31" s="781"/>
      <c r="N31" s="781"/>
      <c r="O31" s="781"/>
      <c r="P31" s="782"/>
      <c r="Q31" s="783">
        <v>133263</v>
      </c>
      <c r="R31" s="784"/>
      <c r="S31" s="784"/>
      <c r="T31" s="784"/>
      <c r="U31" s="784"/>
      <c r="V31" s="784">
        <v>130402</v>
      </c>
      <c r="W31" s="784"/>
      <c r="X31" s="784"/>
      <c r="Y31" s="784"/>
      <c r="Z31" s="784"/>
      <c r="AA31" s="784">
        <v>2861</v>
      </c>
      <c r="AB31" s="784"/>
      <c r="AC31" s="784"/>
      <c r="AD31" s="784"/>
      <c r="AE31" s="785"/>
      <c r="AF31" s="786">
        <v>33239</v>
      </c>
      <c r="AG31" s="787"/>
      <c r="AH31" s="787"/>
      <c r="AI31" s="787"/>
      <c r="AJ31" s="788"/>
      <c r="AK31" s="834" t="s">
        <v>592</v>
      </c>
      <c r="AL31" s="830"/>
      <c r="AM31" s="830"/>
      <c r="AN31" s="830"/>
      <c r="AO31" s="830"/>
      <c r="AP31" s="830" t="s">
        <v>613</v>
      </c>
      <c r="AQ31" s="830"/>
      <c r="AR31" s="830"/>
      <c r="AS31" s="830"/>
      <c r="AT31" s="830"/>
      <c r="AU31" s="830" t="s">
        <v>613</v>
      </c>
      <c r="AV31" s="830"/>
      <c r="AW31" s="830"/>
      <c r="AX31" s="830"/>
      <c r="AY31" s="830"/>
      <c r="AZ31" s="831" t="s">
        <v>592</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410</v>
      </c>
      <c r="C32" s="781"/>
      <c r="D32" s="781"/>
      <c r="E32" s="781"/>
      <c r="F32" s="781"/>
      <c r="G32" s="781"/>
      <c r="H32" s="781"/>
      <c r="I32" s="781"/>
      <c r="J32" s="781"/>
      <c r="K32" s="781"/>
      <c r="L32" s="781"/>
      <c r="M32" s="781"/>
      <c r="N32" s="781"/>
      <c r="O32" s="781"/>
      <c r="P32" s="782"/>
      <c r="Q32" s="783">
        <v>23</v>
      </c>
      <c r="R32" s="784"/>
      <c r="S32" s="784"/>
      <c r="T32" s="784"/>
      <c r="U32" s="784"/>
      <c r="V32" s="784">
        <v>23</v>
      </c>
      <c r="W32" s="784"/>
      <c r="X32" s="784"/>
      <c r="Y32" s="784"/>
      <c r="Z32" s="784"/>
      <c r="AA32" s="784" t="s">
        <v>613</v>
      </c>
      <c r="AB32" s="784"/>
      <c r="AC32" s="784"/>
      <c r="AD32" s="784"/>
      <c r="AE32" s="785"/>
      <c r="AF32" s="786" t="s">
        <v>130</v>
      </c>
      <c r="AG32" s="787"/>
      <c r="AH32" s="787"/>
      <c r="AI32" s="787"/>
      <c r="AJ32" s="788"/>
      <c r="AK32" s="834">
        <v>10</v>
      </c>
      <c r="AL32" s="830"/>
      <c r="AM32" s="830"/>
      <c r="AN32" s="830"/>
      <c r="AO32" s="830"/>
      <c r="AP32" s="830" t="s">
        <v>613</v>
      </c>
      <c r="AQ32" s="830"/>
      <c r="AR32" s="830"/>
      <c r="AS32" s="830"/>
      <c r="AT32" s="830"/>
      <c r="AU32" s="830" t="s">
        <v>613</v>
      </c>
      <c r="AV32" s="830"/>
      <c r="AW32" s="830"/>
      <c r="AX32" s="830"/>
      <c r="AY32" s="830"/>
      <c r="AZ32" s="831" t="s">
        <v>592</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392</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33990</v>
      </c>
      <c r="AG63" s="844"/>
      <c r="AH63" s="844"/>
      <c r="AI63" s="844"/>
      <c r="AJ63" s="845"/>
      <c r="AK63" s="846"/>
      <c r="AL63" s="841"/>
      <c r="AM63" s="841"/>
      <c r="AN63" s="841"/>
      <c r="AO63" s="841"/>
      <c r="AP63" s="844">
        <v>714</v>
      </c>
      <c r="AQ63" s="844"/>
      <c r="AR63" s="844"/>
      <c r="AS63" s="844"/>
      <c r="AT63" s="844"/>
      <c r="AU63" s="844">
        <v>410</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593</v>
      </c>
      <c r="C68" s="870"/>
      <c r="D68" s="870"/>
      <c r="E68" s="870"/>
      <c r="F68" s="870"/>
      <c r="G68" s="870"/>
      <c r="H68" s="870"/>
      <c r="I68" s="870"/>
      <c r="J68" s="870"/>
      <c r="K68" s="870"/>
      <c r="L68" s="870"/>
      <c r="M68" s="870"/>
      <c r="N68" s="870"/>
      <c r="O68" s="870"/>
      <c r="P68" s="871"/>
      <c r="Q68" s="872">
        <v>88</v>
      </c>
      <c r="R68" s="866"/>
      <c r="S68" s="866"/>
      <c r="T68" s="866"/>
      <c r="U68" s="866"/>
      <c r="V68" s="866">
        <v>86</v>
      </c>
      <c r="W68" s="866"/>
      <c r="X68" s="866"/>
      <c r="Y68" s="866"/>
      <c r="Z68" s="866"/>
      <c r="AA68" s="866">
        <v>3</v>
      </c>
      <c r="AB68" s="866"/>
      <c r="AC68" s="866"/>
      <c r="AD68" s="866"/>
      <c r="AE68" s="866"/>
      <c r="AF68" s="866">
        <v>3</v>
      </c>
      <c r="AG68" s="866"/>
      <c r="AH68" s="866"/>
      <c r="AI68" s="866"/>
      <c r="AJ68" s="866"/>
      <c r="AK68" s="866" t="s">
        <v>609</v>
      </c>
      <c r="AL68" s="866"/>
      <c r="AM68" s="866"/>
      <c r="AN68" s="866"/>
      <c r="AO68" s="866"/>
      <c r="AP68" s="866" t="s">
        <v>610</v>
      </c>
      <c r="AQ68" s="866"/>
      <c r="AR68" s="866"/>
      <c r="AS68" s="866"/>
      <c r="AT68" s="866"/>
      <c r="AU68" s="866" t="s">
        <v>612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594</v>
      </c>
      <c r="C69" s="874"/>
      <c r="D69" s="874"/>
      <c r="E69" s="874"/>
      <c r="F69" s="874"/>
      <c r="G69" s="874"/>
      <c r="H69" s="874"/>
      <c r="I69" s="874"/>
      <c r="J69" s="874"/>
      <c r="K69" s="874"/>
      <c r="L69" s="874"/>
      <c r="M69" s="874"/>
      <c r="N69" s="874"/>
      <c r="O69" s="874"/>
      <c r="P69" s="875"/>
      <c r="Q69" s="876">
        <v>203</v>
      </c>
      <c r="R69" s="830"/>
      <c r="S69" s="830"/>
      <c r="T69" s="830"/>
      <c r="U69" s="830"/>
      <c r="V69" s="830">
        <v>193</v>
      </c>
      <c r="W69" s="830"/>
      <c r="X69" s="830"/>
      <c r="Y69" s="830"/>
      <c r="Z69" s="830"/>
      <c r="AA69" s="830">
        <v>11</v>
      </c>
      <c r="AB69" s="830"/>
      <c r="AC69" s="830"/>
      <c r="AD69" s="830"/>
      <c r="AE69" s="830"/>
      <c r="AF69" s="830">
        <v>11</v>
      </c>
      <c r="AG69" s="830"/>
      <c r="AH69" s="830"/>
      <c r="AI69" s="830"/>
      <c r="AJ69" s="830"/>
      <c r="AK69" s="877" t="s">
        <v>610</v>
      </c>
      <c r="AL69" s="878"/>
      <c r="AM69" s="878"/>
      <c r="AN69" s="878"/>
      <c r="AO69" s="834"/>
      <c r="AP69" s="877" t="s">
        <v>610</v>
      </c>
      <c r="AQ69" s="878"/>
      <c r="AR69" s="878"/>
      <c r="AS69" s="878"/>
      <c r="AT69" s="834"/>
      <c r="AU69" s="830" t="s">
        <v>612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595</v>
      </c>
      <c r="C70" s="874"/>
      <c r="D70" s="874"/>
      <c r="E70" s="874"/>
      <c r="F70" s="874"/>
      <c r="G70" s="874"/>
      <c r="H70" s="874"/>
      <c r="I70" s="874"/>
      <c r="J70" s="874"/>
      <c r="K70" s="874"/>
      <c r="L70" s="874"/>
      <c r="M70" s="874"/>
      <c r="N70" s="874"/>
      <c r="O70" s="874"/>
      <c r="P70" s="875"/>
      <c r="Q70" s="876">
        <v>4132</v>
      </c>
      <c r="R70" s="830"/>
      <c r="S70" s="830"/>
      <c r="T70" s="830"/>
      <c r="U70" s="830"/>
      <c r="V70" s="830">
        <v>4090</v>
      </c>
      <c r="W70" s="830"/>
      <c r="X70" s="830"/>
      <c r="Y70" s="830"/>
      <c r="Z70" s="830"/>
      <c r="AA70" s="830">
        <v>41</v>
      </c>
      <c r="AB70" s="830"/>
      <c r="AC70" s="830"/>
      <c r="AD70" s="830"/>
      <c r="AE70" s="830"/>
      <c r="AF70" s="830">
        <v>41</v>
      </c>
      <c r="AG70" s="830"/>
      <c r="AH70" s="830"/>
      <c r="AI70" s="830"/>
      <c r="AJ70" s="830"/>
      <c r="AK70" s="830" t="s">
        <v>610</v>
      </c>
      <c r="AL70" s="830"/>
      <c r="AM70" s="830"/>
      <c r="AN70" s="830"/>
      <c r="AO70" s="830"/>
      <c r="AP70" s="830">
        <v>1416</v>
      </c>
      <c r="AQ70" s="830"/>
      <c r="AR70" s="830"/>
      <c r="AS70" s="830"/>
      <c r="AT70" s="830"/>
      <c r="AU70" s="830">
        <v>220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596</v>
      </c>
      <c r="C71" s="874"/>
      <c r="D71" s="874"/>
      <c r="E71" s="874"/>
      <c r="F71" s="874"/>
      <c r="G71" s="874"/>
      <c r="H71" s="874"/>
      <c r="I71" s="874"/>
      <c r="J71" s="874"/>
      <c r="K71" s="874"/>
      <c r="L71" s="874"/>
      <c r="M71" s="874"/>
      <c r="N71" s="874"/>
      <c r="O71" s="874"/>
      <c r="P71" s="875"/>
      <c r="Q71" s="876">
        <v>495</v>
      </c>
      <c r="R71" s="830"/>
      <c r="S71" s="830"/>
      <c r="T71" s="830"/>
      <c r="U71" s="830"/>
      <c r="V71" s="830">
        <v>493</v>
      </c>
      <c r="W71" s="830"/>
      <c r="X71" s="830"/>
      <c r="Y71" s="830"/>
      <c r="Z71" s="830"/>
      <c r="AA71" s="830">
        <v>1</v>
      </c>
      <c r="AB71" s="830"/>
      <c r="AC71" s="830"/>
      <c r="AD71" s="830"/>
      <c r="AE71" s="830"/>
      <c r="AF71" s="830">
        <v>1</v>
      </c>
      <c r="AG71" s="830"/>
      <c r="AH71" s="830"/>
      <c r="AI71" s="830"/>
      <c r="AJ71" s="830"/>
      <c r="AK71" s="830">
        <v>298</v>
      </c>
      <c r="AL71" s="830"/>
      <c r="AM71" s="830"/>
      <c r="AN71" s="830"/>
      <c r="AO71" s="830"/>
      <c r="AP71" s="830" t="s">
        <v>610</v>
      </c>
      <c r="AQ71" s="830"/>
      <c r="AR71" s="830"/>
      <c r="AS71" s="830"/>
      <c r="AT71" s="830"/>
      <c r="AU71" s="830" t="s">
        <v>612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597</v>
      </c>
      <c r="C72" s="874"/>
      <c r="D72" s="874"/>
      <c r="E72" s="874"/>
      <c r="F72" s="874"/>
      <c r="G72" s="874"/>
      <c r="H72" s="874"/>
      <c r="I72" s="874"/>
      <c r="J72" s="874"/>
      <c r="K72" s="874"/>
      <c r="L72" s="874"/>
      <c r="M72" s="874"/>
      <c r="N72" s="874"/>
      <c r="O72" s="874"/>
      <c r="P72" s="875"/>
      <c r="Q72" s="876">
        <v>68</v>
      </c>
      <c r="R72" s="830"/>
      <c r="S72" s="830"/>
      <c r="T72" s="830"/>
      <c r="U72" s="830"/>
      <c r="V72" s="830">
        <v>68</v>
      </c>
      <c r="W72" s="830"/>
      <c r="X72" s="830"/>
      <c r="Y72" s="830"/>
      <c r="Z72" s="830"/>
      <c r="AA72" s="830">
        <v>0</v>
      </c>
      <c r="AB72" s="830"/>
      <c r="AC72" s="830"/>
      <c r="AD72" s="830"/>
      <c r="AE72" s="830"/>
      <c r="AF72" s="830">
        <v>0</v>
      </c>
      <c r="AG72" s="830"/>
      <c r="AH72" s="830"/>
      <c r="AI72" s="830"/>
      <c r="AJ72" s="830"/>
      <c r="AK72" s="830" t="s">
        <v>610</v>
      </c>
      <c r="AL72" s="830"/>
      <c r="AM72" s="830"/>
      <c r="AN72" s="830"/>
      <c r="AO72" s="830"/>
      <c r="AP72" s="830" t="s">
        <v>610</v>
      </c>
      <c r="AQ72" s="830"/>
      <c r="AR72" s="830"/>
      <c r="AS72" s="830"/>
      <c r="AT72" s="830"/>
      <c r="AU72" s="830" t="s">
        <v>612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598</v>
      </c>
      <c r="C73" s="874"/>
      <c r="D73" s="874"/>
      <c r="E73" s="874"/>
      <c r="F73" s="874"/>
      <c r="G73" s="874"/>
      <c r="H73" s="874"/>
      <c r="I73" s="874"/>
      <c r="J73" s="874"/>
      <c r="K73" s="874"/>
      <c r="L73" s="874"/>
      <c r="M73" s="874"/>
      <c r="N73" s="874"/>
      <c r="O73" s="874"/>
      <c r="P73" s="875"/>
      <c r="Q73" s="876">
        <v>1851</v>
      </c>
      <c r="R73" s="830"/>
      <c r="S73" s="830"/>
      <c r="T73" s="830"/>
      <c r="U73" s="830"/>
      <c r="V73" s="830">
        <v>1811</v>
      </c>
      <c r="W73" s="830"/>
      <c r="X73" s="830"/>
      <c r="Y73" s="830"/>
      <c r="Z73" s="830"/>
      <c r="AA73" s="830">
        <v>40</v>
      </c>
      <c r="AB73" s="830"/>
      <c r="AC73" s="830"/>
      <c r="AD73" s="830"/>
      <c r="AE73" s="830"/>
      <c r="AF73" s="830">
        <v>40</v>
      </c>
      <c r="AG73" s="830"/>
      <c r="AH73" s="830"/>
      <c r="AI73" s="830"/>
      <c r="AJ73" s="830"/>
      <c r="AK73" s="830" t="s">
        <v>610</v>
      </c>
      <c r="AL73" s="830"/>
      <c r="AM73" s="830"/>
      <c r="AN73" s="830"/>
      <c r="AO73" s="830"/>
      <c r="AP73" s="830" t="s">
        <v>610</v>
      </c>
      <c r="AQ73" s="830"/>
      <c r="AR73" s="830"/>
      <c r="AS73" s="830"/>
      <c r="AT73" s="830"/>
      <c r="AU73" s="830" t="s">
        <v>612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599</v>
      </c>
      <c r="C74" s="874"/>
      <c r="D74" s="874"/>
      <c r="E74" s="874"/>
      <c r="F74" s="874"/>
      <c r="G74" s="874"/>
      <c r="H74" s="874"/>
      <c r="I74" s="874"/>
      <c r="J74" s="874"/>
      <c r="K74" s="874"/>
      <c r="L74" s="874"/>
      <c r="M74" s="874"/>
      <c r="N74" s="874"/>
      <c r="O74" s="874"/>
      <c r="P74" s="875"/>
      <c r="Q74" s="876">
        <v>72965</v>
      </c>
      <c r="R74" s="830"/>
      <c r="S74" s="830"/>
      <c r="T74" s="830"/>
      <c r="U74" s="830"/>
      <c r="V74" s="830">
        <v>69423</v>
      </c>
      <c r="W74" s="830"/>
      <c r="X74" s="830"/>
      <c r="Y74" s="830"/>
      <c r="Z74" s="830"/>
      <c r="AA74" s="830">
        <v>3542</v>
      </c>
      <c r="AB74" s="830"/>
      <c r="AC74" s="830"/>
      <c r="AD74" s="830"/>
      <c r="AE74" s="830"/>
      <c r="AF74" s="830">
        <v>3542</v>
      </c>
      <c r="AG74" s="830"/>
      <c r="AH74" s="830"/>
      <c r="AI74" s="830"/>
      <c r="AJ74" s="830"/>
      <c r="AK74" s="830">
        <v>1058</v>
      </c>
      <c r="AL74" s="830"/>
      <c r="AM74" s="830"/>
      <c r="AN74" s="830"/>
      <c r="AO74" s="830"/>
      <c r="AP74" s="830" t="s">
        <v>610</v>
      </c>
      <c r="AQ74" s="830"/>
      <c r="AR74" s="830"/>
      <c r="AS74" s="830"/>
      <c r="AT74" s="830"/>
      <c r="AU74" s="830" t="s">
        <v>612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600</v>
      </c>
      <c r="C75" s="874"/>
      <c r="D75" s="874"/>
      <c r="E75" s="874"/>
      <c r="F75" s="874"/>
      <c r="G75" s="874"/>
      <c r="H75" s="874"/>
      <c r="I75" s="874"/>
      <c r="J75" s="874"/>
      <c r="K75" s="874"/>
      <c r="L75" s="874"/>
      <c r="M75" s="874"/>
      <c r="N75" s="874"/>
      <c r="O75" s="874"/>
      <c r="P75" s="875"/>
      <c r="Q75" s="879">
        <v>217</v>
      </c>
      <c r="R75" s="878"/>
      <c r="S75" s="878"/>
      <c r="T75" s="878"/>
      <c r="U75" s="834"/>
      <c r="V75" s="877">
        <v>191</v>
      </c>
      <c r="W75" s="878"/>
      <c r="X75" s="878"/>
      <c r="Y75" s="878"/>
      <c r="Z75" s="834"/>
      <c r="AA75" s="877">
        <v>25</v>
      </c>
      <c r="AB75" s="878"/>
      <c r="AC75" s="878"/>
      <c r="AD75" s="878"/>
      <c r="AE75" s="834"/>
      <c r="AF75" s="877">
        <v>25</v>
      </c>
      <c r="AG75" s="878"/>
      <c r="AH75" s="878"/>
      <c r="AI75" s="878"/>
      <c r="AJ75" s="834"/>
      <c r="AK75" s="877" t="s">
        <v>610</v>
      </c>
      <c r="AL75" s="878"/>
      <c r="AM75" s="878"/>
      <c r="AN75" s="878"/>
      <c r="AO75" s="834"/>
      <c r="AP75" s="877" t="s">
        <v>610</v>
      </c>
      <c r="AQ75" s="878"/>
      <c r="AR75" s="878"/>
      <c r="AS75" s="878"/>
      <c r="AT75" s="834"/>
      <c r="AU75" s="877" t="s">
        <v>612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601</v>
      </c>
      <c r="C76" s="874"/>
      <c r="D76" s="874"/>
      <c r="E76" s="874"/>
      <c r="F76" s="874"/>
      <c r="G76" s="874"/>
      <c r="H76" s="874"/>
      <c r="I76" s="874"/>
      <c r="J76" s="874"/>
      <c r="K76" s="874"/>
      <c r="L76" s="874"/>
      <c r="M76" s="874"/>
      <c r="N76" s="874"/>
      <c r="O76" s="874"/>
      <c r="P76" s="875"/>
      <c r="Q76" s="879">
        <v>823874</v>
      </c>
      <c r="R76" s="878"/>
      <c r="S76" s="878"/>
      <c r="T76" s="878"/>
      <c r="U76" s="834"/>
      <c r="V76" s="877">
        <v>808406</v>
      </c>
      <c r="W76" s="878"/>
      <c r="X76" s="878"/>
      <c r="Y76" s="878"/>
      <c r="Z76" s="834"/>
      <c r="AA76" s="877">
        <v>15468</v>
      </c>
      <c r="AB76" s="878"/>
      <c r="AC76" s="878"/>
      <c r="AD76" s="878"/>
      <c r="AE76" s="834"/>
      <c r="AF76" s="877">
        <v>15468</v>
      </c>
      <c r="AG76" s="878"/>
      <c r="AH76" s="878"/>
      <c r="AI76" s="878"/>
      <c r="AJ76" s="834"/>
      <c r="AK76" s="877" t="s">
        <v>611</v>
      </c>
      <c r="AL76" s="878"/>
      <c r="AM76" s="878"/>
      <c r="AN76" s="878"/>
      <c r="AO76" s="834"/>
      <c r="AP76" s="877" t="s">
        <v>610</v>
      </c>
      <c r="AQ76" s="878"/>
      <c r="AR76" s="878"/>
      <c r="AS76" s="878"/>
      <c r="AT76" s="834"/>
      <c r="AU76" s="877" t="s">
        <v>612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9"/>
      <c r="R77" s="878"/>
      <c r="S77" s="878"/>
      <c r="T77" s="878"/>
      <c r="U77" s="834"/>
      <c r="V77" s="877"/>
      <c r="W77" s="878"/>
      <c r="X77" s="878"/>
      <c r="Y77" s="878"/>
      <c r="Z77" s="834"/>
      <c r="AA77" s="877"/>
      <c r="AB77" s="878"/>
      <c r="AC77" s="878"/>
      <c r="AD77" s="878"/>
      <c r="AE77" s="834"/>
      <c r="AF77" s="877"/>
      <c r="AG77" s="878"/>
      <c r="AH77" s="878"/>
      <c r="AI77" s="878"/>
      <c r="AJ77" s="834"/>
      <c r="AK77" s="877"/>
      <c r="AL77" s="878"/>
      <c r="AM77" s="878"/>
      <c r="AN77" s="878"/>
      <c r="AO77" s="834"/>
      <c r="AP77" s="877"/>
      <c r="AQ77" s="878"/>
      <c r="AR77" s="878"/>
      <c r="AS77" s="878"/>
      <c r="AT77" s="834"/>
      <c r="AU77" s="877"/>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392</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19131</v>
      </c>
      <c r="AG88" s="844"/>
      <c r="AH88" s="844"/>
      <c r="AI88" s="844"/>
      <c r="AJ88" s="844"/>
      <c r="AK88" s="841"/>
      <c r="AL88" s="841"/>
      <c r="AM88" s="841"/>
      <c r="AN88" s="841"/>
      <c r="AO88" s="841"/>
      <c r="AP88" s="844">
        <v>1416</v>
      </c>
      <c r="AQ88" s="844"/>
      <c r="AR88" s="844"/>
      <c r="AS88" s="844"/>
      <c r="AT88" s="844"/>
      <c r="AU88" s="844">
        <v>220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3067</v>
      </c>
      <c r="CS102" s="852"/>
      <c r="CT102" s="852"/>
      <c r="CU102" s="852"/>
      <c r="CV102" s="891"/>
      <c r="CW102" s="890">
        <v>304</v>
      </c>
      <c r="CX102" s="852"/>
      <c r="CY102" s="852"/>
      <c r="CZ102" s="852"/>
      <c r="DA102" s="891"/>
      <c r="DB102" s="890">
        <v>1844</v>
      </c>
      <c r="DC102" s="852"/>
      <c r="DD102" s="852"/>
      <c r="DE102" s="852"/>
      <c r="DF102" s="891"/>
      <c r="DG102" s="890" t="s">
        <v>592</v>
      </c>
      <c r="DH102" s="852"/>
      <c r="DI102" s="852"/>
      <c r="DJ102" s="852"/>
      <c r="DK102" s="891"/>
      <c r="DL102" s="890" t="s">
        <v>592</v>
      </c>
      <c r="DM102" s="852"/>
      <c r="DN102" s="852"/>
      <c r="DO102" s="852"/>
      <c r="DP102" s="891"/>
      <c r="DQ102" s="890">
        <v>443</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307</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307</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307</v>
      </c>
      <c r="DR109" s="893"/>
      <c r="DS109" s="893"/>
      <c r="DT109" s="893"/>
      <c r="DU109" s="894"/>
      <c r="DV109" s="892" t="s">
        <v>435</v>
      </c>
      <c r="DW109" s="893"/>
      <c r="DX109" s="893"/>
      <c r="DY109" s="893"/>
      <c r="DZ109" s="895"/>
    </row>
    <row r="110" spans="1:131" s="230" customFormat="1" ht="26.25" customHeight="1">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1297328</v>
      </c>
      <c r="AB110" s="900"/>
      <c r="AC110" s="900"/>
      <c r="AD110" s="900"/>
      <c r="AE110" s="901"/>
      <c r="AF110" s="902">
        <v>1317223</v>
      </c>
      <c r="AG110" s="900"/>
      <c r="AH110" s="900"/>
      <c r="AI110" s="900"/>
      <c r="AJ110" s="901"/>
      <c r="AK110" s="902">
        <v>1260109</v>
      </c>
      <c r="AL110" s="900"/>
      <c r="AM110" s="900"/>
      <c r="AN110" s="900"/>
      <c r="AO110" s="901"/>
      <c r="AP110" s="903">
        <v>37.6</v>
      </c>
      <c r="AQ110" s="904"/>
      <c r="AR110" s="904"/>
      <c r="AS110" s="904"/>
      <c r="AT110" s="905"/>
      <c r="AU110" s="906" t="s">
        <v>74</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13296666</v>
      </c>
      <c r="BR110" s="931"/>
      <c r="BS110" s="931"/>
      <c r="BT110" s="931"/>
      <c r="BU110" s="931"/>
      <c r="BV110" s="931">
        <v>12539636</v>
      </c>
      <c r="BW110" s="931"/>
      <c r="BX110" s="931"/>
      <c r="BY110" s="931"/>
      <c r="BZ110" s="931"/>
      <c r="CA110" s="931">
        <v>11873074</v>
      </c>
      <c r="CB110" s="931"/>
      <c r="CC110" s="931"/>
      <c r="CD110" s="931"/>
      <c r="CE110" s="931"/>
      <c r="CF110" s="944">
        <v>354.1</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414</v>
      </c>
      <c r="DM110" s="931"/>
      <c r="DN110" s="931"/>
      <c r="DO110" s="931"/>
      <c r="DP110" s="931"/>
      <c r="DQ110" s="931" t="s">
        <v>442</v>
      </c>
      <c r="DR110" s="931"/>
      <c r="DS110" s="931"/>
      <c r="DT110" s="931"/>
      <c r="DU110" s="931"/>
      <c r="DV110" s="932" t="s">
        <v>443</v>
      </c>
      <c r="DW110" s="932"/>
      <c r="DX110" s="932"/>
      <c r="DY110" s="932"/>
      <c r="DZ110" s="933"/>
    </row>
    <row r="111" spans="1:131" s="230" customFormat="1" ht="26.25" customHeight="1">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445</v>
      </c>
      <c r="AG111" s="938"/>
      <c r="AH111" s="938"/>
      <c r="AI111" s="938"/>
      <c r="AJ111" s="939"/>
      <c r="AK111" s="940" t="s">
        <v>445</v>
      </c>
      <c r="AL111" s="938"/>
      <c r="AM111" s="938"/>
      <c r="AN111" s="938"/>
      <c r="AO111" s="939"/>
      <c r="AP111" s="941" t="s">
        <v>414</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443</v>
      </c>
      <c r="BR111" s="926"/>
      <c r="BS111" s="926"/>
      <c r="BT111" s="926"/>
      <c r="BU111" s="926"/>
      <c r="BV111" s="926" t="s">
        <v>447</v>
      </c>
      <c r="BW111" s="926"/>
      <c r="BX111" s="926"/>
      <c r="BY111" s="926"/>
      <c r="BZ111" s="926"/>
      <c r="CA111" s="926" t="s">
        <v>414</v>
      </c>
      <c r="CB111" s="926"/>
      <c r="CC111" s="926"/>
      <c r="CD111" s="926"/>
      <c r="CE111" s="926"/>
      <c r="CF111" s="920" t="s">
        <v>414</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414</v>
      </c>
      <c r="DM111" s="926"/>
      <c r="DN111" s="926"/>
      <c r="DO111" s="926"/>
      <c r="DP111" s="926"/>
      <c r="DQ111" s="926" t="s">
        <v>445</v>
      </c>
      <c r="DR111" s="926"/>
      <c r="DS111" s="926"/>
      <c r="DT111" s="926"/>
      <c r="DU111" s="926"/>
      <c r="DV111" s="927" t="s">
        <v>449</v>
      </c>
      <c r="DW111" s="927"/>
      <c r="DX111" s="927"/>
      <c r="DY111" s="927"/>
      <c r="DZ111" s="928"/>
    </row>
    <row r="112" spans="1:131" s="230" customFormat="1" ht="26.25" customHeight="1">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414</v>
      </c>
      <c r="AB112" s="959"/>
      <c r="AC112" s="959"/>
      <c r="AD112" s="959"/>
      <c r="AE112" s="960"/>
      <c r="AF112" s="961" t="s">
        <v>442</v>
      </c>
      <c r="AG112" s="959"/>
      <c r="AH112" s="959"/>
      <c r="AI112" s="959"/>
      <c r="AJ112" s="960"/>
      <c r="AK112" s="961" t="s">
        <v>414</v>
      </c>
      <c r="AL112" s="959"/>
      <c r="AM112" s="959"/>
      <c r="AN112" s="959"/>
      <c r="AO112" s="960"/>
      <c r="AP112" s="962" t="s">
        <v>442</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520673</v>
      </c>
      <c r="BR112" s="926"/>
      <c r="BS112" s="926"/>
      <c r="BT112" s="926"/>
      <c r="BU112" s="926"/>
      <c r="BV112" s="926">
        <v>418515</v>
      </c>
      <c r="BW112" s="926"/>
      <c r="BX112" s="926"/>
      <c r="BY112" s="926"/>
      <c r="BZ112" s="926"/>
      <c r="CA112" s="926">
        <v>410299</v>
      </c>
      <c r="CB112" s="926"/>
      <c r="CC112" s="926"/>
      <c r="CD112" s="926"/>
      <c r="CE112" s="926"/>
      <c r="CF112" s="920">
        <v>12.2</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443</v>
      </c>
      <c r="DM112" s="926"/>
      <c r="DN112" s="926"/>
      <c r="DO112" s="926"/>
      <c r="DP112" s="926"/>
      <c r="DQ112" s="926" t="s">
        <v>447</v>
      </c>
      <c r="DR112" s="926"/>
      <c r="DS112" s="926"/>
      <c r="DT112" s="926"/>
      <c r="DU112" s="926"/>
      <c r="DV112" s="927" t="s">
        <v>442</v>
      </c>
      <c r="DW112" s="927"/>
      <c r="DX112" s="927"/>
      <c r="DY112" s="927"/>
      <c r="DZ112" s="928"/>
    </row>
    <row r="113" spans="1:130" s="230" customFormat="1" ht="26.25" customHeight="1">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110888</v>
      </c>
      <c r="AB113" s="938"/>
      <c r="AC113" s="938"/>
      <c r="AD113" s="938"/>
      <c r="AE113" s="939"/>
      <c r="AF113" s="940">
        <v>114759</v>
      </c>
      <c r="AG113" s="938"/>
      <c r="AH113" s="938"/>
      <c r="AI113" s="938"/>
      <c r="AJ113" s="939"/>
      <c r="AK113" s="940">
        <v>115961</v>
      </c>
      <c r="AL113" s="938"/>
      <c r="AM113" s="938"/>
      <c r="AN113" s="938"/>
      <c r="AO113" s="939"/>
      <c r="AP113" s="941">
        <v>3.5</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257416</v>
      </c>
      <c r="BR113" s="926"/>
      <c r="BS113" s="926"/>
      <c r="BT113" s="926"/>
      <c r="BU113" s="926"/>
      <c r="BV113" s="926">
        <v>232916</v>
      </c>
      <c r="BW113" s="926"/>
      <c r="BX113" s="926"/>
      <c r="BY113" s="926"/>
      <c r="BZ113" s="926"/>
      <c r="CA113" s="926">
        <v>220320</v>
      </c>
      <c r="CB113" s="926"/>
      <c r="CC113" s="926"/>
      <c r="CD113" s="926"/>
      <c r="CE113" s="926"/>
      <c r="CF113" s="920">
        <v>6.6</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442</v>
      </c>
      <c r="DM113" s="959"/>
      <c r="DN113" s="959"/>
      <c r="DO113" s="959"/>
      <c r="DP113" s="960"/>
      <c r="DQ113" s="961" t="s">
        <v>443</v>
      </c>
      <c r="DR113" s="959"/>
      <c r="DS113" s="959"/>
      <c r="DT113" s="959"/>
      <c r="DU113" s="960"/>
      <c r="DV113" s="962" t="s">
        <v>414</v>
      </c>
      <c r="DW113" s="963"/>
      <c r="DX113" s="963"/>
      <c r="DY113" s="963"/>
      <c r="DZ113" s="964"/>
    </row>
    <row r="114" spans="1:130" s="230" customFormat="1" ht="26.25" customHeight="1">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55903</v>
      </c>
      <c r="AB114" s="959"/>
      <c r="AC114" s="959"/>
      <c r="AD114" s="959"/>
      <c r="AE114" s="960"/>
      <c r="AF114" s="961">
        <v>46345</v>
      </c>
      <c r="AG114" s="959"/>
      <c r="AH114" s="959"/>
      <c r="AI114" s="959"/>
      <c r="AJ114" s="960"/>
      <c r="AK114" s="961">
        <v>30697</v>
      </c>
      <c r="AL114" s="959"/>
      <c r="AM114" s="959"/>
      <c r="AN114" s="959"/>
      <c r="AO114" s="960"/>
      <c r="AP114" s="962">
        <v>0.9</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698883</v>
      </c>
      <c r="BR114" s="926"/>
      <c r="BS114" s="926"/>
      <c r="BT114" s="926"/>
      <c r="BU114" s="926"/>
      <c r="BV114" s="926">
        <v>776404</v>
      </c>
      <c r="BW114" s="926"/>
      <c r="BX114" s="926"/>
      <c r="BY114" s="926"/>
      <c r="BZ114" s="926"/>
      <c r="CA114" s="926">
        <v>774603</v>
      </c>
      <c r="CB114" s="926"/>
      <c r="CC114" s="926"/>
      <c r="CD114" s="926"/>
      <c r="CE114" s="926"/>
      <c r="CF114" s="920">
        <v>23.1</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449</v>
      </c>
      <c r="DH114" s="959"/>
      <c r="DI114" s="959"/>
      <c r="DJ114" s="959"/>
      <c r="DK114" s="960"/>
      <c r="DL114" s="961" t="s">
        <v>442</v>
      </c>
      <c r="DM114" s="959"/>
      <c r="DN114" s="959"/>
      <c r="DO114" s="959"/>
      <c r="DP114" s="960"/>
      <c r="DQ114" s="961" t="s">
        <v>414</v>
      </c>
      <c r="DR114" s="959"/>
      <c r="DS114" s="959"/>
      <c r="DT114" s="959"/>
      <c r="DU114" s="960"/>
      <c r="DV114" s="962" t="s">
        <v>441</v>
      </c>
      <c r="DW114" s="963"/>
      <c r="DX114" s="963"/>
      <c r="DY114" s="963"/>
      <c r="DZ114" s="964"/>
    </row>
    <row r="115" spans="1:130" s="230" customFormat="1" ht="26.25" customHeight="1">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442</v>
      </c>
      <c r="AB115" s="938"/>
      <c r="AC115" s="938"/>
      <c r="AD115" s="938"/>
      <c r="AE115" s="939"/>
      <c r="AF115" s="940" t="s">
        <v>442</v>
      </c>
      <c r="AG115" s="938"/>
      <c r="AH115" s="938"/>
      <c r="AI115" s="938"/>
      <c r="AJ115" s="939"/>
      <c r="AK115" s="940" t="s">
        <v>461</v>
      </c>
      <c r="AL115" s="938"/>
      <c r="AM115" s="938"/>
      <c r="AN115" s="938"/>
      <c r="AO115" s="939"/>
      <c r="AP115" s="941" t="s">
        <v>414</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v>819031</v>
      </c>
      <c r="BR115" s="926"/>
      <c r="BS115" s="926"/>
      <c r="BT115" s="926"/>
      <c r="BU115" s="926"/>
      <c r="BV115" s="926">
        <v>641423</v>
      </c>
      <c r="BW115" s="926"/>
      <c r="BX115" s="926"/>
      <c r="BY115" s="926"/>
      <c r="BZ115" s="926"/>
      <c r="CA115" s="926">
        <v>443102</v>
      </c>
      <c r="CB115" s="926"/>
      <c r="CC115" s="926"/>
      <c r="CD115" s="926"/>
      <c r="CE115" s="926"/>
      <c r="CF115" s="920">
        <v>13.2</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442</v>
      </c>
      <c r="DM115" s="959"/>
      <c r="DN115" s="959"/>
      <c r="DO115" s="959"/>
      <c r="DP115" s="960"/>
      <c r="DQ115" s="961" t="s">
        <v>442</v>
      </c>
      <c r="DR115" s="959"/>
      <c r="DS115" s="959"/>
      <c r="DT115" s="959"/>
      <c r="DU115" s="960"/>
      <c r="DV115" s="962" t="s">
        <v>443</v>
      </c>
      <c r="DW115" s="963"/>
      <c r="DX115" s="963"/>
      <c r="DY115" s="963"/>
      <c r="DZ115" s="964"/>
    </row>
    <row r="116" spans="1:130" s="230" customFormat="1" ht="26.25" customHeight="1">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35</v>
      </c>
      <c r="AB116" s="959"/>
      <c r="AC116" s="959"/>
      <c r="AD116" s="959"/>
      <c r="AE116" s="960"/>
      <c r="AF116" s="961">
        <v>18</v>
      </c>
      <c r="AG116" s="959"/>
      <c r="AH116" s="959"/>
      <c r="AI116" s="959"/>
      <c r="AJ116" s="960"/>
      <c r="AK116" s="961">
        <v>22</v>
      </c>
      <c r="AL116" s="959"/>
      <c r="AM116" s="959"/>
      <c r="AN116" s="959"/>
      <c r="AO116" s="960"/>
      <c r="AP116" s="962">
        <v>0</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414</v>
      </c>
      <c r="BR116" s="926"/>
      <c r="BS116" s="926"/>
      <c r="BT116" s="926"/>
      <c r="BU116" s="926"/>
      <c r="BV116" s="926" t="s">
        <v>442</v>
      </c>
      <c r="BW116" s="926"/>
      <c r="BX116" s="926"/>
      <c r="BY116" s="926"/>
      <c r="BZ116" s="926"/>
      <c r="CA116" s="926" t="s">
        <v>414</v>
      </c>
      <c r="CB116" s="926"/>
      <c r="CC116" s="926"/>
      <c r="CD116" s="926"/>
      <c r="CE116" s="926"/>
      <c r="CF116" s="920" t="s">
        <v>414</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442</v>
      </c>
      <c r="DH116" s="959"/>
      <c r="DI116" s="959"/>
      <c r="DJ116" s="959"/>
      <c r="DK116" s="960"/>
      <c r="DL116" s="961" t="s">
        <v>414</v>
      </c>
      <c r="DM116" s="959"/>
      <c r="DN116" s="959"/>
      <c r="DO116" s="959"/>
      <c r="DP116" s="960"/>
      <c r="DQ116" s="961" t="s">
        <v>443</v>
      </c>
      <c r="DR116" s="959"/>
      <c r="DS116" s="959"/>
      <c r="DT116" s="959"/>
      <c r="DU116" s="960"/>
      <c r="DV116" s="962" t="s">
        <v>414</v>
      </c>
      <c r="DW116" s="963"/>
      <c r="DX116" s="963"/>
      <c r="DY116" s="963"/>
      <c r="DZ116" s="964"/>
    </row>
    <row r="117" spans="1:130" s="230" customFormat="1" ht="26.25" customHeight="1">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1464154</v>
      </c>
      <c r="AB117" s="979"/>
      <c r="AC117" s="979"/>
      <c r="AD117" s="979"/>
      <c r="AE117" s="980"/>
      <c r="AF117" s="981">
        <v>1478345</v>
      </c>
      <c r="AG117" s="979"/>
      <c r="AH117" s="979"/>
      <c r="AI117" s="979"/>
      <c r="AJ117" s="980"/>
      <c r="AK117" s="981">
        <v>1406789</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442</v>
      </c>
      <c r="BR117" s="926"/>
      <c r="BS117" s="926"/>
      <c r="BT117" s="926"/>
      <c r="BU117" s="926"/>
      <c r="BV117" s="926" t="s">
        <v>443</v>
      </c>
      <c r="BW117" s="926"/>
      <c r="BX117" s="926"/>
      <c r="BY117" s="926"/>
      <c r="BZ117" s="926"/>
      <c r="CA117" s="926" t="s">
        <v>443</v>
      </c>
      <c r="CB117" s="926"/>
      <c r="CC117" s="926"/>
      <c r="CD117" s="926"/>
      <c r="CE117" s="926"/>
      <c r="CF117" s="920" t="s">
        <v>442</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442</v>
      </c>
      <c r="DH117" s="959"/>
      <c r="DI117" s="959"/>
      <c r="DJ117" s="959"/>
      <c r="DK117" s="960"/>
      <c r="DL117" s="961" t="s">
        <v>442</v>
      </c>
      <c r="DM117" s="959"/>
      <c r="DN117" s="959"/>
      <c r="DO117" s="959"/>
      <c r="DP117" s="960"/>
      <c r="DQ117" s="961" t="s">
        <v>470</v>
      </c>
      <c r="DR117" s="959"/>
      <c r="DS117" s="959"/>
      <c r="DT117" s="959"/>
      <c r="DU117" s="960"/>
      <c r="DV117" s="962" t="s">
        <v>470</v>
      </c>
      <c r="DW117" s="963"/>
      <c r="DX117" s="963"/>
      <c r="DY117" s="963"/>
      <c r="DZ117" s="964"/>
    </row>
    <row r="118" spans="1:130" s="230" customFormat="1" ht="26.25" customHeight="1">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307</v>
      </c>
      <c r="AL118" s="893"/>
      <c r="AM118" s="893"/>
      <c r="AN118" s="893"/>
      <c r="AO118" s="894"/>
      <c r="AP118" s="970" t="s">
        <v>435</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414</v>
      </c>
      <c r="BR118" s="1000"/>
      <c r="BS118" s="1000"/>
      <c r="BT118" s="1000"/>
      <c r="BU118" s="1000"/>
      <c r="BV118" s="1000" t="s">
        <v>443</v>
      </c>
      <c r="BW118" s="1000"/>
      <c r="BX118" s="1000"/>
      <c r="BY118" s="1000"/>
      <c r="BZ118" s="1000"/>
      <c r="CA118" s="1000" t="s">
        <v>443</v>
      </c>
      <c r="CB118" s="1000"/>
      <c r="CC118" s="1000"/>
      <c r="CD118" s="1000"/>
      <c r="CE118" s="1000"/>
      <c r="CF118" s="920" t="s">
        <v>443</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414</v>
      </c>
      <c r="DH118" s="959"/>
      <c r="DI118" s="959"/>
      <c r="DJ118" s="959"/>
      <c r="DK118" s="960"/>
      <c r="DL118" s="961" t="s">
        <v>414</v>
      </c>
      <c r="DM118" s="959"/>
      <c r="DN118" s="959"/>
      <c r="DO118" s="959"/>
      <c r="DP118" s="960"/>
      <c r="DQ118" s="961" t="s">
        <v>443</v>
      </c>
      <c r="DR118" s="959"/>
      <c r="DS118" s="959"/>
      <c r="DT118" s="959"/>
      <c r="DU118" s="960"/>
      <c r="DV118" s="962" t="s">
        <v>443</v>
      </c>
      <c r="DW118" s="963"/>
      <c r="DX118" s="963"/>
      <c r="DY118" s="963"/>
      <c r="DZ118" s="964"/>
    </row>
    <row r="119" spans="1:130" s="230" customFormat="1" ht="26.25" customHeight="1">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443</v>
      </c>
      <c r="AB119" s="900"/>
      <c r="AC119" s="900"/>
      <c r="AD119" s="900"/>
      <c r="AE119" s="901"/>
      <c r="AF119" s="902" t="s">
        <v>447</v>
      </c>
      <c r="AG119" s="900"/>
      <c r="AH119" s="900"/>
      <c r="AI119" s="900"/>
      <c r="AJ119" s="901"/>
      <c r="AK119" s="902" t="s">
        <v>443</v>
      </c>
      <c r="AL119" s="900"/>
      <c r="AM119" s="900"/>
      <c r="AN119" s="900"/>
      <c r="AO119" s="901"/>
      <c r="AP119" s="903" t="s">
        <v>443</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473</v>
      </c>
      <c r="BP119" s="1005"/>
      <c r="BQ119" s="999">
        <v>15592669</v>
      </c>
      <c r="BR119" s="1000"/>
      <c r="BS119" s="1000"/>
      <c r="BT119" s="1000"/>
      <c r="BU119" s="1000"/>
      <c r="BV119" s="1000">
        <v>14608894</v>
      </c>
      <c r="BW119" s="1000"/>
      <c r="BX119" s="1000"/>
      <c r="BY119" s="1000"/>
      <c r="BZ119" s="1000"/>
      <c r="CA119" s="1000">
        <v>13721398</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441</v>
      </c>
      <c r="DH119" s="986"/>
      <c r="DI119" s="986"/>
      <c r="DJ119" s="986"/>
      <c r="DK119" s="987"/>
      <c r="DL119" s="985" t="s">
        <v>441</v>
      </c>
      <c r="DM119" s="986"/>
      <c r="DN119" s="986"/>
      <c r="DO119" s="986"/>
      <c r="DP119" s="987"/>
      <c r="DQ119" s="985" t="s">
        <v>441</v>
      </c>
      <c r="DR119" s="986"/>
      <c r="DS119" s="986"/>
      <c r="DT119" s="986"/>
      <c r="DU119" s="987"/>
      <c r="DV119" s="988" t="s">
        <v>441</v>
      </c>
      <c r="DW119" s="989"/>
      <c r="DX119" s="989"/>
      <c r="DY119" s="989"/>
      <c r="DZ119" s="990"/>
    </row>
    <row r="120" spans="1:130" s="230" customFormat="1" ht="26.25" customHeight="1">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441</v>
      </c>
      <c r="AB120" s="959"/>
      <c r="AC120" s="959"/>
      <c r="AD120" s="959"/>
      <c r="AE120" s="960"/>
      <c r="AF120" s="961" t="s">
        <v>470</v>
      </c>
      <c r="AG120" s="959"/>
      <c r="AH120" s="959"/>
      <c r="AI120" s="959"/>
      <c r="AJ120" s="960"/>
      <c r="AK120" s="961" t="s">
        <v>441</v>
      </c>
      <c r="AL120" s="959"/>
      <c r="AM120" s="959"/>
      <c r="AN120" s="959"/>
      <c r="AO120" s="960"/>
      <c r="AP120" s="962" t="s">
        <v>441</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3881977</v>
      </c>
      <c r="BR120" s="931"/>
      <c r="BS120" s="931"/>
      <c r="BT120" s="931"/>
      <c r="BU120" s="931"/>
      <c r="BV120" s="931">
        <v>4830118</v>
      </c>
      <c r="BW120" s="931"/>
      <c r="BX120" s="931"/>
      <c r="BY120" s="931"/>
      <c r="BZ120" s="931"/>
      <c r="CA120" s="931">
        <v>5088549</v>
      </c>
      <c r="CB120" s="931"/>
      <c r="CC120" s="931"/>
      <c r="CD120" s="931"/>
      <c r="CE120" s="931"/>
      <c r="CF120" s="944">
        <v>151.80000000000001</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520673</v>
      </c>
      <c r="DH120" s="931"/>
      <c r="DI120" s="931"/>
      <c r="DJ120" s="931"/>
      <c r="DK120" s="931"/>
      <c r="DL120" s="931">
        <v>418515</v>
      </c>
      <c r="DM120" s="931"/>
      <c r="DN120" s="931"/>
      <c r="DO120" s="931"/>
      <c r="DP120" s="931"/>
      <c r="DQ120" s="931">
        <v>410299</v>
      </c>
      <c r="DR120" s="931"/>
      <c r="DS120" s="931"/>
      <c r="DT120" s="931"/>
      <c r="DU120" s="931"/>
      <c r="DV120" s="932">
        <v>12.2</v>
      </c>
      <c r="DW120" s="932"/>
      <c r="DX120" s="932"/>
      <c r="DY120" s="932"/>
      <c r="DZ120" s="933"/>
    </row>
    <row r="121" spans="1:130" s="230" customFormat="1" ht="26.25" customHeight="1">
      <c r="A121" s="1057"/>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443</v>
      </c>
      <c r="AB121" s="959"/>
      <c r="AC121" s="959"/>
      <c r="AD121" s="959"/>
      <c r="AE121" s="960"/>
      <c r="AF121" s="961" t="s">
        <v>441</v>
      </c>
      <c r="AG121" s="959"/>
      <c r="AH121" s="959"/>
      <c r="AI121" s="959"/>
      <c r="AJ121" s="960"/>
      <c r="AK121" s="961" t="s">
        <v>441</v>
      </c>
      <c r="AL121" s="959"/>
      <c r="AM121" s="959"/>
      <c r="AN121" s="959"/>
      <c r="AO121" s="960"/>
      <c r="AP121" s="962" t="s">
        <v>443</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5433910</v>
      </c>
      <c r="BR121" s="926"/>
      <c r="BS121" s="926"/>
      <c r="BT121" s="926"/>
      <c r="BU121" s="926"/>
      <c r="BV121" s="926">
        <v>4990004</v>
      </c>
      <c r="BW121" s="926"/>
      <c r="BX121" s="926"/>
      <c r="BY121" s="926"/>
      <c r="BZ121" s="926"/>
      <c r="CA121" s="926">
        <v>4610042</v>
      </c>
      <c r="CB121" s="926"/>
      <c r="CC121" s="926"/>
      <c r="CD121" s="926"/>
      <c r="CE121" s="926"/>
      <c r="CF121" s="920">
        <v>137.5</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t="s">
        <v>441</v>
      </c>
      <c r="DH121" s="926"/>
      <c r="DI121" s="926"/>
      <c r="DJ121" s="926"/>
      <c r="DK121" s="926"/>
      <c r="DL121" s="926" t="s">
        <v>441</v>
      </c>
      <c r="DM121" s="926"/>
      <c r="DN121" s="926"/>
      <c r="DO121" s="926"/>
      <c r="DP121" s="926"/>
      <c r="DQ121" s="926" t="s">
        <v>441</v>
      </c>
      <c r="DR121" s="926"/>
      <c r="DS121" s="926"/>
      <c r="DT121" s="926"/>
      <c r="DU121" s="926"/>
      <c r="DV121" s="927" t="s">
        <v>441</v>
      </c>
      <c r="DW121" s="927"/>
      <c r="DX121" s="927"/>
      <c r="DY121" s="927"/>
      <c r="DZ121" s="928"/>
    </row>
    <row r="122" spans="1:130" s="230" customFormat="1" ht="26.25" customHeight="1">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443</v>
      </c>
      <c r="AB122" s="959"/>
      <c r="AC122" s="959"/>
      <c r="AD122" s="959"/>
      <c r="AE122" s="960"/>
      <c r="AF122" s="961" t="s">
        <v>414</v>
      </c>
      <c r="AG122" s="959"/>
      <c r="AH122" s="959"/>
      <c r="AI122" s="959"/>
      <c r="AJ122" s="960"/>
      <c r="AK122" s="961" t="s">
        <v>441</v>
      </c>
      <c r="AL122" s="959"/>
      <c r="AM122" s="959"/>
      <c r="AN122" s="959"/>
      <c r="AO122" s="960"/>
      <c r="AP122" s="962" t="s">
        <v>447</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9110544</v>
      </c>
      <c r="BR122" s="1000"/>
      <c r="BS122" s="1000"/>
      <c r="BT122" s="1000"/>
      <c r="BU122" s="1000"/>
      <c r="BV122" s="1000">
        <v>8870604</v>
      </c>
      <c r="BW122" s="1000"/>
      <c r="BX122" s="1000"/>
      <c r="BY122" s="1000"/>
      <c r="BZ122" s="1000"/>
      <c r="CA122" s="1000">
        <v>8514776</v>
      </c>
      <c r="CB122" s="1000"/>
      <c r="CC122" s="1000"/>
      <c r="CD122" s="1000"/>
      <c r="CE122" s="1000"/>
      <c r="CF122" s="1017">
        <v>253.9</v>
      </c>
      <c r="CG122" s="1018"/>
      <c r="CH122" s="1018"/>
      <c r="CI122" s="1018"/>
      <c r="CJ122" s="1018"/>
      <c r="CK122" s="1009"/>
      <c r="CL122" s="1010"/>
      <c r="CM122" s="1010"/>
      <c r="CN122" s="1010"/>
      <c r="CO122" s="1011"/>
      <c r="CP122" s="1019" t="s">
        <v>483</v>
      </c>
      <c r="CQ122" s="1020"/>
      <c r="CR122" s="1020"/>
      <c r="CS122" s="1020"/>
      <c r="CT122" s="1020"/>
      <c r="CU122" s="1020"/>
      <c r="CV122" s="1020"/>
      <c r="CW122" s="1020"/>
      <c r="CX122" s="1020"/>
      <c r="CY122" s="1020"/>
      <c r="CZ122" s="1020"/>
      <c r="DA122" s="1020"/>
      <c r="DB122" s="1020"/>
      <c r="DC122" s="1020"/>
      <c r="DD122" s="1020"/>
      <c r="DE122" s="1020"/>
      <c r="DF122" s="1021"/>
      <c r="DG122" s="925" t="s">
        <v>414</v>
      </c>
      <c r="DH122" s="926"/>
      <c r="DI122" s="926"/>
      <c r="DJ122" s="926"/>
      <c r="DK122" s="926"/>
      <c r="DL122" s="926" t="s">
        <v>414</v>
      </c>
      <c r="DM122" s="926"/>
      <c r="DN122" s="926"/>
      <c r="DO122" s="926"/>
      <c r="DP122" s="926"/>
      <c r="DQ122" s="926" t="s">
        <v>414</v>
      </c>
      <c r="DR122" s="926"/>
      <c r="DS122" s="926"/>
      <c r="DT122" s="926"/>
      <c r="DU122" s="926"/>
      <c r="DV122" s="927" t="s">
        <v>414</v>
      </c>
      <c r="DW122" s="927"/>
      <c r="DX122" s="927"/>
      <c r="DY122" s="927"/>
      <c r="DZ122" s="928"/>
    </row>
    <row r="123" spans="1:130" s="230" customFormat="1" ht="26.25" customHeight="1">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414</v>
      </c>
      <c r="AB123" s="959"/>
      <c r="AC123" s="959"/>
      <c r="AD123" s="959"/>
      <c r="AE123" s="960"/>
      <c r="AF123" s="961" t="s">
        <v>441</v>
      </c>
      <c r="AG123" s="959"/>
      <c r="AH123" s="959"/>
      <c r="AI123" s="959"/>
      <c r="AJ123" s="960"/>
      <c r="AK123" s="961" t="s">
        <v>414</v>
      </c>
      <c r="AL123" s="959"/>
      <c r="AM123" s="959"/>
      <c r="AN123" s="959"/>
      <c r="AO123" s="960"/>
      <c r="AP123" s="962" t="s">
        <v>414</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484</v>
      </c>
      <c r="BP123" s="1005"/>
      <c r="BQ123" s="1063">
        <v>18426431</v>
      </c>
      <c r="BR123" s="1064"/>
      <c r="BS123" s="1064"/>
      <c r="BT123" s="1064"/>
      <c r="BU123" s="1064"/>
      <c r="BV123" s="1064">
        <v>18690726</v>
      </c>
      <c r="BW123" s="1064"/>
      <c r="BX123" s="1064"/>
      <c r="BY123" s="1064"/>
      <c r="BZ123" s="1064"/>
      <c r="CA123" s="1064">
        <v>18213367</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414</v>
      </c>
      <c r="AB124" s="959"/>
      <c r="AC124" s="959"/>
      <c r="AD124" s="959"/>
      <c r="AE124" s="960"/>
      <c r="AF124" s="961" t="s">
        <v>447</v>
      </c>
      <c r="AG124" s="959"/>
      <c r="AH124" s="959"/>
      <c r="AI124" s="959"/>
      <c r="AJ124" s="960"/>
      <c r="AK124" s="961" t="s">
        <v>414</v>
      </c>
      <c r="AL124" s="959"/>
      <c r="AM124" s="959"/>
      <c r="AN124" s="959"/>
      <c r="AO124" s="960"/>
      <c r="AP124" s="962" t="s">
        <v>414</v>
      </c>
      <c r="AQ124" s="963"/>
      <c r="AR124" s="963"/>
      <c r="AS124" s="963"/>
      <c r="AT124" s="964"/>
      <c r="AU124" s="1059" t="s">
        <v>485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447</v>
      </c>
      <c r="BR124" s="1027"/>
      <c r="BS124" s="1027"/>
      <c r="BT124" s="1027"/>
      <c r="BU124" s="1027"/>
      <c r="BV124" s="1027" t="s">
        <v>447</v>
      </c>
      <c r="BW124" s="1027"/>
      <c r="BX124" s="1027"/>
      <c r="BY124" s="1027"/>
      <c r="BZ124" s="1027"/>
      <c r="CA124" s="1027" t="s">
        <v>414</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442</v>
      </c>
      <c r="DH124" s="986"/>
      <c r="DI124" s="986"/>
      <c r="DJ124" s="986"/>
      <c r="DK124" s="987"/>
      <c r="DL124" s="985" t="s">
        <v>487</v>
      </c>
      <c r="DM124" s="986"/>
      <c r="DN124" s="986"/>
      <c r="DO124" s="986"/>
      <c r="DP124" s="987"/>
      <c r="DQ124" s="985" t="s">
        <v>487</v>
      </c>
      <c r="DR124" s="986"/>
      <c r="DS124" s="986"/>
      <c r="DT124" s="986"/>
      <c r="DU124" s="987"/>
      <c r="DV124" s="988" t="s">
        <v>488</v>
      </c>
      <c r="DW124" s="989"/>
      <c r="DX124" s="989"/>
      <c r="DY124" s="989"/>
      <c r="DZ124" s="990"/>
    </row>
    <row r="125" spans="1:130" s="230" customFormat="1" ht="26.25" customHeight="1">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489</v>
      </c>
      <c r="AB125" s="959"/>
      <c r="AC125" s="959"/>
      <c r="AD125" s="959"/>
      <c r="AE125" s="960"/>
      <c r="AF125" s="961" t="s">
        <v>488</v>
      </c>
      <c r="AG125" s="959"/>
      <c r="AH125" s="959"/>
      <c r="AI125" s="959"/>
      <c r="AJ125" s="960"/>
      <c r="AK125" s="961" t="s">
        <v>490</v>
      </c>
      <c r="AL125" s="959"/>
      <c r="AM125" s="959"/>
      <c r="AN125" s="959"/>
      <c r="AO125" s="960"/>
      <c r="AP125" s="962" t="s">
        <v>447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447</v>
      </c>
      <c r="DH125" s="931"/>
      <c r="DI125" s="931"/>
      <c r="DJ125" s="931"/>
      <c r="DK125" s="931"/>
      <c r="DL125" s="931" t="s">
        <v>447</v>
      </c>
      <c r="DM125" s="931"/>
      <c r="DN125" s="931"/>
      <c r="DO125" s="931"/>
      <c r="DP125" s="931"/>
      <c r="DQ125" s="931" t="s">
        <v>447</v>
      </c>
      <c r="DR125" s="931"/>
      <c r="DS125" s="931"/>
      <c r="DT125" s="931"/>
      <c r="DU125" s="931"/>
      <c r="DV125" s="932" t="s">
        <v>447</v>
      </c>
      <c r="DW125" s="932"/>
      <c r="DX125" s="932"/>
      <c r="DY125" s="932"/>
      <c r="DZ125" s="933"/>
    </row>
    <row r="126" spans="1:130" s="230" customFormat="1" ht="26.25" customHeight="1" thickBot="1">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488</v>
      </c>
      <c r="AB126" s="959"/>
      <c r="AC126" s="959"/>
      <c r="AD126" s="959"/>
      <c r="AE126" s="960"/>
      <c r="AF126" s="961" t="s">
        <v>447</v>
      </c>
      <c r="AG126" s="959"/>
      <c r="AH126" s="959"/>
      <c r="AI126" s="959"/>
      <c r="AJ126" s="960"/>
      <c r="AK126" s="961" t="s">
        <v>489</v>
      </c>
      <c r="AL126" s="959"/>
      <c r="AM126" s="959"/>
      <c r="AN126" s="959"/>
      <c r="AO126" s="960"/>
      <c r="AP126" s="962" t="s">
        <v>443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441</v>
      </c>
      <c r="DH126" s="926"/>
      <c r="DI126" s="926"/>
      <c r="DJ126" s="926"/>
      <c r="DK126" s="926"/>
      <c r="DL126" s="926" t="s">
        <v>447</v>
      </c>
      <c r="DM126" s="926"/>
      <c r="DN126" s="926"/>
      <c r="DO126" s="926"/>
      <c r="DP126" s="926"/>
      <c r="DQ126" s="926" t="s">
        <v>442</v>
      </c>
      <c r="DR126" s="926"/>
      <c r="DS126" s="926"/>
      <c r="DT126" s="926"/>
      <c r="DU126" s="926"/>
      <c r="DV126" s="927" t="s">
        <v>441</v>
      </c>
      <c r="DW126" s="927"/>
      <c r="DX126" s="927"/>
      <c r="DY126" s="927"/>
      <c r="DZ126" s="928"/>
    </row>
    <row r="127" spans="1:130" s="230" customFormat="1" ht="26.25" customHeight="1">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447</v>
      </c>
      <c r="AB127" s="959"/>
      <c r="AC127" s="959"/>
      <c r="AD127" s="959"/>
      <c r="AE127" s="960"/>
      <c r="AF127" s="961" t="s">
        <v>447</v>
      </c>
      <c r="AG127" s="959"/>
      <c r="AH127" s="959"/>
      <c r="AI127" s="959"/>
      <c r="AJ127" s="960"/>
      <c r="AK127" s="961" t="s">
        <v>442</v>
      </c>
      <c r="AL127" s="959"/>
      <c r="AM127" s="959"/>
      <c r="AN127" s="959"/>
      <c r="AO127" s="960"/>
      <c r="AP127" s="962" t="s">
        <v>442</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v>819031</v>
      </c>
      <c r="DH127" s="926"/>
      <c r="DI127" s="926"/>
      <c r="DJ127" s="926"/>
      <c r="DK127" s="926"/>
      <c r="DL127" s="926">
        <v>641423</v>
      </c>
      <c r="DM127" s="926"/>
      <c r="DN127" s="926"/>
      <c r="DO127" s="926"/>
      <c r="DP127" s="926"/>
      <c r="DQ127" s="926">
        <v>443102</v>
      </c>
      <c r="DR127" s="926"/>
      <c r="DS127" s="926"/>
      <c r="DT127" s="926"/>
      <c r="DU127" s="926"/>
      <c r="DV127" s="927">
        <v>13.2</v>
      </c>
      <c r="DW127" s="927"/>
      <c r="DX127" s="927"/>
      <c r="DY127" s="927"/>
      <c r="DZ127" s="928"/>
    </row>
    <row r="128" spans="1:130" s="230" customFormat="1" ht="26.25" customHeight="1" thickBot="1">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795705</v>
      </c>
      <c r="AB128" s="1046"/>
      <c r="AC128" s="1046"/>
      <c r="AD128" s="1046"/>
      <c r="AE128" s="1047"/>
      <c r="AF128" s="1048">
        <v>536058</v>
      </c>
      <c r="AG128" s="1046"/>
      <c r="AH128" s="1046"/>
      <c r="AI128" s="1046"/>
      <c r="AJ128" s="1047"/>
      <c r="AK128" s="1048">
        <v>459323</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443</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t="s">
        <v>487</v>
      </c>
      <c r="DH128" s="1038"/>
      <c r="DI128" s="1038"/>
      <c r="DJ128" s="1038"/>
      <c r="DK128" s="1038"/>
      <c r="DL128" s="1038" t="s">
        <v>442</v>
      </c>
      <c r="DM128" s="1038"/>
      <c r="DN128" s="1038"/>
      <c r="DO128" s="1038"/>
      <c r="DP128" s="1038"/>
      <c r="DQ128" s="1038" t="s">
        <v>447</v>
      </c>
      <c r="DR128" s="1038"/>
      <c r="DS128" s="1038"/>
      <c r="DT128" s="1038"/>
      <c r="DU128" s="1038"/>
      <c r="DV128" s="1039" t="s">
        <v>447</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4030672</v>
      </c>
      <c r="AB129" s="959"/>
      <c r="AC129" s="959"/>
      <c r="AD129" s="959"/>
      <c r="AE129" s="960"/>
      <c r="AF129" s="961">
        <v>4293703</v>
      </c>
      <c r="AG129" s="959"/>
      <c r="AH129" s="959"/>
      <c r="AI129" s="959"/>
      <c r="AJ129" s="960"/>
      <c r="AK129" s="961">
        <v>4175023</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488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855606</v>
      </c>
      <c r="AB130" s="959"/>
      <c r="AC130" s="959"/>
      <c r="AD130" s="959"/>
      <c r="AE130" s="960"/>
      <c r="AF130" s="961">
        <v>856901</v>
      </c>
      <c r="AG130" s="959"/>
      <c r="AH130" s="959"/>
      <c r="AI130" s="959"/>
      <c r="AJ130" s="960"/>
      <c r="AK130" s="961">
        <v>822077</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0.1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3175066</v>
      </c>
      <c r="AB131" s="986"/>
      <c r="AC131" s="986"/>
      <c r="AD131" s="986"/>
      <c r="AE131" s="987"/>
      <c r="AF131" s="985">
        <v>3436802</v>
      </c>
      <c r="AG131" s="986"/>
      <c r="AH131" s="986"/>
      <c r="AI131" s="986"/>
      <c r="AJ131" s="987"/>
      <c r="AK131" s="985">
        <v>3352946</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6"/>
      <c r="BF131" s="1084" t="s">
        <v>447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-5.8945861300000004</v>
      </c>
      <c r="AB132" s="1097"/>
      <c r="AC132" s="1097"/>
      <c r="AD132" s="1097"/>
      <c r="AE132" s="1098"/>
      <c r="AF132" s="1099">
        <v>2.4844608450000001</v>
      </c>
      <c r="AG132" s="1097"/>
      <c r="AH132" s="1097"/>
      <c r="AI132" s="1097"/>
      <c r="AJ132" s="1098"/>
      <c r="AK132" s="1099">
        <v>3.7396665499999999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1.6</v>
      </c>
      <c r="AB133" s="1080"/>
      <c r="AC133" s="1080"/>
      <c r="AD133" s="1080"/>
      <c r="AE133" s="1081"/>
      <c r="AF133" s="1079">
        <v>0.4</v>
      </c>
      <c r="AG133" s="1080"/>
      <c r="AH133" s="1080"/>
      <c r="AI133" s="1080"/>
      <c r="AJ133" s="1081"/>
      <c r="AK133" s="1079">
        <v>0.1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RzlDsKMxBXg3G4YFEc4X9re8zjoCw1md3tCFllvJQCpXb263LRKpf1R944WgDJNp9GBrVzPLquo7+hWmg/OhQ==" saltValue="5+bTxbKYJShJRRWi0L9b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514</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BMKbxmEbn6meAjGvatLi7JnncJtC1EP8xygYYKqTc2R07eF4yM3CiSwIfmBN1JtCuA9IU2YPwL2dLOgIxpBTCw==" saltValue="wmn6xhYTrDs4rNhM0iUd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K5fDO37l+X2/Ni2n4kIdQl2Ieksc5JGCqfSsafS5V4HSCMJyuvbEsvmTsVA/bPN71lLWXbhXVVGwWc4tzlvKA==" saltValue="V6Wd8JpDnobi9aXbwZps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1328444</v>
      </c>
      <c r="AP9" s="281">
        <v>101061</v>
      </c>
      <c r="AQ9" s="282">
        <v>108757</v>
      </c>
      <c r="AR9" s="283">
        <v>-7.1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182915</v>
      </c>
      <c r="AP10" s="284">
        <v>13915</v>
      </c>
      <c r="AQ10" s="285">
        <v>15108</v>
      </c>
      <c r="AR10" s="286">
        <v>-7.9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v>1008</v>
      </c>
      <c r="AP11" s="284">
        <v>77</v>
      </c>
      <c r="AQ11" s="285">
        <v>1414</v>
      </c>
      <c r="AR11" s="286">
        <v>-94.6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526</v>
      </c>
      <c r="AP12" s="284" t="s">
        <v>526</v>
      </c>
      <c r="AQ12" s="285">
        <v>40</v>
      </c>
      <c r="AR12" s="286" t="s">
        <v>526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25398</v>
      </c>
      <c r="AP13" s="284">
        <v>1932</v>
      </c>
      <c r="AQ13" s="285">
        <v>4611</v>
      </c>
      <c r="AR13" s="286">
        <v>-58.1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14906</v>
      </c>
      <c r="AP14" s="284">
        <v>1134</v>
      </c>
      <c r="AQ14" s="285">
        <v>2427</v>
      </c>
      <c r="AR14" s="286">
        <v>-53.3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-43333</v>
      </c>
      <c r="AP15" s="284">
        <v>-3297</v>
      </c>
      <c r="AQ15" s="285">
        <v>-7785</v>
      </c>
      <c r="AR15" s="286">
        <v>-57.6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1509338</v>
      </c>
      <c r="AP16" s="284">
        <v>114822</v>
      </c>
      <c r="AQ16" s="285">
        <v>124572</v>
      </c>
      <c r="AR16" s="286">
        <v>-7.8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10.88</v>
      </c>
      <c r="AP21" s="298">
        <v>10.78</v>
      </c>
      <c r="AQ21" s="299">
        <v>0.1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96.1</v>
      </c>
      <c r="AP22" s="303">
        <v>96.3</v>
      </c>
      <c r="AQ22" s="304">
        <v>-0.2</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1260109</v>
      </c>
      <c r="AP32" s="312">
        <v>95862</v>
      </c>
      <c r="AQ32" s="313">
        <v>62543</v>
      </c>
      <c r="AR32" s="314">
        <v>53.3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526</v>
      </c>
      <c r="AP33" s="312" t="s">
        <v>526</v>
      </c>
      <c r="AQ33" s="313" t="s">
        <v>526</v>
      </c>
      <c r="AR33" s="314" t="s">
        <v>526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526</v>
      </c>
      <c r="AP34" s="312" t="s">
        <v>526</v>
      </c>
      <c r="AQ34" s="313" t="s">
        <v>526</v>
      </c>
      <c r="AR34" s="314" t="s">
        <v>526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115961</v>
      </c>
      <c r="AP35" s="312">
        <v>8822</v>
      </c>
      <c r="AQ35" s="313">
        <v>16620</v>
      </c>
      <c r="AR35" s="314">
        <v>-46.9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30697</v>
      </c>
      <c r="AP36" s="312">
        <v>2335</v>
      </c>
      <c r="AQ36" s="313">
        <v>3562</v>
      </c>
      <c r="AR36" s="314">
        <v>-34.4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t="s">
        <v>526</v>
      </c>
      <c r="AP37" s="312" t="s">
        <v>526</v>
      </c>
      <c r="AQ37" s="313">
        <v>625</v>
      </c>
      <c r="AR37" s="314" t="s">
        <v>526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v>22</v>
      </c>
      <c r="AP38" s="315">
        <v>2</v>
      </c>
      <c r="AQ38" s="316">
        <v>3</v>
      </c>
      <c r="AR38" s="304">
        <v>-33.299999999999997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-459323</v>
      </c>
      <c r="AP39" s="312">
        <v>-34943</v>
      </c>
      <c r="AQ39" s="313">
        <v>-2822</v>
      </c>
      <c r="AR39" s="314">
        <v>1138.2</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-822077</v>
      </c>
      <c r="AP40" s="312">
        <v>-62539</v>
      </c>
      <c r="AQ40" s="313">
        <v>-53912</v>
      </c>
      <c r="AR40" s="314">
        <v>16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125389</v>
      </c>
      <c r="AP41" s="312">
        <v>9539</v>
      </c>
      <c r="AQ41" s="313">
        <v>26618</v>
      </c>
      <c r="AR41" s="314">
        <v>-64.2</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1894988</v>
      </c>
      <c r="AN51" s="334">
        <v>136203</v>
      </c>
      <c r="AO51" s="335">
        <v>-33.299999999999997</v>
      </c>
      <c r="AP51" s="336">
        <v>88328</v>
      </c>
      <c r="AQ51" s="337">
        <v>-1.9</v>
      </c>
      <c r="AR51" s="338">
        <v>-31.4</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996659</v>
      </c>
      <c r="AN52" s="342">
        <v>71635</v>
      </c>
      <c r="AO52" s="343">
        <v>-52</v>
      </c>
      <c r="AP52" s="344">
        <v>49013</v>
      </c>
      <c r="AQ52" s="345">
        <v>6.4</v>
      </c>
      <c r="AR52" s="346">
        <v>-58.4</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1060250</v>
      </c>
      <c r="AN53" s="334">
        <v>77255</v>
      </c>
      <c r="AO53" s="335">
        <v>-43.3</v>
      </c>
      <c r="AP53" s="336">
        <v>103390</v>
      </c>
      <c r="AQ53" s="337">
        <v>17.100000000000001</v>
      </c>
      <c r="AR53" s="338">
        <v>-60.4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648488</v>
      </c>
      <c r="AN54" s="342">
        <v>47252</v>
      </c>
      <c r="AO54" s="343">
        <v>-34</v>
      </c>
      <c r="AP54" s="344">
        <v>51269</v>
      </c>
      <c r="AQ54" s="345">
        <v>4.5999999999999996</v>
      </c>
      <c r="AR54" s="346">
        <v>-38.6</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1643784</v>
      </c>
      <c r="AN55" s="334">
        <v>121357</v>
      </c>
      <c r="AO55" s="335">
        <v>57.1</v>
      </c>
      <c r="AP55" s="336">
        <v>117234</v>
      </c>
      <c r="AQ55" s="337">
        <v>13.4</v>
      </c>
      <c r="AR55" s="338">
        <v>43.7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1090981</v>
      </c>
      <c r="AN56" s="342">
        <v>80545</v>
      </c>
      <c r="AO56" s="343">
        <v>70.5</v>
      </c>
      <c r="AP56" s="344">
        <v>59796</v>
      </c>
      <c r="AQ56" s="345">
        <v>16.600000000000001</v>
      </c>
      <c r="AR56" s="346">
        <v>53.9</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680553</v>
      </c>
      <c r="AN57" s="334">
        <v>51158</v>
      </c>
      <c r="AO57" s="335">
        <v>-57.8</v>
      </c>
      <c r="AP57" s="336">
        <v>97758</v>
      </c>
      <c r="AQ57" s="337">
        <v>-16.600000000000001</v>
      </c>
      <c r="AR57" s="338">
        <v>-41.2</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238694</v>
      </c>
      <c r="AN58" s="342">
        <v>17943</v>
      </c>
      <c r="AO58" s="343">
        <v>-77.7</v>
      </c>
      <c r="AP58" s="344">
        <v>45946</v>
      </c>
      <c r="AQ58" s="345">
        <v>-23.2</v>
      </c>
      <c r="AR58" s="346">
        <v>-54.5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607234</v>
      </c>
      <c r="AN59" s="334">
        <v>46195</v>
      </c>
      <c r="AO59" s="335">
        <v>-9.6999999999999993</v>
      </c>
      <c r="AP59" s="336">
        <v>91338</v>
      </c>
      <c r="AQ59" s="337">
        <v>-6.6</v>
      </c>
      <c r="AR59" s="338">
        <v>-3.1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484418</v>
      </c>
      <c r="AN60" s="342">
        <v>36852</v>
      </c>
      <c r="AO60" s="343">
        <v>105.4</v>
      </c>
      <c r="AP60" s="344">
        <v>43989</v>
      </c>
      <c r="AQ60" s="345">
        <v>-4.3</v>
      </c>
      <c r="AR60" s="346">
        <v>109.7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1177362</v>
      </c>
      <c r="AN61" s="349">
        <v>86434</v>
      </c>
      <c r="AO61" s="350">
        <v>-17.399999999999999</v>
      </c>
      <c r="AP61" s="351">
        <v>99610</v>
      </c>
      <c r="AQ61" s="352">
        <v>1.1000000000000001</v>
      </c>
      <c r="AR61" s="338">
        <v>-18.5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691848</v>
      </c>
      <c r="AN62" s="342">
        <v>50845</v>
      </c>
      <c r="AO62" s="343">
        <v>2.4</v>
      </c>
      <c r="AP62" s="344">
        <v>50003</v>
      </c>
      <c r="AQ62" s="345">
        <v>0</v>
      </c>
      <c r="AR62" s="346">
        <v>2.4</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GJ/sLDgZc4TJiP8LA2D6GGueyfEQl/8GHkZaS9wbzmQtVMWmN4Dv4uMNMaSdmd7NaDrWenfkVisB5QOzYifwPA==" saltValue="k1KC48Kpp0BJmZnuwsrc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565</v>
      </c>
    </row>
    <row r="120" spans="125:125" ht="13.5" hidden="1" customHeight="1"/>
    <row r="121" spans="125:125" ht="13.5" hidden="1" customHeight="1">
      <c r="DU121" s="259"/>
    </row>
  </sheetData>
  <sheetProtection algorithmName="SHA-512" hashValue="FaDl6cph6+TUFbtN/0JFa+L+Fl91BNVRIxNelyhvhLWeZKQAYHp/TauVn21JmA3udUxdSpnIiyuUk2asBvu+eg==" saltValue="kHgm77BR/koYpY9/ml9v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566</v>
      </c>
    </row>
  </sheetData>
  <sheetProtection algorithmName="SHA-512" hashValue="rEwG+ceYWYeLNujGqAjx3kctj7Kd8cbb+Hn1/eGXGMUQzpcOyP2/3N9uUc0tFInX4llTZ9ShsBfcH4XrjOPnyA==" saltValue="zOzExniiP+qsqx85Xx1H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39" t="s">
        <v>3</v>
      </c>
      <c r="D47" s="1139"/>
      <c r="E47" s="1140"/>
      <c r="F47" s="11">
        <v>25.93</v>
      </c>
      <c r="G47" s="12">
        <v>21.69</v>
      </c>
      <c r="H47" s="12">
        <v>16.87</v>
      </c>
      <c r="I47" s="12">
        <v>37.380000000000003</v>
      </c>
      <c r="J47" s="13">
        <v>35.369999999999997</v>
      </c>
    </row>
    <row r="48" spans="2:10" ht="57.75" customHeight="1">
      <c r="B48" s="14"/>
      <c r="C48" s="1141" t="s">
        <v>4</v>
      </c>
      <c r="D48" s="1141"/>
      <c r="E48" s="1142"/>
      <c r="F48" s="15">
        <v>5.43</v>
      </c>
      <c r="G48" s="16">
        <v>5.8</v>
      </c>
      <c r="H48" s="16">
        <v>9.1999999999999993</v>
      </c>
      <c r="I48" s="16">
        <v>7.67</v>
      </c>
      <c r="J48" s="17">
        <v>8.6300000000000008</v>
      </c>
    </row>
    <row r="49" spans="2:10" ht="57.75" customHeight="1" thickBot="1">
      <c r="B49" s="18"/>
      <c r="C49" s="1143" t="s">
        <v>5</v>
      </c>
      <c r="D49" s="1143"/>
      <c r="E49" s="1144"/>
      <c r="F49" s="19" t="s">
        <v>572</v>
      </c>
      <c r="G49" s="20" t="s">
        <v>573</v>
      </c>
      <c r="H49" s="20" t="s">
        <v>574</v>
      </c>
      <c r="I49" s="20">
        <v>13.28</v>
      </c>
      <c r="J49" s="21" t="s">
        <v>575</v>
      </c>
    </row>
    <row r="50" spans="2:10"/>
  </sheetData>
  <sheetProtection algorithmName="SHA-512" hashValue="yP0FBnS4XCRs2VJitEFIc2cyx6zymdOKCzZmEV3YRAwXYtcgtVXlJlQGDZHT928pfxNASQYG8K2do+PFIee44w==" saltValue="Pro0xa4X1CFsvey3pSf5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2024-03-14T00:42:18Z</cp:lastPrinted>
  <dcterms:created xsi:type="dcterms:W3CDTF">2024-02-05T03:24:02Z</dcterms:created>
  <dcterms:modified xsi:type="dcterms:W3CDTF">2024-03-28T11:38:49Z</dcterms:modified>
  <cp:category/>
</cp:coreProperties>
</file>