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Q23" i="12"/>
  <c r="AF88" i="12" l="1"/>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AM34" i="10"/>
  <c r="AM35" i="10" s="1"/>
  <c r="CO34" i="10" l="1"/>
</calcChain>
</file>

<file path=xl/sharedStrings.xml><?xml version="1.0" encoding="utf-8"?>
<sst xmlns="http://schemas.openxmlformats.org/spreadsheetml/2006/main" count="1065" uniqueCount="610">
  <si>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</si>
  <si>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</si>
  <si>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</si>
  <si>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</si>
  <si>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</si>
  <si>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</si>
  <si>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</si>
  <si>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</si>
  <si>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</si>
  <si>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</si>
  <si>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</si>
  <si>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</si>
  <si>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</si>
  <si>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</si>
  <si>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</si>
  <si>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</si>
  <si>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</si>
  <si>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</si>
  <si>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</si>
  <si>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</si>
  <si>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</si>
  <si>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</si>
  <si>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</si>
  <si>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</si>
  <si>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</si>
  <si>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</si>
  <si>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</si>
  <si>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</si>
  <si>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</si>
  <si>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</si>
  <si>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</si>
  <si>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</si>
  <si>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</si>
  <si>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</si>
  <si>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</si>
  <si>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</si>
  <si>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</si>
  <si>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</si>
  <si>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</si>
  <si>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</si>
  <si>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</si>
  <si>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</si>
  <si>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</si>
  <si>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</si>
  <si>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</si>
  <si>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</si>
  <si>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</si>
  <si>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</si>
  <si>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</si>
  <si>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</si>
  <si>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</si>
  <si>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</si>
  <si>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</si>
  <si>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</si>
  <si>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</si>
  <si>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</si>
  <si>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</si>
  <si>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</si>
  <si>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</si>
  <si>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</si>
  <si>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</si>
  <si>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</si>
  <si>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</si>
  <si>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</si>
  <si>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</si>
  <si>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</si>
  <si>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</si>
  <si>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</si>
  <si>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</si>
  <si>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</si>
  <si>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</si>
  <si>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</si>
  <si>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</si>
  <si>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</si>
  <si>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</si>
  <si>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</si>
  <si>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</si>
  <si>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</si>
  <si>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</si>
  <si>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</si>
  <si>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</si>
  <si>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</si>
  <si>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</si>
  <si>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</si>
  <si>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</si>
  <si>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</si>
  <si>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</si>
  <si>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</si>
  <si>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</si>
  <si>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</si>
  <si>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</si>
  <si>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</si>
  <si>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</si>
  <si>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</si>
  <si>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</si>
  <si>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</si>
  <si>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</si>
  <si>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</si>
  <si>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</si>
  <si>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</si>
  <si>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</si>
  <si>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</si>
  <si>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</si>
  <si>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</si>
  <si>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</si>
  <si>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</si>
  <si>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</si>
  <si>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</si>
  <si>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</si>
  <si>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</si>
  <si>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</si>
  <si>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</si>
  <si>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</si>
  <si>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</si>
  <si>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</si>
  <si>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</si>
  <si>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</si>
  <si>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</si>
  <si>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</si>
  <si>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</si>
  <si>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</si>
  <si>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</si>
  <si>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</si>
  <si>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</si>
  <si>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</si>
  <si>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</si>
  <si>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</si>
  <si>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</si>
  <si>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</si>
  <si>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</si>
  <si>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</si>
  <si>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</si>
  <si>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</si>
  <si>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</si>
  <si>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</si>
  <si>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</si>
  <si>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</si>
  <si>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</si>
  <si>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</si>
  <si>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</si>
  <si>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</si>
  <si>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</si>
  <si>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</si>
  <si>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</si>
  <si>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</si>
  <si>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</si>
  <si>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</si>
  <si>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</si>
  <si>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</si>
  <si>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</si>
  <si>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</si>
  <si>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</si>
  <si>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</si>
  <si>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</si>
  <si>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</si>
  <si>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</si>
  <si>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</si>
  <si>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</si>
  <si>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</si>
  <si>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</si>
  <si>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</si>
  <si>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</si>
  <si>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</si>
  <si>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</si>
  <si>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</si>
  <si>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</si>
  <si>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</si>
  <si>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</si>
  <si>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</si>
  <si>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</si>
  <si>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</si>
  <si>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</si>
  <si>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</si>
  <si>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</si>
  <si>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</si>
  <si>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</si>
  <si>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</si>
  <si>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</si>
  <si>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</si>
  <si>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</si>
  <si>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</si>
  <si>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</si>
  <si>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</si>
  <si>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</si>
  <si>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</si>
  <si>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</si>
  <si>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</si>
  <si>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</si>
  <si>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</si>
  <si>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</si>
  <si>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</si>
  <si>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</si>
  <si>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</si>
  <si>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</si>
  <si>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</si>
  <si>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</si>
  <si>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</si>
  <si>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</si>
  <si>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</si>
  <si>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</si>
  <si>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</si>
  <si>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</si>
  <si>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</si>
  <si>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</si>
  <si>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</si>
  <si>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</si>
  <si>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</si>
  <si>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</si>
  <si>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</si>
  <si>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</si>
  <si>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</si>
  <si>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</si>
  <si>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</si>
  <si>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</si>
  <si>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</si>
  <si>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</si>
  <si>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</si>
  <si>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</si>
  <si>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</si>
  <si>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</si>
  <si>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</si>
  <si>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福岡県柳川市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</si>
  <si>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</si>
  <si>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</si>
  <si>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</si>
  <si>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</si>
  <si>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</si>
  <si>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</si>
  <si>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</si>
  <si>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</si>
  <si>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</si>
  <si>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</si>
  <si>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</si>
  <si>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</si>
  <si>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</si>
  <si>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</si>
  <si>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</si>
  <si>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</si>
  <si>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</si>
  <si>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</si>
  <si>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</si>
  <si>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</si>
  <si>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</si>
  <si>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</si>
  <si>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</si>
  <si>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</si>
  <si>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</si>
  <si>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</si>
  <si>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</si>
  <si>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</si>
  <si>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</si>
  <si>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</si>
  <si>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</si>
  <si>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</si>
  <si>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</si>
  <si>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</si>
  <si>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</si>
  <si>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</si>
  <si>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</si>
  <si>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</si>
  <si>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</si>
  <si>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</si>
  <si>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</si>
  <si>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</si>
  <si>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</si>
  <si>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</si>
  <si>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</si>
  <si>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</si>
  <si>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</si>
  <si>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</si>
  <si>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</si>
  <si>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</si>
  <si>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</si>
  <si>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</si>
  <si>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</si>
  <si>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</si>
  <si>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</si>
  <si>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</si>
  <si>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</si>
  <si>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</si>
  <si>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</si>
  <si>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</si>
  <si>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</si>
  <si>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</si>
  <si>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</si>
  <si>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</si>
  <si>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</si>
  <si>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</si>
  <si>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</si>
  <si>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</si>
  <si>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</si>
  <si>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</si>
  <si>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</si>
  <si>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</si>
  <si>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</si>
  <si>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</si>
  <si>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</si>
  <si>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</si>
  <si>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</si>
  <si>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</si>
  <si>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</si>
  <si>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</si>
  <si>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</si>
  <si>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</si>
  <si>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</si>
  <si>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</si>
  <si>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</si>
  <si>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</si>
  <si>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</si>
  <si>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</si>
  <si>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</si>
  <si>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</si>
  <si>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</si>
  <si>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</si>
  <si>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</si>
  <si>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</si>
  <si>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</si>
  <si>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</si>
  <si>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</si>
  <si>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</si>
  <si>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</si>
  <si>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</si>
  <si>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</si>
  <si>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</si>
  <si>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</si>
  <si>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</si>
  <si>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</si>
  <si>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</si>
  <si>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</si>
  <si>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</si>
  <si>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</si>
  <si>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</si>
  <si>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</si>
  <si>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</si>
  <si>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</si>
  <si>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</si>
  <si>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</si>
  <si>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</si>
  <si>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</si>
  <si>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</si>
  <si>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</si>
  <si>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</si>
  <si>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</si>
  <si>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</si>
  <si>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</si>
  <si>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</si>
  <si>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</si>
  <si>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</si>
  <si>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</si>
  <si>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</si>
  <si>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</si>
  <si>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</si>
  <si>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</si>
  <si>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</si>
  <si>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</si>
  <si>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</si>
  <si>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</si>
  <si>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</si>
  <si>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</si>
  <si>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</si>
  <si>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</si>
  <si>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</si>
  <si>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</si>
  <si>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</si>
  <si>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</si>
  <si>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</si>
  <si>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</si>
  <si>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</si>
  <si>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</si>
  <si>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</si>
  <si>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</si>
  <si>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</si>
  <si>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</si>
  <si>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</si>
  <si>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福岡県柳川市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</si>
  <si>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</si>
  <si>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</si>
  <si>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</si>
  <si>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</si>
  <si>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</si>
  <si>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</si>
  <si>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</si>
  <si>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</si>
  <si>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</si>
  <si>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</si>
  <si>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</si>
  <si>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</si>
  <si>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</si>
  <si>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</si>
  <si>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</si>
  <si>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</si>
  <si>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</si>
  <si>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</si>
  <si>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</si>
  <si>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</si>
  <si>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</si>
  <si>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</si>
  <si>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</si>
  <si>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</si>
  <si>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</si>
  <si>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</si>
  <si>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</si>
  <si>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</si>
  <si>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</si>
  <si>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</si>
  <si>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</si>
  <si>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</si>
  <si>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</si>
  <si>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</si>
  <si>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</si>
  <si>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</si>
  <si>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</si>
  <si>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</si>
  <si>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</si>
  <si>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</si>
  <si>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</si>
  <si>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</si>
  <si>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</si>
  <si>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</si>
  <si>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</si>
  <si>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</si>
  <si>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</si>
  <si>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</si>
  <si>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</si>
  <si>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</si>
  <si>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</si>
  <si>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</si>
  <si>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</si>
  <si>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</si>
  <si>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</si>
  <si>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</si>
  <si>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</si>
  <si>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</si>
  <si>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</si>
  <si>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</si>
  <si>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</si>
  <si>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</si>
  <si>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</si>
  <si>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</si>
  <si>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</si>
  <si>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</si>
  <si>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</si>
  <si>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</si>
  <si>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</si>
  <si>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</si>
  <si>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</si>
  <si>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</si>
  <si>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</si>
  <si>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</si>
  <si>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</si>
  <si>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</si>
  <si>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</si>
  <si>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</si>
  <si>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</si>
  <si>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</si>
  <si>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</si>
  <si>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</si>
  <si>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</si>
  <si>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</si>
  <si>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</si>
  <si>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</si>
  <si>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</si>
  <si>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</si>
  <si>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</si>
  <si>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</si>
  <si>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</si>
  <si>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</si>
  <si>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</si>
  <si>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</si>
  <si>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</si>
  <si>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</si>
  <si>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</si>
  <si>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</si>
  <si>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</si>
  <si>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</si>
  <si>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</si>
  <si>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</si>
  <si>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</si>
  <si>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</si>
  <si>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</si>
  <si>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</si>
  <si>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</si>
  <si>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</si>
  <si>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</si>
  <si>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</si>
  <si>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</si>
  <si>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</si>
  <si>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</si>
  <si>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</si>
  <si>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</si>
  <si>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</si>
  <si>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</si>
  <si>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</si>
  <si>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</si>
  <si>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</si>
  <si>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</si>
  <si>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</si>
  <si>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</si>
  <si>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</si>
  <si>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</si>
  <si>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</si>
  <si>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</si>
  <si>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</si>
  <si>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</si>
  <si>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</si>
  <si>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</si>
  <si>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</si>
  <si>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</si>
  <si>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</si>
  <si>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</si>
  <si>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</si>
  <si>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</si>
  <si>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</si>
  <si>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</si>
  <si>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</si>
  <si>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</si>
  <si>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</si>
  <si>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</si>
  <si>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</si>
  <si>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</si>
  <si>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</si>
  <si>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</si>
  <si>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</si>
  <si>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</si>
  <si>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</si>
  <si>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</si>
  <si>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</si>
  <si>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</si>
  <si>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</si>
  <si>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</si>
  <si>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</si>
  <si>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</si>
  <si>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</si>
  <si>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</si>
  <si>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</si>
  <si>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</si>
  <si>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</si>
  <si>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</si>
  <si>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</si>
  <si>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</si>
  <si>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</si>
  <si>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</si>
  <si>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</si>
  <si>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</si>
  <si>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</si>
  <si>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</si>
  <si>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</si>
  <si>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</si>
  <si>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</si>
  <si>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</si>
  <si>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</si>
  <si>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</si>
  <si>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</si>
  <si>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</si>
  <si>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</si>
  <si>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</si>
  <si>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</si>
  <si>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</si>
  <si>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</si>
  <si>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</si>
  <si>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</si>
  <si>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</si>
  <si>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</si>
  <si>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3.42</t>
  </si>
  <si>
    <t>▲ 2.20</t>
  </si>
  <si>
    <t>水道事業会計</t>
  </si>
  <si>
    <t>一般会計</t>
  </si>
  <si>
    <t>国民健康保険特別会計</t>
  </si>
  <si>
    <t>下水道事業会計</t>
  </si>
  <si>
    <t>後期高齢者医療特別会計</t>
  </si>
  <si>
    <t>公共用地先行取得等特別会計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</si>
  <si>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</si>
  <si>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</si>
  <si>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</si>
  <si>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</si>
  <si>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</si>
  <si>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</si>
  <si>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</si>
  <si>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</si>
  <si>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</si>
  <si>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福岡県南広域水道企業団（用水供給事業会計）</t>
  </si>
  <si>
    <t>柳川みやま土木組合</t>
  </si>
  <si>
    <t>花宗太田土木組合</t>
  </si>
  <si>
    <t>大川柳川衛生組合</t>
  </si>
  <si>
    <t>福岡県市町村職員退職手当組合（一般会計）</t>
    <rPh sb="15" eb="17">
      <t>イッパン</t>
    </rPh>
    <rPh sb="17" eb="19">
      <t>カイケイ</t>
    </rPh>
    <phoneticPr fontId="29"/>
  </si>
  <si>
    <t>福岡県市町村職員退職手当組合（基金特別会計）</t>
  </si>
  <si>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</si>
  <si>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</si>
  <si>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</si>
  <si>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</si>
  <si>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</si>
  <si>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</si>
  <si>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</si>
  <si>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</si>
  <si>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</si>
  <si>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t>
    <phoneticPr fontId="2"/>
  </si>
  <si>
    <t>-</t>
    <phoneticPr fontId="2"/>
  </si>
  <si>
    <t>まちづくり振興基金</t>
    <rPh sb="5" eb="7">
      <t>シンコウ</t>
    </rPh>
    <rPh sb="7" eb="9">
      <t>キキン</t>
    </rPh>
    <phoneticPr fontId="5"/>
  </si>
  <si>
    <t>公共施設維持整備等基金</t>
    <rPh sb="0" eb="2">
      <t>コウキョウ</t>
    </rPh>
    <rPh sb="2" eb="4">
      <t>シセツ</t>
    </rPh>
    <rPh sb="4" eb="6">
      <t>イジ</t>
    </rPh>
    <rPh sb="6" eb="8">
      <t>セイビ</t>
    </rPh>
    <rPh sb="8" eb="9">
      <t>トウ</t>
    </rPh>
    <rPh sb="9" eb="11">
      <t>キキン</t>
    </rPh>
    <phoneticPr fontId="5"/>
  </si>
  <si>
    <t>ふるさと元気応援基金</t>
    <rPh sb="4" eb="6">
      <t>ゲンキ</t>
    </rPh>
    <rPh sb="6" eb="8">
      <t>オウエン</t>
    </rPh>
    <rPh sb="8" eb="10">
      <t>キキン</t>
    </rPh>
    <phoneticPr fontId="5"/>
  </si>
  <si>
    <t>一般廃棄物処理施設建設及び整備基金</t>
    <rPh sb="0" eb="2">
      <t>イッパン</t>
    </rPh>
    <rPh sb="2" eb="5">
      <t>ハイキブツ</t>
    </rPh>
    <rPh sb="5" eb="7">
      <t>ショリ</t>
    </rPh>
    <rPh sb="7" eb="9">
      <t>シセツ</t>
    </rPh>
    <rPh sb="9" eb="11">
      <t>ケンセツ</t>
    </rPh>
    <rPh sb="11" eb="12">
      <t>オヨ</t>
    </rPh>
    <rPh sb="13" eb="15">
      <t>セイビ</t>
    </rPh>
    <rPh sb="15" eb="17">
      <t>キキン</t>
    </rPh>
    <phoneticPr fontId="5"/>
  </si>
  <si>
    <t>森林環境譲与税基金</t>
    <rPh sb="0" eb="2">
      <t>シンリン</t>
    </rPh>
    <rPh sb="2" eb="4">
      <t>カンキョウ</t>
    </rPh>
    <rPh sb="4" eb="6">
      <t>ジョウヨ</t>
    </rPh>
    <rPh sb="6" eb="7">
      <t>ゼイ</t>
    </rPh>
    <rPh sb="7" eb="9">
      <t>キキン</t>
    </rPh>
    <phoneticPr fontId="5"/>
  </si>
  <si>
    <t>〇</t>
    <phoneticPr fontId="2"/>
  </si>
  <si>
    <t>柳川市土地開発公社</t>
    <rPh sb="0" eb="3">
      <t>ヤナガワシ</t>
    </rPh>
    <rPh sb="3" eb="5">
      <t>トチ</t>
    </rPh>
    <rPh sb="5" eb="7">
      <t>カイハツ</t>
    </rPh>
    <rPh sb="7" eb="9">
      <t>コウシャ</t>
    </rPh>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</si>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</sst>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xmlns:c16r2="http://schemas.microsoft.com/office/drawing/2015/06/chart">
            <c:ext xmlns:c16="http://schemas.microsoft.com/office/drawing/2014/chart" uri="{C3380CC4-5D6E-409C-BE32-E72D297353CC}">
              <c16:uniqueId val="{00000000-EC8C-48BA-A473-8B7A6566E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101411</c:v>
                </c:pt>
                <c:pt idx="1">
                  <c:v>68006</c:v>
                </c:pt>
                <c:pt idx="2">
                  <c:v>95506</c:v>
                </c:pt>
                <c:pt idx="3">
                  <c:v>60540</c:v>
                </c:pt>
                <c:pt idx="4">
                  <c:v>61301</c:v>
                </c:pt>
              </c:numCache>
            </c:numRef>
          </c:val>
          <c:smooth val="0"/>
          <c:extLst xmlns:c16r2="http://schemas.microsoft.com/office/drawing/2015/06/chart">
            <c:ext xmlns:c16="http://schemas.microsoft.com/office/drawing/2014/chart" uri="{C3380CC4-5D6E-409C-BE32-E72D297353CC}">
              <c16:uniqueId val="{00000001-EC8C-48BA-A473-8B7A6566ED8A}"/>
            </c:ext>
          </c:extLst>
        </c:ser>
        <c:dLbls>
          <c:showLegendKey val="0"/>
          <c:showVal val="0"/>
          <c:showCatName val="0"/>
          <c:showSerName val="0"/>
          <c:showPercent val="0"/>
          <c:showBubbleSize val="0"/>
        </c:dLbls>
        <c:marker val="1"/>
        <c:smooth val="0"/>
        <c:axId val="496164728"/>
        <c:axId val="496167728"/>
      </c:lineChart>
      <c:catAx>
        <c:axId val="496164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67728"/>
        <c:crosses val="autoZero"/>
        <c:auto val="1"/>
        <c:lblAlgn val="ctr"/>
        <c:lblOffset val="100"/>
        <c:tickLblSkip val="1"/>
        <c:tickMarkSkip val="1"/>
        <c:noMultiLvlLbl val="0"/>
      </c:catAx>
      <c:valAx>
        <c:axId val="496167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64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4.79</c:v>
                </c:pt>
                <c:pt idx="1">
                  <c:v>4.37</c:v>
                </c:pt>
                <c:pt idx="2">
                  <c:v>4.72</c:v>
                </c:pt>
                <c:pt idx="3">
                  <c:v>9.7899999999999991</c:v>
                </c:pt>
                <c:pt idx="4">
                  <c:v>6.54</c:v>
                </c:pt>
              </c:numCache>
            </c:numRef>
          </c:val>
          <c:extLst xmlns:c16r2="http://schemas.microsoft.com/office/drawing/2015/06/chart">
            <c:ext xmlns:c16="http://schemas.microsoft.com/office/drawing/2014/chart" uri="{C3380CC4-5D6E-409C-BE32-E72D297353CC}">
              <c16:uniqueId val="{00000000-4A3D-4F3E-8540-D468039501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36.630000000000003</c:v>
                </c:pt>
                <c:pt idx="1">
                  <c:v>33.880000000000003</c:v>
                </c:pt>
                <c:pt idx="2">
                  <c:v>30.98</c:v>
                </c:pt>
                <c:pt idx="3">
                  <c:v>29.86</c:v>
                </c:pt>
                <c:pt idx="4">
                  <c:v>30.53</c:v>
                </c:pt>
              </c:numCache>
            </c:numRef>
          </c:val>
          <c:extLst xmlns:c16r2="http://schemas.microsoft.com/office/drawing/2015/06/chart">
            <c:ext xmlns:c16="http://schemas.microsoft.com/office/drawing/2014/chart" uri="{C3380CC4-5D6E-409C-BE32-E72D297353CC}">
              <c16:uniqueId val="{00000001-4A3D-4F3E-8540-D46803950105}"/>
            </c:ext>
          </c:extLst>
        </c:ser>
        <c:dLbls>
          <c:showLegendKey val="0"/>
          <c:showVal val="0"/>
          <c:showCatName val="0"/>
          <c:showSerName val="0"/>
          <c:showPercent val="0"/>
          <c:showBubbleSize val="0"/>
        </c:dLbls>
        <c:gapWidth val="250"/>
        <c:overlap val="100"/>
        <c:axId val="167123336"/>
        <c:axId val="167123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-3.42</c:v>
                </c:pt>
                <c:pt idx="2">
                  <c:v>-2.2000000000000002</c:v>
                </c:pt>
                <c:pt idx="3">
                  <c:v>5.46</c:v>
                </c:pt>
                <c:pt idx="4">
                  <c:v>-3.42</c:v>
                </c:pt>
              </c:numCache>
            </c:numRef>
          </c:val>
          <c:smooth val="0"/>
          <c:extLst xmlns:c16r2="http://schemas.microsoft.com/office/drawing/2015/06/chart">
            <c:ext xmlns:c16="http://schemas.microsoft.com/office/drawing/2014/chart" uri="{C3380CC4-5D6E-409C-BE32-E72D297353CC}">
              <c16:uniqueId val="{00000002-4A3D-4F3E-8540-D46803950105}"/>
            </c:ext>
          </c:extLst>
        </c:ser>
        <c:dLbls>
          <c:showLegendKey val="0"/>
          <c:showVal val="0"/>
          <c:showCatName val="0"/>
          <c:showSerName val="0"/>
          <c:showPercent val="0"/>
          <c:showBubbleSize val="0"/>
        </c:dLbls>
        <c:marker val="1"/>
        <c:smooth val="0"/>
        <c:axId val="167123336"/>
        <c:axId val="167123720"/>
      </c:lineChart>
      <c:catAx>
        <c:axId val="16712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123720"/>
        <c:crosses val="autoZero"/>
        <c:auto val="1"/>
        <c:lblAlgn val="ctr"/>
        <c:lblOffset val="100"/>
        <c:tickLblSkip val="1"/>
        <c:tickMarkSkip val="1"/>
        <c:noMultiLvlLbl val="0"/>
      </c:catAx>
      <c:valAx>
        <c:axId val="16712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2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0.78</c:v>
                </c:pt>
                <c:pt idx="4">
                  <c:v>#N/A</c:v>
                </c:pt>
                <c:pt idx="5">
                  <c:v>0.06</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A9DE-4246-A457-39D2BBD76C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DE-4246-A457-39D2BBD76C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9DE-4246-A457-39D2BBD76C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9DE-4246-A457-39D2BBD76CB9}"/>
            </c:ext>
          </c:extLst>
        </c:ser>
        <c:ser>
          <c:idx val="4"/>
          <c:order val="4"/>
          <c:tx>
            <c:strRef>
              <c:f>データシート!$A$31</c:f>
              <c:strCache>
                <c:ptCount val="1"/>
                <c:pt idx="0">
                  <c:v>公共用地先行取得等特別会計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9DE-4246-A457-39D2BBD76CB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A9DE-4246-A457-39D2BBD76C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0.75</c:v>
                </c:pt>
                <c:pt idx="6">
                  <c:v>#N/A</c:v>
                </c:pt>
                <c:pt idx="7">
                  <c:v>0.74</c:v>
                </c:pt>
                <c:pt idx="8">
                  <c:v>#N/A</c:v>
                </c:pt>
                <c:pt idx="9">
                  <c:v>0.88</c:v>
                </c:pt>
              </c:numCache>
            </c:numRef>
          </c:val>
          <c:extLst xmlns:c16r2="http://schemas.microsoft.com/office/drawing/2015/06/chart">
            <c:ext xmlns:c16="http://schemas.microsoft.com/office/drawing/2014/chart" uri="{C3380CC4-5D6E-409C-BE32-E72D297353CC}">
              <c16:uniqueId val="{00000006-A9DE-4246-A457-39D2BBD76CB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1.19</c:v>
                </c:pt>
                <c:pt idx="2">
                  <c:v>#N/A</c:v>
                </c:pt>
                <c:pt idx="3">
                  <c:v>0.61</c:v>
                </c:pt>
                <c:pt idx="4">
                  <c:v>#N/A</c:v>
                </c:pt>
                <c:pt idx="5">
                  <c:v>0.77</c:v>
                </c:pt>
                <c:pt idx="6">
                  <c:v>#N/A</c:v>
                </c:pt>
                <c:pt idx="7">
                  <c:v>1.58</c:v>
                </c:pt>
                <c:pt idx="8">
                  <c:v>#N/A</c:v>
                </c:pt>
                <c:pt idx="9">
                  <c:v>1.27</c:v>
                </c:pt>
              </c:numCache>
            </c:numRef>
          </c:val>
          <c:extLst xmlns:c16r2="http://schemas.microsoft.com/office/drawing/2015/06/chart">
            <c:ext xmlns:c16="http://schemas.microsoft.com/office/drawing/2014/chart" uri="{C3380CC4-5D6E-409C-BE32-E72D297353CC}">
              <c16:uniqueId val="{00000007-A9DE-4246-A457-39D2BBD76C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4.71</c:v>
                </c:pt>
                <c:pt idx="2">
                  <c:v>#N/A</c:v>
                </c:pt>
                <c:pt idx="3">
                  <c:v>4.3</c:v>
                </c:pt>
                <c:pt idx="4">
                  <c:v>#N/A</c:v>
                </c:pt>
                <c:pt idx="5">
                  <c:v>4.6399999999999997</c:v>
                </c:pt>
                <c:pt idx="6">
                  <c:v>#N/A</c:v>
                </c:pt>
                <c:pt idx="7">
                  <c:v>9.7899999999999991</c:v>
                </c:pt>
                <c:pt idx="8">
                  <c:v>#N/A</c:v>
                </c:pt>
                <c:pt idx="9">
                  <c:v>6.54</c:v>
                </c:pt>
              </c:numCache>
            </c:numRef>
          </c:val>
          <c:extLst xmlns:c16r2="http://schemas.microsoft.com/office/drawing/2015/06/chart">
            <c:ext xmlns:c16="http://schemas.microsoft.com/office/drawing/2014/chart" uri="{C3380CC4-5D6E-409C-BE32-E72D297353CC}">
              <c16:uniqueId val="{00000008-A9DE-4246-A457-39D2BBD76C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12.2</c:v>
                </c:pt>
                <c:pt idx="2">
                  <c:v>#N/A</c:v>
                </c:pt>
                <c:pt idx="3">
                  <c:v>12.38</c:v>
                </c:pt>
                <c:pt idx="4">
                  <c:v>#N/A</c:v>
                </c:pt>
                <c:pt idx="5">
                  <c:v>12.92</c:v>
                </c:pt>
                <c:pt idx="6">
                  <c:v>#N/A</c:v>
                </c:pt>
                <c:pt idx="7">
                  <c:v>12.8</c:v>
                </c:pt>
                <c:pt idx="8">
                  <c:v>#N/A</c:v>
                </c:pt>
                <c:pt idx="9">
                  <c:v>13.48</c:v>
                </c:pt>
              </c:numCache>
            </c:numRef>
          </c:val>
          <c:extLst xmlns:c16r2="http://schemas.microsoft.com/office/drawing/2015/06/chart">
            <c:ext xmlns:c16="http://schemas.microsoft.com/office/drawing/2014/chart" uri="{C3380CC4-5D6E-409C-BE32-E72D297353CC}">
              <c16:uniqueId val="{00000009-A9DE-4246-A457-39D2BBD76CB9}"/>
            </c:ext>
          </c:extLst>
        </c:ser>
        <c:dLbls>
          <c:showLegendKey val="0"/>
          <c:showVal val="0"/>
          <c:showCatName val="0"/>
          <c:showSerName val="0"/>
          <c:showPercent val="0"/>
          <c:showBubbleSize val="0"/>
        </c:dLbls>
        <c:gapWidth val="150"/>
        <c:overlap val="100"/>
        <c:axId val="498393600"/>
        <c:axId val="498393984"/>
      </c:barChart>
      <c:catAx>
        <c:axId val="4983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393984"/>
        <c:crosses val="autoZero"/>
        <c:auto val="1"/>
        <c:lblAlgn val="ctr"/>
        <c:lblOffset val="100"/>
        <c:tickLblSkip val="1"/>
        <c:tickMarkSkip val="1"/>
        <c:noMultiLvlLbl val="0"/>
      </c:catAx>
      <c:valAx>
        <c:axId val="4983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39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2892</c:v>
                </c:pt>
                <c:pt idx="5">
                  <c:v>2955</c:v>
                </c:pt>
                <c:pt idx="8">
                  <c:v>2973</c:v>
                </c:pt>
                <c:pt idx="11">
                  <c:v>2791</c:v>
                </c:pt>
                <c:pt idx="14">
                  <c:v>2781</c:v>
                </c:pt>
              </c:numCache>
            </c:numRef>
          </c:val>
          <c:extLst xmlns:c16r2="http://schemas.microsoft.com/office/drawing/2015/06/chart">
            <c:ext xmlns:c16="http://schemas.microsoft.com/office/drawing/2014/chart" uri="{C3380CC4-5D6E-409C-BE32-E72D297353CC}">
              <c16:uniqueId val="{00000000-42E5-4712-AD7B-1021F513E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E5-4712-AD7B-1021F513E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93</c:v>
                </c:pt>
                <c:pt idx="3">
                  <c:v>79</c:v>
                </c:pt>
                <c:pt idx="6">
                  <c:v>122</c:v>
                </c:pt>
                <c:pt idx="9">
                  <c:v>72</c:v>
                </c:pt>
                <c:pt idx="12">
                  <c:v>69</c:v>
                </c:pt>
              </c:numCache>
            </c:numRef>
          </c:val>
          <c:extLst xmlns:c16r2="http://schemas.microsoft.com/office/drawing/2015/06/chart">
            <c:ext xmlns:c16="http://schemas.microsoft.com/office/drawing/2014/chart" uri="{C3380CC4-5D6E-409C-BE32-E72D297353CC}">
              <c16:uniqueId val="{00000002-42E5-4712-AD7B-1021F513E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34</c:v>
                </c:pt>
                <c:pt idx="6">
                  <c:v>53</c:v>
                </c:pt>
                <c:pt idx="9">
                  <c:v>58</c:v>
                </c:pt>
                <c:pt idx="12">
                  <c:v>61</c:v>
                </c:pt>
              </c:numCache>
            </c:numRef>
          </c:val>
          <c:extLst xmlns:c16r2="http://schemas.microsoft.com/office/drawing/2015/06/chart">
            <c:ext xmlns:c16="http://schemas.microsoft.com/office/drawing/2014/chart" uri="{C3380CC4-5D6E-409C-BE32-E72D297353CC}">
              <c16:uniqueId val="{00000003-42E5-4712-AD7B-1021F513E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471</c:v>
                </c:pt>
                <c:pt idx="3">
                  <c:v>466</c:v>
                </c:pt>
                <c:pt idx="6">
                  <c:v>474</c:v>
                </c:pt>
                <c:pt idx="9">
                  <c:v>457</c:v>
                </c:pt>
                <c:pt idx="12">
                  <c:v>483</c:v>
                </c:pt>
              </c:numCache>
            </c:numRef>
          </c:val>
          <c:extLst xmlns:c16r2="http://schemas.microsoft.com/office/drawing/2015/06/chart">
            <c:ext xmlns:c16="http://schemas.microsoft.com/office/drawing/2014/chart" uri="{C3380CC4-5D6E-409C-BE32-E72D297353CC}">
              <c16:uniqueId val="{00000004-42E5-4712-AD7B-1021F513E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E5-4712-AD7B-1021F513E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E5-4712-AD7B-1021F513E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2995</c:v>
                </c:pt>
                <c:pt idx="3">
                  <c:v>3074</c:v>
                </c:pt>
                <c:pt idx="6">
                  <c:v>3126</c:v>
                </c:pt>
                <c:pt idx="9">
                  <c:v>3008</c:v>
                </c:pt>
                <c:pt idx="12">
                  <c:v>3207</c:v>
                </c:pt>
              </c:numCache>
            </c:numRef>
          </c:val>
          <c:extLst xmlns:c16r2="http://schemas.microsoft.com/office/drawing/2015/06/chart">
            <c:ext xmlns:c16="http://schemas.microsoft.com/office/drawing/2014/chart" uri="{C3380CC4-5D6E-409C-BE32-E72D297353CC}">
              <c16:uniqueId val="{00000007-42E5-4712-AD7B-1021F513E2EA}"/>
            </c:ext>
          </c:extLst>
        </c:ser>
        <c:dLbls>
          <c:showLegendKey val="0"/>
          <c:showVal val="0"/>
          <c:showCatName val="0"/>
          <c:showSerName val="0"/>
          <c:showPercent val="0"/>
          <c:showBubbleSize val="0"/>
        </c:dLbls>
        <c:gapWidth val="100"/>
        <c:overlap val="100"/>
        <c:axId val="502853200"/>
        <c:axId val="50688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701</c:v>
                </c:pt>
                <c:pt idx="2">
                  <c:v>#N/A</c:v>
                </c:pt>
                <c:pt idx="3">
                  <c:v>#N/A</c:v>
                </c:pt>
                <c:pt idx="4">
                  <c:v>698</c:v>
                </c:pt>
                <c:pt idx="5">
                  <c:v>#N/A</c:v>
                </c:pt>
                <c:pt idx="6">
                  <c:v>#N/A</c:v>
                </c:pt>
                <c:pt idx="7">
                  <c:v>802</c:v>
                </c:pt>
                <c:pt idx="8">
                  <c:v>#N/A</c:v>
                </c:pt>
                <c:pt idx="9">
                  <c:v>#N/A</c:v>
                </c:pt>
                <c:pt idx="10">
                  <c:v>804</c:v>
                </c:pt>
                <c:pt idx="11">
                  <c:v>#N/A</c:v>
                </c:pt>
                <c:pt idx="12">
                  <c:v>#N/A</c:v>
                </c:pt>
                <c:pt idx="13">
                  <c:v>1039</c:v>
                </c:pt>
                <c:pt idx="14">
                  <c:v>#N/A</c:v>
                </c:pt>
              </c:numCache>
            </c:numRef>
          </c:val>
          <c:smooth val="0"/>
          <c:extLst xmlns:c16r2="http://schemas.microsoft.com/office/drawing/2015/06/chart">
            <c:ext xmlns:c16="http://schemas.microsoft.com/office/drawing/2014/chart" uri="{C3380CC4-5D6E-409C-BE32-E72D297353CC}">
              <c16:uniqueId val="{00000008-42E5-4712-AD7B-1021F513E2EA}"/>
            </c:ext>
          </c:extLst>
        </c:ser>
        <c:dLbls>
          <c:showLegendKey val="0"/>
          <c:showVal val="0"/>
          <c:showCatName val="0"/>
          <c:showSerName val="0"/>
          <c:showPercent val="0"/>
          <c:showBubbleSize val="0"/>
        </c:dLbls>
        <c:marker val="1"/>
        <c:smooth val="0"/>
        <c:axId val="502853200"/>
        <c:axId val="506881648"/>
      </c:lineChart>
      <c:catAx>
        <c:axId val="50285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881648"/>
        <c:crosses val="autoZero"/>
        <c:auto val="1"/>
        <c:lblAlgn val="ctr"/>
        <c:lblOffset val="100"/>
        <c:tickLblSkip val="1"/>
        <c:tickMarkSkip val="1"/>
        <c:noMultiLvlLbl val="0"/>
      </c:catAx>
      <c:valAx>
        <c:axId val="50688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85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28755</c:v>
                </c:pt>
                <c:pt idx="5">
                  <c:v>28702</c:v>
                </c:pt>
                <c:pt idx="8">
                  <c:v>30197</c:v>
                </c:pt>
                <c:pt idx="11">
                  <c:v>30488</c:v>
                </c:pt>
                <c:pt idx="14">
                  <c:v>28962</c:v>
                </c:pt>
              </c:numCache>
            </c:numRef>
          </c:val>
          <c:extLst xmlns:c16r2="http://schemas.microsoft.com/office/drawing/2015/06/chart">
            <c:ext xmlns:c16="http://schemas.microsoft.com/office/drawing/2014/chart" uri="{C3380CC4-5D6E-409C-BE32-E72D297353CC}">
              <c16:uniqueId val="{00000000-892E-4AAE-B905-0467A8DF98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814</c:v>
                </c:pt>
                <c:pt idx="5">
                  <c:v>910</c:v>
                </c:pt>
                <c:pt idx="8">
                  <c:v>936</c:v>
                </c:pt>
                <c:pt idx="11">
                  <c:v>989</c:v>
                </c:pt>
                <c:pt idx="14">
                  <c:v>1054</c:v>
                </c:pt>
              </c:numCache>
            </c:numRef>
          </c:val>
          <c:extLst xmlns:c16r2="http://schemas.microsoft.com/office/drawing/2015/06/chart">
            <c:ext xmlns:c16="http://schemas.microsoft.com/office/drawing/2014/chart" uri="{C3380CC4-5D6E-409C-BE32-E72D297353CC}">
              <c16:uniqueId val="{00000001-892E-4AAE-B905-0467A8DF98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11101</c:v>
                </c:pt>
                <c:pt idx="5">
                  <c:v>11065</c:v>
                </c:pt>
                <c:pt idx="8">
                  <c:v>11063</c:v>
                </c:pt>
                <c:pt idx="11">
                  <c:v>11414</c:v>
                </c:pt>
                <c:pt idx="14">
                  <c:v>12925</c:v>
                </c:pt>
              </c:numCache>
            </c:numRef>
          </c:val>
          <c:extLst xmlns:c16r2="http://schemas.microsoft.com/office/drawing/2015/06/chart">
            <c:ext xmlns:c16="http://schemas.microsoft.com/office/drawing/2014/chart" uri="{C3380CC4-5D6E-409C-BE32-E72D297353CC}">
              <c16:uniqueId val="{00000002-892E-4AAE-B905-0467A8DF98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2E-4AAE-B905-0467A8DF98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2E-4AAE-B905-0467A8DF98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2</c:v>
                </c:pt>
                <c:pt idx="6">
                  <c:v>0</c:v>
                </c:pt>
                <c:pt idx="9">
                  <c:v>1</c:v>
                </c:pt>
                <c:pt idx="12">
                  <c:v>0</c:v>
                </c:pt>
              </c:numCache>
            </c:numRef>
          </c:val>
          <c:extLst xmlns:c16r2="http://schemas.microsoft.com/office/drawing/2015/06/chart">
            <c:ext xmlns:c16="http://schemas.microsoft.com/office/drawing/2014/chart" uri="{C3380CC4-5D6E-409C-BE32-E72D297353CC}">
              <c16:uniqueId val="{00000005-892E-4AAE-B905-0467A8DF98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4435</c:v>
                </c:pt>
                <c:pt idx="3">
                  <c:v>4222</c:v>
                </c:pt>
                <c:pt idx="6">
                  <c:v>4383</c:v>
                </c:pt>
                <c:pt idx="9">
                  <c:v>4331</c:v>
                </c:pt>
                <c:pt idx="12">
                  <c:v>4349</c:v>
                </c:pt>
              </c:numCache>
            </c:numRef>
          </c:val>
          <c:extLst xmlns:c16r2="http://schemas.microsoft.com/office/drawing/2015/06/chart">
            <c:ext xmlns:c16="http://schemas.microsoft.com/office/drawing/2014/chart" uri="{C3380CC4-5D6E-409C-BE32-E72D297353CC}">
              <c16:uniqueId val="{00000006-892E-4AAE-B905-0467A8DF98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92E-4AAE-B905-0467A8DF98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6582</c:v>
                </c:pt>
                <c:pt idx="3">
                  <c:v>6282</c:v>
                </c:pt>
                <c:pt idx="6">
                  <c:v>5946</c:v>
                </c:pt>
                <c:pt idx="9">
                  <c:v>5493</c:v>
                </c:pt>
                <c:pt idx="12">
                  <c:v>5159</c:v>
                </c:pt>
              </c:numCache>
            </c:numRef>
          </c:val>
          <c:extLst xmlns:c16r2="http://schemas.microsoft.com/office/drawing/2015/06/chart">
            <c:ext xmlns:c16="http://schemas.microsoft.com/office/drawing/2014/chart" uri="{C3380CC4-5D6E-409C-BE32-E72D297353CC}">
              <c16:uniqueId val="{00000008-892E-4AAE-B905-0467A8DF98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581</c:v>
                </c:pt>
                <c:pt idx="3">
                  <c:v>756</c:v>
                </c:pt>
                <c:pt idx="6">
                  <c:v>639</c:v>
                </c:pt>
                <c:pt idx="9">
                  <c:v>570</c:v>
                </c:pt>
                <c:pt idx="12">
                  <c:v>504</c:v>
                </c:pt>
              </c:numCache>
            </c:numRef>
          </c:val>
          <c:extLst xmlns:c16r2="http://schemas.microsoft.com/office/drawing/2015/06/chart">
            <c:ext xmlns:c16="http://schemas.microsoft.com/office/drawing/2014/chart" uri="{C3380CC4-5D6E-409C-BE32-E72D297353CC}">
              <c16:uniqueId val="{00000009-892E-4AAE-B905-0467A8DF98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31350</c:v>
                </c:pt>
                <c:pt idx="3">
                  <c:v>32416</c:v>
                </c:pt>
                <c:pt idx="6">
                  <c:v>35649</c:v>
                </c:pt>
                <c:pt idx="9">
                  <c:v>38630</c:v>
                </c:pt>
                <c:pt idx="12">
                  <c:v>37776</c:v>
                </c:pt>
              </c:numCache>
            </c:numRef>
          </c:val>
          <c:extLst xmlns:c16r2="http://schemas.microsoft.com/office/drawing/2015/06/chart">
            <c:ext xmlns:c16="http://schemas.microsoft.com/office/drawing/2014/chart" uri="{C3380CC4-5D6E-409C-BE32-E72D297353CC}">
              <c16:uniqueId val="{0000000A-892E-4AAE-B905-0467A8DF9820}"/>
            </c:ext>
          </c:extLst>
        </c:ser>
        <c:dLbls>
          <c:showLegendKey val="0"/>
          <c:showVal val="0"/>
          <c:showCatName val="0"/>
          <c:showSerName val="0"/>
          <c:showPercent val="0"/>
          <c:showBubbleSize val="0"/>
        </c:dLbls>
        <c:gapWidth val="100"/>
        <c:overlap val="100"/>
        <c:axId val="498134056"/>
        <c:axId val="498134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2278</c:v>
                </c:pt>
                <c:pt idx="2">
                  <c:v>#N/A</c:v>
                </c:pt>
                <c:pt idx="3">
                  <c:v>#N/A</c:v>
                </c:pt>
                <c:pt idx="4">
                  <c:v>3001</c:v>
                </c:pt>
                <c:pt idx="5">
                  <c:v>#N/A</c:v>
                </c:pt>
                <c:pt idx="6">
                  <c:v>#N/A</c:v>
                </c:pt>
                <c:pt idx="7">
                  <c:v>4420</c:v>
                </c:pt>
                <c:pt idx="8">
                  <c:v>#N/A</c:v>
                </c:pt>
                <c:pt idx="9">
                  <c:v>#N/A</c:v>
                </c:pt>
                <c:pt idx="10">
                  <c:v>6135</c:v>
                </c:pt>
                <c:pt idx="11">
                  <c:v>#N/A</c:v>
                </c:pt>
                <c:pt idx="12">
                  <c:v>#N/A</c:v>
                </c:pt>
                <c:pt idx="13">
                  <c:v>4848</c:v>
                </c:pt>
                <c:pt idx="14">
                  <c:v>#N/A</c:v>
                </c:pt>
              </c:numCache>
            </c:numRef>
          </c:val>
          <c:smooth val="0"/>
          <c:extLst xmlns:c16r2="http://schemas.microsoft.com/office/drawing/2015/06/chart">
            <c:ext xmlns:c16="http://schemas.microsoft.com/office/drawing/2014/chart" uri="{C3380CC4-5D6E-409C-BE32-E72D297353CC}">
              <c16:uniqueId val="{0000000B-892E-4AAE-B905-0467A8DF9820}"/>
            </c:ext>
          </c:extLst>
        </c:ser>
        <c:dLbls>
          <c:showLegendKey val="0"/>
          <c:showVal val="0"/>
          <c:showCatName val="0"/>
          <c:showSerName val="0"/>
          <c:showPercent val="0"/>
          <c:showBubbleSize val="0"/>
        </c:dLbls>
        <c:marker val="1"/>
        <c:smooth val="0"/>
        <c:axId val="498134056"/>
        <c:axId val="498134440"/>
      </c:lineChart>
      <c:catAx>
        <c:axId val="49813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134440"/>
        <c:crosses val="autoZero"/>
        <c:auto val="1"/>
        <c:lblAlgn val="ctr"/>
        <c:lblOffset val="100"/>
        <c:tickLblSkip val="1"/>
        <c:tickMarkSkip val="1"/>
        <c:noMultiLvlLbl val="0"/>
      </c:catAx>
      <c:valAx>
        <c:axId val="49813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3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5086</c:v>
                </c:pt>
                <c:pt idx="1">
                  <c:v>5117</c:v>
                </c:pt>
                <c:pt idx="2">
                  <c:v>5124</c:v>
                </c:pt>
              </c:numCache>
            </c:numRef>
          </c:val>
          <c:extLst xmlns:c16r2="http://schemas.microsoft.com/office/drawing/2015/06/chart">
            <c:ext xmlns:c16="http://schemas.microsoft.com/office/drawing/2014/chart" uri="{C3380CC4-5D6E-409C-BE32-E72D297353CC}">
              <c16:uniqueId val="{00000000-FAE2-4CED-8E09-256FDAC64D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2994</c:v>
                </c:pt>
                <c:pt idx="1">
                  <c:v>2998</c:v>
                </c:pt>
                <c:pt idx="2">
                  <c:v>3236</c:v>
                </c:pt>
              </c:numCache>
            </c:numRef>
          </c:val>
          <c:extLst xmlns:c16r2="http://schemas.microsoft.com/office/drawing/2015/06/chart">
            <c:ext xmlns:c16="http://schemas.microsoft.com/office/drawing/2014/chart" uri="{C3380CC4-5D6E-409C-BE32-E72D297353CC}">
              <c16:uniqueId val="{00000001-FAE2-4CED-8E09-256FDAC64D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4679</c:v>
                </c:pt>
                <c:pt idx="1">
                  <c:v>4994</c:v>
                </c:pt>
                <c:pt idx="2">
                  <c:v>6142</c:v>
                </c:pt>
              </c:numCache>
            </c:numRef>
          </c:val>
          <c:extLst xmlns:c16r2="http://schemas.microsoft.com/office/drawing/2015/06/chart">
            <c:ext xmlns:c16="http://schemas.microsoft.com/office/drawing/2014/chart" uri="{C3380CC4-5D6E-409C-BE32-E72D297353CC}">
              <c16:uniqueId val="{00000002-FAE2-4CED-8E09-256FDAC64D71}"/>
            </c:ext>
          </c:extLst>
        </c:ser>
        <c:dLbls>
          <c:showLegendKey val="0"/>
          <c:showVal val="0"/>
          <c:showCatName val="0"/>
          <c:showSerName val="0"/>
          <c:showPercent val="0"/>
          <c:showBubbleSize val="0"/>
        </c:dLbls>
        <c:gapWidth val="120"/>
        <c:overlap val="100"/>
        <c:axId val="506676872"/>
        <c:axId val="503187576"/>
      </c:barChart>
      <c:catAx>
        <c:axId val="50667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187576"/>
        <c:crosses val="autoZero"/>
        <c:auto val="1"/>
        <c:lblAlgn val="ctr"/>
        <c:lblOffset val="100"/>
        <c:tickLblSkip val="1"/>
        <c:tickMarkSkip val="1"/>
        <c:noMultiLvlLbl val="0"/>
      </c:catAx>
      <c:valAx>
        <c:axId val="503187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67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平成２８年度に繰上償還を行ったことにより、平成２９年度の償還金が大きく減少したが、平成２６年度に実施した柳川駅周辺地区整備事業費等の大型事業の借入の償還が平成３０年度より開始したことや、平成２７年度に実施した市民文化会館整備事業等の大型事業の借入れの償還が令和元年より開始したことにより、増加傾向にある。</a:t>
          </a:r>
          <a:endParaRPr lang="ja-JP" altLang="ja-JP" sz="1400">
            <a:effectLst/>
          </a:endParaRPr>
        </a:p>
        <a:p>
          <a:r>
            <a:rPr kumimoji="1" lang="ja-JP" altLang="ja-JP" sz="1100">
              <a:solidFill>
                <a:schemeClr val="dk1"/>
              </a:solidFill>
              <a:effectLst/>
              <a:latin typeface="+mn-lt"/>
              <a:ea typeface="+mn-ea"/>
              <a:cs typeface="+mn-cs"/>
            </a:rPr>
            <a:t>　地方債残高は一般廃棄物処理施設整備事業など大型事業の借入等により、</a:t>
          </a:r>
          <a:r>
            <a:rPr kumimoji="1" lang="ja-JP" altLang="en-US" sz="1100">
              <a:solidFill>
                <a:schemeClr val="dk1"/>
              </a:solidFill>
              <a:effectLst/>
              <a:latin typeface="+mn-lt"/>
              <a:ea typeface="+mn-ea"/>
              <a:cs typeface="+mn-cs"/>
            </a:rPr>
            <a:t>借入額が償還額を上回り増加していたが、大型事業が終了したことにより</a:t>
          </a:r>
          <a:r>
            <a:rPr kumimoji="1" lang="ja-JP" altLang="ja-JP" sz="1100">
              <a:solidFill>
                <a:schemeClr val="dk1"/>
              </a:solidFill>
              <a:effectLst/>
              <a:latin typeface="+mn-lt"/>
              <a:ea typeface="+mn-ea"/>
              <a:cs typeface="+mn-cs"/>
            </a:rPr>
            <a:t>地方債残高は、約３</a:t>
          </a:r>
          <a:r>
            <a:rPr kumimoji="1" lang="ja-JP" altLang="en-US" sz="1100">
              <a:solidFill>
                <a:schemeClr val="dk1"/>
              </a:solidFill>
              <a:effectLst/>
              <a:latin typeface="+mn-lt"/>
              <a:ea typeface="+mn-ea"/>
              <a:cs typeface="+mn-cs"/>
            </a:rPr>
            <a:t>７８</a:t>
          </a:r>
          <a:r>
            <a:rPr kumimoji="1" lang="ja-JP" altLang="ja-JP" sz="1100">
              <a:solidFill>
                <a:schemeClr val="dk1"/>
              </a:solidFill>
              <a:effectLst/>
              <a:latin typeface="+mn-lt"/>
              <a:ea typeface="+mn-ea"/>
              <a:cs typeface="+mn-cs"/>
            </a:rPr>
            <a:t>億円と</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また、より交付税算入率が高い地方債（交付税算入率：「合併特例債」元利償還金の７０％、「臨時財政対策債」元利償還金の１００％）の割合が高まっており、令和３年度より過疎対策事業債を借入開始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年度は柳川市・みやま市一般廃棄物処理施設整備事業の大型事業の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により起債額が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したことを主因として、地方債の現在高が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している。この影響により「将来負担比率の分子」が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まちづくり振興基金から２０百万円、公共施設維持整備等基金から５０百万円、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百万円取り崩した一方で、財政調整基金で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減債基金で２３７百万円、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百万円、公共施設維持整備等基金で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８９９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ことにより、基金総額は増額している。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今後は、庁舎再編事業等の歳出の増加に伴い基金の活用が見込まれるため、基金全体としては減少していく見込みである。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まちづくり振興基金：新市の一体感の醸成に資するための事業に充てる基金。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ふるさと元気応援基金：本市の発展、自然や歴史文化の継承を願って寄付された寄付金を活用して元気あるまちづくりのための事業に充てる基金。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一般廃棄物処理施設建設及び整備基金：一般廃棄物処理施設の建設及び整備の資金に充てる基金。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公共施設維持整備等基金：老朽化した施設の維持管理等に係る経費に充てる基金。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森林環境譲与税基金：森林の整備及びその促進に関する施策の経費に充てる基金。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排水路整備、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道路整備事業等の財源として充当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ふるさと元気応援基金：寄付額が増加しているため。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利息分による増額。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公共施設維持整備等基金：老朽化した公共施設の維持補修等の財源として充当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を行ったが、有峰苑基金返還や積立を行ったため増額した。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森林環境譲与税基金：利息分による増額。</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まちづくり振興基金：道路整備事業等の財源として充当予定のため、今後減少見込み。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ふるさと元気応援基金：公園遊具整備事業等の財源として充当予定であるが、寄付額が増加しているため今後増加見込み。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一般廃棄物処理施設建設及び整備基金：一般廃棄物処理施設事業の財源として充当完了したため、今後大きく増減しない見込。</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公共施設維持整備等基金：老朽化した公共施設の維持補修等の財源として充当するため、今後減少見込み。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森林環境譲与税基金：子育て拠点施設の建設費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や償還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中期財政計画のもとに、年度間の財政の不均衡の調整や災害などの緊急時に対応するため一定規模を確保するようにし、決算余剰金の積立を行い、最低限の取り崩しに努める。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令和４年度から大型事業元金償還が始まるため、その対応のため一般財源より２３７百万円積み立てたことによる増額。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大型事業の元金償還が、令和４年度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開始され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63,182
62,501
77.15
34,895,896
33,662,470
1,098,553
16,785,505
37,776,189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人口の減少や高齢化率の高止まりに加え、市の基幹産業が農漁業中心で企業が少なく、財政基盤が弱い地域であるため、</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までは類似団体平均を下回っていたが、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は類似団体平均並みであった。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歳入面では、収納率の向上、受益者負担の適正化、未利用財産の売却等を推進する。歳出面では、職員数の削減（全会計で、平成１７年４月から令和３年４月までに１３６人削減）、枠配分予算の導入・予算削減目標設定による物件費の削減など、なお一層の自治体経営のスリム化を図るとともに、職員一人一人が創意工夫を発揮し、効果的かつ効率的な行財政運営を行う。</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1" name="直線コネクタ 70"/>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4" name="直線コネクタ 73"/>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7" name="直線コネクタ 76"/>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93634</xdr:rowOff>
    </xdr:from>
    <xdr:ext cx="762000" cy="259045"/>
    <xdr:sp macro="" textlink="">
      <xdr:nvSpPr>
        <xdr:cNvPr id="95" name="テキスト ボックス 94"/>
        <xdr:cNvSpPr txBox="1"/>
      </xdr:nvSpPr>
      <xdr:spPr>
        <a:xfrm>
          <a:off x="2844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128105</xdr:rowOff>
    </xdr:from>
    <xdr:ext cx="762000" cy="259045"/>
    <xdr:sp macro="" textlink="">
      <xdr:nvSpPr>
        <xdr:cNvPr id="97" name="テキスト ボックス 96"/>
        <xdr:cNvSpPr txBox="1"/>
      </xdr:nvSpPr>
      <xdr:spPr>
        <a:xfrm>
          <a:off x="1955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128105</xdr:rowOff>
    </xdr:from>
    <xdr:ext cx="762000" cy="259045"/>
    <xdr:sp macro="" textlink="">
      <xdr:nvSpPr>
        <xdr:cNvPr id="99" name="テキスト ボックス 98"/>
        <xdr:cNvSpPr txBox="1"/>
      </xdr:nvSpPr>
      <xdr:spPr>
        <a:xfrm>
          <a:off x="1066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歳入面では</a:t>
          </a:r>
          <a:r>
            <a:rPr kumimoji="1" lang="ja-JP" altLang="en-US" sz="1100" b="0" i="0" u="none" strike="noStrike" kern="0" cap="none" spc="0" normalizeH="0" baseline="0" noProof="0">
              <a:ln>
                <a:noFill/>
              </a:ln>
              <a:solidFill>
                <a:prstClr val="black"/>
              </a:solidFill>
              <a:effectLst/>
              <a:uLnTx/>
              <a:uFillTx/>
              <a:latin typeface="+mn-lt"/>
              <a:ea typeface="+mn-ea"/>
              <a:cs typeface="+mn-cs"/>
            </a:rPr>
            <a:t>臨時財政対策債の減少等により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、一般財源収入が</a:t>
          </a:r>
          <a:r>
            <a:rPr kumimoji="1" lang="ja-JP" altLang="en-US" sz="1100" b="0" i="0" u="none" strike="noStrike" kern="0" cap="none" spc="0" normalizeH="0" baseline="0" noProof="0">
              <a:ln>
                <a:noFill/>
              </a:ln>
              <a:solidFill>
                <a:prstClr val="black"/>
              </a:solidFill>
              <a:effectLst/>
              <a:uLnTx/>
              <a:uFillTx/>
              <a:latin typeface="+mn-lt"/>
              <a:ea typeface="+mn-ea"/>
              <a:cs typeface="+mn-cs"/>
            </a:rPr>
            <a:t>６１３</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、歳出面では</a:t>
          </a:r>
          <a:r>
            <a:rPr kumimoji="1" lang="ja-JP" altLang="en-US" sz="1100" b="0" i="0" u="none" strike="noStrike" kern="0" cap="none" spc="0" normalizeH="0" baseline="0" noProof="0">
              <a:ln>
                <a:noFill/>
              </a:ln>
              <a:solidFill>
                <a:prstClr val="black"/>
              </a:solidFill>
              <a:effectLst/>
              <a:uLnTx/>
              <a:uFillTx/>
              <a:latin typeface="+mn-lt"/>
              <a:ea typeface="+mn-ea"/>
              <a:cs typeface="+mn-cs"/>
            </a:rPr>
            <a:t>補助費等</a:t>
          </a:r>
          <a:r>
            <a:rPr kumimoji="1" lang="ja-JP" altLang="ja-JP" sz="1100" b="0" i="0" u="none" strike="noStrike" kern="0" cap="none" spc="0" normalizeH="0" baseline="0" noProof="0">
              <a:ln>
                <a:noFill/>
              </a:ln>
              <a:solidFill>
                <a:prstClr val="black"/>
              </a:solidFill>
              <a:effectLst/>
              <a:uLnTx/>
              <a:uFillTx/>
              <a:latin typeface="+mn-lt"/>
              <a:ea typeface="+mn-ea"/>
              <a:cs typeface="+mn-cs"/>
            </a:rPr>
            <a:t>で</a:t>
          </a:r>
          <a:r>
            <a:rPr kumimoji="1" lang="ja-JP" altLang="en-US" sz="1100" b="0" i="0" u="none" strike="noStrike" kern="0" cap="none" spc="0" normalizeH="0" baseline="0" noProof="0">
              <a:ln>
                <a:noFill/>
              </a:ln>
              <a:solidFill>
                <a:prstClr val="black"/>
              </a:solidFill>
              <a:effectLst/>
              <a:uLnTx/>
              <a:uFillTx/>
              <a:latin typeface="+mn-lt"/>
              <a:ea typeface="+mn-ea"/>
              <a:cs typeface="+mn-cs"/>
            </a:rPr>
            <a:t>３４３</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、公債費で１</a:t>
          </a:r>
          <a:r>
            <a:rPr kumimoji="1" lang="ja-JP" altLang="en-US" sz="1100" b="0" i="0" u="none" strike="noStrike" kern="0" cap="none" spc="0" normalizeH="0" baseline="0" noProof="0">
              <a:ln>
                <a:noFill/>
              </a:ln>
              <a:solidFill>
                <a:prstClr val="black"/>
              </a:solidFill>
              <a:effectLst/>
              <a:uLnTx/>
              <a:uFillTx/>
              <a:latin typeface="+mn-lt"/>
              <a:ea typeface="+mn-ea"/>
              <a:cs typeface="+mn-cs"/>
            </a:rPr>
            <a:t>９７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し、歳出合計でも５</a:t>
          </a:r>
          <a:r>
            <a:rPr kumimoji="1" lang="ja-JP" altLang="en-US" sz="1100" b="0" i="0" u="none" strike="noStrike" kern="0" cap="none" spc="0" normalizeH="0" baseline="0" noProof="0">
              <a:ln>
                <a:noFill/>
              </a:ln>
              <a:solidFill>
                <a:prstClr val="black"/>
              </a:solidFill>
              <a:effectLst/>
              <a:uLnTx/>
              <a:uFillTx/>
              <a:latin typeface="+mn-lt"/>
              <a:ea typeface="+mn-ea"/>
              <a:cs typeface="+mn-cs"/>
            </a:rPr>
            <a:t>１８</a:t>
          </a:r>
          <a:r>
            <a:rPr kumimoji="1" lang="ja-JP" altLang="ja-JP" sz="1100" b="0" i="0" u="none" strike="noStrike" kern="0" cap="none" spc="0" normalizeH="0" baseline="0" noProof="0">
              <a:ln>
                <a:noFill/>
              </a:ln>
              <a:solidFill>
                <a:prstClr val="black"/>
              </a:solidFill>
              <a:effectLst/>
              <a:uLnTx/>
              <a:uFillTx/>
              <a:latin typeface="+mn-lt"/>
              <a:ea typeface="+mn-ea"/>
              <a:cs typeface="+mn-cs"/>
            </a:rPr>
            <a:t>万円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。歳入</a:t>
          </a:r>
          <a:r>
            <a:rPr kumimoji="1" lang="ja-JP" altLang="en-US" sz="1100" b="0" i="0" u="none" strike="noStrike" kern="0" cap="none" spc="0" normalizeH="0" baseline="0" noProof="0">
              <a:ln>
                <a:noFill/>
              </a:ln>
              <a:solidFill>
                <a:prstClr val="black"/>
              </a:solidFill>
              <a:effectLst/>
              <a:uLnTx/>
              <a:uFillTx/>
              <a:latin typeface="+mn-lt"/>
              <a:ea typeface="+mn-ea"/>
              <a:cs typeface="+mn-cs"/>
            </a:rPr>
            <a:t>が減少・</a:t>
          </a:r>
          <a:r>
            <a:rPr kumimoji="1" lang="ja-JP" altLang="ja-JP" sz="1100" b="0" i="0" u="none" strike="noStrike" kern="0" cap="none" spc="0" normalizeH="0" baseline="0" noProof="0">
              <a:ln>
                <a:noFill/>
              </a:ln>
              <a:solidFill>
                <a:prstClr val="black"/>
              </a:solidFill>
              <a:effectLst/>
              <a:uLnTx/>
              <a:uFillTx/>
              <a:latin typeface="+mn-lt"/>
              <a:ea typeface="+mn-ea"/>
              <a:cs typeface="+mn-cs"/>
            </a:rPr>
            <a:t>歳出</a:t>
          </a:r>
          <a:r>
            <a:rPr kumimoji="1" lang="ja-JP" altLang="en-US" sz="1100" b="0" i="0" u="none" strike="noStrike" kern="0" cap="none" spc="0" normalizeH="0" baseline="0" noProof="0">
              <a:ln>
                <a:noFill/>
              </a:ln>
              <a:solidFill>
                <a:prstClr val="black"/>
              </a:solidFill>
              <a:effectLst/>
              <a:uLnTx/>
              <a:uFillTx/>
              <a:latin typeface="+mn-lt"/>
              <a:ea typeface="+mn-ea"/>
              <a:cs typeface="+mn-cs"/>
            </a:rPr>
            <a:t>が増加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したことで経常収支比率は、前年度より６．</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悪化</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９４．５</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％。今後については中期財政計画を更新し適切な財政推計を行ったうえで、事務事業の廃止、公共建築分個別施設計画による公共施設マネジメントに取り組むことで、財政状況の改善を図る。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65</xdr:row>
      <xdr:rowOff>12700</xdr:rowOff>
    </xdr:to>
    <xdr:cxnSp macro="">
      <xdr:nvCxnSpPr>
        <xdr:cNvPr id="134" name="直線コネクタ 133"/>
        <xdr:cNvCxnSpPr/>
      </xdr:nvCxnSpPr>
      <xdr:spPr>
        <a:xfrm>
          <a:off x="4114800" y="1065022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64</xdr:row>
      <xdr:rowOff>168063</xdr:rowOff>
    </xdr:to>
    <xdr:cxnSp macro="">
      <xdr:nvCxnSpPr>
        <xdr:cNvPr id="137" name="直線コネクタ 136"/>
        <xdr:cNvCxnSpPr/>
      </xdr:nvCxnSpPr>
      <xdr:spPr>
        <a:xfrm flipV="1">
          <a:off x="3225800" y="1065022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52917</xdr:rowOff>
    </xdr:to>
    <xdr:cxnSp macro="">
      <xdr:nvCxnSpPr>
        <xdr:cNvPr id="140" name="直線コネクタ 139"/>
        <xdr:cNvCxnSpPr/>
      </xdr:nvCxnSpPr>
      <xdr:spPr>
        <a:xfrm flipV="1">
          <a:off x="2336800" y="1114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52917</xdr:rowOff>
    </xdr:to>
    <xdr:cxnSp macro="">
      <xdr:nvCxnSpPr>
        <xdr:cNvPr id="143" name="直線コネクタ 142"/>
        <xdr:cNvCxnSpPr/>
      </xdr:nvCxnSpPr>
      <xdr:spPr>
        <a:xfrm>
          <a:off x="1447800" y="110041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3" name="楕円 152"/>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4"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6" name="テキスト ボックス 155"/>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7" name="楕円 156"/>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8" name="テキスト ボックス 157"/>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2" name="テキスト ボックス 161"/>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類似団体平均と比較して低くなっているのは、主に人件費が要因である。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人口１人あたりの人件費及び人件費に準ずる決算額が</a:t>
          </a:r>
          <a:r>
            <a:rPr kumimoji="1" lang="ja-JP" altLang="en-US" sz="1100" b="0" i="0" u="none" strike="noStrike" kern="0" cap="none" spc="0" normalizeH="0" baseline="0" noProof="0">
              <a:ln>
                <a:noFill/>
              </a:ln>
              <a:solidFill>
                <a:prstClr val="black"/>
              </a:solidFill>
              <a:effectLst/>
              <a:uLnTx/>
              <a:uFillTx/>
              <a:latin typeface="+mn-lt"/>
              <a:ea typeface="+mn-ea"/>
              <a:cs typeface="+mn-cs"/>
            </a:rPr>
            <a:t>７３，８９２</a:t>
          </a:r>
          <a:r>
            <a:rPr kumimoji="1" lang="ja-JP" altLang="ja-JP" sz="1100" b="0" i="0" u="none" strike="noStrike" kern="0" cap="none" spc="0" normalizeH="0" baseline="0" noProof="0">
              <a:ln>
                <a:noFill/>
              </a:ln>
              <a:solidFill>
                <a:prstClr val="black"/>
              </a:solidFill>
              <a:effectLst/>
              <a:uLnTx/>
              <a:uFillTx/>
              <a:latin typeface="+mn-lt"/>
              <a:ea typeface="+mn-ea"/>
              <a:cs typeface="+mn-cs"/>
            </a:rPr>
            <a:t>円で、類似団体平均の８</a:t>
          </a:r>
          <a:r>
            <a:rPr kumimoji="1" lang="ja-JP" altLang="en-US" sz="1100" b="0" i="0" u="none" strike="noStrike" kern="0" cap="none" spc="0" normalizeH="0" baseline="0" noProof="0">
              <a:ln>
                <a:noFill/>
              </a:ln>
              <a:solidFill>
                <a:prstClr val="black"/>
              </a:solidFill>
              <a:effectLst/>
              <a:uLnTx/>
              <a:uFillTx/>
              <a:latin typeface="+mn-lt"/>
              <a:ea typeface="+mn-ea"/>
              <a:cs typeface="+mn-cs"/>
            </a:rPr>
            <a:t>６，８５５</a:t>
          </a:r>
          <a:r>
            <a:rPr kumimoji="1" lang="ja-JP" altLang="ja-JP" sz="1100" b="0" i="0" u="none" strike="noStrike" kern="0" cap="none" spc="0" normalizeH="0" baseline="0" noProof="0">
              <a:ln>
                <a:noFill/>
              </a:ln>
              <a:solidFill>
                <a:prstClr val="black"/>
              </a:solidFill>
              <a:effectLst/>
              <a:uLnTx/>
              <a:uFillTx/>
              <a:latin typeface="+mn-lt"/>
              <a:ea typeface="+mn-ea"/>
              <a:cs typeface="+mn-cs"/>
            </a:rPr>
            <a:t>円を下回っており、これは、人口１，０００人あたり職員数が、類似団体の８．</a:t>
          </a:r>
          <a:r>
            <a:rPr kumimoji="1" lang="ja-JP" altLang="en-US" sz="1100" b="0" i="0" u="none" strike="noStrike" kern="0" cap="none" spc="0" normalizeH="0" baseline="0" noProof="0">
              <a:ln>
                <a:noFill/>
              </a:ln>
              <a:solidFill>
                <a:prstClr val="black"/>
              </a:solidFill>
              <a:effectLst/>
              <a:uLnTx/>
              <a:uFillTx/>
              <a:latin typeface="+mn-lt"/>
              <a:ea typeface="+mn-ea"/>
              <a:cs typeface="+mn-cs"/>
            </a:rPr>
            <a:t>６７</a:t>
          </a:r>
          <a:r>
            <a:rPr kumimoji="1" lang="ja-JP" altLang="ja-JP" sz="1100" b="0" i="0" u="none" strike="noStrike" kern="0" cap="none" spc="0" normalizeH="0" baseline="0" noProof="0">
              <a:ln>
                <a:noFill/>
              </a:ln>
              <a:solidFill>
                <a:prstClr val="black"/>
              </a:solidFill>
              <a:effectLst/>
              <a:uLnTx/>
              <a:uFillTx/>
              <a:latin typeface="+mn-lt"/>
              <a:ea typeface="+mn-ea"/>
              <a:cs typeface="+mn-cs"/>
            </a:rPr>
            <a:t>人に対し、柳川市は６．７４人と約２０％低くなっているように、職員数が類似団体に比べ少ないことによるものである。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74085</xdr:rowOff>
    </xdr:from>
    <xdr:to>
      <xdr:col>23</xdr:col>
      <xdr:colOff>133350</xdr:colOff>
      <xdr:row>82</xdr:row>
      <xdr:rowOff>99929</xdr:rowOff>
    </xdr:to>
    <xdr:cxnSp macro="">
      <xdr:nvCxnSpPr>
        <xdr:cNvPr id="197" name="直線コネクタ 196"/>
        <xdr:cNvCxnSpPr/>
      </xdr:nvCxnSpPr>
      <xdr:spPr>
        <a:xfrm>
          <a:off x="4114800" y="14132985"/>
          <a:ext cx="8382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33265</xdr:rowOff>
    </xdr:from>
    <xdr:to>
      <xdr:col>19</xdr:col>
      <xdr:colOff>133350</xdr:colOff>
      <xdr:row>82</xdr:row>
      <xdr:rowOff>74085</xdr:rowOff>
    </xdr:to>
    <xdr:cxnSp macro="">
      <xdr:nvCxnSpPr>
        <xdr:cNvPr id="200" name="直線コネクタ 199"/>
        <xdr:cNvCxnSpPr/>
      </xdr:nvCxnSpPr>
      <xdr:spPr>
        <a:xfrm>
          <a:off x="3225800" y="140921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78636</xdr:rowOff>
    </xdr:from>
    <xdr:to>
      <xdr:col>15</xdr:col>
      <xdr:colOff>82550</xdr:colOff>
      <xdr:row>82</xdr:row>
      <xdr:rowOff>33265</xdr:rowOff>
    </xdr:to>
    <xdr:cxnSp macro="">
      <xdr:nvCxnSpPr>
        <xdr:cNvPr id="203" name="直線コネクタ 202"/>
        <xdr:cNvCxnSpPr/>
      </xdr:nvCxnSpPr>
      <xdr:spPr>
        <a:xfrm>
          <a:off x="2336800" y="13966086"/>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55930</xdr:rowOff>
    </xdr:from>
    <xdr:to>
      <xdr:col>11</xdr:col>
      <xdr:colOff>31750</xdr:colOff>
      <xdr:row>81</xdr:row>
      <xdr:rowOff>78636</xdr:rowOff>
    </xdr:to>
    <xdr:cxnSp macro="">
      <xdr:nvCxnSpPr>
        <xdr:cNvPr id="206" name="直線コネクタ 205"/>
        <xdr:cNvCxnSpPr/>
      </xdr:nvCxnSpPr>
      <xdr:spPr>
        <a:xfrm>
          <a:off x="1447800" y="13943380"/>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49129</xdr:rowOff>
    </xdr:from>
    <xdr:to>
      <xdr:col>23</xdr:col>
      <xdr:colOff>184150</xdr:colOff>
      <xdr:row>82</xdr:row>
      <xdr:rowOff>150729</xdr:rowOff>
    </xdr:to>
    <xdr:sp macro="" textlink="">
      <xdr:nvSpPr>
        <xdr:cNvPr id="216" name="楕円 215"/>
        <xdr:cNvSpPr/>
      </xdr:nvSpPr>
      <xdr:spPr>
        <a:xfrm>
          <a:off x="4902200" y="141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65656</xdr:rowOff>
    </xdr:from>
    <xdr:ext cx="762000" cy="259045"/>
    <xdr:sp macro="" textlink="">
      <xdr:nvSpPr>
        <xdr:cNvPr id="217" name="人件費・物件費等の状況該当値テキスト"/>
        <xdr:cNvSpPr txBox="1"/>
      </xdr:nvSpPr>
      <xdr:spPr>
        <a:xfrm>
          <a:off x="5041900" y="1395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23285</xdr:rowOff>
    </xdr:from>
    <xdr:to>
      <xdr:col>19</xdr:col>
      <xdr:colOff>184150</xdr:colOff>
      <xdr:row>82</xdr:row>
      <xdr:rowOff>124885</xdr:rowOff>
    </xdr:to>
    <xdr:sp macro="" textlink="">
      <xdr:nvSpPr>
        <xdr:cNvPr id="218" name="楕円 217"/>
        <xdr:cNvSpPr/>
      </xdr:nvSpPr>
      <xdr:spPr>
        <a:xfrm>
          <a:off x="4064000" y="140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135062</xdr:rowOff>
    </xdr:from>
    <xdr:ext cx="736600" cy="259045"/>
    <xdr:sp macro="" textlink="">
      <xdr:nvSpPr>
        <xdr:cNvPr id="219" name="テキスト ボックス 218"/>
        <xdr:cNvSpPr txBox="1"/>
      </xdr:nvSpPr>
      <xdr:spPr>
        <a:xfrm>
          <a:off x="3733800" y="138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153915</xdr:rowOff>
    </xdr:from>
    <xdr:to>
      <xdr:col>15</xdr:col>
      <xdr:colOff>133350</xdr:colOff>
      <xdr:row>82</xdr:row>
      <xdr:rowOff>84065</xdr:rowOff>
    </xdr:to>
    <xdr:sp macro="" textlink="">
      <xdr:nvSpPr>
        <xdr:cNvPr id="220" name="楕円 219"/>
        <xdr:cNvSpPr/>
      </xdr:nvSpPr>
      <xdr:spPr>
        <a:xfrm>
          <a:off x="3175000" y="14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94242</xdr:rowOff>
    </xdr:from>
    <xdr:ext cx="762000" cy="259045"/>
    <xdr:sp macro="" textlink="">
      <xdr:nvSpPr>
        <xdr:cNvPr id="221" name="テキスト ボックス 220"/>
        <xdr:cNvSpPr txBox="1"/>
      </xdr:nvSpPr>
      <xdr:spPr>
        <a:xfrm>
          <a:off x="2844800" y="1381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27836</xdr:rowOff>
    </xdr:from>
    <xdr:to>
      <xdr:col>11</xdr:col>
      <xdr:colOff>82550</xdr:colOff>
      <xdr:row>81</xdr:row>
      <xdr:rowOff>129436</xdr:rowOff>
    </xdr:to>
    <xdr:sp macro="" textlink="">
      <xdr:nvSpPr>
        <xdr:cNvPr id="222" name="楕円 221"/>
        <xdr:cNvSpPr/>
      </xdr:nvSpPr>
      <xdr:spPr>
        <a:xfrm>
          <a:off x="2286000" y="139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139613</xdr:rowOff>
    </xdr:from>
    <xdr:ext cx="762000" cy="259045"/>
    <xdr:sp macro="" textlink="">
      <xdr:nvSpPr>
        <xdr:cNvPr id="223" name="テキスト ボックス 222"/>
        <xdr:cNvSpPr txBox="1"/>
      </xdr:nvSpPr>
      <xdr:spPr>
        <a:xfrm>
          <a:off x="1955800" y="1368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5130</xdr:rowOff>
    </xdr:from>
    <xdr:to>
      <xdr:col>7</xdr:col>
      <xdr:colOff>31750</xdr:colOff>
      <xdr:row>81</xdr:row>
      <xdr:rowOff>106730</xdr:rowOff>
    </xdr:to>
    <xdr:sp macro="" textlink="">
      <xdr:nvSpPr>
        <xdr:cNvPr id="224" name="楕円 223"/>
        <xdr:cNvSpPr/>
      </xdr:nvSpPr>
      <xdr:spPr>
        <a:xfrm>
          <a:off x="1397000" y="138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116907</xdr:rowOff>
    </xdr:from>
    <xdr:ext cx="762000" cy="259045"/>
    <xdr:sp macro="" textlink="">
      <xdr:nvSpPr>
        <xdr:cNvPr id="225" name="テキスト ボックス 224"/>
        <xdr:cNvSpPr txBox="1"/>
      </xdr:nvSpPr>
      <xdr:spPr>
        <a:xfrm>
          <a:off x="1066800" y="136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前年度９９．１と同じ数値となった。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要因としては、社会人経験者等（高齢）を採用したことによるもの（△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）、経験年数階層の変動によるもの（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1" name="直線コネクタ 260"/>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4" name="直線コネクタ 263"/>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7" name="直線コネクタ 266"/>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68943</xdr:rowOff>
    </xdr:to>
    <xdr:cxnSp macro="">
      <xdr:nvCxnSpPr>
        <xdr:cNvPr id="270" name="直線コネクタ 269"/>
        <xdr:cNvCxnSpPr/>
      </xdr:nvCxnSpPr>
      <xdr:spPr>
        <a:xfrm flipV="1">
          <a:off x="13512800" y="149497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令和４年度は６．７４人と令和３年度から変動はなかった。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平成１７年から平成２７年までの定員削減計画（全会計）が完了し、平成２８年４月１日時点で、職員削減目標の８１人を上回る１１４人の削減を達成した。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現在、令和２年度までに職員数を４８０人とする計画に対し、令和４年４月１日現在の職員数は４６６人となっている。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75958</xdr:rowOff>
    </xdr:to>
    <xdr:cxnSp macro="">
      <xdr:nvCxnSpPr>
        <xdr:cNvPr id="326" name="直線コネクタ 325"/>
        <xdr:cNvCxnSpPr/>
      </xdr:nvCxnSpPr>
      <xdr:spPr>
        <a:xfrm>
          <a:off x="16179800" y="10362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63319</xdr:rowOff>
    </xdr:from>
    <xdr:to>
      <xdr:col>77</xdr:col>
      <xdr:colOff>44450</xdr:colOff>
      <xdr:row>60</xdr:row>
      <xdr:rowOff>75958</xdr:rowOff>
    </xdr:to>
    <xdr:cxnSp macro="">
      <xdr:nvCxnSpPr>
        <xdr:cNvPr id="329" name="直線コネクタ 328"/>
        <xdr:cNvCxnSpPr/>
      </xdr:nvCxnSpPr>
      <xdr:spPr>
        <a:xfrm>
          <a:off x="15290800" y="1035031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63319</xdr:rowOff>
    </xdr:to>
    <xdr:cxnSp macro="">
      <xdr:nvCxnSpPr>
        <xdr:cNvPr id="332" name="直線コネクタ 331"/>
        <xdr:cNvCxnSpPr/>
      </xdr:nvCxnSpPr>
      <xdr:spPr>
        <a:xfrm>
          <a:off x="14401800" y="103434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55275</xdr:rowOff>
    </xdr:from>
    <xdr:to>
      <xdr:col>68</xdr:col>
      <xdr:colOff>152400</xdr:colOff>
      <xdr:row>60</xdr:row>
      <xdr:rowOff>56424</xdr:rowOff>
    </xdr:to>
    <xdr:cxnSp macro="">
      <xdr:nvCxnSpPr>
        <xdr:cNvPr id="335" name="直線コネクタ 334"/>
        <xdr:cNvCxnSpPr/>
      </xdr:nvCxnSpPr>
      <xdr:spPr>
        <a:xfrm>
          <a:off x="13512800" y="1034227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45" name="楕円 344"/>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41685</xdr:rowOff>
    </xdr:from>
    <xdr:ext cx="762000" cy="259045"/>
    <xdr:sp macro="" textlink="">
      <xdr:nvSpPr>
        <xdr:cNvPr id="346"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7" name="楕円 346"/>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8" name="テキスト ボックス 347"/>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12519</xdr:rowOff>
    </xdr:from>
    <xdr:to>
      <xdr:col>73</xdr:col>
      <xdr:colOff>44450</xdr:colOff>
      <xdr:row>60</xdr:row>
      <xdr:rowOff>114119</xdr:rowOff>
    </xdr:to>
    <xdr:sp macro="" textlink="">
      <xdr:nvSpPr>
        <xdr:cNvPr id="349" name="楕円 348"/>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50" name="テキスト ボックス 349"/>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51" name="楕円 350"/>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52" name="テキスト ボックス 351"/>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4475</xdr:rowOff>
    </xdr:from>
    <xdr:to>
      <xdr:col>64</xdr:col>
      <xdr:colOff>152400</xdr:colOff>
      <xdr:row>60</xdr:row>
      <xdr:rowOff>106075</xdr:rowOff>
    </xdr:to>
    <xdr:sp macro="" textlink="">
      <xdr:nvSpPr>
        <xdr:cNvPr id="353" name="楕円 352"/>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116252</xdr:rowOff>
    </xdr:from>
    <xdr:ext cx="762000" cy="259045"/>
    <xdr:sp macro="" textlink="">
      <xdr:nvSpPr>
        <xdr:cNvPr id="354" name="テキスト ボックス 353"/>
        <xdr:cNvSpPr txBox="1"/>
      </xdr:nvSpPr>
      <xdr:spPr>
        <a:xfrm>
          <a:off x="13131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類似団体より</a:t>
          </a:r>
          <a:r>
            <a:rPr kumimoji="1" lang="ja-JP" altLang="en-US" sz="1000" b="0" i="0" u="none" strike="noStrike" kern="0" cap="none" spc="0" normalizeH="0" baseline="0" noProof="0">
              <a:ln>
                <a:noFill/>
              </a:ln>
              <a:solidFill>
                <a:prstClr val="black"/>
              </a:solidFill>
              <a:effectLst/>
              <a:uLnTx/>
              <a:uFillTx/>
              <a:latin typeface="+mn-lt"/>
              <a:ea typeface="+mn-ea"/>
              <a:cs typeface="+mn-cs"/>
            </a:rPr>
            <a:t>１．８</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ポイント下回っており、また、本市の前年度比率より０．</a:t>
          </a:r>
          <a:r>
            <a:rPr kumimoji="1" lang="ja-JP" altLang="en-US" sz="1000" b="0" i="0" u="none" strike="noStrike" kern="0" cap="none" spc="0" normalizeH="0" baseline="0" noProof="0">
              <a:ln>
                <a:noFill/>
              </a:ln>
              <a:solidFill>
                <a:prstClr val="black"/>
              </a:solidFill>
              <a:effectLst/>
              <a:uLnTx/>
              <a:uFillTx/>
              <a:latin typeface="+mn-lt"/>
              <a:ea typeface="+mn-ea"/>
              <a:cs typeface="+mn-cs"/>
            </a:rPr>
            <a:t>７</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ポイント悪化している。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これは</a:t>
          </a:r>
          <a:r>
            <a:rPr kumimoji="1" lang="en-US" altLang="ja-JP" sz="1000" b="0" i="0" u="none" strike="noStrike" kern="0" cap="none" spc="0" normalizeH="0" baseline="0" noProof="0">
              <a:ln>
                <a:noFill/>
              </a:ln>
              <a:solidFill>
                <a:prstClr val="black"/>
              </a:solidFill>
              <a:effectLst/>
              <a:uLnTx/>
              <a:uFillTx/>
              <a:latin typeface="+mn-lt"/>
              <a:ea typeface="+mn-ea"/>
              <a:cs typeface="+mn-cs"/>
            </a:rPr>
            <a:t>H</a:t>
          </a:r>
          <a:r>
            <a:rPr kumimoji="1" lang="ja-JP" altLang="en-US" sz="1000" b="0" i="0" u="none" strike="noStrike" kern="0" cap="none" spc="0" normalizeH="0" baseline="0" noProof="0">
              <a:ln>
                <a:noFill/>
              </a:ln>
              <a:solidFill>
                <a:prstClr val="black"/>
              </a:solidFill>
              <a:effectLst/>
              <a:uLnTx/>
              <a:uFillTx/>
              <a:latin typeface="+mn-lt"/>
              <a:ea typeface="+mn-ea"/>
              <a:cs typeface="+mn-cs"/>
            </a:rPr>
            <a:t>３０～</a:t>
          </a:r>
          <a:r>
            <a:rPr kumimoji="1" lang="en-US" altLang="ja-JP" sz="1000" b="0" i="0" u="none" strike="noStrike" kern="0" cap="none" spc="0" normalizeH="0" baseline="0" noProof="0">
              <a:ln>
                <a:noFill/>
              </a:ln>
              <a:solidFill>
                <a:prstClr val="black"/>
              </a:solidFill>
              <a:effectLst/>
              <a:uLnTx/>
              <a:uFillTx/>
              <a:latin typeface="+mn-lt"/>
              <a:ea typeface="+mn-ea"/>
              <a:cs typeface="+mn-cs"/>
            </a:rPr>
            <a:t>R</a:t>
          </a:r>
          <a:r>
            <a:rPr kumimoji="1" lang="ja-JP" altLang="en-US" sz="1000" b="0" i="0" u="none" strike="noStrike" kern="0" cap="none" spc="0" normalizeH="0" baseline="0" noProof="0">
              <a:ln>
                <a:noFill/>
              </a:ln>
              <a:solidFill>
                <a:prstClr val="black"/>
              </a:solidFill>
              <a:effectLst/>
              <a:uLnTx/>
              <a:uFillTx/>
              <a:latin typeface="+mn-lt"/>
              <a:ea typeface="+mn-ea"/>
              <a:cs typeface="+mn-cs"/>
            </a:rPr>
            <a:t>３に大型事業整備（火葬施設、市民文化会館、ごみ処理施設）の財源とするための多額の借入を行っており、</a:t>
          </a:r>
          <a:r>
            <a:rPr kumimoji="1" lang="en-US" altLang="ja-JP" sz="1000" b="0" i="0" u="none" strike="noStrike" kern="0" cap="none" spc="0" normalizeH="0" baseline="0" noProof="0">
              <a:ln>
                <a:noFill/>
              </a:ln>
              <a:solidFill>
                <a:prstClr val="black"/>
              </a:solidFill>
              <a:effectLst/>
              <a:uLnTx/>
              <a:uFillTx/>
              <a:latin typeface="+mn-lt"/>
              <a:ea typeface="+mn-ea"/>
              <a:cs typeface="+mn-cs"/>
            </a:rPr>
            <a:t>H</a:t>
          </a:r>
          <a:r>
            <a:rPr kumimoji="1" lang="ja-JP" altLang="en-US" sz="1000" b="0" i="0" u="none" strike="noStrike" kern="0" cap="none" spc="0" normalizeH="0" baseline="0" noProof="0">
              <a:ln>
                <a:noFill/>
              </a:ln>
              <a:solidFill>
                <a:prstClr val="black"/>
              </a:solidFill>
              <a:effectLst/>
              <a:uLnTx/>
              <a:uFillTx/>
              <a:latin typeface="+mn-lt"/>
              <a:ea typeface="+mn-ea"/>
              <a:cs typeface="+mn-cs"/>
            </a:rPr>
            <a:t>３０借入分の元利償還が</a:t>
          </a:r>
          <a:r>
            <a:rPr kumimoji="1" lang="en-US" altLang="ja-JP" sz="1000" b="0" i="0" u="none" strike="noStrike" kern="0" cap="none" spc="0" normalizeH="0" baseline="0" noProof="0">
              <a:ln>
                <a:noFill/>
              </a:ln>
              <a:solidFill>
                <a:prstClr val="black"/>
              </a:solidFill>
              <a:effectLst/>
              <a:uLnTx/>
              <a:uFillTx/>
              <a:latin typeface="+mn-lt"/>
              <a:ea typeface="+mn-ea"/>
              <a:cs typeface="+mn-cs"/>
            </a:rPr>
            <a:t>R</a:t>
          </a:r>
          <a:r>
            <a:rPr kumimoji="1" lang="ja-JP" altLang="en-US" sz="1000" b="0" i="0" u="none" strike="noStrike" kern="0" cap="none" spc="0" normalizeH="0" baseline="0" noProof="0">
              <a:ln>
                <a:noFill/>
              </a:ln>
              <a:solidFill>
                <a:prstClr val="black"/>
              </a:solidFill>
              <a:effectLst/>
              <a:uLnTx/>
              <a:uFillTx/>
              <a:latin typeface="+mn-lt"/>
              <a:ea typeface="+mn-ea"/>
              <a:cs typeface="+mn-cs"/>
            </a:rPr>
            <a:t>４から開始されたため償還終了分との差により元利償還が増加し、単年度比率の悪化となったためである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大型事業最終年度の</a:t>
          </a:r>
          <a:r>
            <a:rPr kumimoji="1" lang="en-US" altLang="ja-JP" sz="1000" b="0" i="0" u="none" strike="noStrike" kern="0" cap="none" spc="0" normalizeH="0" baseline="0" noProof="0">
              <a:ln>
                <a:noFill/>
              </a:ln>
              <a:solidFill>
                <a:prstClr val="black"/>
              </a:solidFill>
              <a:effectLst/>
              <a:uLnTx/>
              <a:uFillTx/>
              <a:latin typeface="+mn-lt"/>
              <a:ea typeface="+mn-ea"/>
              <a:cs typeface="+mn-cs"/>
            </a:rPr>
            <a:t>R</a:t>
          </a:r>
          <a:r>
            <a:rPr kumimoji="1" lang="ja-JP" altLang="en-US" sz="1000" b="0" i="0" u="none" strike="noStrike" kern="0" cap="none" spc="0" normalizeH="0" baseline="0" noProof="0">
              <a:ln>
                <a:noFill/>
              </a:ln>
              <a:solidFill>
                <a:prstClr val="black"/>
              </a:solidFill>
              <a:effectLst/>
              <a:uLnTx/>
              <a:uFillTx/>
              <a:latin typeface="+mn-lt"/>
              <a:ea typeface="+mn-ea"/>
              <a:cs typeface="+mn-cs"/>
            </a:rPr>
            <a:t>３借入分の元金償還が始まる令和７年度までは単年度数値が悪化することが見込まれる。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今後も、市債の借入にあたっては財政効率の高い地方債を活用するなどして、地方債元利償還金に係る財政負担を適正規模に維持するよう努める。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149074</xdr:rowOff>
    </xdr:to>
    <xdr:cxnSp macro="">
      <xdr:nvCxnSpPr>
        <xdr:cNvPr id="390" name="直線コネクタ 389"/>
        <xdr:cNvCxnSpPr/>
      </xdr:nvCxnSpPr>
      <xdr:spPr>
        <a:xfrm>
          <a:off x="16179800" y="675519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68641</xdr:rowOff>
    </xdr:to>
    <xdr:cxnSp macro="">
      <xdr:nvCxnSpPr>
        <xdr:cNvPr id="393" name="直線コネクタ 392"/>
        <xdr:cNvCxnSpPr/>
      </xdr:nvCxnSpPr>
      <xdr:spPr>
        <a:xfrm>
          <a:off x="15290800" y="674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57150</xdr:rowOff>
    </xdr:to>
    <xdr:cxnSp macro="">
      <xdr:nvCxnSpPr>
        <xdr:cNvPr id="396" name="直線コネクタ 395"/>
        <xdr:cNvCxnSpPr/>
      </xdr:nvCxnSpPr>
      <xdr:spPr>
        <a:xfrm>
          <a:off x="14401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126093</xdr:rowOff>
    </xdr:to>
    <xdr:cxnSp macro="">
      <xdr:nvCxnSpPr>
        <xdr:cNvPr id="399" name="直線コネクタ 398"/>
        <xdr:cNvCxnSpPr/>
      </xdr:nvCxnSpPr>
      <xdr:spPr>
        <a:xfrm flipV="1">
          <a:off x="13512800" y="669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9" name="楕円 408"/>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10"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11" name="楕円 410"/>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12" name="テキスト ボックス 411"/>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3" name="楕円 412"/>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4" name="テキスト ボックス 413"/>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15" name="楕円 414"/>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16" name="テキスト ボックス 415"/>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7" name="楕円 416"/>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8" name="テキスト ボックス 417"/>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類似団体より</a:t>
          </a:r>
          <a:r>
            <a:rPr kumimoji="1" lang="ja-JP" altLang="en-US" sz="1100" b="0" i="0" u="none" strike="noStrike" kern="0" cap="none" spc="0" normalizeH="0" baseline="0" noProof="0">
              <a:ln>
                <a:noFill/>
              </a:ln>
              <a:solidFill>
                <a:prstClr val="black"/>
              </a:solidFill>
              <a:effectLst/>
              <a:uLnTx/>
              <a:uFillTx/>
              <a:latin typeface="+mn-lt"/>
              <a:ea typeface="+mn-ea"/>
              <a:cs typeface="+mn-cs"/>
            </a:rPr>
            <a:t>３０．３</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ポイントと大きく上回って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本市は</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前年度比率より</a:t>
          </a:r>
          <a:r>
            <a:rPr kumimoji="1" lang="ja-JP" altLang="en-US" sz="1100" b="0" i="0" u="none" strike="noStrike" kern="0" cap="none" spc="0" normalizeH="0" baseline="0" noProof="0">
              <a:ln>
                <a:noFill/>
              </a:ln>
              <a:solidFill>
                <a:prstClr val="black"/>
              </a:solidFill>
              <a:effectLst/>
              <a:uLnTx/>
              <a:uFillTx/>
              <a:latin typeface="+mn-lt"/>
              <a:ea typeface="+mn-ea"/>
              <a:cs typeface="+mn-cs"/>
            </a:rPr>
            <a:t>８</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１</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ふるさと納税が好調で、それを財源とした積立が増加したこと、個別施設計画による施設維持経費に備えるためのつみたてを行ったことによる充当可能基金が増加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については、中期財政計画に沿った財政運営を行い、新規借り入れの抑制や繰上償還により地方債残高を抑えることで、将来的に安定的な財政運営を目指す。さらに、公債費等義務的経費の削減を中心とする行財政改革を進め、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87277</xdr:rowOff>
    </xdr:from>
    <xdr:to>
      <xdr:col>81</xdr:col>
      <xdr:colOff>44450</xdr:colOff>
      <xdr:row>17</xdr:row>
      <xdr:rowOff>24412</xdr:rowOff>
    </xdr:to>
    <xdr:cxnSp macro="">
      <xdr:nvCxnSpPr>
        <xdr:cNvPr id="452" name="直線コネクタ 451"/>
        <xdr:cNvCxnSpPr/>
      </xdr:nvCxnSpPr>
      <xdr:spPr>
        <a:xfrm flipV="1">
          <a:off x="16179800" y="283047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63147</xdr:rowOff>
    </xdr:from>
    <xdr:to>
      <xdr:col>77</xdr:col>
      <xdr:colOff>44450</xdr:colOff>
      <xdr:row>17</xdr:row>
      <xdr:rowOff>24412</xdr:rowOff>
    </xdr:to>
    <xdr:cxnSp macro="">
      <xdr:nvCxnSpPr>
        <xdr:cNvPr id="455" name="直線コネクタ 454"/>
        <xdr:cNvCxnSpPr/>
      </xdr:nvCxnSpPr>
      <xdr:spPr>
        <a:xfrm>
          <a:off x="15290800" y="280634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97860</xdr:rowOff>
    </xdr:from>
    <xdr:to>
      <xdr:col>72</xdr:col>
      <xdr:colOff>203200</xdr:colOff>
      <xdr:row>16</xdr:row>
      <xdr:rowOff>63147</xdr:rowOff>
    </xdr:to>
    <xdr:cxnSp macro="">
      <xdr:nvCxnSpPr>
        <xdr:cNvPr id="458" name="直線コネクタ 457"/>
        <xdr:cNvCxnSpPr/>
      </xdr:nvCxnSpPr>
      <xdr:spPr>
        <a:xfrm>
          <a:off x="14401800" y="266961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22790</xdr:rowOff>
    </xdr:from>
    <xdr:to>
      <xdr:col>68</xdr:col>
      <xdr:colOff>152400</xdr:colOff>
      <xdr:row>15</xdr:row>
      <xdr:rowOff>97860</xdr:rowOff>
    </xdr:to>
    <xdr:cxnSp macro="">
      <xdr:nvCxnSpPr>
        <xdr:cNvPr id="461" name="直線コネクタ 460"/>
        <xdr:cNvCxnSpPr/>
      </xdr:nvCxnSpPr>
      <xdr:spPr>
        <a:xfrm>
          <a:off x="13512800" y="2594540"/>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63" name="テキスト ボックス 462"/>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36477</xdr:rowOff>
    </xdr:from>
    <xdr:to>
      <xdr:col>81</xdr:col>
      <xdr:colOff>95250</xdr:colOff>
      <xdr:row>16</xdr:row>
      <xdr:rowOff>138077</xdr:rowOff>
    </xdr:to>
    <xdr:sp macro="" textlink="">
      <xdr:nvSpPr>
        <xdr:cNvPr id="471" name="楕円 470"/>
        <xdr:cNvSpPr/>
      </xdr:nvSpPr>
      <xdr:spPr>
        <a:xfrm>
          <a:off x="16967200" y="27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8554</xdr:rowOff>
    </xdr:from>
    <xdr:ext cx="762000" cy="259045"/>
    <xdr:sp macro="" textlink="">
      <xdr:nvSpPr>
        <xdr:cNvPr id="472" name="将来負担の状況該当値テキスト"/>
        <xdr:cNvSpPr txBox="1"/>
      </xdr:nvSpPr>
      <xdr:spPr>
        <a:xfrm>
          <a:off x="17106900" y="27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145062</xdr:rowOff>
    </xdr:from>
    <xdr:to>
      <xdr:col>77</xdr:col>
      <xdr:colOff>95250</xdr:colOff>
      <xdr:row>17</xdr:row>
      <xdr:rowOff>75212</xdr:rowOff>
    </xdr:to>
    <xdr:sp macro="" textlink="">
      <xdr:nvSpPr>
        <xdr:cNvPr id="473" name="楕円 472"/>
        <xdr:cNvSpPr/>
      </xdr:nvSpPr>
      <xdr:spPr>
        <a:xfrm>
          <a:off x="16129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59989</xdr:rowOff>
    </xdr:from>
    <xdr:ext cx="736600" cy="259045"/>
    <xdr:sp macro="" textlink="">
      <xdr:nvSpPr>
        <xdr:cNvPr id="474" name="テキスト ボックス 473"/>
        <xdr:cNvSpPr txBox="1"/>
      </xdr:nvSpPr>
      <xdr:spPr>
        <a:xfrm>
          <a:off x="15798800" y="297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12347</xdr:rowOff>
    </xdr:from>
    <xdr:to>
      <xdr:col>73</xdr:col>
      <xdr:colOff>44450</xdr:colOff>
      <xdr:row>16</xdr:row>
      <xdr:rowOff>113947</xdr:rowOff>
    </xdr:to>
    <xdr:sp macro="" textlink="">
      <xdr:nvSpPr>
        <xdr:cNvPr id="475" name="楕円 474"/>
        <xdr:cNvSpPr/>
      </xdr:nvSpPr>
      <xdr:spPr>
        <a:xfrm>
          <a:off x="15240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98724</xdr:rowOff>
    </xdr:from>
    <xdr:ext cx="762000" cy="259045"/>
    <xdr:sp macro="" textlink="">
      <xdr:nvSpPr>
        <xdr:cNvPr id="476" name="テキスト ボックス 475"/>
        <xdr:cNvSpPr txBox="1"/>
      </xdr:nvSpPr>
      <xdr:spPr>
        <a:xfrm>
          <a:off x="14909800" y="28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47060</xdr:rowOff>
    </xdr:from>
    <xdr:to>
      <xdr:col>68</xdr:col>
      <xdr:colOff>203200</xdr:colOff>
      <xdr:row>15</xdr:row>
      <xdr:rowOff>148660</xdr:rowOff>
    </xdr:to>
    <xdr:sp macro="" textlink="">
      <xdr:nvSpPr>
        <xdr:cNvPr id="477" name="楕円 476"/>
        <xdr:cNvSpPr/>
      </xdr:nvSpPr>
      <xdr:spPr>
        <a:xfrm>
          <a:off x="14351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158837</xdr:rowOff>
    </xdr:from>
    <xdr:ext cx="762000" cy="259045"/>
    <xdr:sp macro="" textlink="">
      <xdr:nvSpPr>
        <xdr:cNvPr id="478" name="テキスト ボックス 477"/>
        <xdr:cNvSpPr txBox="1"/>
      </xdr:nvSpPr>
      <xdr:spPr>
        <a:xfrm>
          <a:off x="14020800" y="23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143440</xdr:rowOff>
    </xdr:from>
    <xdr:to>
      <xdr:col>64</xdr:col>
      <xdr:colOff>152400</xdr:colOff>
      <xdr:row>15</xdr:row>
      <xdr:rowOff>73590</xdr:rowOff>
    </xdr:to>
    <xdr:sp macro="" textlink="">
      <xdr:nvSpPr>
        <xdr:cNvPr id="479" name="楕円 478"/>
        <xdr:cNvSpPr/>
      </xdr:nvSpPr>
      <xdr:spPr>
        <a:xfrm>
          <a:off x="13462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83767</xdr:rowOff>
    </xdr:from>
    <xdr:ext cx="762000" cy="259045"/>
    <xdr:sp macro="" textlink="">
      <xdr:nvSpPr>
        <xdr:cNvPr id="480" name="テキスト ボックス 479"/>
        <xdr:cNvSpPr txBox="1"/>
      </xdr:nvSpPr>
      <xdr:spPr>
        <a:xfrm>
          <a:off x="13131800" y="231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63,182
62,501
77.15
34,895,896
33,662,470
1,098,553
16,785,505
37,776,189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人件費に係るものは、令和４年度において２５．０％と全国平均と比較して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水準となっている。要因としては、定員削減計画が順調に進んだものである。</a:t>
          </a:r>
          <a:endParaRPr lang="ja-JP" altLang="ja-JP" sz="1400">
            <a:effectLst/>
          </a:endParaRPr>
        </a:p>
        <a:p>
          <a:r>
            <a:rPr kumimoji="1" lang="ja-JP" altLang="ja-JP" sz="1100">
              <a:solidFill>
                <a:schemeClr val="dk1"/>
              </a:solidFill>
              <a:effectLst/>
              <a:latin typeface="+mn-lt"/>
              <a:ea typeface="+mn-ea"/>
              <a:cs typeface="+mn-cs"/>
            </a:rPr>
            <a:t>今後も給与制度の適正化を行うとともに、引き続き定員削減計画を通じて人件費を削減するよう努める。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69850</xdr:rowOff>
    </xdr:to>
    <xdr:cxnSp macro="">
      <xdr:nvCxnSpPr>
        <xdr:cNvPr id="66" name="直線コネクタ 65"/>
        <xdr:cNvCxnSpPr/>
      </xdr:nvCxnSpPr>
      <xdr:spPr>
        <a:xfrm>
          <a:off x="3987800" y="6383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130810</xdr:rowOff>
    </xdr:to>
    <xdr:cxnSp macro="">
      <xdr:nvCxnSpPr>
        <xdr:cNvPr id="69" name="直線コネクタ 68"/>
        <xdr:cNvCxnSpPr/>
      </xdr:nvCxnSpPr>
      <xdr:spPr>
        <a:xfrm flipV="1">
          <a:off x="3098800" y="638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35560</xdr:rowOff>
    </xdr:to>
    <xdr:cxnSp macro="">
      <xdr:nvCxnSpPr>
        <xdr:cNvPr id="72" name="直線コネクタ 71"/>
        <xdr:cNvCxnSpPr/>
      </xdr:nvCxnSpPr>
      <xdr:spPr>
        <a:xfrm flipV="1">
          <a:off x="2209800" y="647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35560</xdr:rowOff>
    </xdr:to>
    <xdr:cxnSp macro="">
      <xdr:nvCxnSpPr>
        <xdr:cNvPr id="75" name="直線コネクタ 74"/>
        <xdr:cNvCxnSpPr/>
      </xdr:nvCxnSpPr>
      <xdr:spPr>
        <a:xfrm>
          <a:off x="1320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エネルギー価格高騰により光熱水費が増加したこと等</a:t>
          </a:r>
          <a:r>
            <a:rPr kumimoji="1" lang="ja-JP" altLang="ja-JP" sz="1100">
              <a:solidFill>
                <a:schemeClr val="dk1"/>
              </a:solidFill>
              <a:effectLst/>
              <a:latin typeface="+mn-lt"/>
              <a:ea typeface="+mn-ea"/>
              <a:cs typeface="+mn-cs"/>
            </a:rPr>
            <a:t>により、前年度より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経常経費節減に向けて、委託料等の内部管理経費について、事務の効率化と創意工夫による改善に努め、施設の維持管理は業務委託の際、費用対効果の検証や、長期継続契約などの活用により契約総額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50800</xdr:rowOff>
    </xdr:to>
    <xdr:cxnSp macro="">
      <xdr:nvCxnSpPr>
        <xdr:cNvPr id="127" name="直線コネクタ 126"/>
        <xdr:cNvCxnSpPr/>
      </xdr:nvCxnSpPr>
      <xdr:spPr>
        <a:xfrm>
          <a:off x="15671800" y="2730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17</xdr:row>
      <xdr:rowOff>6350</xdr:rowOff>
    </xdr:to>
    <xdr:cxnSp macro="">
      <xdr:nvCxnSpPr>
        <xdr:cNvPr id="130" name="直線コネクタ 129"/>
        <xdr:cNvCxnSpPr/>
      </xdr:nvCxnSpPr>
      <xdr:spPr>
        <a:xfrm flipV="1">
          <a:off x="14782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6350</xdr:rowOff>
    </xdr:to>
    <xdr:cxnSp macro="">
      <xdr:nvCxnSpPr>
        <xdr:cNvPr id="133" name="直線コネクタ 132"/>
        <xdr:cNvCxnSpPr/>
      </xdr:nvCxnSpPr>
      <xdr:spPr>
        <a:xfrm>
          <a:off x="13893800" y="288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139700</xdr:rowOff>
    </xdr:to>
    <xdr:cxnSp macro="">
      <xdr:nvCxnSpPr>
        <xdr:cNvPr id="136" name="直線コネクタ 135"/>
        <xdr:cNvCxnSpPr/>
      </xdr:nvCxnSpPr>
      <xdr:spPr>
        <a:xfrm>
          <a:off x="13004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50" name="楕円 149"/>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41927</xdr:rowOff>
    </xdr:from>
    <xdr:ext cx="762000" cy="259045"/>
    <xdr:sp macro="" textlink="">
      <xdr:nvSpPr>
        <xdr:cNvPr id="151" name="テキスト ボックス 150"/>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自立支援給付費や障がい児通所支援事業費などが増加し所要額は前年度より２４百万円増加しているが、経常収支比率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％と前年度比率より０．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した。依然として類似団体平均を上回っている状況が続いている。</a:t>
          </a:r>
          <a:endParaRPr lang="ja-JP" altLang="ja-JP" sz="1400">
            <a:effectLst/>
          </a:endParaRPr>
        </a:p>
        <a:p>
          <a:r>
            <a:rPr kumimoji="1" lang="ja-JP" altLang="ja-JP" sz="1100">
              <a:solidFill>
                <a:schemeClr val="dk1"/>
              </a:solidFill>
              <a:effectLst/>
              <a:latin typeface="+mn-lt"/>
              <a:ea typeface="+mn-ea"/>
              <a:cs typeface="+mn-cs"/>
            </a:rPr>
            <a:t>今後も、資格審査等を適正に行い、健全な財政運営に努める。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51562</xdr:rowOff>
    </xdr:to>
    <xdr:cxnSp macro="">
      <xdr:nvCxnSpPr>
        <xdr:cNvPr id="186" name="直線コネクタ 185"/>
        <xdr:cNvCxnSpPr/>
      </xdr:nvCxnSpPr>
      <xdr:spPr>
        <a:xfrm>
          <a:off x="3987800" y="9778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60706</xdr:rowOff>
    </xdr:to>
    <xdr:cxnSp macro="">
      <xdr:nvCxnSpPr>
        <xdr:cNvPr id="189" name="直線コネクタ 188"/>
        <xdr:cNvCxnSpPr/>
      </xdr:nvCxnSpPr>
      <xdr:spPr>
        <a:xfrm flipV="1">
          <a:off x="3098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60706</xdr:rowOff>
    </xdr:from>
    <xdr:to>
      <xdr:col>15</xdr:col>
      <xdr:colOff>98425</xdr:colOff>
      <xdr:row>57</xdr:row>
      <xdr:rowOff>106426</xdr:rowOff>
    </xdr:to>
    <xdr:cxnSp macro="">
      <xdr:nvCxnSpPr>
        <xdr:cNvPr id="192" name="直線コネクタ 191"/>
        <xdr:cNvCxnSpPr/>
      </xdr:nvCxnSpPr>
      <xdr:spPr>
        <a:xfrm flipV="1">
          <a:off x="2209800" y="9833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42418</xdr:rowOff>
    </xdr:from>
    <xdr:to>
      <xdr:col>11</xdr:col>
      <xdr:colOff>9525</xdr:colOff>
      <xdr:row>57</xdr:row>
      <xdr:rowOff>106426</xdr:rowOff>
    </xdr:to>
    <xdr:cxnSp macro="">
      <xdr:nvCxnSpPr>
        <xdr:cNvPr id="195" name="直線コネクタ 194"/>
        <xdr:cNvCxnSpPr/>
      </xdr:nvCxnSpPr>
      <xdr:spPr>
        <a:xfrm>
          <a:off x="1320800" y="9815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5" name="楕円 204"/>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6"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126492</xdr:rowOff>
    </xdr:from>
    <xdr:to>
      <xdr:col>20</xdr:col>
      <xdr:colOff>38100</xdr:colOff>
      <xdr:row>57</xdr:row>
      <xdr:rowOff>56642</xdr:rowOff>
    </xdr:to>
    <xdr:sp macro="" textlink="">
      <xdr:nvSpPr>
        <xdr:cNvPr id="207" name="楕円 206"/>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41419</xdr:rowOff>
    </xdr:from>
    <xdr:ext cx="736600" cy="259045"/>
    <xdr:sp macro="" textlink="">
      <xdr:nvSpPr>
        <xdr:cNvPr id="208" name="テキスト ボックス 207"/>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9906</xdr:rowOff>
    </xdr:from>
    <xdr:to>
      <xdr:col>15</xdr:col>
      <xdr:colOff>149225</xdr:colOff>
      <xdr:row>57</xdr:row>
      <xdr:rowOff>111506</xdr:rowOff>
    </xdr:to>
    <xdr:sp macro="" textlink="">
      <xdr:nvSpPr>
        <xdr:cNvPr id="209" name="楕円 208"/>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96283</xdr:rowOff>
    </xdr:from>
    <xdr:ext cx="762000" cy="259045"/>
    <xdr:sp macro="" textlink="">
      <xdr:nvSpPr>
        <xdr:cNvPr id="210" name="テキスト ボックス 209"/>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55626</xdr:rowOff>
    </xdr:from>
    <xdr:to>
      <xdr:col>11</xdr:col>
      <xdr:colOff>60325</xdr:colOff>
      <xdr:row>57</xdr:row>
      <xdr:rowOff>157226</xdr:rowOff>
    </xdr:to>
    <xdr:sp macro="" textlink="">
      <xdr:nvSpPr>
        <xdr:cNvPr id="211" name="楕円 210"/>
        <xdr:cNvSpPr/>
      </xdr:nvSpPr>
      <xdr:spPr>
        <a:xfrm>
          <a:off x="2159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142003</xdr:rowOff>
    </xdr:from>
    <xdr:ext cx="762000" cy="259045"/>
    <xdr:sp macro="" textlink="">
      <xdr:nvSpPr>
        <xdr:cNvPr id="212" name="テキスト ボックス 211"/>
        <xdr:cNvSpPr txBox="1"/>
      </xdr:nvSpPr>
      <xdr:spPr>
        <a:xfrm>
          <a:off x="1828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163068</xdr:rowOff>
    </xdr:from>
    <xdr:to>
      <xdr:col>6</xdr:col>
      <xdr:colOff>171450</xdr:colOff>
      <xdr:row>57</xdr:row>
      <xdr:rowOff>93218</xdr:rowOff>
    </xdr:to>
    <xdr:sp macro="" textlink="">
      <xdr:nvSpPr>
        <xdr:cNvPr id="213" name="楕円 212"/>
        <xdr:cNvSpPr/>
      </xdr:nvSpPr>
      <xdr:spPr>
        <a:xfrm>
          <a:off x="1270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77995</xdr:rowOff>
    </xdr:from>
    <xdr:ext cx="762000" cy="259045"/>
    <xdr:sp macro="" textlink="">
      <xdr:nvSpPr>
        <xdr:cNvPr id="214" name="テキスト ボックス 213"/>
        <xdr:cNvSpPr txBox="1"/>
      </xdr:nvSpPr>
      <xdr:spPr>
        <a:xfrm>
          <a:off x="939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今後も、経常経費の節減を図るとともに、税や使用料、負担金の徴収をより強化すること等により、事業ごとの経営の健全化に努め、普通会計の負担額の軽減を図る。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78015</xdr:rowOff>
    </xdr:from>
    <xdr:to>
      <xdr:col>82</xdr:col>
      <xdr:colOff>107950</xdr:colOff>
      <xdr:row>59</xdr:row>
      <xdr:rowOff>53522</xdr:rowOff>
    </xdr:to>
    <xdr:cxnSp macro="">
      <xdr:nvCxnSpPr>
        <xdr:cNvPr id="249" name="直線コネクタ 248"/>
        <xdr:cNvCxnSpPr/>
      </xdr:nvCxnSpPr>
      <xdr:spPr>
        <a:xfrm>
          <a:off x="15671800" y="100221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58</xdr:row>
      <xdr:rowOff>143328</xdr:rowOff>
    </xdr:to>
    <xdr:cxnSp macro="">
      <xdr:nvCxnSpPr>
        <xdr:cNvPr id="252" name="直線コネクタ 251"/>
        <xdr:cNvCxnSpPr/>
      </xdr:nvCxnSpPr>
      <xdr:spPr>
        <a:xfrm flipV="1">
          <a:off x="14782800" y="10022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143328</xdr:rowOff>
    </xdr:from>
    <xdr:to>
      <xdr:col>73</xdr:col>
      <xdr:colOff>180975</xdr:colOff>
      <xdr:row>61</xdr:row>
      <xdr:rowOff>53522</xdr:rowOff>
    </xdr:to>
    <xdr:cxnSp macro="">
      <xdr:nvCxnSpPr>
        <xdr:cNvPr id="255" name="直線コネクタ 254"/>
        <xdr:cNvCxnSpPr/>
      </xdr:nvCxnSpPr>
      <xdr:spPr>
        <a:xfrm flipV="1">
          <a:off x="13893800" y="100874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159657</xdr:rowOff>
    </xdr:from>
    <xdr:to>
      <xdr:col>69</xdr:col>
      <xdr:colOff>92075</xdr:colOff>
      <xdr:row>61</xdr:row>
      <xdr:rowOff>53522</xdr:rowOff>
    </xdr:to>
    <xdr:cxnSp macro="">
      <xdr:nvCxnSpPr>
        <xdr:cNvPr id="258" name="直線コネクタ 257"/>
        <xdr:cNvCxnSpPr/>
      </xdr:nvCxnSpPr>
      <xdr:spPr>
        <a:xfrm>
          <a:off x="13004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8" name="楕円 267"/>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69"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27215</xdr:rowOff>
    </xdr:from>
    <xdr:to>
      <xdr:col>78</xdr:col>
      <xdr:colOff>120650</xdr:colOff>
      <xdr:row>58</xdr:row>
      <xdr:rowOff>128815</xdr:rowOff>
    </xdr:to>
    <xdr:sp macro="" textlink="">
      <xdr:nvSpPr>
        <xdr:cNvPr id="270" name="楕円 269"/>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113592</xdr:rowOff>
    </xdr:from>
    <xdr:ext cx="736600" cy="259045"/>
    <xdr:sp macro="" textlink="">
      <xdr:nvSpPr>
        <xdr:cNvPr id="271" name="テキスト ボックス 270"/>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92528</xdr:rowOff>
    </xdr:from>
    <xdr:to>
      <xdr:col>74</xdr:col>
      <xdr:colOff>31750</xdr:colOff>
      <xdr:row>59</xdr:row>
      <xdr:rowOff>22678</xdr:rowOff>
    </xdr:to>
    <xdr:sp macro="" textlink="">
      <xdr:nvSpPr>
        <xdr:cNvPr id="272" name="楕円 271"/>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7455</xdr:rowOff>
    </xdr:from>
    <xdr:ext cx="762000" cy="259045"/>
    <xdr:sp macro="" textlink="">
      <xdr:nvSpPr>
        <xdr:cNvPr id="273" name="テキスト ボックス 272"/>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2722</xdr:rowOff>
    </xdr:from>
    <xdr:to>
      <xdr:col>69</xdr:col>
      <xdr:colOff>142875</xdr:colOff>
      <xdr:row>61</xdr:row>
      <xdr:rowOff>104322</xdr:rowOff>
    </xdr:to>
    <xdr:sp macro="" textlink="">
      <xdr:nvSpPr>
        <xdr:cNvPr id="274" name="楕円 273"/>
        <xdr:cNvSpPr/>
      </xdr:nvSpPr>
      <xdr:spPr>
        <a:xfrm>
          <a:off x="13843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89099</xdr:rowOff>
    </xdr:from>
    <xdr:ext cx="762000" cy="259045"/>
    <xdr:sp macro="" textlink="">
      <xdr:nvSpPr>
        <xdr:cNvPr id="275" name="テキスト ボックス 274"/>
        <xdr:cNvSpPr txBox="1"/>
      </xdr:nvSpPr>
      <xdr:spPr>
        <a:xfrm>
          <a:off x="13512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108857</xdr:rowOff>
    </xdr:from>
    <xdr:to>
      <xdr:col>65</xdr:col>
      <xdr:colOff>53975</xdr:colOff>
      <xdr:row>61</xdr:row>
      <xdr:rowOff>39007</xdr:rowOff>
    </xdr:to>
    <xdr:sp macro="" textlink="">
      <xdr:nvSpPr>
        <xdr:cNvPr id="276" name="楕円 275"/>
        <xdr:cNvSpPr/>
      </xdr:nvSpPr>
      <xdr:spPr>
        <a:xfrm>
          <a:off x="12954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23784</xdr:rowOff>
    </xdr:from>
    <xdr:ext cx="762000" cy="259045"/>
    <xdr:sp macro="" textlink="">
      <xdr:nvSpPr>
        <xdr:cNvPr id="277" name="テキスト ボックス 276"/>
        <xdr:cNvSpPr txBox="1"/>
      </xdr:nvSpPr>
      <xdr:spPr>
        <a:xfrm>
          <a:off x="12623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下水道企業会計への繰出金が前年度比で５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しているため前年度より</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今後も、補助金の交付にあたっては、十分な審査を行い、適正な運用を行う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98425</xdr:rowOff>
    </xdr:to>
    <xdr:cxnSp macro="">
      <xdr:nvCxnSpPr>
        <xdr:cNvPr id="305" name="直線コネクタ 304"/>
        <xdr:cNvCxnSpPr/>
      </xdr:nvCxnSpPr>
      <xdr:spPr>
        <a:xfrm>
          <a:off x="15671800" y="631063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6985</xdr:rowOff>
    </xdr:to>
    <xdr:cxnSp macro="">
      <xdr:nvCxnSpPr>
        <xdr:cNvPr id="308" name="直線コネクタ 307"/>
        <xdr:cNvCxnSpPr/>
      </xdr:nvCxnSpPr>
      <xdr:spPr>
        <a:xfrm flipV="1">
          <a:off x="14782800" y="63106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xdr:rowOff>
    </xdr:from>
    <xdr:to>
      <xdr:col>73</xdr:col>
      <xdr:colOff>180975</xdr:colOff>
      <xdr:row>37</xdr:row>
      <xdr:rowOff>6985</xdr:rowOff>
    </xdr:to>
    <xdr:cxnSp macro="">
      <xdr:nvCxnSpPr>
        <xdr:cNvPr id="311" name="直線コネクタ 310"/>
        <xdr:cNvCxnSpPr/>
      </xdr:nvCxnSpPr>
      <xdr:spPr>
        <a:xfrm>
          <a:off x="13893800" y="617918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18415</xdr:rowOff>
    </xdr:to>
    <xdr:cxnSp macro="">
      <xdr:nvCxnSpPr>
        <xdr:cNvPr id="314" name="直線コネクタ 313"/>
        <xdr:cNvCxnSpPr/>
      </xdr:nvCxnSpPr>
      <xdr:spPr>
        <a:xfrm flipV="1">
          <a:off x="13004800" y="61791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4" name="楕円 323"/>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64152</xdr:rowOff>
    </xdr:from>
    <xdr:ext cx="762000" cy="259045"/>
    <xdr:sp macro="" textlink="">
      <xdr:nvSpPr>
        <xdr:cNvPr id="325" name="補助費等該当値テキスト"/>
        <xdr:cNvSpPr txBox="1"/>
      </xdr:nvSpPr>
      <xdr:spPr>
        <a:xfrm>
          <a:off x="16598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6" name="楕円 325"/>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27957</xdr:rowOff>
    </xdr:from>
    <xdr:ext cx="736600" cy="259045"/>
    <xdr:sp macro="" textlink="">
      <xdr:nvSpPr>
        <xdr:cNvPr id="327" name="テキスト ボックス 326"/>
        <xdr:cNvSpPr txBox="1"/>
      </xdr:nvSpPr>
      <xdr:spPr>
        <a:xfrm>
          <a:off x="15290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127635</xdr:rowOff>
    </xdr:from>
    <xdr:to>
      <xdr:col>74</xdr:col>
      <xdr:colOff>31750</xdr:colOff>
      <xdr:row>37</xdr:row>
      <xdr:rowOff>57785</xdr:rowOff>
    </xdr:to>
    <xdr:sp macro="" textlink="">
      <xdr:nvSpPr>
        <xdr:cNvPr id="328" name="楕円 327"/>
        <xdr:cNvSpPr/>
      </xdr:nvSpPr>
      <xdr:spPr>
        <a:xfrm>
          <a:off x="14732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67962</xdr:rowOff>
    </xdr:from>
    <xdr:ext cx="762000" cy="259045"/>
    <xdr:sp macro="" textlink="">
      <xdr:nvSpPr>
        <xdr:cNvPr id="329" name="テキスト ボックス 328"/>
        <xdr:cNvSpPr txBox="1"/>
      </xdr:nvSpPr>
      <xdr:spPr>
        <a:xfrm>
          <a:off x="14401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127635</xdr:rowOff>
    </xdr:from>
    <xdr:to>
      <xdr:col>69</xdr:col>
      <xdr:colOff>142875</xdr:colOff>
      <xdr:row>36</xdr:row>
      <xdr:rowOff>57785</xdr:rowOff>
    </xdr:to>
    <xdr:sp macro="" textlink="">
      <xdr:nvSpPr>
        <xdr:cNvPr id="330" name="楕円 329"/>
        <xdr:cNvSpPr/>
      </xdr:nvSpPr>
      <xdr:spPr>
        <a:xfrm>
          <a:off x="13843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31" name="テキスト ボックス 330"/>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139065</xdr:rowOff>
    </xdr:from>
    <xdr:to>
      <xdr:col>65</xdr:col>
      <xdr:colOff>53975</xdr:colOff>
      <xdr:row>36</xdr:row>
      <xdr:rowOff>69215</xdr:rowOff>
    </xdr:to>
    <xdr:sp macro="" textlink="">
      <xdr:nvSpPr>
        <xdr:cNvPr id="332" name="楕円 331"/>
        <xdr:cNvSpPr/>
      </xdr:nvSpPr>
      <xdr:spPr>
        <a:xfrm>
          <a:off x="12954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79392</xdr:rowOff>
    </xdr:from>
    <xdr:ext cx="762000" cy="259045"/>
    <xdr:sp macro="" textlink="">
      <xdr:nvSpPr>
        <xdr:cNvPr id="333" name="テキスト ボックス 332"/>
        <xdr:cNvSpPr txBox="1"/>
      </xdr:nvSpPr>
      <xdr:spPr>
        <a:xfrm>
          <a:off x="12623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類似団体を上回り、前年度より１．７ポイント</a:t>
          </a:r>
          <a:r>
            <a:rPr kumimoji="1" lang="ja-JP" altLang="en-US" sz="1050">
              <a:solidFill>
                <a:schemeClr val="dk1"/>
              </a:solidFill>
              <a:effectLst/>
              <a:latin typeface="+mn-lt"/>
              <a:ea typeface="+mn-ea"/>
              <a:cs typeface="+mn-cs"/>
            </a:rPr>
            <a:t>上昇</a:t>
          </a:r>
          <a:r>
            <a:rPr kumimoji="1" lang="ja-JP" altLang="ja-JP" sz="1050">
              <a:solidFill>
                <a:schemeClr val="dk1"/>
              </a:solidFill>
              <a:effectLst/>
              <a:latin typeface="+mn-lt"/>
              <a:ea typeface="+mn-ea"/>
              <a:cs typeface="+mn-cs"/>
            </a:rPr>
            <a:t>している理由としては</a:t>
          </a:r>
          <a:r>
            <a:rPr kumimoji="1" lang="en-US" altLang="ja-JP" sz="1050">
              <a:solidFill>
                <a:schemeClr val="dk1"/>
              </a:solidFill>
              <a:effectLst/>
              <a:latin typeface="+mn-lt"/>
              <a:ea typeface="+mn-ea"/>
              <a:cs typeface="+mn-cs"/>
            </a:rPr>
            <a:t>H</a:t>
          </a:r>
          <a:r>
            <a:rPr kumimoji="1" lang="ja-JP" altLang="ja-JP" sz="1050">
              <a:solidFill>
                <a:schemeClr val="dk1"/>
              </a:solidFill>
              <a:effectLst/>
              <a:latin typeface="+mn-lt"/>
              <a:ea typeface="+mn-ea"/>
              <a:cs typeface="+mn-cs"/>
            </a:rPr>
            <a:t>３０～</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３に大型事業整備の財源とするための多額の借入を行っており、</a:t>
          </a:r>
          <a:r>
            <a:rPr kumimoji="1" lang="en-US" altLang="ja-JP" sz="1050">
              <a:solidFill>
                <a:schemeClr val="dk1"/>
              </a:solidFill>
              <a:effectLst/>
              <a:latin typeface="+mn-lt"/>
              <a:ea typeface="+mn-ea"/>
              <a:cs typeface="+mn-cs"/>
            </a:rPr>
            <a:t>H</a:t>
          </a:r>
          <a:r>
            <a:rPr kumimoji="1" lang="ja-JP" altLang="ja-JP" sz="1050">
              <a:solidFill>
                <a:schemeClr val="dk1"/>
              </a:solidFill>
              <a:effectLst/>
              <a:latin typeface="+mn-lt"/>
              <a:ea typeface="+mn-ea"/>
              <a:cs typeface="+mn-cs"/>
            </a:rPr>
            <a:t>３０借入分の元利償還が</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４から開始されたためである。大型事業最終年度の</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３借入分の元金償還が始まる令和７年度までは単年度数値が悪化することが見込まれる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抑制するよう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76</xdr:row>
      <xdr:rowOff>99786</xdr:rowOff>
    </xdr:to>
    <xdr:cxnSp macro="">
      <xdr:nvCxnSpPr>
        <xdr:cNvPr id="368" name="直線コネクタ 367"/>
        <xdr:cNvCxnSpPr/>
      </xdr:nvCxnSpPr>
      <xdr:spPr>
        <a:xfrm>
          <a:off x="3987800" y="129449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76</xdr:row>
      <xdr:rowOff>99786</xdr:rowOff>
    </xdr:to>
    <xdr:cxnSp macro="">
      <xdr:nvCxnSpPr>
        <xdr:cNvPr id="371" name="直線コネクタ 370"/>
        <xdr:cNvCxnSpPr/>
      </xdr:nvCxnSpPr>
      <xdr:spPr>
        <a:xfrm flipV="1">
          <a:off x="3098800" y="129449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99786</xdr:rowOff>
    </xdr:to>
    <xdr:cxnSp macro="">
      <xdr:nvCxnSpPr>
        <xdr:cNvPr id="374" name="直線コネクタ 373"/>
        <xdr:cNvCxnSpPr/>
      </xdr:nvCxnSpPr>
      <xdr:spPr>
        <a:xfrm>
          <a:off x="2209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88900</xdr:rowOff>
    </xdr:to>
    <xdr:cxnSp macro="">
      <xdr:nvCxnSpPr>
        <xdr:cNvPr id="377" name="直線コネクタ 376"/>
        <xdr:cNvCxnSpPr/>
      </xdr:nvCxnSpPr>
      <xdr:spPr>
        <a:xfrm>
          <a:off x="1320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48986</xdr:rowOff>
    </xdr:from>
    <xdr:to>
      <xdr:col>24</xdr:col>
      <xdr:colOff>76200</xdr:colOff>
      <xdr:row>76</xdr:row>
      <xdr:rowOff>150586</xdr:rowOff>
    </xdr:to>
    <xdr:sp macro="" textlink="">
      <xdr:nvSpPr>
        <xdr:cNvPr id="387" name="楕円 386"/>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65512</xdr:rowOff>
    </xdr:from>
    <xdr:ext cx="762000" cy="259045"/>
    <xdr:sp macro="" textlink="">
      <xdr:nvSpPr>
        <xdr:cNvPr id="388" name="公債費該当値テキスト"/>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89" name="楕円 388"/>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90" name="テキスト ボックス 389"/>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391" name="楕円 390"/>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92" name="テキスト ボックス 391"/>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3" name="楕円 39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4" name="テキスト ボックス 39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395" name="楕円 394"/>
        <xdr:cNvSpPr/>
      </xdr:nvSpPr>
      <xdr:spPr>
        <a:xfrm>
          <a:off x="1270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62792</xdr:rowOff>
    </xdr:from>
    <xdr:ext cx="762000" cy="259045"/>
    <xdr:sp macro="" textlink="">
      <xdr:nvSpPr>
        <xdr:cNvPr id="396" name="テキスト ボックス 395"/>
        <xdr:cNvSpPr txBox="1"/>
      </xdr:nvSpPr>
      <xdr:spPr>
        <a:xfrm>
          <a:off x="939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．４ポイント高い状況にある。</a:t>
          </a:r>
          <a:endParaRPr lang="ja-JP" altLang="ja-JP" sz="1400">
            <a:effectLst/>
          </a:endParaRPr>
        </a:p>
        <a:p>
          <a:r>
            <a:rPr kumimoji="1" lang="ja-JP" altLang="ja-JP" sz="1100">
              <a:solidFill>
                <a:schemeClr val="dk1"/>
              </a:solidFill>
              <a:effectLst/>
              <a:latin typeface="+mn-lt"/>
              <a:ea typeface="+mn-ea"/>
              <a:cs typeface="+mn-cs"/>
            </a:rPr>
            <a:t>　区分ごとの類似団体比較としては、人件費、扶助費、その他は平均を上回っている状況である。</a:t>
          </a:r>
          <a:endParaRPr lang="ja-JP" altLang="ja-JP" sz="1400">
            <a:effectLst/>
          </a:endParaRPr>
        </a:p>
        <a:p>
          <a:r>
            <a:rPr kumimoji="1" lang="ja-JP" altLang="ja-JP" sz="1100">
              <a:solidFill>
                <a:schemeClr val="dk1"/>
              </a:solidFill>
              <a:effectLst/>
              <a:latin typeface="+mn-lt"/>
              <a:ea typeface="+mn-ea"/>
              <a:cs typeface="+mn-cs"/>
            </a:rPr>
            <a:t>　施設老朽化に伴う維持費増加など、今後も厳しい財政状況となることが予想されるが、行財政改革を徹底することで財政基盤の強化を図り、より健全な財政運営を行う。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168911</xdr:rowOff>
    </xdr:to>
    <xdr:cxnSp macro="">
      <xdr:nvCxnSpPr>
        <xdr:cNvPr id="429" name="直線コネクタ 428"/>
        <xdr:cNvCxnSpPr/>
      </xdr:nvCxnSpPr>
      <xdr:spPr>
        <a:xfrm>
          <a:off x="15671800" y="13020039"/>
          <a:ext cx="8382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153670</xdr:rowOff>
    </xdr:to>
    <xdr:cxnSp macro="">
      <xdr:nvCxnSpPr>
        <xdr:cNvPr id="432" name="直線コネクタ 431"/>
        <xdr:cNvCxnSpPr/>
      </xdr:nvCxnSpPr>
      <xdr:spPr>
        <a:xfrm flipV="1">
          <a:off x="14782800" y="13020039"/>
          <a:ext cx="8890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43180</xdr:rowOff>
    </xdr:to>
    <xdr:cxnSp macro="">
      <xdr:nvCxnSpPr>
        <xdr:cNvPr id="435" name="直線コネクタ 434"/>
        <xdr:cNvCxnSpPr/>
      </xdr:nvCxnSpPr>
      <xdr:spPr>
        <a:xfrm flipV="1">
          <a:off x="13893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43180</xdr:rowOff>
    </xdr:to>
    <xdr:cxnSp macro="">
      <xdr:nvCxnSpPr>
        <xdr:cNvPr id="438" name="直線コネクタ 437"/>
        <xdr:cNvCxnSpPr/>
      </xdr:nvCxnSpPr>
      <xdr:spPr>
        <a:xfrm>
          <a:off x="13004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8" name="楕円 447"/>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49"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0" name="楕円 449"/>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25416</xdr:rowOff>
    </xdr:from>
    <xdr:ext cx="736600" cy="259045"/>
    <xdr:sp macro="" textlink="">
      <xdr:nvSpPr>
        <xdr:cNvPr id="451" name="テキスト ボックス 450"/>
        <xdr:cNvSpPr txBox="1"/>
      </xdr:nvSpPr>
      <xdr:spPr>
        <a:xfrm>
          <a:off x="15290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2" name="楕円 451"/>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3" name="テキスト ボックス 452"/>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4" name="楕円 453"/>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55" name="テキスト ボックス 454"/>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132532</xdr:rowOff>
    </xdr:from>
    <xdr:to>
      <xdr:col>29</xdr:col>
      <xdr:colOff>127000</xdr:colOff>
      <xdr:row>18</xdr:row>
      <xdr:rowOff>157434</xdr:rowOff>
    </xdr:to>
    <xdr:cxnSp macro="">
      <xdr:nvCxnSpPr>
        <xdr:cNvPr id="48" name="直線コネクタ 47"/>
        <xdr:cNvCxnSpPr/>
      </xdr:nvCxnSpPr>
      <xdr:spPr bwMode="auto">
        <a:xfrm flipV="1">
          <a:off x="5003800" y="3266257"/>
          <a:ext cx="647700" cy="2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157434</xdr:rowOff>
    </xdr:from>
    <xdr:to>
      <xdr:col>26</xdr:col>
      <xdr:colOff>50800</xdr:colOff>
      <xdr:row>19</xdr:row>
      <xdr:rowOff>1910</xdr:rowOff>
    </xdr:to>
    <xdr:cxnSp macro="">
      <xdr:nvCxnSpPr>
        <xdr:cNvPr id="51" name="直線コネクタ 50"/>
        <xdr:cNvCxnSpPr/>
      </xdr:nvCxnSpPr>
      <xdr:spPr bwMode="auto">
        <a:xfrm flipV="1">
          <a:off x="4305300" y="3291159"/>
          <a:ext cx="6985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168041</xdr:rowOff>
    </xdr:from>
    <xdr:to>
      <xdr:col>22</xdr:col>
      <xdr:colOff>114300</xdr:colOff>
      <xdr:row>19</xdr:row>
      <xdr:rowOff>1910</xdr:rowOff>
    </xdr:to>
    <xdr:cxnSp macro="">
      <xdr:nvCxnSpPr>
        <xdr:cNvPr id="54" name="直線コネクタ 53"/>
        <xdr:cNvCxnSpPr/>
      </xdr:nvCxnSpPr>
      <xdr:spPr bwMode="auto">
        <a:xfrm>
          <a:off x="3606800" y="3301766"/>
          <a:ext cx="698500" cy="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168041</xdr:rowOff>
    </xdr:from>
    <xdr:to>
      <xdr:col>18</xdr:col>
      <xdr:colOff>177800</xdr:colOff>
      <xdr:row>18</xdr:row>
      <xdr:rowOff>169565</xdr:rowOff>
    </xdr:to>
    <xdr:cxnSp macro="">
      <xdr:nvCxnSpPr>
        <xdr:cNvPr id="57" name="直線コネクタ 56"/>
        <xdr:cNvCxnSpPr/>
      </xdr:nvCxnSpPr>
      <xdr:spPr bwMode="auto">
        <a:xfrm flipV="1">
          <a:off x="2908300" y="3301766"/>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81732</xdr:rowOff>
    </xdr:from>
    <xdr:to>
      <xdr:col>29</xdr:col>
      <xdr:colOff>177800</xdr:colOff>
      <xdr:row>19</xdr:row>
      <xdr:rowOff>11882</xdr:rowOff>
    </xdr:to>
    <xdr:sp macro="" textlink="">
      <xdr:nvSpPr>
        <xdr:cNvPr id="67" name="楕円 66"/>
        <xdr:cNvSpPr/>
      </xdr:nvSpPr>
      <xdr:spPr bwMode="auto">
        <a:xfrm>
          <a:off x="5600700" y="321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53809</xdr:rowOff>
    </xdr:from>
    <xdr:ext cx="762000" cy="259045"/>
    <xdr:sp macro="" textlink="">
      <xdr:nvSpPr>
        <xdr:cNvPr id="68" name="人口1人当たり決算額の推移該当値テキスト130"/>
        <xdr:cNvSpPr txBox="1"/>
      </xdr:nvSpPr>
      <xdr:spPr>
        <a:xfrm>
          <a:off x="5740400" y="31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106634</xdr:rowOff>
    </xdr:from>
    <xdr:to>
      <xdr:col>26</xdr:col>
      <xdr:colOff>101600</xdr:colOff>
      <xdr:row>19</xdr:row>
      <xdr:rowOff>36784</xdr:rowOff>
    </xdr:to>
    <xdr:sp macro="" textlink="">
      <xdr:nvSpPr>
        <xdr:cNvPr id="69" name="楕円 68"/>
        <xdr:cNvSpPr/>
      </xdr:nvSpPr>
      <xdr:spPr bwMode="auto">
        <a:xfrm>
          <a:off x="4953000" y="324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21561</xdr:rowOff>
    </xdr:from>
    <xdr:ext cx="736600" cy="259045"/>
    <xdr:sp macro="" textlink="">
      <xdr:nvSpPr>
        <xdr:cNvPr id="70" name="テキスト ボックス 69"/>
        <xdr:cNvSpPr txBox="1"/>
      </xdr:nvSpPr>
      <xdr:spPr>
        <a:xfrm>
          <a:off x="4622800" y="3326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122560</xdr:rowOff>
    </xdr:from>
    <xdr:to>
      <xdr:col>22</xdr:col>
      <xdr:colOff>165100</xdr:colOff>
      <xdr:row>19</xdr:row>
      <xdr:rowOff>52710</xdr:rowOff>
    </xdr:to>
    <xdr:sp macro="" textlink="">
      <xdr:nvSpPr>
        <xdr:cNvPr id="71" name="楕円 70"/>
        <xdr:cNvSpPr/>
      </xdr:nvSpPr>
      <xdr:spPr bwMode="auto">
        <a:xfrm>
          <a:off x="4254500" y="325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37487</xdr:rowOff>
    </xdr:from>
    <xdr:ext cx="762000" cy="259045"/>
    <xdr:sp macro="" textlink="">
      <xdr:nvSpPr>
        <xdr:cNvPr id="72" name="テキスト ボックス 71"/>
        <xdr:cNvSpPr txBox="1"/>
      </xdr:nvSpPr>
      <xdr:spPr>
        <a:xfrm>
          <a:off x="3924300" y="334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117241</xdr:rowOff>
    </xdr:from>
    <xdr:to>
      <xdr:col>19</xdr:col>
      <xdr:colOff>38100</xdr:colOff>
      <xdr:row>19</xdr:row>
      <xdr:rowOff>47391</xdr:rowOff>
    </xdr:to>
    <xdr:sp macro="" textlink="">
      <xdr:nvSpPr>
        <xdr:cNvPr id="73" name="楕円 72"/>
        <xdr:cNvSpPr/>
      </xdr:nvSpPr>
      <xdr:spPr bwMode="auto">
        <a:xfrm>
          <a:off x="3556000" y="325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32168</xdr:rowOff>
    </xdr:from>
    <xdr:ext cx="762000" cy="259045"/>
    <xdr:sp macro="" textlink="">
      <xdr:nvSpPr>
        <xdr:cNvPr id="74" name="テキスト ボックス 73"/>
        <xdr:cNvSpPr txBox="1"/>
      </xdr:nvSpPr>
      <xdr:spPr>
        <a:xfrm>
          <a:off x="3225800" y="333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118765</xdr:rowOff>
    </xdr:from>
    <xdr:to>
      <xdr:col>15</xdr:col>
      <xdr:colOff>101600</xdr:colOff>
      <xdr:row>19</xdr:row>
      <xdr:rowOff>48915</xdr:rowOff>
    </xdr:to>
    <xdr:sp macro="" textlink="">
      <xdr:nvSpPr>
        <xdr:cNvPr id="75" name="楕円 74"/>
        <xdr:cNvSpPr/>
      </xdr:nvSpPr>
      <xdr:spPr bwMode="auto">
        <a:xfrm>
          <a:off x="2857500" y="325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33692</xdr:rowOff>
    </xdr:from>
    <xdr:ext cx="762000" cy="259045"/>
    <xdr:sp macro="" textlink="">
      <xdr:nvSpPr>
        <xdr:cNvPr id="76" name="テキスト ボックス 75"/>
        <xdr:cNvSpPr txBox="1"/>
      </xdr:nvSpPr>
      <xdr:spPr>
        <a:xfrm>
          <a:off x="2527300" y="33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121285</xdr:rowOff>
    </xdr:from>
    <xdr:to>
      <xdr:col>29</xdr:col>
      <xdr:colOff>127000</xdr:colOff>
      <xdr:row>37</xdr:row>
      <xdr:rowOff>75205</xdr:rowOff>
    </xdr:to>
    <xdr:cxnSp macro="">
      <xdr:nvCxnSpPr>
        <xdr:cNvPr id="112" name="直線コネクタ 111"/>
        <xdr:cNvCxnSpPr/>
      </xdr:nvCxnSpPr>
      <xdr:spPr bwMode="auto">
        <a:xfrm flipV="1">
          <a:off x="5003800" y="7074535"/>
          <a:ext cx="647700" cy="125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75205</xdr:rowOff>
    </xdr:from>
    <xdr:to>
      <xdr:col>26</xdr:col>
      <xdr:colOff>50800</xdr:colOff>
      <xdr:row>37</xdr:row>
      <xdr:rowOff>83534</xdr:rowOff>
    </xdr:to>
    <xdr:cxnSp macro="">
      <xdr:nvCxnSpPr>
        <xdr:cNvPr id="115" name="直線コネクタ 114"/>
        <xdr:cNvCxnSpPr/>
      </xdr:nvCxnSpPr>
      <xdr:spPr bwMode="auto">
        <a:xfrm flipV="1">
          <a:off x="4305300" y="7199905"/>
          <a:ext cx="698500" cy="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83534</xdr:rowOff>
    </xdr:from>
    <xdr:to>
      <xdr:col>22</xdr:col>
      <xdr:colOff>114300</xdr:colOff>
      <xdr:row>37</xdr:row>
      <xdr:rowOff>138495</xdr:rowOff>
    </xdr:to>
    <xdr:cxnSp macro="">
      <xdr:nvCxnSpPr>
        <xdr:cNvPr id="118" name="直線コネクタ 117"/>
        <xdr:cNvCxnSpPr/>
      </xdr:nvCxnSpPr>
      <xdr:spPr bwMode="auto">
        <a:xfrm flipV="1">
          <a:off x="3606800" y="7208234"/>
          <a:ext cx="6985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138495</xdr:rowOff>
    </xdr:from>
    <xdr:to>
      <xdr:col>18</xdr:col>
      <xdr:colOff>177800</xdr:colOff>
      <xdr:row>37</xdr:row>
      <xdr:rowOff>141663</xdr:rowOff>
    </xdr:to>
    <xdr:cxnSp macro="">
      <xdr:nvCxnSpPr>
        <xdr:cNvPr id="121" name="直線コネクタ 120"/>
        <xdr:cNvCxnSpPr/>
      </xdr:nvCxnSpPr>
      <xdr:spPr bwMode="auto">
        <a:xfrm flipV="1">
          <a:off x="2908300" y="7263195"/>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70485</xdr:rowOff>
    </xdr:from>
    <xdr:to>
      <xdr:col>29</xdr:col>
      <xdr:colOff>177800</xdr:colOff>
      <xdr:row>37</xdr:row>
      <xdr:rowOff>635</xdr:rowOff>
    </xdr:to>
    <xdr:sp macro="" textlink="">
      <xdr:nvSpPr>
        <xdr:cNvPr id="131" name="楕円 130"/>
        <xdr:cNvSpPr/>
      </xdr:nvSpPr>
      <xdr:spPr bwMode="auto">
        <a:xfrm>
          <a:off x="5600700" y="702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42562</xdr:rowOff>
    </xdr:from>
    <xdr:ext cx="762000" cy="259045"/>
    <xdr:sp macro="" textlink="">
      <xdr:nvSpPr>
        <xdr:cNvPr id="132" name="人口1人当たり決算額の推移該当値テキスト445"/>
        <xdr:cNvSpPr txBox="1"/>
      </xdr:nvSpPr>
      <xdr:spPr>
        <a:xfrm>
          <a:off x="5740400" y="699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24405</xdr:rowOff>
    </xdr:from>
    <xdr:to>
      <xdr:col>26</xdr:col>
      <xdr:colOff>101600</xdr:colOff>
      <xdr:row>37</xdr:row>
      <xdr:rowOff>126005</xdr:rowOff>
    </xdr:to>
    <xdr:sp macro="" textlink="">
      <xdr:nvSpPr>
        <xdr:cNvPr id="133" name="楕円 132"/>
        <xdr:cNvSpPr/>
      </xdr:nvSpPr>
      <xdr:spPr bwMode="auto">
        <a:xfrm>
          <a:off x="4953000" y="714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110782</xdr:rowOff>
    </xdr:from>
    <xdr:ext cx="736600" cy="259045"/>
    <xdr:sp macro="" textlink="">
      <xdr:nvSpPr>
        <xdr:cNvPr id="134" name="テキスト ボックス 133"/>
        <xdr:cNvSpPr txBox="1"/>
      </xdr:nvSpPr>
      <xdr:spPr>
        <a:xfrm>
          <a:off x="4622800" y="72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32734</xdr:rowOff>
    </xdr:from>
    <xdr:to>
      <xdr:col>22</xdr:col>
      <xdr:colOff>165100</xdr:colOff>
      <xdr:row>37</xdr:row>
      <xdr:rowOff>134334</xdr:rowOff>
    </xdr:to>
    <xdr:sp macro="" textlink="">
      <xdr:nvSpPr>
        <xdr:cNvPr id="135" name="楕円 134"/>
        <xdr:cNvSpPr/>
      </xdr:nvSpPr>
      <xdr:spPr bwMode="auto">
        <a:xfrm>
          <a:off x="4254500" y="715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119111</xdr:rowOff>
    </xdr:from>
    <xdr:ext cx="762000" cy="259045"/>
    <xdr:sp macro="" textlink="">
      <xdr:nvSpPr>
        <xdr:cNvPr id="136" name="テキスト ボックス 135"/>
        <xdr:cNvSpPr txBox="1"/>
      </xdr:nvSpPr>
      <xdr:spPr>
        <a:xfrm>
          <a:off x="3924300" y="724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87695</xdr:rowOff>
    </xdr:from>
    <xdr:to>
      <xdr:col>19</xdr:col>
      <xdr:colOff>38100</xdr:colOff>
      <xdr:row>37</xdr:row>
      <xdr:rowOff>189295</xdr:rowOff>
    </xdr:to>
    <xdr:sp macro="" textlink="">
      <xdr:nvSpPr>
        <xdr:cNvPr id="137" name="楕円 136"/>
        <xdr:cNvSpPr/>
      </xdr:nvSpPr>
      <xdr:spPr bwMode="auto">
        <a:xfrm>
          <a:off x="3556000" y="721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174072</xdr:rowOff>
    </xdr:from>
    <xdr:ext cx="762000" cy="259045"/>
    <xdr:sp macro="" textlink="">
      <xdr:nvSpPr>
        <xdr:cNvPr id="138" name="テキスト ボックス 137"/>
        <xdr:cNvSpPr txBox="1"/>
      </xdr:nvSpPr>
      <xdr:spPr>
        <a:xfrm>
          <a:off x="3225800" y="729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90863</xdr:rowOff>
    </xdr:from>
    <xdr:to>
      <xdr:col>15</xdr:col>
      <xdr:colOff>101600</xdr:colOff>
      <xdr:row>37</xdr:row>
      <xdr:rowOff>192463</xdr:rowOff>
    </xdr:to>
    <xdr:sp macro="" textlink="">
      <xdr:nvSpPr>
        <xdr:cNvPr id="139" name="楕円 138"/>
        <xdr:cNvSpPr/>
      </xdr:nvSpPr>
      <xdr:spPr bwMode="auto">
        <a:xfrm>
          <a:off x="2857500" y="721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177240</xdr:rowOff>
    </xdr:from>
    <xdr:ext cx="762000" cy="259045"/>
    <xdr:sp macro="" textlink="">
      <xdr:nvSpPr>
        <xdr:cNvPr id="140" name="テキスト ボックス 139"/>
        <xdr:cNvSpPr txBox="1"/>
      </xdr:nvSpPr>
      <xdr:spPr>
        <a:xfrm>
          <a:off x="2527300" y="7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63,182
62,501
77.15
34,895,896
33,662,470
1,098,553
16,785,505
37,776,189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168720</xdr:rowOff>
    </xdr:from>
    <xdr:to>
      <xdr:col>24</xdr:col>
      <xdr:colOff>63500</xdr:colOff>
      <xdr:row>36</xdr:row>
      <xdr:rowOff>1372</xdr:rowOff>
    </xdr:to>
    <xdr:cxnSp macro="">
      <xdr:nvCxnSpPr>
        <xdr:cNvPr id="61" name="直線コネクタ 60"/>
        <xdr:cNvCxnSpPr/>
      </xdr:nvCxnSpPr>
      <xdr:spPr>
        <a:xfrm>
          <a:off x="3797300" y="6169470"/>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168720</xdr:rowOff>
    </xdr:from>
    <xdr:to>
      <xdr:col>19</xdr:col>
      <xdr:colOff>177800</xdr:colOff>
      <xdr:row>36</xdr:row>
      <xdr:rowOff>23685</xdr:rowOff>
    </xdr:to>
    <xdr:cxnSp macro="">
      <xdr:nvCxnSpPr>
        <xdr:cNvPr id="64" name="直線コネクタ 63"/>
        <xdr:cNvCxnSpPr/>
      </xdr:nvCxnSpPr>
      <xdr:spPr>
        <a:xfrm flipV="1">
          <a:off x="2908300" y="6169470"/>
          <a:ext cx="8890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18110</xdr:rowOff>
    </xdr:from>
    <xdr:to>
      <xdr:col>15</xdr:col>
      <xdr:colOff>50800</xdr:colOff>
      <xdr:row>36</xdr:row>
      <xdr:rowOff>23685</xdr:rowOff>
    </xdr:to>
    <xdr:cxnSp macro="">
      <xdr:nvCxnSpPr>
        <xdr:cNvPr id="67" name="直線コネクタ 66"/>
        <xdr:cNvCxnSpPr/>
      </xdr:nvCxnSpPr>
      <xdr:spPr>
        <a:xfrm>
          <a:off x="2019300" y="6190310"/>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18110</xdr:rowOff>
    </xdr:from>
    <xdr:to>
      <xdr:col>10</xdr:col>
      <xdr:colOff>114300</xdr:colOff>
      <xdr:row>36</xdr:row>
      <xdr:rowOff>21171</xdr:rowOff>
    </xdr:to>
    <xdr:cxnSp macro="">
      <xdr:nvCxnSpPr>
        <xdr:cNvPr id="70" name="直線コネクタ 69"/>
        <xdr:cNvCxnSpPr/>
      </xdr:nvCxnSpPr>
      <xdr:spPr>
        <a:xfrm flipV="1">
          <a:off x="1130300" y="6190310"/>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122022</xdr:rowOff>
    </xdr:from>
    <xdr:to>
      <xdr:col>24</xdr:col>
      <xdr:colOff>114300</xdr:colOff>
      <xdr:row>36</xdr:row>
      <xdr:rowOff>52172</xdr:rowOff>
    </xdr:to>
    <xdr:sp macro="" textlink="">
      <xdr:nvSpPr>
        <xdr:cNvPr id="80" name="楕円 79"/>
        <xdr:cNvSpPr/>
      </xdr:nvSpPr>
      <xdr:spPr>
        <a:xfrm>
          <a:off x="4584700" y="61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100449</xdr:rowOff>
    </xdr:from>
    <xdr:ext cx="534377" cy="259045"/>
    <xdr:sp macro="" textlink="">
      <xdr:nvSpPr>
        <xdr:cNvPr id="81" name="人件費該当値テキスト"/>
        <xdr:cNvSpPr txBox="1"/>
      </xdr:nvSpPr>
      <xdr:spPr>
        <a:xfrm>
          <a:off x="4686300" y="610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117920</xdr:rowOff>
    </xdr:from>
    <xdr:to>
      <xdr:col>20</xdr:col>
      <xdr:colOff>38100</xdr:colOff>
      <xdr:row>36</xdr:row>
      <xdr:rowOff>48070</xdr:rowOff>
    </xdr:to>
    <xdr:sp macro="" textlink="">
      <xdr:nvSpPr>
        <xdr:cNvPr id="82" name="楕円 81"/>
        <xdr:cNvSpPr/>
      </xdr:nvSpPr>
      <xdr:spPr>
        <a:xfrm>
          <a:off x="3746500" y="61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39197</xdr:rowOff>
    </xdr:from>
    <xdr:ext cx="534377" cy="259045"/>
    <xdr:sp macro="" textlink="">
      <xdr:nvSpPr>
        <xdr:cNvPr id="83" name="テキスト ボックス 82"/>
        <xdr:cNvSpPr txBox="1"/>
      </xdr:nvSpPr>
      <xdr:spPr>
        <a:xfrm>
          <a:off x="3530111" y="62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144335</xdr:rowOff>
    </xdr:from>
    <xdr:to>
      <xdr:col>15</xdr:col>
      <xdr:colOff>101600</xdr:colOff>
      <xdr:row>36</xdr:row>
      <xdr:rowOff>74485</xdr:rowOff>
    </xdr:to>
    <xdr:sp macro="" textlink="">
      <xdr:nvSpPr>
        <xdr:cNvPr id="84" name="楕円 83"/>
        <xdr:cNvSpPr/>
      </xdr:nvSpPr>
      <xdr:spPr>
        <a:xfrm>
          <a:off x="2857500" y="61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65612</xdr:rowOff>
    </xdr:from>
    <xdr:ext cx="534377" cy="259045"/>
    <xdr:sp macro="" textlink="">
      <xdr:nvSpPr>
        <xdr:cNvPr id="85" name="テキスト ボックス 84"/>
        <xdr:cNvSpPr txBox="1"/>
      </xdr:nvSpPr>
      <xdr:spPr>
        <a:xfrm>
          <a:off x="2641111" y="62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138760</xdr:rowOff>
    </xdr:from>
    <xdr:to>
      <xdr:col>10</xdr:col>
      <xdr:colOff>165100</xdr:colOff>
      <xdr:row>36</xdr:row>
      <xdr:rowOff>68910</xdr:rowOff>
    </xdr:to>
    <xdr:sp macro="" textlink="">
      <xdr:nvSpPr>
        <xdr:cNvPr id="86" name="楕円 85"/>
        <xdr:cNvSpPr/>
      </xdr:nvSpPr>
      <xdr:spPr>
        <a:xfrm>
          <a:off x="1968500" y="61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60037</xdr:rowOff>
    </xdr:from>
    <xdr:ext cx="534377" cy="259045"/>
    <xdr:sp macro="" textlink="">
      <xdr:nvSpPr>
        <xdr:cNvPr id="87" name="テキスト ボックス 86"/>
        <xdr:cNvSpPr txBox="1"/>
      </xdr:nvSpPr>
      <xdr:spPr>
        <a:xfrm>
          <a:off x="1752111" y="62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141821</xdr:rowOff>
    </xdr:from>
    <xdr:to>
      <xdr:col>6</xdr:col>
      <xdr:colOff>38100</xdr:colOff>
      <xdr:row>36</xdr:row>
      <xdr:rowOff>71971</xdr:rowOff>
    </xdr:to>
    <xdr:sp macro="" textlink="">
      <xdr:nvSpPr>
        <xdr:cNvPr id="88" name="楕円 87"/>
        <xdr:cNvSpPr/>
      </xdr:nvSpPr>
      <xdr:spPr>
        <a:xfrm>
          <a:off x="1079500" y="61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63098</xdr:rowOff>
    </xdr:from>
    <xdr:ext cx="534377" cy="259045"/>
    <xdr:sp macro="" textlink="">
      <xdr:nvSpPr>
        <xdr:cNvPr id="89" name="テキスト ボックス 88"/>
        <xdr:cNvSpPr txBox="1"/>
      </xdr:nvSpPr>
      <xdr:spPr>
        <a:xfrm>
          <a:off x="863111" y="623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91612</xdr:rowOff>
    </xdr:from>
    <xdr:to>
      <xdr:col>24</xdr:col>
      <xdr:colOff>63500</xdr:colOff>
      <xdr:row>56</xdr:row>
      <xdr:rowOff>128694</xdr:rowOff>
    </xdr:to>
    <xdr:cxnSp macro="">
      <xdr:nvCxnSpPr>
        <xdr:cNvPr id="121" name="直線コネクタ 120"/>
        <xdr:cNvCxnSpPr/>
      </xdr:nvCxnSpPr>
      <xdr:spPr>
        <a:xfrm flipV="1">
          <a:off x="3797300" y="9692812"/>
          <a:ext cx="8382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128694</xdr:rowOff>
    </xdr:from>
    <xdr:to>
      <xdr:col>19</xdr:col>
      <xdr:colOff>177800</xdr:colOff>
      <xdr:row>57</xdr:row>
      <xdr:rowOff>21302</xdr:rowOff>
    </xdr:to>
    <xdr:cxnSp macro="">
      <xdr:nvCxnSpPr>
        <xdr:cNvPr id="124" name="直線コネクタ 123"/>
        <xdr:cNvCxnSpPr/>
      </xdr:nvCxnSpPr>
      <xdr:spPr>
        <a:xfrm flipV="1">
          <a:off x="2908300" y="9729894"/>
          <a:ext cx="8890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21302</xdr:rowOff>
    </xdr:from>
    <xdr:to>
      <xdr:col>15</xdr:col>
      <xdr:colOff>50800</xdr:colOff>
      <xdr:row>58</xdr:row>
      <xdr:rowOff>103875</xdr:rowOff>
    </xdr:to>
    <xdr:cxnSp macro="">
      <xdr:nvCxnSpPr>
        <xdr:cNvPr id="127" name="直線コネクタ 126"/>
        <xdr:cNvCxnSpPr/>
      </xdr:nvCxnSpPr>
      <xdr:spPr>
        <a:xfrm flipV="1">
          <a:off x="2019300" y="9793952"/>
          <a:ext cx="8890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103875</xdr:rowOff>
    </xdr:from>
    <xdr:to>
      <xdr:col>10</xdr:col>
      <xdr:colOff>114300</xdr:colOff>
      <xdr:row>58</xdr:row>
      <xdr:rowOff>129446</xdr:rowOff>
    </xdr:to>
    <xdr:cxnSp macro="">
      <xdr:nvCxnSpPr>
        <xdr:cNvPr id="130" name="直線コネクタ 129"/>
        <xdr:cNvCxnSpPr/>
      </xdr:nvCxnSpPr>
      <xdr:spPr>
        <a:xfrm flipV="1">
          <a:off x="1130300" y="10047975"/>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40812</xdr:rowOff>
    </xdr:from>
    <xdr:to>
      <xdr:col>24</xdr:col>
      <xdr:colOff>114300</xdr:colOff>
      <xdr:row>56</xdr:row>
      <xdr:rowOff>142412</xdr:rowOff>
    </xdr:to>
    <xdr:sp macro="" textlink="">
      <xdr:nvSpPr>
        <xdr:cNvPr id="140" name="楕円 139"/>
        <xdr:cNvSpPr/>
      </xdr:nvSpPr>
      <xdr:spPr>
        <a:xfrm>
          <a:off x="4584700" y="96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19239</xdr:rowOff>
    </xdr:from>
    <xdr:ext cx="534377" cy="259045"/>
    <xdr:sp macro="" textlink="">
      <xdr:nvSpPr>
        <xdr:cNvPr id="141" name="物件費該当値テキスト"/>
        <xdr:cNvSpPr txBox="1"/>
      </xdr:nvSpPr>
      <xdr:spPr>
        <a:xfrm>
          <a:off x="4686300" y="96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77894</xdr:rowOff>
    </xdr:from>
    <xdr:to>
      <xdr:col>20</xdr:col>
      <xdr:colOff>38100</xdr:colOff>
      <xdr:row>57</xdr:row>
      <xdr:rowOff>8044</xdr:rowOff>
    </xdr:to>
    <xdr:sp macro="" textlink="">
      <xdr:nvSpPr>
        <xdr:cNvPr id="142" name="楕円 141"/>
        <xdr:cNvSpPr/>
      </xdr:nvSpPr>
      <xdr:spPr>
        <a:xfrm>
          <a:off x="3746500" y="96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170621</xdr:rowOff>
    </xdr:from>
    <xdr:ext cx="534377" cy="259045"/>
    <xdr:sp macro="" textlink="">
      <xdr:nvSpPr>
        <xdr:cNvPr id="143" name="テキスト ボックス 142"/>
        <xdr:cNvSpPr txBox="1"/>
      </xdr:nvSpPr>
      <xdr:spPr>
        <a:xfrm>
          <a:off x="3530111" y="97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141952</xdr:rowOff>
    </xdr:from>
    <xdr:to>
      <xdr:col>15</xdr:col>
      <xdr:colOff>101600</xdr:colOff>
      <xdr:row>57</xdr:row>
      <xdr:rowOff>72102</xdr:rowOff>
    </xdr:to>
    <xdr:sp macro="" textlink="">
      <xdr:nvSpPr>
        <xdr:cNvPr id="144" name="楕円 143"/>
        <xdr:cNvSpPr/>
      </xdr:nvSpPr>
      <xdr:spPr>
        <a:xfrm>
          <a:off x="2857500" y="97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63229</xdr:rowOff>
    </xdr:from>
    <xdr:ext cx="534377" cy="259045"/>
    <xdr:sp macro="" textlink="">
      <xdr:nvSpPr>
        <xdr:cNvPr id="145" name="テキスト ボックス 144"/>
        <xdr:cNvSpPr txBox="1"/>
      </xdr:nvSpPr>
      <xdr:spPr>
        <a:xfrm>
          <a:off x="2641111" y="98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53075</xdr:rowOff>
    </xdr:from>
    <xdr:to>
      <xdr:col>10</xdr:col>
      <xdr:colOff>165100</xdr:colOff>
      <xdr:row>58</xdr:row>
      <xdr:rowOff>154675</xdr:rowOff>
    </xdr:to>
    <xdr:sp macro="" textlink="">
      <xdr:nvSpPr>
        <xdr:cNvPr id="146" name="楕円 145"/>
        <xdr:cNvSpPr/>
      </xdr:nvSpPr>
      <xdr:spPr>
        <a:xfrm>
          <a:off x="1968500" y="99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145802</xdr:rowOff>
    </xdr:from>
    <xdr:ext cx="534377" cy="259045"/>
    <xdr:sp macro="" textlink="">
      <xdr:nvSpPr>
        <xdr:cNvPr id="147" name="テキスト ボックス 146"/>
        <xdr:cNvSpPr txBox="1"/>
      </xdr:nvSpPr>
      <xdr:spPr>
        <a:xfrm>
          <a:off x="1752111" y="100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78646</xdr:rowOff>
    </xdr:from>
    <xdr:to>
      <xdr:col>6</xdr:col>
      <xdr:colOff>38100</xdr:colOff>
      <xdr:row>59</xdr:row>
      <xdr:rowOff>8796</xdr:rowOff>
    </xdr:to>
    <xdr:sp macro="" textlink="">
      <xdr:nvSpPr>
        <xdr:cNvPr id="148" name="楕円 147"/>
        <xdr:cNvSpPr/>
      </xdr:nvSpPr>
      <xdr:spPr>
        <a:xfrm>
          <a:off x="1079500" y="10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171373</xdr:rowOff>
    </xdr:from>
    <xdr:ext cx="534377" cy="259045"/>
    <xdr:sp macro="" textlink="">
      <xdr:nvSpPr>
        <xdr:cNvPr id="149" name="テキスト ボックス 148"/>
        <xdr:cNvSpPr txBox="1"/>
      </xdr:nvSpPr>
      <xdr:spPr>
        <a:xfrm>
          <a:off x="863111" y="101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29057</xdr:rowOff>
    </xdr:from>
    <xdr:to>
      <xdr:col>24</xdr:col>
      <xdr:colOff>63500</xdr:colOff>
      <xdr:row>78</xdr:row>
      <xdr:rowOff>42362</xdr:rowOff>
    </xdr:to>
    <xdr:cxnSp macro="">
      <xdr:nvCxnSpPr>
        <xdr:cNvPr id="176" name="直線コネクタ 175"/>
        <xdr:cNvCxnSpPr/>
      </xdr:nvCxnSpPr>
      <xdr:spPr>
        <a:xfrm>
          <a:off x="3797300" y="13402157"/>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21743</xdr:rowOff>
    </xdr:from>
    <xdr:to>
      <xdr:col>19</xdr:col>
      <xdr:colOff>177800</xdr:colOff>
      <xdr:row>78</xdr:row>
      <xdr:rowOff>29057</xdr:rowOff>
    </xdr:to>
    <xdr:cxnSp macro="">
      <xdr:nvCxnSpPr>
        <xdr:cNvPr id="179" name="直線コネクタ 178"/>
        <xdr:cNvCxnSpPr/>
      </xdr:nvCxnSpPr>
      <xdr:spPr>
        <a:xfrm>
          <a:off x="2908300" y="13394843"/>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21743</xdr:rowOff>
    </xdr:from>
    <xdr:to>
      <xdr:col>15</xdr:col>
      <xdr:colOff>50800</xdr:colOff>
      <xdr:row>78</xdr:row>
      <xdr:rowOff>25949</xdr:rowOff>
    </xdr:to>
    <xdr:cxnSp macro="">
      <xdr:nvCxnSpPr>
        <xdr:cNvPr id="182" name="直線コネクタ 181"/>
        <xdr:cNvCxnSpPr/>
      </xdr:nvCxnSpPr>
      <xdr:spPr>
        <a:xfrm flipV="1">
          <a:off x="2019300" y="13394843"/>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25949</xdr:rowOff>
    </xdr:from>
    <xdr:to>
      <xdr:col>10</xdr:col>
      <xdr:colOff>114300</xdr:colOff>
      <xdr:row>78</xdr:row>
      <xdr:rowOff>31572</xdr:rowOff>
    </xdr:to>
    <xdr:cxnSp macro="">
      <xdr:nvCxnSpPr>
        <xdr:cNvPr id="185" name="直線コネクタ 184"/>
        <xdr:cNvCxnSpPr/>
      </xdr:nvCxnSpPr>
      <xdr:spPr>
        <a:xfrm flipV="1">
          <a:off x="1130300" y="13399049"/>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163012</xdr:rowOff>
    </xdr:from>
    <xdr:to>
      <xdr:col>24</xdr:col>
      <xdr:colOff>114300</xdr:colOff>
      <xdr:row>78</xdr:row>
      <xdr:rowOff>93162</xdr:rowOff>
    </xdr:to>
    <xdr:sp macro="" textlink="">
      <xdr:nvSpPr>
        <xdr:cNvPr id="195" name="楕円 194"/>
        <xdr:cNvSpPr/>
      </xdr:nvSpPr>
      <xdr:spPr>
        <a:xfrm>
          <a:off x="45847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77939</xdr:rowOff>
    </xdr:from>
    <xdr:ext cx="469744" cy="259045"/>
    <xdr:sp macro="" textlink="">
      <xdr:nvSpPr>
        <xdr:cNvPr id="196" name="維持補修費該当値テキスト"/>
        <xdr:cNvSpPr txBox="1"/>
      </xdr:nvSpPr>
      <xdr:spPr>
        <a:xfrm>
          <a:off x="4686300" y="1327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149707</xdr:rowOff>
    </xdr:from>
    <xdr:to>
      <xdr:col>20</xdr:col>
      <xdr:colOff>38100</xdr:colOff>
      <xdr:row>78</xdr:row>
      <xdr:rowOff>79857</xdr:rowOff>
    </xdr:to>
    <xdr:sp macro="" textlink="">
      <xdr:nvSpPr>
        <xdr:cNvPr id="197" name="楕円 196"/>
        <xdr:cNvSpPr/>
      </xdr:nvSpPr>
      <xdr:spPr>
        <a:xfrm>
          <a:off x="3746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70984</xdr:rowOff>
    </xdr:from>
    <xdr:ext cx="469744" cy="259045"/>
    <xdr:sp macro="" textlink="">
      <xdr:nvSpPr>
        <xdr:cNvPr id="198" name="テキスト ボックス 197"/>
        <xdr:cNvSpPr txBox="1"/>
      </xdr:nvSpPr>
      <xdr:spPr>
        <a:xfrm>
          <a:off x="3562428"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142393</xdr:rowOff>
    </xdr:from>
    <xdr:to>
      <xdr:col>15</xdr:col>
      <xdr:colOff>101600</xdr:colOff>
      <xdr:row>78</xdr:row>
      <xdr:rowOff>72543</xdr:rowOff>
    </xdr:to>
    <xdr:sp macro="" textlink="">
      <xdr:nvSpPr>
        <xdr:cNvPr id="199" name="楕円 198"/>
        <xdr:cNvSpPr/>
      </xdr:nvSpPr>
      <xdr:spPr>
        <a:xfrm>
          <a:off x="2857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63670</xdr:rowOff>
    </xdr:from>
    <xdr:ext cx="469744" cy="259045"/>
    <xdr:sp macro="" textlink="">
      <xdr:nvSpPr>
        <xdr:cNvPr id="200" name="テキスト ボックス 199"/>
        <xdr:cNvSpPr txBox="1"/>
      </xdr:nvSpPr>
      <xdr:spPr>
        <a:xfrm>
          <a:off x="2673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146599</xdr:rowOff>
    </xdr:from>
    <xdr:to>
      <xdr:col>10</xdr:col>
      <xdr:colOff>165100</xdr:colOff>
      <xdr:row>78</xdr:row>
      <xdr:rowOff>76749</xdr:rowOff>
    </xdr:to>
    <xdr:sp macro="" textlink="">
      <xdr:nvSpPr>
        <xdr:cNvPr id="201" name="楕円 200"/>
        <xdr:cNvSpPr/>
      </xdr:nvSpPr>
      <xdr:spPr>
        <a:xfrm>
          <a:off x="19685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67876</xdr:rowOff>
    </xdr:from>
    <xdr:ext cx="469744" cy="259045"/>
    <xdr:sp macro="" textlink="">
      <xdr:nvSpPr>
        <xdr:cNvPr id="202" name="テキスト ボックス 201"/>
        <xdr:cNvSpPr txBox="1"/>
      </xdr:nvSpPr>
      <xdr:spPr>
        <a:xfrm>
          <a:off x="1784428" y="134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152222</xdr:rowOff>
    </xdr:from>
    <xdr:to>
      <xdr:col>6</xdr:col>
      <xdr:colOff>38100</xdr:colOff>
      <xdr:row>78</xdr:row>
      <xdr:rowOff>82372</xdr:rowOff>
    </xdr:to>
    <xdr:sp macro="" textlink="">
      <xdr:nvSpPr>
        <xdr:cNvPr id="203" name="楕円 202"/>
        <xdr:cNvSpPr/>
      </xdr:nvSpPr>
      <xdr:spPr>
        <a:xfrm>
          <a:off x="1079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73499</xdr:rowOff>
    </xdr:from>
    <xdr:ext cx="469744" cy="259045"/>
    <xdr:sp macro="" textlink="">
      <xdr:nvSpPr>
        <xdr:cNvPr id="204" name="テキスト ボックス 203"/>
        <xdr:cNvSpPr txBox="1"/>
      </xdr:nvSpPr>
      <xdr:spPr>
        <a:xfrm>
          <a:off x="895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13948</xdr:rowOff>
    </xdr:from>
    <xdr:to>
      <xdr:col>24</xdr:col>
      <xdr:colOff>63500</xdr:colOff>
      <xdr:row>95</xdr:row>
      <xdr:rowOff>151523</xdr:rowOff>
    </xdr:to>
    <xdr:cxnSp macro="">
      <xdr:nvCxnSpPr>
        <xdr:cNvPr id="236" name="直線コネクタ 235"/>
        <xdr:cNvCxnSpPr/>
      </xdr:nvCxnSpPr>
      <xdr:spPr>
        <a:xfrm flipV="1">
          <a:off x="3797300" y="16301698"/>
          <a:ext cx="838200" cy="1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151523</xdr:rowOff>
    </xdr:from>
    <xdr:to>
      <xdr:col>19</xdr:col>
      <xdr:colOff>177800</xdr:colOff>
      <xdr:row>96</xdr:row>
      <xdr:rowOff>16604</xdr:rowOff>
    </xdr:to>
    <xdr:cxnSp macro="">
      <xdr:nvCxnSpPr>
        <xdr:cNvPr id="239" name="直線コネクタ 238"/>
        <xdr:cNvCxnSpPr/>
      </xdr:nvCxnSpPr>
      <xdr:spPr>
        <a:xfrm flipV="1">
          <a:off x="2908300" y="16439273"/>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4304</xdr:rowOff>
    </xdr:from>
    <xdr:to>
      <xdr:col>15</xdr:col>
      <xdr:colOff>50800</xdr:colOff>
      <xdr:row>96</xdr:row>
      <xdr:rowOff>16604</xdr:rowOff>
    </xdr:to>
    <xdr:cxnSp macro="">
      <xdr:nvCxnSpPr>
        <xdr:cNvPr id="242" name="直線コネクタ 241"/>
        <xdr:cNvCxnSpPr/>
      </xdr:nvCxnSpPr>
      <xdr:spPr>
        <a:xfrm>
          <a:off x="2019300" y="1646350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4304</xdr:rowOff>
    </xdr:from>
    <xdr:to>
      <xdr:col>10</xdr:col>
      <xdr:colOff>114300</xdr:colOff>
      <xdr:row>96</xdr:row>
      <xdr:rowOff>42523</xdr:rowOff>
    </xdr:to>
    <xdr:cxnSp macro="">
      <xdr:nvCxnSpPr>
        <xdr:cNvPr id="245" name="直線コネクタ 244"/>
        <xdr:cNvCxnSpPr/>
      </xdr:nvCxnSpPr>
      <xdr:spPr>
        <a:xfrm flipV="1">
          <a:off x="1130300" y="16463504"/>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134598</xdr:rowOff>
    </xdr:from>
    <xdr:to>
      <xdr:col>24</xdr:col>
      <xdr:colOff>114300</xdr:colOff>
      <xdr:row>95</xdr:row>
      <xdr:rowOff>64748</xdr:rowOff>
    </xdr:to>
    <xdr:sp macro="" textlink="">
      <xdr:nvSpPr>
        <xdr:cNvPr id="255" name="楕円 254"/>
        <xdr:cNvSpPr/>
      </xdr:nvSpPr>
      <xdr:spPr>
        <a:xfrm>
          <a:off x="4584700" y="162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157475</xdr:rowOff>
    </xdr:from>
    <xdr:ext cx="599010" cy="259045"/>
    <xdr:sp macro="" textlink="">
      <xdr:nvSpPr>
        <xdr:cNvPr id="256" name="扶助費該当値テキスト"/>
        <xdr:cNvSpPr txBox="1"/>
      </xdr:nvSpPr>
      <xdr:spPr>
        <a:xfrm>
          <a:off x="4686300" y="161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100723</xdr:rowOff>
    </xdr:from>
    <xdr:to>
      <xdr:col>20</xdr:col>
      <xdr:colOff>38100</xdr:colOff>
      <xdr:row>96</xdr:row>
      <xdr:rowOff>30873</xdr:rowOff>
    </xdr:to>
    <xdr:sp macro="" textlink="">
      <xdr:nvSpPr>
        <xdr:cNvPr id="257" name="楕円 256"/>
        <xdr:cNvSpPr/>
      </xdr:nvSpPr>
      <xdr:spPr>
        <a:xfrm>
          <a:off x="37465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22000</xdr:rowOff>
    </xdr:from>
    <xdr:ext cx="599010" cy="259045"/>
    <xdr:sp macro="" textlink="">
      <xdr:nvSpPr>
        <xdr:cNvPr id="258" name="テキスト ボックス 257"/>
        <xdr:cNvSpPr txBox="1"/>
      </xdr:nvSpPr>
      <xdr:spPr>
        <a:xfrm>
          <a:off x="3497795" y="164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137254</xdr:rowOff>
    </xdr:from>
    <xdr:to>
      <xdr:col>15</xdr:col>
      <xdr:colOff>101600</xdr:colOff>
      <xdr:row>96</xdr:row>
      <xdr:rowOff>67404</xdr:rowOff>
    </xdr:to>
    <xdr:sp macro="" textlink="">
      <xdr:nvSpPr>
        <xdr:cNvPr id="259" name="楕円 258"/>
        <xdr:cNvSpPr/>
      </xdr:nvSpPr>
      <xdr:spPr>
        <a:xfrm>
          <a:off x="2857500" y="164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83931</xdr:rowOff>
    </xdr:from>
    <xdr:ext cx="599010" cy="259045"/>
    <xdr:sp macro="" textlink="">
      <xdr:nvSpPr>
        <xdr:cNvPr id="260" name="テキスト ボックス 259"/>
        <xdr:cNvSpPr txBox="1"/>
      </xdr:nvSpPr>
      <xdr:spPr>
        <a:xfrm>
          <a:off x="2608795" y="1620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124954</xdr:rowOff>
    </xdr:from>
    <xdr:to>
      <xdr:col>10</xdr:col>
      <xdr:colOff>165100</xdr:colOff>
      <xdr:row>96</xdr:row>
      <xdr:rowOff>55104</xdr:rowOff>
    </xdr:to>
    <xdr:sp macro="" textlink="">
      <xdr:nvSpPr>
        <xdr:cNvPr id="261" name="楕円 260"/>
        <xdr:cNvSpPr/>
      </xdr:nvSpPr>
      <xdr:spPr>
        <a:xfrm>
          <a:off x="1968500" y="164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71631</xdr:rowOff>
    </xdr:from>
    <xdr:ext cx="599010" cy="259045"/>
    <xdr:sp macro="" textlink="">
      <xdr:nvSpPr>
        <xdr:cNvPr id="262" name="テキスト ボックス 261"/>
        <xdr:cNvSpPr txBox="1"/>
      </xdr:nvSpPr>
      <xdr:spPr>
        <a:xfrm>
          <a:off x="1719795" y="1618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163173</xdr:rowOff>
    </xdr:from>
    <xdr:to>
      <xdr:col>6</xdr:col>
      <xdr:colOff>38100</xdr:colOff>
      <xdr:row>96</xdr:row>
      <xdr:rowOff>93323</xdr:rowOff>
    </xdr:to>
    <xdr:sp macro="" textlink="">
      <xdr:nvSpPr>
        <xdr:cNvPr id="263" name="楕円 262"/>
        <xdr:cNvSpPr/>
      </xdr:nvSpPr>
      <xdr:spPr>
        <a:xfrm>
          <a:off x="1079500" y="164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109850</xdr:rowOff>
    </xdr:from>
    <xdr:ext cx="599010" cy="259045"/>
    <xdr:sp macro="" textlink="">
      <xdr:nvSpPr>
        <xdr:cNvPr id="264" name="テキスト ボックス 263"/>
        <xdr:cNvSpPr txBox="1"/>
      </xdr:nvSpPr>
      <xdr:spPr>
        <a:xfrm>
          <a:off x="830795" y="162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50035</xdr:rowOff>
    </xdr:from>
    <xdr:to>
      <xdr:col>55</xdr:col>
      <xdr:colOff>0</xdr:colOff>
      <xdr:row>37</xdr:row>
      <xdr:rowOff>135803</xdr:rowOff>
    </xdr:to>
    <xdr:cxnSp macro="">
      <xdr:nvCxnSpPr>
        <xdr:cNvPr id="296" name="直線コネクタ 295"/>
        <xdr:cNvCxnSpPr/>
      </xdr:nvCxnSpPr>
      <xdr:spPr>
        <a:xfrm>
          <a:off x="9639300" y="5707885"/>
          <a:ext cx="838200" cy="77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156758</xdr:rowOff>
    </xdr:from>
    <xdr:to>
      <xdr:col>50</xdr:col>
      <xdr:colOff>114300</xdr:colOff>
      <xdr:row>33</xdr:row>
      <xdr:rowOff>50035</xdr:rowOff>
    </xdr:to>
    <xdr:cxnSp macro="">
      <xdr:nvCxnSpPr>
        <xdr:cNvPr id="299" name="直線コネクタ 298"/>
        <xdr:cNvCxnSpPr/>
      </xdr:nvCxnSpPr>
      <xdr:spPr>
        <a:xfrm>
          <a:off x="8750300" y="5128808"/>
          <a:ext cx="889000" cy="5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135210</xdr:rowOff>
    </xdr:from>
    <xdr:ext cx="534377" cy="259045"/>
    <xdr:sp macro="" textlink="">
      <xdr:nvSpPr>
        <xdr:cNvPr id="301" name="テキスト ボックス 300"/>
        <xdr:cNvSpPr txBox="1"/>
      </xdr:nvSpPr>
      <xdr:spPr>
        <a:xfrm>
          <a:off x="9372111" y="6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156758</xdr:rowOff>
    </xdr:from>
    <xdr:to>
      <xdr:col>45</xdr:col>
      <xdr:colOff>177800</xdr:colOff>
      <xdr:row>38</xdr:row>
      <xdr:rowOff>98280</xdr:rowOff>
    </xdr:to>
    <xdr:cxnSp macro="">
      <xdr:nvCxnSpPr>
        <xdr:cNvPr id="302" name="直線コネクタ 301"/>
        <xdr:cNvCxnSpPr/>
      </xdr:nvCxnSpPr>
      <xdr:spPr>
        <a:xfrm flipV="1">
          <a:off x="7861300" y="5128808"/>
          <a:ext cx="889000" cy="148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109879</xdr:rowOff>
    </xdr:from>
    <xdr:ext cx="599010" cy="259045"/>
    <xdr:sp macro="" textlink="">
      <xdr:nvSpPr>
        <xdr:cNvPr id="304" name="テキスト ボックス 303"/>
        <xdr:cNvSpPr txBox="1"/>
      </xdr:nvSpPr>
      <xdr:spPr>
        <a:xfrm>
          <a:off x="8450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98280</xdr:rowOff>
    </xdr:from>
    <xdr:to>
      <xdr:col>41</xdr:col>
      <xdr:colOff>50800</xdr:colOff>
      <xdr:row>39</xdr:row>
      <xdr:rowOff>19010</xdr:rowOff>
    </xdr:to>
    <xdr:cxnSp macro="">
      <xdr:nvCxnSpPr>
        <xdr:cNvPr id="305" name="直線コネクタ 304"/>
        <xdr:cNvCxnSpPr/>
      </xdr:nvCxnSpPr>
      <xdr:spPr>
        <a:xfrm flipV="1">
          <a:off x="6972300" y="6613380"/>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85003</xdr:rowOff>
    </xdr:from>
    <xdr:to>
      <xdr:col>55</xdr:col>
      <xdr:colOff>50800</xdr:colOff>
      <xdr:row>38</xdr:row>
      <xdr:rowOff>15153</xdr:rowOff>
    </xdr:to>
    <xdr:sp macro="" textlink="">
      <xdr:nvSpPr>
        <xdr:cNvPr id="315" name="楕円 314"/>
        <xdr:cNvSpPr/>
      </xdr:nvSpPr>
      <xdr:spPr>
        <a:xfrm>
          <a:off x="10426700" y="64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63430</xdr:rowOff>
    </xdr:from>
    <xdr:ext cx="534377" cy="259045"/>
    <xdr:sp macro="" textlink="">
      <xdr:nvSpPr>
        <xdr:cNvPr id="316" name="補助費等該当値テキスト"/>
        <xdr:cNvSpPr txBox="1"/>
      </xdr:nvSpPr>
      <xdr:spPr>
        <a:xfrm>
          <a:off x="10528300" y="64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170685</xdr:rowOff>
    </xdr:from>
    <xdr:to>
      <xdr:col>50</xdr:col>
      <xdr:colOff>165100</xdr:colOff>
      <xdr:row>33</xdr:row>
      <xdr:rowOff>100835</xdr:rowOff>
    </xdr:to>
    <xdr:sp macro="" textlink="">
      <xdr:nvSpPr>
        <xdr:cNvPr id="317" name="楕円 316"/>
        <xdr:cNvSpPr/>
      </xdr:nvSpPr>
      <xdr:spPr>
        <a:xfrm>
          <a:off x="9588500" y="56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117362</xdr:rowOff>
    </xdr:from>
    <xdr:ext cx="599010" cy="259045"/>
    <xdr:sp macro="" textlink="">
      <xdr:nvSpPr>
        <xdr:cNvPr id="318" name="テキスト ボックス 317"/>
        <xdr:cNvSpPr txBox="1"/>
      </xdr:nvSpPr>
      <xdr:spPr>
        <a:xfrm>
          <a:off x="9339795" y="54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105958</xdr:rowOff>
    </xdr:from>
    <xdr:to>
      <xdr:col>46</xdr:col>
      <xdr:colOff>38100</xdr:colOff>
      <xdr:row>30</xdr:row>
      <xdr:rowOff>36108</xdr:rowOff>
    </xdr:to>
    <xdr:sp macro="" textlink="">
      <xdr:nvSpPr>
        <xdr:cNvPr id="319" name="楕円 318"/>
        <xdr:cNvSpPr/>
      </xdr:nvSpPr>
      <xdr:spPr>
        <a:xfrm>
          <a:off x="8699500" y="50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52635</xdr:rowOff>
    </xdr:from>
    <xdr:ext cx="599010" cy="259045"/>
    <xdr:sp macro="" textlink="">
      <xdr:nvSpPr>
        <xdr:cNvPr id="320" name="テキスト ボックス 319"/>
        <xdr:cNvSpPr txBox="1"/>
      </xdr:nvSpPr>
      <xdr:spPr>
        <a:xfrm>
          <a:off x="8450795" y="48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47480</xdr:rowOff>
    </xdr:from>
    <xdr:to>
      <xdr:col>41</xdr:col>
      <xdr:colOff>101600</xdr:colOff>
      <xdr:row>38</xdr:row>
      <xdr:rowOff>149080</xdr:rowOff>
    </xdr:to>
    <xdr:sp macro="" textlink="">
      <xdr:nvSpPr>
        <xdr:cNvPr id="321" name="楕円 320"/>
        <xdr:cNvSpPr/>
      </xdr:nvSpPr>
      <xdr:spPr>
        <a:xfrm>
          <a:off x="7810500" y="65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140207</xdr:rowOff>
    </xdr:from>
    <xdr:ext cx="534377" cy="259045"/>
    <xdr:sp macro="" textlink="">
      <xdr:nvSpPr>
        <xdr:cNvPr id="322" name="テキスト ボックス 321"/>
        <xdr:cNvSpPr txBox="1"/>
      </xdr:nvSpPr>
      <xdr:spPr>
        <a:xfrm>
          <a:off x="7594111" y="66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139660</xdr:rowOff>
    </xdr:from>
    <xdr:to>
      <xdr:col>36</xdr:col>
      <xdr:colOff>165100</xdr:colOff>
      <xdr:row>39</xdr:row>
      <xdr:rowOff>69810</xdr:rowOff>
    </xdr:to>
    <xdr:sp macro="" textlink="">
      <xdr:nvSpPr>
        <xdr:cNvPr id="323" name="楕円 322"/>
        <xdr:cNvSpPr/>
      </xdr:nvSpPr>
      <xdr:spPr>
        <a:xfrm>
          <a:off x="6921500" y="66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60937</xdr:rowOff>
    </xdr:from>
    <xdr:ext cx="534377" cy="259045"/>
    <xdr:sp macro="" textlink="">
      <xdr:nvSpPr>
        <xdr:cNvPr id="324" name="テキスト ボックス 323"/>
        <xdr:cNvSpPr txBox="1"/>
      </xdr:nvSpPr>
      <xdr:spPr>
        <a:xfrm>
          <a:off x="6705111" y="67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161277</xdr:rowOff>
    </xdr:from>
    <xdr:to>
      <xdr:col>55</xdr:col>
      <xdr:colOff>0</xdr:colOff>
      <xdr:row>56</xdr:row>
      <xdr:rowOff>170942</xdr:rowOff>
    </xdr:to>
    <xdr:cxnSp macro="">
      <xdr:nvCxnSpPr>
        <xdr:cNvPr id="354" name="直線コネクタ 353"/>
        <xdr:cNvCxnSpPr/>
      </xdr:nvCxnSpPr>
      <xdr:spPr>
        <a:xfrm flipV="1">
          <a:off x="9639300" y="9762477"/>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69774</xdr:rowOff>
    </xdr:from>
    <xdr:to>
      <xdr:col>50</xdr:col>
      <xdr:colOff>114300</xdr:colOff>
      <xdr:row>56</xdr:row>
      <xdr:rowOff>170942</xdr:rowOff>
    </xdr:to>
    <xdr:cxnSp macro="">
      <xdr:nvCxnSpPr>
        <xdr:cNvPr id="357" name="直線コネクタ 356"/>
        <xdr:cNvCxnSpPr/>
      </xdr:nvCxnSpPr>
      <xdr:spPr>
        <a:xfrm>
          <a:off x="8750300" y="9328074"/>
          <a:ext cx="889000" cy="4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69774</xdr:rowOff>
    </xdr:from>
    <xdr:to>
      <xdr:col>45</xdr:col>
      <xdr:colOff>177800</xdr:colOff>
      <xdr:row>56</xdr:row>
      <xdr:rowOff>76124</xdr:rowOff>
    </xdr:to>
    <xdr:cxnSp macro="">
      <xdr:nvCxnSpPr>
        <xdr:cNvPr id="360" name="直線コネクタ 359"/>
        <xdr:cNvCxnSpPr/>
      </xdr:nvCxnSpPr>
      <xdr:spPr>
        <a:xfrm flipV="1">
          <a:off x="7861300" y="9328074"/>
          <a:ext cx="88900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166230</xdr:rowOff>
    </xdr:from>
    <xdr:to>
      <xdr:col>41</xdr:col>
      <xdr:colOff>50800</xdr:colOff>
      <xdr:row>56</xdr:row>
      <xdr:rowOff>76124</xdr:rowOff>
    </xdr:to>
    <xdr:cxnSp macro="">
      <xdr:nvCxnSpPr>
        <xdr:cNvPr id="363" name="直線コネクタ 362"/>
        <xdr:cNvCxnSpPr/>
      </xdr:nvCxnSpPr>
      <xdr:spPr>
        <a:xfrm>
          <a:off x="6972300" y="9253080"/>
          <a:ext cx="889000" cy="4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110477</xdr:rowOff>
    </xdr:from>
    <xdr:to>
      <xdr:col>55</xdr:col>
      <xdr:colOff>50800</xdr:colOff>
      <xdr:row>57</xdr:row>
      <xdr:rowOff>40627</xdr:rowOff>
    </xdr:to>
    <xdr:sp macro="" textlink="">
      <xdr:nvSpPr>
        <xdr:cNvPr id="373" name="楕円 372"/>
        <xdr:cNvSpPr/>
      </xdr:nvSpPr>
      <xdr:spPr>
        <a:xfrm>
          <a:off x="10426700" y="97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88904</xdr:rowOff>
    </xdr:from>
    <xdr:ext cx="534377" cy="259045"/>
    <xdr:sp macro="" textlink="">
      <xdr:nvSpPr>
        <xdr:cNvPr id="374" name="普通建設事業費該当値テキスト"/>
        <xdr:cNvSpPr txBox="1"/>
      </xdr:nvSpPr>
      <xdr:spPr>
        <a:xfrm>
          <a:off x="10528300" y="96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120142</xdr:rowOff>
    </xdr:from>
    <xdr:to>
      <xdr:col>50</xdr:col>
      <xdr:colOff>165100</xdr:colOff>
      <xdr:row>57</xdr:row>
      <xdr:rowOff>50292</xdr:rowOff>
    </xdr:to>
    <xdr:sp macro="" textlink="">
      <xdr:nvSpPr>
        <xdr:cNvPr id="375" name="楕円 374"/>
        <xdr:cNvSpPr/>
      </xdr:nvSpPr>
      <xdr:spPr>
        <a:xfrm>
          <a:off x="9588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41419</xdr:rowOff>
    </xdr:from>
    <xdr:ext cx="534377" cy="259045"/>
    <xdr:sp macro="" textlink="">
      <xdr:nvSpPr>
        <xdr:cNvPr id="376" name="テキスト ボックス 375"/>
        <xdr:cNvSpPr txBox="1"/>
      </xdr:nvSpPr>
      <xdr:spPr>
        <a:xfrm>
          <a:off x="9372111" y="98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18974</xdr:rowOff>
    </xdr:from>
    <xdr:to>
      <xdr:col>46</xdr:col>
      <xdr:colOff>38100</xdr:colOff>
      <xdr:row>54</xdr:row>
      <xdr:rowOff>120574</xdr:rowOff>
    </xdr:to>
    <xdr:sp macro="" textlink="">
      <xdr:nvSpPr>
        <xdr:cNvPr id="377" name="楕円 376"/>
        <xdr:cNvSpPr/>
      </xdr:nvSpPr>
      <xdr:spPr>
        <a:xfrm>
          <a:off x="8699500" y="92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137101</xdr:rowOff>
    </xdr:from>
    <xdr:ext cx="534377" cy="259045"/>
    <xdr:sp macro="" textlink="">
      <xdr:nvSpPr>
        <xdr:cNvPr id="378" name="テキスト ボックス 377"/>
        <xdr:cNvSpPr txBox="1"/>
      </xdr:nvSpPr>
      <xdr:spPr>
        <a:xfrm>
          <a:off x="8483111" y="90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25324</xdr:rowOff>
    </xdr:from>
    <xdr:to>
      <xdr:col>41</xdr:col>
      <xdr:colOff>101600</xdr:colOff>
      <xdr:row>56</xdr:row>
      <xdr:rowOff>126924</xdr:rowOff>
    </xdr:to>
    <xdr:sp macro="" textlink="">
      <xdr:nvSpPr>
        <xdr:cNvPr id="379" name="楕円 378"/>
        <xdr:cNvSpPr/>
      </xdr:nvSpPr>
      <xdr:spPr>
        <a:xfrm>
          <a:off x="7810500" y="96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118051</xdr:rowOff>
    </xdr:from>
    <xdr:ext cx="534377" cy="259045"/>
    <xdr:sp macro="" textlink="">
      <xdr:nvSpPr>
        <xdr:cNvPr id="380" name="テキスト ボックス 379"/>
        <xdr:cNvSpPr txBox="1"/>
      </xdr:nvSpPr>
      <xdr:spPr>
        <a:xfrm>
          <a:off x="7594111" y="97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115430</xdr:rowOff>
    </xdr:from>
    <xdr:to>
      <xdr:col>36</xdr:col>
      <xdr:colOff>165100</xdr:colOff>
      <xdr:row>54</xdr:row>
      <xdr:rowOff>45580</xdr:rowOff>
    </xdr:to>
    <xdr:sp macro="" textlink="">
      <xdr:nvSpPr>
        <xdr:cNvPr id="381" name="楕円 380"/>
        <xdr:cNvSpPr/>
      </xdr:nvSpPr>
      <xdr:spPr>
        <a:xfrm>
          <a:off x="6921500" y="92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62107</xdr:rowOff>
    </xdr:from>
    <xdr:ext cx="599010" cy="259045"/>
    <xdr:sp macro="" textlink="">
      <xdr:nvSpPr>
        <xdr:cNvPr id="382" name="テキスト ボックス 381"/>
        <xdr:cNvSpPr txBox="1"/>
      </xdr:nvSpPr>
      <xdr:spPr>
        <a:xfrm>
          <a:off x="6672795" y="897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133159</xdr:rowOff>
    </xdr:from>
    <xdr:to>
      <xdr:col>55</xdr:col>
      <xdr:colOff>0</xdr:colOff>
      <xdr:row>78</xdr:row>
      <xdr:rowOff>153073</xdr:rowOff>
    </xdr:to>
    <xdr:cxnSp macro="">
      <xdr:nvCxnSpPr>
        <xdr:cNvPr id="411" name="直線コネクタ 410"/>
        <xdr:cNvCxnSpPr/>
      </xdr:nvCxnSpPr>
      <xdr:spPr>
        <a:xfrm>
          <a:off x="9639300" y="13506259"/>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48324</xdr:rowOff>
    </xdr:from>
    <xdr:to>
      <xdr:col>50</xdr:col>
      <xdr:colOff>114300</xdr:colOff>
      <xdr:row>78</xdr:row>
      <xdr:rowOff>133159</xdr:rowOff>
    </xdr:to>
    <xdr:cxnSp macro="">
      <xdr:nvCxnSpPr>
        <xdr:cNvPr id="414" name="直線コネクタ 413"/>
        <xdr:cNvCxnSpPr/>
      </xdr:nvCxnSpPr>
      <xdr:spPr>
        <a:xfrm>
          <a:off x="8750300" y="13421424"/>
          <a:ext cx="889000" cy="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48324</xdr:rowOff>
    </xdr:from>
    <xdr:to>
      <xdr:col>45</xdr:col>
      <xdr:colOff>177800</xdr:colOff>
      <xdr:row>78</xdr:row>
      <xdr:rowOff>122986</xdr:rowOff>
    </xdr:to>
    <xdr:cxnSp macro="">
      <xdr:nvCxnSpPr>
        <xdr:cNvPr id="417" name="直線コネクタ 416"/>
        <xdr:cNvCxnSpPr/>
      </xdr:nvCxnSpPr>
      <xdr:spPr>
        <a:xfrm flipV="1">
          <a:off x="7861300" y="13421424"/>
          <a:ext cx="889000" cy="7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122986</xdr:rowOff>
    </xdr:from>
    <xdr:to>
      <xdr:col>41</xdr:col>
      <xdr:colOff>50800</xdr:colOff>
      <xdr:row>78</xdr:row>
      <xdr:rowOff>135268</xdr:rowOff>
    </xdr:to>
    <xdr:cxnSp macro="">
      <xdr:nvCxnSpPr>
        <xdr:cNvPr id="420" name="直線コネクタ 419"/>
        <xdr:cNvCxnSpPr/>
      </xdr:nvCxnSpPr>
      <xdr:spPr>
        <a:xfrm flipV="1">
          <a:off x="6972300" y="13496086"/>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102273</xdr:rowOff>
    </xdr:from>
    <xdr:to>
      <xdr:col>55</xdr:col>
      <xdr:colOff>50800</xdr:colOff>
      <xdr:row>79</xdr:row>
      <xdr:rowOff>32423</xdr:rowOff>
    </xdr:to>
    <xdr:sp macro="" textlink="">
      <xdr:nvSpPr>
        <xdr:cNvPr id="430" name="楕円 429"/>
        <xdr:cNvSpPr/>
      </xdr:nvSpPr>
      <xdr:spPr>
        <a:xfrm>
          <a:off x="104267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17200</xdr:rowOff>
    </xdr:from>
    <xdr:ext cx="469744" cy="259045"/>
    <xdr:sp macro="" textlink="">
      <xdr:nvSpPr>
        <xdr:cNvPr id="431" name="普通建設事業費 （ うち新規整備　）該当値テキスト"/>
        <xdr:cNvSpPr txBox="1"/>
      </xdr:nvSpPr>
      <xdr:spPr>
        <a:xfrm>
          <a:off x="10528300" y="1339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82359</xdr:rowOff>
    </xdr:from>
    <xdr:to>
      <xdr:col>50</xdr:col>
      <xdr:colOff>165100</xdr:colOff>
      <xdr:row>79</xdr:row>
      <xdr:rowOff>12509</xdr:rowOff>
    </xdr:to>
    <xdr:sp macro="" textlink="">
      <xdr:nvSpPr>
        <xdr:cNvPr id="432" name="楕円 431"/>
        <xdr:cNvSpPr/>
      </xdr:nvSpPr>
      <xdr:spPr>
        <a:xfrm>
          <a:off x="9588500" y="134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3636</xdr:rowOff>
    </xdr:from>
    <xdr:ext cx="469744" cy="259045"/>
    <xdr:sp macro="" textlink="">
      <xdr:nvSpPr>
        <xdr:cNvPr id="433" name="テキスト ボックス 432"/>
        <xdr:cNvSpPr txBox="1"/>
      </xdr:nvSpPr>
      <xdr:spPr>
        <a:xfrm>
          <a:off x="9404428" y="1354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168974</xdr:rowOff>
    </xdr:from>
    <xdr:to>
      <xdr:col>46</xdr:col>
      <xdr:colOff>38100</xdr:colOff>
      <xdr:row>78</xdr:row>
      <xdr:rowOff>99124</xdr:rowOff>
    </xdr:to>
    <xdr:sp macro="" textlink="">
      <xdr:nvSpPr>
        <xdr:cNvPr id="434" name="楕円 433"/>
        <xdr:cNvSpPr/>
      </xdr:nvSpPr>
      <xdr:spPr>
        <a:xfrm>
          <a:off x="8699500" y="133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90251</xdr:rowOff>
    </xdr:from>
    <xdr:ext cx="534377" cy="259045"/>
    <xdr:sp macro="" textlink="">
      <xdr:nvSpPr>
        <xdr:cNvPr id="435" name="テキスト ボックス 434"/>
        <xdr:cNvSpPr txBox="1"/>
      </xdr:nvSpPr>
      <xdr:spPr>
        <a:xfrm>
          <a:off x="8483111" y="134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72186</xdr:rowOff>
    </xdr:from>
    <xdr:to>
      <xdr:col>41</xdr:col>
      <xdr:colOff>101600</xdr:colOff>
      <xdr:row>79</xdr:row>
      <xdr:rowOff>2336</xdr:rowOff>
    </xdr:to>
    <xdr:sp macro="" textlink="">
      <xdr:nvSpPr>
        <xdr:cNvPr id="436" name="楕円 435"/>
        <xdr:cNvSpPr/>
      </xdr:nvSpPr>
      <xdr:spPr>
        <a:xfrm>
          <a:off x="7810500" y="13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164913</xdr:rowOff>
    </xdr:from>
    <xdr:ext cx="469744" cy="259045"/>
    <xdr:sp macro="" textlink="">
      <xdr:nvSpPr>
        <xdr:cNvPr id="437" name="テキスト ボックス 436"/>
        <xdr:cNvSpPr txBox="1"/>
      </xdr:nvSpPr>
      <xdr:spPr>
        <a:xfrm>
          <a:off x="7626428" y="135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84468</xdr:rowOff>
    </xdr:from>
    <xdr:to>
      <xdr:col>36</xdr:col>
      <xdr:colOff>165100</xdr:colOff>
      <xdr:row>79</xdr:row>
      <xdr:rowOff>14618</xdr:rowOff>
    </xdr:to>
    <xdr:sp macro="" textlink="">
      <xdr:nvSpPr>
        <xdr:cNvPr id="438" name="楕円 437"/>
        <xdr:cNvSpPr/>
      </xdr:nvSpPr>
      <xdr:spPr>
        <a:xfrm>
          <a:off x="6921500" y="134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5745</xdr:rowOff>
    </xdr:from>
    <xdr:ext cx="469744" cy="259045"/>
    <xdr:sp macro="" textlink="">
      <xdr:nvSpPr>
        <xdr:cNvPr id="439" name="テキスト ボックス 438"/>
        <xdr:cNvSpPr txBox="1"/>
      </xdr:nvSpPr>
      <xdr:spPr>
        <a:xfrm>
          <a:off x="6737428" y="135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133871</xdr:rowOff>
    </xdr:from>
    <xdr:to>
      <xdr:col>55</xdr:col>
      <xdr:colOff>0</xdr:colOff>
      <xdr:row>96</xdr:row>
      <xdr:rowOff>302</xdr:rowOff>
    </xdr:to>
    <xdr:cxnSp macro="">
      <xdr:nvCxnSpPr>
        <xdr:cNvPr id="470" name="直線コネクタ 469"/>
        <xdr:cNvCxnSpPr/>
      </xdr:nvCxnSpPr>
      <xdr:spPr>
        <a:xfrm flipV="1">
          <a:off x="9639300" y="16421621"/>
          <a:ext cx="8382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38626</xdr:rowOff>
    </xdr:from>
    <xdr:to>
      <xdr:col>50</xdr:col>
      <xdr:colOff>114300</xdr:colOff>
      <xdr:row>96</xdr:row>
      <xdr:rowOff>302</xdr:rowOff>
    </xdr:to>
    <xdr:cxnSp macro="">
      <xdr:nvCxnSpPr>
        <xdr:cNvPr id="473" name="直線コネクタ 472"/>
        <xdr:cNvCxnSpPr/>
      </xdr:nvCxnSpPr>
      <xdr:spPr>
        <a:xfrm>
          <a:off x="8750300" y="15983476"/>
          <a:ext cx="889000" cy="4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38626</xdr:rowOff>
    </xdr:from>
    <xdr:to>
      <xdr:col>45</xdr:col>
      <xdr:colOff>177800</xdr:colOff>
      <xdr:row>95</xdr:row>
      <xdr:rowOff>51166</xdr:rowOff>
    </xdr:to>
    <xdr:cxnSp macro="">
      <xdr:nvCxnSpPr>
        <xdr:cNvPr id="476" name="直線コネクタ 475"/>
        <xdr:cNvCxnSpPr/>
      </xdr:nvCxnSpPr>
      <xdr:spPr>
        <a:xfrm flipV="1">
          <a:off x="7861300" y="15983476"/>
          <a:ext cx="889000" cy="3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8" name="テキスト ボックス 477"/>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154722</xdr:rowOff>
    </xdr:from>
    <xdr:to>
      <xdr:col>41</xdr:col>
      <xdr:colOff>50800</xdr:colOff>
      <xdr:row>95</xdr:row>
      <xdr:rowOff>51166</xdr:rowOff>
    </xdr:to>
    <xdr:cxnSp macro="">
      <xdr:nvCxnSpPr>
        <xdr:cNvPr id="479" name="直線コネクタ 478"/>
        <xdr:cNvCxnSpPr/>
      </xdr:nvCxnSpPr>
      <xdr:spPr>
        <a:xfrm>
          <a:off x="6972300" y="16271022"/>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1" name="テキスト ボックス 480"/>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83071</xdr:rowOff>
    </xdr:from>
    <xdr:to>
      <xdr:col>55</xdr:col>
      <xdr:colOff>50800</xdr:colOff>
      <xdr:row>96</xdr:row>
      <xdr:rowOff>13221</xdr:rowOff>
    </xdr:to>
    <xdr:sp macro="" textlink="">
      <xdr:nvSpPr>
        <xdr:cNvPr id="489" name="楕円 488"/>
        <xdr:cNvSpPr/>
      </xdr:nvSpPr>
      <xdr:spPr>
        <a:xfrm>
          <a:off x="10426700" y="16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61498</xdr:rowOff>
    </xdr:from>
    <xdr:ext cx="534377" cy="259045"/>
    <xdr:sp macro="" textlink="">
      <xdr:nvSpPr>
        <xdr:cNvPr id="490" name="普通建設事業費 （ うち更新整備　）該当値テキスト"/>
        <xdr:cNvSpPr txBox="1"/>
      </xdr:nvSpPr>
      <xdr:spPr>
        <a:xfrm>
          <a:off x="10528300" y="163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120952</xdr:rowOff>
    </xdr:from>
    <xdr:to>
      <xdr:col>50</xdr:col>
      <xdr:colOff>165100</xdr:colOff>
      <xdr:row>96</xdr:row>
      <xdr:rowOff>51102</xdr:rowOff>
    </xdr:to>
    <xdr:sp macro="" textlink="">
      <xdr:nvSpPr>
        <xdr:cNvPr id="491" name="楕円 490"/>
        <xdr:cNvSpPr/>
      </xdr:nvSpPr>
      <xdr:spPr>
        <a:xfrm>
          <a:off x="9588500" y="164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42229</xdr:rowOff>
    </xdr:from>
    <xdr:ext cx="534377" cy="259045"/>
    <xdr:sp macro="" textlink="">
      <xdr:nvSpPr>
        <xdr:cNvPr id="492" name="テキスト ボックス 491"/>
        <xdr:cNvSpPr txBox="1"/>
      </xdr:nvSpPr>
      <xdr:spPr>
        <a:xfrm>
          <a:off x="9372111" y="165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159276</xdr:rowOff>
    </xdr:from>
    <xdr:to>
      <xdr:col>46</xdr:col>
      <xdr:colOff>38100</xdr:colOff>
      <xdr:row>93</xdr:row>
      <xdr:rowOff>89426</xdr:rowOff>
    </xdr:to>
    <xdr:sp macro="" textlink="">
      <xdr:nvSpPr>
        <xdr:cNvPr id="493" name="楕円 492"/>
        <xdr:cNvSpPr/>
      </xdr:nvSpPr>
      <xdr:spPr>
        <a:xfrm>
          <a:off x="8699500" y="159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105953</xdr:rowOff>
    </xdr:from>
    <xdr:ext cx="534377" cy="259045"/>
    <xdr:sp macro="" textlink="">
      <xdr:nvSpPr>
        <xdr:cNvPr id="494" name="テキスト ボックス 493"/>
        <xdr:cNvSpPr txBox="1"/>
      </xdr:nvSpPr>
      <xdr:spPr>
        <a:xfrm>
          <a:off x="8483111" y="1570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366</xdr:rowOff>
    </xdr:from>
    <xdr:to>
      <xdr:col>41</xdr:col>
      <xdr:colOff>101600</xdr:colOff>
      <xdr:row>95</xdr:row>
      <xdr:rowOff>101966</xdr:rowOff>
    </xdr:to>
    <xdr:sp macro="" textlink="">
      <xdr:nvSpPr>
        <xdr:cNvPr id="495" name="楕円 494"/>
        <xdr:cNvSpPr/>
      </xdr:nvSpPr>
      <xdr:spPr>
        <a:xfrm>
          <a:off x="7810500" y="162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118493</xdr:rowOff>
    </xdr:from>
    <xdr:ext cx="534377" cy="259045"/>
    <xdr:sp macro="" textlink="">
      <xdr:nvSpPr>
        <xdr:cNvPr id="496" name="テキスト ボックス 495"/>
        <xdr:cNvSpPr txBox="1"/>
      </xdr:nvSpPr>
      <xdr:spPr>
        <a:xfrm>
          <a:off x="7594111" y="160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103922</xdr:rowOff>
    </xdr:from>
    <xdr:to>
      <xdr:col>36</xdr:col>
      <xdr:colOff>165100</xdr:colOff>
      <xdr:row>95</xdr:row>
      <xdr:rowOff>34072</xdr:rowOff>
    </xdr:to>
    <xdr:sp macro="" textlink="">
      <xdr:nvSpPr>
        <xdr:cNvPr id="497" name="楕円 496"/>
        <xdr:cNvSpPr/>
      </xdr:nvSpPr>
      <xdr:spPr>
        <a:xfrm>
          <a:off x="6921500" y="162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50599</xdr:rowOff>
    </xdr:from>
    <xdr:ext cx="534377" cy="259045"/>
    <xdr:sp macro="" textlink="">
      <xdr:nvSpPr>
        <xdr:cNvPr id="498" name="テキスト ボックス 497"/>
        <xdr:cNvSpPr txBox="1"/>
      </xdr:nvSpPr>
      <xdr:spPr>
        <a:xfrm>
          <a:off x="6705111" y="1599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158179</xdr:rowOff>
    </xdr:from>
    <xdr:to>
      <xdr:col>85</xdr:col>
      <xdr:colOff>127000</xdr:colOff>
      <xdr:row>39</xdr:row>
      <xdr:rowOff>5626</xdr:rowOff>
    </xdr:to>
    <xdr:cxnSp macro="">
      <xdr:nvCxnSpPr>
        <xdr:cNvPr id="527" name="直線コネクタ 526"/>
        <xdr:cNvCxnSpPr/>
      </xdr:nvCxnSpPr>
      <xdr:spPr>
        <a:xfrm>
          <a:off x="15481300" y="6673279"/>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158179</xdr:rowOff>
    </xdr:from>
    <xdr:to>
      <xdr:col>81</xdr:col>
      <xdr:colOff>50800</xdr:colOff>
      <xdr:row>38</xdr:row>
      <xdr:rowOff>159665</xdr:rowOff>
    </xdr:to>
    <xdr:cxnSp macro="">
      <xdr:nvCxnSpPr>
        <xdr:cNvPr id="530" name="直線コネクタ 529"/>
        <xdr:cNvCxnSpPr/>
      </xdr:nvCxnSpPr>
      <xdr:spPr>
        <a:xfrm flipV="1">
          <a:off x="14592300" y="667327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159665</xdr:rowOff>
    </xdr:from>
    <xdr:to>
      <xdr:col>76</xdr:col>
      <xdr:colOff>114300</xdr:colOff>
      <xdr:row>39</xdr:row>
      <xdr:rowOff>8198</xdr:rowOff>
    </xdr:to>
    <xdr:cxnSp macro="">
      <xdr:nvCxnSpPr>
        <xdr:cNvPr id="533" name="直線コネクタ 532"/>
        <xdr:cNvCxnSpPr/>
      </xdr:nvCxnSpPr>
      <xdr:spPr>
        <a:xfrm flipV="1">
          <a:off x="13703300" y="6674765"/>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8198</xdr:rowOff>
    </xdr:from>
    <xdr:to>
      <xdr:col>71</xdr:col>
      <xdr:colOff>177800</xdr:colOff>
      <xdr:row>39</xdr:row>
      <xdr:rowOff>21990</xdr:rowOff>
    </xdr:to>
    <xdr:cxnSp macro="">
      <xdr:nvCxnSpPr>
        <xdr:cNvPr id="536" name="直線コネクタ 535"/>
        <xdr:cNvCxnSpPr/>
      </xdr:nvCxnSpPr>
      <xdr:spPr>
        <a:xfrm flipV="1">
          <a:off x="12814300" y="6694748"/>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126276</xdr:rowOff>
    </xdr:from>
    <xdr:to>
      <xdr:col>85</xdr:col>
      <xdr:colOff>177800</xdr:colOff>
      <xdr:row>39</xdr:row>
      <xdr:rowOff>56426</xdr:rowOff>
    </xdr:to>
    <xdr:sp macro="" textlink="">
      <xdr:nvSpPr>
        <xdr:cNvPr id="546" name="楕円 545"/>
        <xdr:cNvSpPr/>
      </xdr:nvSpPr>
      <xdr:spPr>
        <a:xfrm>
          <a:off x="16268700" y="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41203</xdr:rowOff>
    </xdr:from>
    <xdr:ext cx="469744" cy="259045"/>
    <xdr:sp macro="" textlink="">
      <xdr:nvSpPr>
        <xdr:cNvPr id="547" name="災害復旧事業費該当値テキスト"/>
        <xdr:cNvSpPr txBox="1"/>
      </xdr:nvSpPr>
      <xdr:spPr>
        <a:xfrm>
          <a:off x="16370300" y="655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107379</xdr:rowOff>
    </xdr:from>
    <xdr:to>
      <xdr:col>81</xdr:col>
      <xdr:colOff>101600</xdr:colOff>
      <xdr:row>39</xdr:row>
      <xdr:rowOff>37529</xdr:rowOff>
    </xdr:to>
    <xdr:sp macro="" textlink="">
      <xdr:nvSpPr>
        <xdr:cNvPr id="548" name="楕円 547"/>
        <xdr:cNvSpPr/>
      </xdr:nvSpPr>
      <xdr:spPr>
        <a:xfrm>
          <a:off x="15430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28656</xdr:rowOff>
    </xdr:from>
    <xdr:ext cx="469744" cy="259045"/>
    <xdr:sp macro="" textlink="">
      <xdr:nvSpPr>
        <xdr:cNvPr id="549" name="テキスト ボックス 548"/>
        <xdr:cNvSpPr txBox="1"/>
      </xdr:nvSpPr>
      <xdr:spPr>
        <a:xfrm>
          <a:off x="15246428" y="671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108865</xdr:rowOff>
    </xdr:from>
    <xdr:to>
      <xdr:col>76</xdr:col>
      <xdr:colOff>165100</xdr:colOff>
      <xdr:row>39</xdr:row>
      <xdr:rowOff>39015</xdr:rowOff>
    </xdr:to>
    <xdr:sp macro="" textlink="">
      <xdr:nvSpPr>
        <xdr:cNvPr id="550" name="楕円 549"/>
        <xdr:cNvSpPr/>
      </xdr:nvSpPr>
      <xdr:spPr>
        <a:xfrm>
          <a:off x="14541500" y="66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30142</xdr:rowOff>
    </xdr:from>
    <xdr:ext cx="469744" cy="259045"/>
    <xdr:sp macro="" textlink="">
      <xdr:nvSpPr>
        <xdr:cNvPr id="551" name="テキスト ボックス 550"/>
        <xdr:cNvSpPr txBox="1"/>
      </xdr:nvSpPr>
      <xdr:spPr>
        <a:xfrm>
          <a:off x="14357428" y="67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128848</xdr:rowOff>
    </xdr:from>
    <xdr:to>
      <xdr:col>72</xdr:col>
      <xdr:colOff>38100</xdr:colOff>
      <xdr:row>39</xdr:row>
      <xdr:rowOff>58998</xdr:rowOff>
    </xdr:to>
    <xdr:sp macro="" textlink="">
      <xdr:nvSpPr>
        <xdr:cNvPr id="552" name="楕円 551"/>
        <xdr:cNvSpPr/>
      </xdr:nvSpPr>
      <xdr:spPr>
        <a:xfrm>
          <a:off x="13652500" y="6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50125</xdr:rowOff>
    </xdr:from>
    <xdr:ext cx="469744" cy="259045"/>
    <xdr:sp macro="" textlink="">
      <xdr:nvSpPr>
        <xdr:cNvPr id="553" name="テキスト ボックス 552"/>
        <xdr:cNvSpPr txBox="1"/>
      </xdr:nvSpPr>
      <xdr:spPr>
        <a:xfrm>
          <a:off x="13468428" y="673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142640</xdr:rowOff>
    </xdr:from>
    <xdr:to>
      <xdr:col>67</xdr:col>
      <xdr:colOff>101600</xdr:colOff>
      <xdr:row>39</xdr:row>
      <xdr:rowOff>72790</xdr:rowOff>
    </xdr:to>
    <xdr:sp macro="" textlink="">
      <xdr:nvSpPr>
        <xdr:cNvPr id="554" name="楕円 553"/>
        <xdr:cNvSpPr/>
      </xdr:nvSpPr>
      <xdr:spPr>
        <a:xfrm>
          <a:off x="12763500" y="66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63917</xdr:rowOff>
    </xdr:from>
    <xdr:ext cx="469744" cy="259045"/>
    <xdr:sp macro="" textlink="">
      <xdr:nvSpPr>
        <xdr:cNvPr id="555" name="テキスト ボックス 554"/>
        <xdr:cNvSpPr txBox="1"/>
      </xdr:nvSpPr>
      <xdr:spPr>
        <a:xfrm>
          <a:off x="12579428" y="67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111043</xdr:rowOff>
    </xdr:from>
    <xdr:to>
      <xdr:col>85</xdr:col>
      <xdr:colOff>127000</xdr:colOff>
      <xdr:row>77</xdr:row>
      <xdr:rowOff>352</xdr:rowOff>
    </xdr:to>
    <xdr:cxnSp macro="">
      <xdr:nvCxnSpPr>
        <xdr:cNvPr id="636" name="直線コネクタ 635"/>
        <xdr:cNvCxnSpPr/>
      </xdr:nvCxnSpPr>
      <xdr:spPr>
        <a:xfrm flipV="1">
          <a:off x="15481300" y="13141243"/>
          <a:ext cx="838200" cy="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154640</xdr:rowOff>
    </xdr:from>
    <xdr:to>
      <xdr:col>81</xdr:col>
      <xdr:colOff>50800</xdr:colOff>
      <xdr:row>77</xdr:row>
      <xdr:rowOff>352</xdr:rowOff>
    </xdr:to>
    <xdr:cxnSp macro="">
      <xdr:nvCxnSpPr>
        <xdr:cNvPr id="639" name="直線コネクタ 638"/>
        <xdr:cNvCxnSpPr/>
      </xdr:nvCxnSpPr>
      <xdr:spPr>
        <a:xfrm>
          <a:off x="14592300" y="13184840"/>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154640</xdr:rowOff>
    </xdr:from>
    <xdr:to>
      <xdr:col>76</xdr:col>
      <xdr:colOff>114300</xdr:colOff>
      <xdr:row>77</xdr:row>
      <xdr:rowOff>3242</xdr:rowOff>
    </xdr:to>
    <xdr:cxnSp macro="">
      <xdr:nvCxnSpPr>
        <xdr:cNvPr id="642" name="直線コネクタ 641"/>
        <xdr:cNvCxnSpPr/>
      </xdr:nvCxnSpPr>
      <xdr:spPr>
        <a:xfrm flipV="1">
          <a:off x="13703300" y="13184840"/>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4" name="テキスト ボックス 643"/>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3242</xdr:rowOff>
    </xdr:from>
    <xdr:to>
      <xdr:col>71</xdr:col>
      <xdr:colOff>177800</xdr:colOff>
      <xdr:row>77</xdr:row>
      <xdr:rowOff>32372</xdr:rowOff>
    </xdr:to>
    <xdr:cxnSp macro="">
      <xdr:nvCxnSpPr>
        <xdr:cNvPr id="645" name="直線コネクタ 644"/>
        <xdr:cNvCxnSpPr/>
      </xdr:nvCxnSpPr>
      <xdr:spPr>
        <a:xfrm flipV="1">
          <a:off x="12814300" y="13204892"/>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7" name="テキスト ボックス 646"/>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9" name="テキスト ボックス 648"/>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60243</xdr:rowOff>
    </xdr:from>
    <xdr:to>
      <xdr:col>85</xdr:col>
      <xdr:colOff>177800</xdr:colOff>
      <xdr:row>76</xdr:row>
      <xdr:rowOff>161843</xdr:rowOff>
    </xdr:to>
    <xdr:sp macro="" textlink="">
      <xdr:nvSpPr>
        <xdr:cNvPr id="655" name="楕円 654"/>
        <xdr:cNvSpPr/>
      </xdr:nvSpPr>
      <xdr:spPr>
        <a:xfrm>
          <a:off x="16268700" y="130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38670</xdr:rowOff>
    </xdr:from>
    <xdr:ext cx="534377" cy="259045"/>
    <xdr:sp macro="" textlink="">
      <xdr:nvSpPr>
        <xdr:cNvPr id="656" name="公債費該当値テキスト"/>
        <xdr:cNvSpPr txBox="1"/>
      </xdr:nvSpPr>
      <xdr:spPr>
        <a:xfrm>
          <a:off x="16370300" y="130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121002</xdr:rowOff>
    </xdr:from>
    <xdr:to>
      <xdr:col>81</xdr:col>
      <xdr:colOff>101600</xdr:colOff>
      <xdr:row>77</xdr:row>
      <xdr:rowOff>51152</xdr:rowOff>
    </xdr:to>
    <xdr:sp macro="" textlink="">
      <xdr:nvSpPr>
        <xdr:cNvPr id="657" name="楕円 656"/>
        <xdr:cNvSpPr/>
      </xdr:nvSpPr>
      <xdr:spPr>
        <a:xfrm>
          <a:off x="15430500" y="131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42279</xdr:rowOff>
    </xdr:from>
    <xdr:ext cx="534377" cy="259045"/>
    <xdr:sp macro="" textlink="">
      <xdr:nvSpPr>
        <xdr:cNvPr id="658" name="テキスト ボックス 657"/>
        <xdr:cNvSpPr txBox="1"/>
      </xdr:nvSpPr>
      <xdr:spPr>
        <a:xfrm>
          <a:off x="15214111" y="132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103840</xdr:rowOff>
    </xdr:from>
    <xdr:to>
      <xdr:col>76</xdr:col>
      <xdr:colOff>165100</xdr:colOff>
      <xdr:row>77</xdr:row>
      <xdr:rowOff>33990</xdr:rowOff>
    </xdr:to>
    <xdr:sp macro="" textlink="">
      <xdr:nvSpPr>
        <xdr:cNvPr id="659" name="楕円 658"/>
        <xdr:cNvSpPr/>
      </xdr:nvSpPr>
      <xdr:spPr>
        <a:xfrm>
          <a:off x="14541500" y="131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25117</xdr:rowOff>
    </xdr:from>
    <xdr:ext cx="534377" cy="259045"/>
    <xdr:sp macro="" textlink="">
      <xdr:nvSpPr>
        <xdr:cNvPr id="660" name="テキスト ボックス 659"/>
        <xdr:cNvSpPr txBox="1"/>
      </xdr:nvSpPr>
      <xdr:spPr>
        <a:xfrm>
          <a:off x="14325111" y="132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123892</xdr:rowOff>
    </xdr:from>
    <xdr:to>
      <xdr:col>72</xdr:col>
      <xdr:colOff>38100</xdr:colOff>
      <xdr:row>77</xdr:row>
      <xdr:rowOff>54042</xdr:rowOff>
    </xdr:to>
    <xdr:sp macro="" textlink="">
      <xdr:nvSpPr>
        <xdr:cNvPr id="661" name="楕円 660"/>
        <xdr:cNvSpPr/>
      </xdr:nvSpPr>
      <xdr:spPr>
        <a:xfrm>
          <a:off x="13652500" y="131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45169</xdr:rowOff>
    </xdr:from>
    <xdr:ext cx="534377" cy="259045"/>
    <xdr:sp macro="" textlink="">
      <xdr:nvSpPr>
        <xdr:cNvPr id="662" name="テキスト ボックス 661"/>
        <xdr:cNvSpPr txBox="1"/>
      </xdr:nvSpPr>
      <xdr:spPr>
        <a:xfrm>
          <a:off x="13436111" y="132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153022</xdr:rowOff>
    </xdr:from>
    <xdr:to>
      <xdr:col>67</xdr:col>
      <xdr:colOff>101600</xdr:colOff>
      <xdr:row>77</xdr:row>
      <xdr:rowOff>83172</xdr:rowOff>
    </xdr:to>
    <xdr:sp macro="" textlink="">
      <xdr:nvSpPr>
        <xdr:cNvPr id="663" name="楕円 662"/>
        <xdr:cNvSpPr/>
      </xdr:nvSpPr>
      <xdr:spPr>
        <a:xfrm>
          <a:off x="12763500" y="131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74299</xdr:rowOff>
    </xdr:from>
    <xdr:ext cx="534377" cy="259045"/>
    <xdr:sp macro="" textlink="">
      <xdr:nvSpPr>
        <xdr:cNvPr id="664" name="テキスト ボックス 663"/>
        <xdr:cNvSpPr txBox="1"/>
      </xdr:nvSpPr>
      <xdr:spPr>
        <a:xfrm>
          <a:off x="12547111" y="132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98743</xdr:rowOff>
    </xdr:from>
    <xdr:to>
      <xdr:col>85</xdr:col>
      <xdr:colOff>127000</xdr:colOff>
      <xdr:row>97</xdr:row>
      <xdr:rowOff>162579</xdr:rowOff>
    </xdr:to>
    <xdr:cxnSp macro="">
      <xdr:nvCxnSpPr>
        <xdr:cNvPr id="693" name="直線コネクタ 692"/>
        <xdr:cNvCxnSpPr/>
      </xdr:nvCxnSpPr>
      <xdr:spPr>
        <a:xfrm flipV="1">
          <a:off x="15481300" y="16557943"/>
          <a:ext cx="838200" cy="2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125374</xdr:rowOff>
    </xdr:from>
    <xdr:to>
      <xdr:col>81</xdr:col>
      <xdr:colOff>50800</xdr:colOff>
      <xdr:row>97</xdr:row>
      <xdr:rowOff>162579</xdr:rowOff>
    </xdr:to>
    <xdr:cxnSp macro="">
      <xdr:nvCxnSpPr>
        <xdr:cNvPr id="696" name="直線コネクタ 695"/>
        <xdr:cNvCxnSpPr/>
      </xdr:nvCxnSpPr>
      <xdr:spPr>
        <a:xfrm>
          <a:off x="14592300" y="16756024"/>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125374</xdr:rowOff>
    </xdr:from>
    <xdr:to>
      <xdr:col>76</xdr:col>
      <xdr:colOff>114300</xdr:colOff>
      <xdr:row>98</xdr:row>
      <xdr:rowOff>24504</xdr:rowOff>
    </xdr:to>
    <xdr:cxnSp macro="">
      <xdr:nvCxnSpPr>
        <xdr:cNvPr id="699" name="直線コネクタ 698"/>
        <xdr:cNvCxnSpPr/>
      </xdr:nvCxnSpPr>
      <xdr:spPr>
        <a:xfrm flipV="1">
          <a:off x="13703300" y="16756024"/>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24504</xdr:rowOff>
    </xdr:from>
    <xdr:to>
      <xdr:col>71</xdr:col>
      <xdr:colOff>177800</xdr:colOff>
      <xdr:row>98</xdr:row>
      <xdr:rowOff>29363</xdr:rowOff>
    </xdr:to>
    <xdr:cxnSp macro="">
      <xdr:nvCxnSpPr>
        <xdr:cNvPr id="702" name="直線コネクタ 701"/>
        <xdr:cNvCxnSpPr/>
      </xdr:nvCxnSpPr>
      <xdr:spPr>
        <a:xfrm flipV="1">
          <a:off x="12814300" y="16826604"/>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47943</xdr:rowOff>
    </xdr:from>
    <xdr:to>
      <xdr:col>85</xdr:col>
      <xdr:colOff>177800</xdr:colOff>
      <xdr:row>96</xdr:row>
      <xdr:rowOff>149543</xdr:rowOff>
    </xdr:to>
    <xdr:sp macro="" textlink="">
      <xdr:nvSpPr>
        <xdr:cNvPr id="712" name="楕円 711"/>
        <xdr:cNvSpPr/>
      </xdr:nvSpPr>
      <xdr:spPr>
        <a:xfrm>
          <a:off x="162687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26370</xdr:rowOff>
    </xdr:from>
    <xdr:ext cx="534377" cy="259045"/>
    <xdr:sp macro="" textlink="">
      <xdr:nvSpPr>
        <xdr:cNvPr id="713" name="積立金該当値テキスト"/>
        <xdr:cNvSpPr txBox="1"/>
      </xdr:nvSpPr>
      <xdr:spPr>
        <a:xfrm>
          <a:off x="16370300" y="164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111779</xdr:rowOff>
    </xdr:from>
    <xdr:to>
      <xdr:col>81</xdr:col>
      <xdr:colOff>101600</xdr:colOff>
      <xdr:row>98</xdr:row>
      <xdr:rowOff>41929</xdr:rowOff>
    </xdr:to>
    <xdr:sp macro="" textlink="">
      <xdr:nvSpPr>
        <xdr:cNvPr id="714" name="楕円 713"/>
        <xdr:cNvSpPr/>
      </xdr:nvSpPr>
      <xdr:spPr>
        <a:xfrm>
          <a:off x="15430500" y="167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33056</xdr:rowOff>
    </xdr:from>
    <xdr:ext cx="534377" cy="259045"/>
    <xdr:sp macro="" textlink="">
      <xdr:nvSpPr>
        <xdr:cNvPr id="715" name="テキスト ボックス 714"/>
        <xdr:cNvSpPr txBox="1"/>
      </xdr:nvSpPr>
      <xdr:spPr>
        <a:xfrm>
          <a:off x="15214111" y="168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74574</xdr:rowOff>
    </xdr:from>
    <xdr:to>
      <xdr:col>76</xdr:col>
      <xdr:colOff>165100</xdr:colOff>
      <xdr:row>98</xdr:row>
      <xdr:rowOff>4724</xdr:rowOff>
    </xdr:to>
    <xdr:sp macro="" textlink="">
      <xdr:nvSpPr>
        <xdr:cNvPr id="716" name="楕円 715"/>
        <xdr:cNvSpPr/>
      </xdr:nvSpPr>
      <xdr:spPr>
        <a:xfrm>
          <a:off x="14541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167301</xdr:rowOff>
    </xdr:from>
    <xdr:ext cx="534377" cy="259045"/>
    <xdr:sp macro="" textlink="">
      <xdr:nvSpPr>
        <xdr:cNvPr id="717" name="テキスト ボックス 716"/>
        <xdr:cNvSpPr txBox="1"/>
      </xdr:nvSpPr>
      <xdr:spPr>
        <a:xfrm>
          <a:off x="14325111" y="1679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145154</xdr:rowOff>
    </xdr:from>
    <xdr:to>
      <xdr:col>72</xdr:col>
      <xdr:colOff>38100</xdr:colOff>
      <xdr:row>98</xdr:row>
      <xdr:rowOff>75304</xdr:rowOff>
    </xdr:to>
    <xdr:sp macro="" textlink="">
      <xdr:nvSpPr>
        <xdr:cNvPr id="718" name="楕円 717"/>
        <xdr:cNvSpPr/>
      </xdr:nvSpPr>
      <xdr:spPr>
        <a:xfrm>
          <a:off x="13652500" y="167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66431</xdr:rowOff>
    </xdr:from>
    <xdr:ext cx="534377" cy="259045"/>
    <xdr:sp macro="" textlink="">
      <xdr:nvSpPr>
        <xdr:cNvPr id="719" name="テキスト ボックス 718"/>
        <xdr:cNvSpPr txBox="1"/>
      </xdr:nvSpPr>
      <xdr:spPr>
        <a:xfrm>
          <a:off x="13436111" y="168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150013</xdr:rowOff>
    </xdr:from>
    <xdr:to>
      <xdr:col>67</xdr:col>
      <xdr:colOff>101600</xdr:colOff>
      <xdr:row>98</xdr:row>
      <xdr:rowOff>80163</xdr:rowOff>
    </xdr:to>
    <xdr:sp macro="" textlink="">
      <xdr:nvSpPr>
        <xdr:cNvPr id="720" name="楕円 719"/>
        <xdr:cNvSpPr/>
      </xdr:nvSpPr>
      <xdr:spPr>
        <a:xfrm>
          <a:off x="12763500" y="16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71290</xdr:rowOff>
    </xdr:from>
    <xdr:ext cx="469744" cy="259045"/>
    <xdr:sp macro="" textlink="">
      <xdr:nvSpPr>
        <xdr:cNvPr id="721" name="テキスト ボックス 720"/>
        <xdr:cNvSpPr txBox="1"/>
      </xdr:nvSpPr>
      <xdr:spPr>
        <a:xfrm>
          <a:off x="12579428" y="168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103067</xdr:rowOff>
    </xdr:from>
    <xdr:to>
      <xdr:col>116</xdr:col>
      <xdr:colOff>63500</xdr:colOff>
      <xdr:row>37</xdr:row>
      <xdr:rowOff>122669</xdr:rowOff>
    </xdr:to>
    <xdr:cxnSp macro="">
      <xdr:nvCxnSpPr>
        <xdr:cNvPr id="746" name="直線コネクタ 745"/>
        <xdr:cNvCxnSpPr/>
      </xdr:nvCxnSpPr>
      <xdr:spPr>
        <a:xfrm flipV="1">
          <a:off x="21323300" y="6446717"/>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122669</xdr:rowOff>
    </xdr:from>
    <xdr:to>
      <xdr:col>111</xdr:col>
      <xdr:colOff>177800</xdr:colOff>
      <xdr:row>37</xdr:row>
      <xdr:rowOff>123641</xdr:rowOff>
    </xdr:to>
    <xdr:cxnSp macro="">
      <xdr:nvCxnSpPr>
        <xdr:cNvPr id="749" name="直線コネクタ 748"/>
        <xdr:cNvCxnSpPr/>
      </xdr:nvCxnSpPr>
      <xdr:spPr>
        <a:xfrm flipV="1">
          <a:off x="20434300" y="646631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123641</xdr:rowOff>
    </xdr:from>
    <xdr:to>
      <xdr:col>107</xdr:col>
      <xdr:colOff>50800</xdr:colOff>
      <xdr:row>37</xdr:row>
      <xdr:rowOff>151473</xdr:rowOff>
    </xdr:to>
    <xdr:cxnSp macro="">
      <xdr:nvCxnSpPr>
        <xdr:cNvPr id="752" name="直線コネクタ 751"/>
        <xdr:cNvCxnSpPr/>
      </xdr:nvCxnSpPr>
      <xdr:spPr>
        <a:xfrm flipV="1">
          <a:off x="19545300" y="6467291"/>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131413</xdr:rowOff>
    </xdr:from>
    <xdr:to>
      <xdr:col>102</xdr:col>
      <xdr:colOff>114300</xdr:colOff>
      <xdr:row>37</xdr:row>
      <xdr:rowOff>151473</xdr:rowOff>
    </xdr:to>
    <xdr:cxnSp macro="">
      <xdr:nvCxnSpPr>
        <xdr:cNvPr id="755" name="直線コネクタ 754"/>
        <xdr:cNvCxnSpPr/>
      </xdr:nvCxnSpPr>
      <xdr:spPr>
        <a:xfrm>
          <a:off x="18656300" y="6475063"/>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52267</xdr:rowOff>
    </xdr:from>
    <xdr:to>
      <xdr:col>116</xdr:col>
      <xdr:colOff>114300</xdr:colOff>
      <xdr:row>37</xdr:row>
      <xdr:rowOff>153867</xdr:rowOff>
    </xdr:to>
    <xdr:sp macro="" textlink="">
      <xdr:nvSpPr>
        <xdr:cNvPr id="765" name="楕円 764"/>
        <xdr:cNvSpPr/>
      </xdr:nvSpPr>
      <xdr:spPr>
        <a:xfrm>
          <a:off x="22110700" y="63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138644</xdr:rowOff>
    </xdr:from>
    <xdr:ext cx="469744" cy="259045"/>
    <xdr:sp macro="" textlink="">
      <xdr:nvSpPr>
        <xdr:cNvPr id="766" name="投資及び出資金該当値テキスト"/>
        <xdr:cNvSpPr txBox="1"/>
      </xdr:nvSpPr>
      <xdr:spPr>
        <a:xfrm>
          <a:off x="22212300" y="63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71869</xdr:rowOff>
    </xdr:from>
    <xdr:to>
      <xdr:col>112</xdr:col>
      <xdr:colOff>38100</xdr:colOff>
      <xdr:row>38</xdr:row>
      <xdr:rowOff>2019</xdr:rowOff>
    </xdr:to>
    <xdr:sp macro="" textlink="">
      <xdr:nvSpPr>
        <xdr:cNvPr id="767" name="楕円 766"/>
        <xdr:cNvSpPr/>
      </xdr:nvSpPr>
      <xdr:spPr>
        <a:xfrm>
          <a:off x="21272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164596</xdr:rowOff>
    </xdr:from>
    <xdr:ext cx="469744" cy="259045"/>
    <xdr:sp macro="" textlink="">
      <xdr:nvSpPr>
        <xdr:cNvPr id="768" name="テキスト ボックス 767"/>
        <xdr:cNvSpPr txBox="1"/>
      </xdr:nvSpPr>
      <xdr:spPr>
        <a:xfrm>
          <a:off x="21088428" y="65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72841</xdr:rowOff>
    </xdr:from>
    <xdr:to>
      <xdr:col>107</xdr:col>
      <xdr:colOff>101600</xdr:colOff>
      <xdr:row>38</xdr:row>
      <xdr:rowOff>2991</xdr:rowOff>
    </xdr:to>
    <xdr:sp macro="" textlink="">
      <xdr:nvSpPr>
        <xdr:cNvPr id="769" name="楕円 768"/>
        <xdr:cNvSpPr/>
      </xdr:nvSpPr>
      <xdr:spPr>
        <a:xfrm>
          <a:off x="20383500" y="64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165568</xdr:rowOff>
    </xdr:from>
    <xdr:ext cx="469744" cy="259045"/>
    <xdr:sp macro="" textlink="">
      <xdr:nvSpPr>
        <xdr:cNvPr id="770" name="テキスト ボックス 769"/>
        <xdr:cNvSpPr txBox="1"/>
      </xdr:nvSpPr>
      <xdr:spPr>
        <a:xfrm>
          <a:off x="20199428" y="650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100673</xdr:rowOff>
    </xdr:from>
    <xdr:to>
      <xdr:col>102</xdr:col>
      <xdr:colOff>165100</xdr:colOff>
      <xdr:row>38</xdr:row>
      <xdr:rowOff>30823</xdr:rowOff>
    </xdr:to>
    <xdr:sp macro="" textlink="">
      <xdr:nvSpPr>
        <xdr:cNvPr id="771" name="楕円 770"/>
        <xdr:cNvSpPr/>
      </xdr:nvSpPr>
      <xdr:spPr>
        <a:xfrm>
          <a:off x="19494500" y="64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21950</xdr:rowOff>
    </xdr:from>
    <xdr:ext cx="378565" cy="259045"/>
    <xdr:sp macro="" textlink="">
      <xdr:nvSpPr>
        <xdr:cNvPr id="772" name="テキスト ボックス 771"/>
        <xdr:cNvSpPr txBox="1"/>
      </xdr:nvSpPr>
      <xdr:spPr>
        <a:xfrm>
          <a:off x="19356017" y="653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80613</xdr:rowOff>
    </xdr:from>
    <xdr:to>
      <xdr:col>98</xdr:col>
      <xdr:colOff>38100</xdr:colOff>
      <xdr:row>38</xdr:row>
      <xdr:rowOff>10764</xdr:rowOff>
    </xdr:to>
    <xdr:sp macro="" textlink="">
      <xdr:nvSpPr>
        <xdr:cNvPr id="773" name="楕円 772"/>
        <xdr:cNvSpPr/>
      </xdr:nvSpPr>
      <xdr:spPr>
        <a:xfrm>
          <a:off x="18605500" y="64242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1890</xdr:rowOff>
    </xdr:from>
    <xdr:ext cx="469744" cy="259045"/>
    <xdr:sp macro="" textlink="">
      <xdr:nvSpPr>
        <xdr:cNvPr id="774" name="テキスト ボックス 773"/>
        <xdr:cNvSpPr txBox="1"/>
      </xdr:nvSpPr>
      <xdr:spPr>
        <a:xfrm>
          <a:off x="18421428" y="65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21148</xdr:rowOff>
    </xdr:from>
    <xdr:to>
      <xdr:col>116</xdr:col>
      <xdr:colOff>63500</xdr:colOff>
      <xdr:row>57</xdr:row>
      <xdr:rowOff>25263</xdr:rowOff>
    </xdr:to>
    <xdr:cxnSp macro="">
      <xdr:nvCxnSpPr>
        <xdr:cNvPr id="801" name="直線コネクタ 800"/>
        <xdr:cNvCxnSpPr/>
      </xdr:nvCxnSpPr>
      <xdr:spPr>
        <a:xfrm flipV="1">
          <a:off x="21323300" y="979379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25263</xdr:rowOff>
    </xdr:from>
    <xdr:to>
      <xdr:col>111</xdr:col>
      <xdr:colOff>177800</xdr:colOff>
      <xdr:row>57</xdr:row>
      <xdr:rowOff>29880</xdr:rowOff>
    </xdr:to>
    <xdr:cxnSp macro="">
      <xdr:nvCxnSpPr>
        <xdr:cNvPr id="804" name="直線コネクタ 803"/>
        <xdr:cNvCxnSpPr/>
      </xdr:nvCxnSpPr>
      <xdr:spPr>
        <a:xfrm flipV="1">
          <a:off x="20434300" y="9797913"/>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29880</xdr:rowOff>
    </xdr:from>
    <xdr:to>
      <xdr:col>107</xdr:col>
      <xdr:colOff>50800</xdr:colOff>
      <xdr:row>57</xdr:row>
      <xdr:rowOff>32395</xdr:rowOff>
    </xdr:to>
    <xdr:cxnSp macro="">
      <xdr:nvCxnSpPr>
        <xdr:cNvPr id="807" name="直線コネクタ 806"/>
        <xdr:cNvCxnSpPr/>
      </xdr:nvCxnSpPr>
      <xdr:spPr>
        <a:xfrm flipV="1">
          <a:off x="19545300" y="98025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32395</xdr:rowOff>
    </xdr:from>
    <xdr:to>
      <xdr:col>102</xdr:col>
      <xdr:colOff>114300</xdr:colOff>
      <xdr:row>57</xdr:row>
      <xdr:rowOff>35870</xdr:rowOff>
    </xdr:to>
    <xdr:cxnSp macro="">
      <xdr:nvCxnSpPr>
        <xdr:cNvPr id="810" name="直線コネクタ 809"/>
        <xdr:cNvCxnSpPr/>
      </xdr:nvCxnSpPr>
      <xdr:spPr>
        <a:xfrm flipV="1">
          <a:off x="18656300" y="980504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141798</xdr:rowOff>
    </xdr:from>
    <xdr:to>
      <xdr:col>116</xdr:col>
      <xdr:colOff>114300</xdr:colOff>
      <xdr:row>57</xdr:row>
      <xdr:rowOff>71948</xdr:rowOff>
    </xdr:to>
    <xdr:sp macro="" textlink="">
      <xdr:nvSpPr>
        <xdr:cNvPr id="820" name="楕円 819"/>
        <xdr:cNvSpPr/>
      </xdr:nvSpPr>
      <xdr:spPr>
        <a:xfrm>
          <a:off x="22110700" y="97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120225</xdr:rowOff>
    </xdr:from>
    <xdr:ext cx="469744" cy="259045"/>
    <xdr:sp macro="" textlink="">
      <xdr:nvSpPr>
        <xdr:cNvPr id="821" name="貸付金該当値テキスト"/>
        <xdr:cNvSpPr txBox="1"/>
      </xdr:nvSpPr>
      <xdr:spPr>
        <a:xfrm>
          <a:off x="22212300" y="972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145913</xdr:rowOff>
    </xdr:from>
    <xdr:to>
      <xdr:col>112</xdr:col>
      <xdr:colOff>38100</xdr:colOff>
      <xdr:row>57</xdr:row>
      <xdr:rowOff>76063</xdr:rowOff>
    </xdr:to>
    <xdr:sp macro="" textlink="">
      <xdr:nvSpPr>
        <xdr:cNvPr id="822" name="楕円 821"/>
        <xdr:cNvSpPr/>
      </xdr:nvSpPr>
      <xdr:spPr>
        <a:xfrm>
          <a:off x="21272500" y="97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67190</xdr:rowOff>
    </xdr:from>
    <xdr:ext cx="469744" cy="259045"/>
    <xdr:sp macro="" textlink="">
      <xdr:nvSpPr>
        <xdr:cNvPr id="823" name="テキスト ボックス 822"/>
        <xdr:cNvSpPr txBox="1"/>
      </xdr:nvSpPr>
      <xdr:spPr>
        <a:xfrm>
          <a:off x="21088428" y="983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150530</xdr:rowOff>
    </xdr:from>
    <xdr:to>
      <xdr:col>107</xdr:col>
      <xdr:colOff>101600</xdr:colOff>
      <xdr:row>57</xdr:row>
      <xdr:rowOff>80680</xdr:rowOff>
    </xdr:to>
    <xdr:sp macro="" textlink="">
      <xdr:nvSpPr>
        <xdr:cNvPr id="824" name="楕円 823"/>
        <xdr:cNvSpPr/>
      </xdr:nvSpPr>
      <xdr:spPr>
        <a:xfrm>
          <a:off x="20383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97207</xdr:rowOff>
    </xdr:from>
    <xdr:ext cx="469744" cy="259045"/>
    <xdr:sp macro="" textlink="">
      <xdr:nvSpPr>
        <xdr:cNvPr id="825" name="テキスト ボックス 824"/>
        <xdr:cNvSpPr txBox="1"/>
      </xdr:nvSpPr>
      <xdr:spPr>
        <a:xfrm>
          <a:off x="20199428" y="95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153045</xdr:rowOff>
    </xdr:from>
    <xdr:to>
      <xdr:col>102</xdr:col>
      <xdr:colOff>165100</xdr:colOff>
      <xdr:row>57</xdr:row>
      <xdr:rowOff>83195</xdr:rowOff>
    </xdr:to>
    <xdr:sp macro="" textlink="">
      <xdr:nvSpPr>
        <xdr:cNvPr id="826" name="楕円 825"/>
        <xdr:cNvSpPr/>
      </xdr:nvSpPr>
      <xdr:spPr>
        <a:xfrm>
          <a:off x="19494500" y="97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99722</xdr:rowOff>
    </xdr:from>
    <xdr:ext cx="469744" cy="259045"/>
    <xdr:sp macro="" textlink="">
      <xdr:nvSpPr>
        <xdr:cNvPr id="827" name="テキスト ボックス 826"/>
        <xdr:cNvSpPr txBox="1"/>
      </xdr:nvSpPr>
      <xdr:spPr>
        <a:xfrm>
          <a:off x="19310428" y="95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156520</xdr:rowOff>
    </xdr:from>
    <xdr:to>
      <xdr:col>98</xdr:col>
      <xdr:colOff>38100</xdr:colOff>
      <xdr:row>57</xdr:row>
      <xdr:rowOff>86670</xdr:rowOff>
    </xdr:to>
    <xdr:sp macro="" textlink="">
      <xdr:nvSpPr>
        <xdr:cNvPr id="828" name="楕円 827"/>
        <xdr:cNvSpPr/>
      </xdr:nvSpPr>
      <xdr:spPr>
        <a:xfrm>
          <a:off x="18605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103197</xdr:rowOff>
    </xdr:from>
    <xdr:ext cx="469744" cy="259045"/>
    <xdr:sp macro="" textlink="">
      <xdr:nvSpPr>
        <xdr:cNvPr id="829" name="テキスト ボックス 828"/>
        <xdr:cNvSpPr txBox="1"/>
      </xdr:nvSpPr>
      <xdr:spPr>
        <a:xfrm>
          <a:off x="18421428" y="95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151854</xdr:rowOff>
    </xdr:from>
    <xdr:to>
      <xdr:col>116</xdr:col>
      <xdr:colOff>63500</xdr:colOff>
      <xdr:row>75</xdr:row>
      <xdr:rowOff>48146</xdr:rowOff>
    </xdr:to>
    <xdr:cxnSp macro="">
      <xdr:nvCxnSpPr>
        <xdr:cNvPr id="859" name="直線コネクタ 858"/>
        <xdr:cNvCxnSpPr/>
      </xdr:nvCxnSpPr>
      <xdr:spPr>
        <a:xfrm flipV="1">
          <a:off x="21323300" y="12839154"/>
          <a:ext cx="8382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48146</xdr:rowOff>
    </xdr:from>
    <xdr:to>
      <xdr:col>111</xdr:col>
      <xdr:colOff>177800</xdr:colOff>
      <xdr:row>75</xdr:row>
      <xdr:rowOff>69710</xdr:rowOff>
    </xdr:to>
    <xdr:cxnSp macro="">
      <xdr:nvCxnSpPr>
        <xdr:cNvPr id="862" name="直線コネクタ 861"/>
        <xdr:cNvCxnSpPr/>
      </xdr:nvCxnSpPr>
      <xdr:spPr>
        <a:xfrm flipV="1">
          <a:off x="20434300" y="12906896"/>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78474</xdr:rowOff>
    </xdr:from>
    <xdr:to>
      <xdr:col>107</xdr:col>
      <xdr:colOff>50800</xdr:colOff>
      <xdr:row>75</xdr:row>
      <xdr:rowOff>69710</xdr:rowOff>
    </xdr:to>
    <xdr:cxnSp macro="">
      <xdr:nvCxnSpPr>
        <xdr:cNvPr id="865" name="直線コネクタ 864"/>
        <xdr:cNvCxnSpPr/>
      </xdr:nvCxnSpPr>
      <xdr:spPr>
        <a:xfrm>
          <a:off x="19545300" y="12765774"/>
          <a:ext cx="889000" cy="1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78474</xdr:rowOff>
    </xdr:from>
    <xdr:to>
      <xdr:col>102</xdr:col>
      <xdr:colOff>114300</xdr:colOff>
      <xdr:row>74</xdr:row>
      <xdr:rowOff>93714</xdr:rowOff>
    </xdr:to>
    <xdr:cxnSp macro="">
      <xdr:nvCxnSpPr>
        <xdr:cNvPr id="868" name="直線コネクタ 867"/>
        <xdr:cNvCxnSpPr/>
      </xdr:nvCxnSpPr>
      <xdr:spPr>
        <a:xfrm flipV="1">
          <a:off x="18656300" y="1276577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70" name="テキスト ボックス 869"/>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2" name="テキスト ボックス 871"/>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101054</xdr:rowOff>
    </xdr:from>
    <xdr:to>
      <xdr:col>116</xdr:col>
      <xdr:colOff>114300</xdr:colOff>
      <xdr:row>75</xdr:row>
      <xdr:rowOff>31204</xdr:rowOff>
    </xdr:to>
    <xdr:sp macro="" textlink="">
      <xdr:nvSpPr>
        <xdr:cNvPr id="878" name="楕円 877"/>
        <xdr:cNvSpPr/>
      </xdr:nvSpPr>
      <xdr:spPr>
        <a:xfrm>
          <a:off x="22110700" y="127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123931</xdr:rowOff>
    </xdr:from>
    <xdr:ext cx="534377" cy="259045"/>
    <xdr:sp macro="" textlink="">
      <xdr:nvSpPr>
        <xdr:cNvPr id="879" name="繰出金該当値テキスト"/>
        <xdr:cNvSpPr txBox="1"/>
      </xdr:nvSpPr>
      <xdr:spPr>
        <a:xfrm>
          <a:off x="22212300" y="126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168796</xdr:rowOff>
    </xdr:from>
    <xdr:to>
      <xdr:col>112</xdr:col>
      <xdr:colOff>38100</xdr:colOff>
      <xdr:row>75</xdr:row>
      <xdr:rowOff>98946</xdr:rowOff>
    </xdr:to>
    <xdr:sp macro="" textlink="">
      <xdr:nvSpPr>
        <xdr:cNvPr id="880" name="楕円 879"/>
        <xdr:cNvSpPr/>
      </xdr:nvSpPr>
      <xdr:spPr>
        <a:xfrm>
          <a:off x="21272500" y="128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115473</xdr:rowOff>
    </xdr:from>
    <xdr:ext cx="534377" cy="259045"/>
    <xdr:sp macro="" textlink="">
      <xdr:nvSpPr>
        <xdr:cNvPr id="881" name="テキスト ボックス 880"/>
        <xdr:cNvSpPr txBox="1"/>
      </xdr:nvSpPr>
      <xdr:spPr>
        <a:xfrm>
          <a:off x="21056111" y="1263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18910</xdr:rowOff>
    </xdr:from>
    <xdr:to>
      <xdr:col>107</xdr:col>
      <xdr:colOff>101600</xdr:colOff>
      <xdr:row>75</xdr:row>
      <xdr:rowOff>120510</xdr:rowOff>
    </xdr:to>
    <xdr:sp macro="" textlink="">
      <xdr:nvSpPr>
        <xdr:cNvPr id="882" name="楕円 881"/>
        <xdr:cNvSpPr/>
      </xdr:nvSpPr>
      <xdr:spPr>
        <a:xfrm>
          <a:off x="20383500" y="128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137037</xdr:rowOff>
    </xdr:from>
    <xdr:ext cx="534377" cy="259045"/>
    <xdr:sp macro="" textlink="">
      <xdr:nvSpPr>
        <xdr:cNvPr id="883" name="テキスト ボックス 882"/>
        <xdr:cNvSpPr txBox="1"/>
      </xdr:nvSpPr>
      <xdr:spPr>
        <a:xfrm>
          <a:off x="20167111" y="126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27674</xdr:rowOff>
    </xdr:from>
    <xdr:to>
      <xdr:col>102</xdr:col>
      <xdr:colOff>165100</xdr:colOff>
      <xdr:row>74</xdr:row>
      <xdr:rowOff>129274</xdr:rowOff>
    </xdr:to>
    <xdr:sp macro="" textlink="">
      <xdr:nvSpPr>
        <xdr:cNvPr id="884" name="楕円 883"/>
        <xdr:cNvSpPr/>
      </xdr:nvSpPr>
      <xdr:spPr>
        <a:xfrm>
          <a:off x="19494500" y="127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145801</xdr:rowOff>
    </xdr:from>
    <xdr:ext cx="534377" cy="259045"/>
    <xdr:sp macro="" textlink="">
      <xdr:nvSpPr>
        <xdr:cNvPr id="885" name="テキスト ボックス 884"/>
        <xdr:cNvSpPr txBox="1"/>
      </xdr:nvSpPr>
      <xdr:spPr>
        <a:xfrm>
          <a:off x="19278111" y="124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42914</xdr:rowOff>
    </xdr:from>
    <xdr:to>
      <xdr:col>98</xdr:col>
      <xdr:colOff>38100</xdr:colOff>
      <xdr:row>74</xdr:row>
      <xdr:rowOff>144514</xdr:rowOff>
    </xdr:to>
    <xdr:sp macro="" textlink="">
      <xdr:nvSpPr>
        <xdr:cNvPr id="886" name="楕円 885"/>
        <xdr:cNvSpPr/>
      </xdr:nvSpPr>
      <xdr:spPr>
        <a:xfrm>
          <a:off x="18605500" y="127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161041</xdr:rowOff>
    </xdr:from>
    <xdr:ext cx="534377" cy="259045"/>
    <xdr:sp macro="" textlink="">
      <xdr:nvSpPr>
        <xdr:cNvPr id="887" name="テキスト ボックス 886"/>
        <xdr:cNvSpPr txBox="1"/>
      </xdr:nvSpPr>
      <xdr:spPr>
        <a:xfrm>
          <a:off x="18389111" y="125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扶助費は、住民一人当たり１</a:t>
          </a:r>
          <a:r>
            <a:rPr kumimoji="1" lang="ja-JP" altLang="en-US" sz="1100">
              <a:solidFill>
                <a:schemeClr val="dk1"/>
              </a:solidFill>
              <a:effectLst/>
              <a:latin typeface="+mn-lt"/>
              <a:ea typeface="+mn-ea"/>
              <a:cs typeface="+mn-cs"/>
            </a:rPr>
            <a:t>３０，８０２</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１０．７</a:t>
          </a:r>
          <a:r>
            <a:rPr kumimoji="1" lang="ja-JP" altLang="ja-JP" sz="1100">
              <a:solidFill>
                <a:schemeClr val="dk1"/>
              </a:solidFill>
              <a:effectLst/>
              <a:latin typeface="+mn-lt"/>
              <a:ea typeface="+mn-ea"/>
              <a:cs typeface="+mn-cs"/>
            </a:rPr>
            <a:t>％増となっているが、類似団体と比較すると一人当たりのコストが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全体的に</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増加している。これは</a:t>
          </a:r>
          <a:r>
            <a:rPr kumimoji="1" lang="ja-JP" altLang="en-US" sz="1100">
              <a:solidFill>
                <a:schemeClr val="dk1"/>
              </a:solidFill>
              <a:effectLst/>
              <a:latin typeface="+mn-lt"/>
              <a:ea typeface="+mn-ea"/>
              <a:cs typeface="+mn-cs"/>
            </a:rPr>
            <a:t>住民税非課税世帯等に対する臨時特別給付金や電力・ガス・食料品等価格高騰緊急支援給付金、</a:t>
          </a:r>
          <a:r>
            <a:rPr kumimoji="1" lang="ja-JP" altLang="ja-JP" sz="1100">
              <a:solidFill>
                <a:schemeClr val="dk1"/>
              </a:solidFill>
              <a:effectLst/>
              <a:latin typeface="+mn-lt"/>
              <a:ea typeface="+mn-ea"/>
              <a:cs typeface="+mn-cs"/>
            </a:rPr>
            <a:t>子育て支援の拡充による保育所運営等事業費</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や認定こども園運営等事業費が多額であること、生活保護費が多額であること、障がい者自立支援事業の介護給付費・訓練等給付費などが高額であること等によるものである。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５８，１０８</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５５．０</a:t>
          </a:r>
          <a:r>
            <a:rPr kumimoji="1" lang="ja-JP" altLang="ja-JP" sz="1100">
              <a:solidFill>
                <a:schemeClr val="dk1"/>
              </a:solidFill>
              <a:effectLst/>
              <a:latin typeface="+mn-lt"/>
              <a:ea typeface="+mn-ea"/>
              <a:cs typeface="+mn-cs"/>
            </a:rPr>
            <a:t>％減となっており、前年度は類似団体を上回っていたが、令和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年度は類似団体を下回っている。これは、令和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柳川市・みやま市一般廃棄物処理施設整備事業</a:t>
          </a:r>
          <a:r>
            <a:rPr kumimoji="1" lang="ja-JP" altLang="ja-JP" sz="1100">
              <a:solidFill>
                <a:schemeClr val="dk1"/>
              </a:solidFill>
              <a:effectLst/>
              <a:latin typeface="+mn-lt"/>
              <a:ea typeface="+mn-ea"/>
              <a:cs typeface="+mn-cs"/>
            </a:rPr>
            <a:t>が終了したよるものである。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２４，１５０</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とほぼ同水準であり</a:t>
          </a:r>
          <a:r>
            <a:rPr kumimoji="1" lang="ja-JP" altLang="ja-JP" sz="1100">
              <a:solidFill>
                <a:schemeClr val="dk1"/>
              </a:solidFill>
              <a:effectLst/>
              <a:latin typeface="+mn-lt"/>
              <a:ea typeface="+mn-ea"/>
              <a:cs typeface="+mn-cs"/>
            </a:rPr>
            <a:t>、前年度決算と比較すると</a:t>
          </a:r>
          <a:r>
            <a:rPr kumimoji="1" lang="ja-JP" altLang="en-US" sz="1100">
              <a:solidFill>
                <a:schemeClr val="dk1"/>
              </a:solidFill>
              <a:effectLst/>
              <a:latin typeface="+mn-lt"/>
              <a:ea typeface="+mn-ea"/>
              <a:cs typeface="+mn-cs"/>
            </a:rPr>
            <a:t>１０４．７</a:t>
          </a:r>
          <a:r>
            <a:rPr kumimoji="1" lang="ja-JP" altLang="ja-JP" sz="1100">
              <a:solidFill>
                <a:schemeClr val="dk1"/>
              </a:solidFill>
              <a:effectLst/>
              <a:latin typeface="+mn-lt"/>
              <a:ea typeface="+mn-ea"/>
              <a:cs typeface="+mn-cs"/>
            </a:rPr>
            <a:t>％減となっている。これは、ふるさと納税が好調で、それを財源とした積立が増加したこと、個別施設計画による施設維持経費に備えるためのつみたてを行ったことによる充当可能基金が増加したため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63,182
62,501
77.15
34,895,896
33,662,470
1,098,553
16,785,505
37,776,189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26543</xdr:rowOff>
    </xdr:from>
    <xdr:to>
      <xdr:col>24</xdr:col>
      <xdr:colOff>63500</xdr:colOff>
      <xdr:row>36</xdr:row>
      <xdr:rowOff>87122</xdr:rowOff>
    </xdr:to>
    <xdr:cxnSp macro="">
      <xdr:nvCxnSpPr>
        <xdr:cNvPr id="61" name="直線コネクタ 60"/>
        <xdr:cNvCxnSpPr/>
      </xdr:nvCxnSpPr>
      <xdr:spPr>
        <a:xfrm>
          <a:off x="3797300" y="6198743"/>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26543</xdr:rowOff>
    </xdr:from>
    <xdr:to>
      <xdr:col>19</xdr:col>
      <xdr:colOff>177800</xdr:colOff>
      <xdr:row>36</xdr:row>
      <xdr:rowOff>43307</xdr:rowOff>
    </xdr:to>
    <xdr:cxnSp macro="">
      <xdr:nvCxnSpPr>
        <xdr:cNvPr id="64" name="直線コネクタ 63"/>
        <xdr:cNvCxnSpPr/>
      </xdr:nvCxnSpPr>
      <xdr:spPr>
        <a:xfrm flipV="1">
          <a:off x="2908300" y="619874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24638</xdr:rowOff>
    </xdr:from>
    <xdr:to>
      <xdr:col>15</xdr:col>
      <xdr:colOff>50800</xdr:colOff>
      <xdr:row>36</xdr:row>
      <xdr:rowOff>43307</xdr:rowOff>
    </xdr:to>
    <xdr:cxnSp macro="">
      <xdr:nvCxnSpPr>
        <xdr:cNvPr id="67" name="直線コネクタ 66"/>
        <xdr:cNvCxnSpPr/>
      </xdr:nvCxnSpPr>
      <xdr:spPr>
        <a:xfrm>
          <a:off x="2019300" y="619683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24638</xdr:rowOff>
    </xdr:from>
    <xdr:to>
      <xdr:col>10</xdr:col>
      <xdr:colOff>114300</xdr:colOff>
      <xdr:row>36</xdr:row>
      <xdr:rowOff>33401</xdr:rowOff>
    </xdr:to>
    <xdr:cxnSp macro="">
      <xdr:nvCxnSpPr>
        <xdr:cNvPr id="70" name="直線コネクタ 69"/>
        <xdr:cNvCxnSpPr/>
      </xdr:nvCxnSpPr>
      <xdr:spPr>
        <a:xfrm flipV="1">
          <a:off x="1130300" y="619683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80" name="楕円 79"/>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469744" cy="259045"/>
    <xdr:sp macro="" textlink="">
      <xdr:nvSpPr>
        <xdr:cNvPr id="81" name="議会費該当値テキスト"/>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147193</xdr:rowOff>
    </xdr:from>
    <xdr:to>
      <xdr:col>20</xdr:col>
      <xdr:colOff>38100</xdr:colOff>
      <xdr:row>36</xdr:row>
      <xdr:rowOff>77343</xdr:rowOff>
    </xdr:to>
    <xdr:sp macro="" textlink="">
      <xdr:nvSpPr>
        <xdr:cNvPr id="82" name="楕円 81"/>
        <xdr:cNvSpPr/>
      </xdr:nvSpPr>
      <xdr:spPr>
        <a:xfrm>
          <a:off x="3746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83" name="テキスト ボックス 82"/>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163957</xdr:rowOff>
    </xdr:from>
    <xdr:to>
      <xdr:col>15</xdr:col>
      <xdr:colOff>101600</xdr:colOff>
      <xdr:row>36</xdr:row>
      <xdr:rowOff>94107</xdr:rowOff>
    </xdr:to>
    <xdr:sp macro="" textlink="">
      <xdr:nvSpPr>
        <xdr:cNvPr id="84" name="楕円 83"/>
        <xdr:cNvSpPr/>
      </xdr:nvSpPr>
      <xdr:spPr>
        <a:xfrm>
          <a:off x="2857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85234</xdr:rowOff>
    </xdr:from>
    <xdr:ext cx="469744" cy="259045"/>
    <xdr:sp macro="" textlink="">
      <xdr:nvSpPr>
        <xdr:cNvPr id="85" name="テキスト ボックス 84"/>
        <xdr:cNvSpPr txBox="1"/>
      </xdr:nvSpPr>
      <xdr:spPr>
        <a:xfrm>
          <a:off x="2673428"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145288</xdr:rowOff>
    </xdr:from>
    <xdr:to>
      <xdr:col>10</xdr:col>
      <xdr:colOff>165100</xdr:colOff>
      <xdr:row>36</xdr:row>
      <xdr:rowOff>75438</xdr:rowOff>
    </xdr:to>
    <xdr:sp macro="" textlink="">
      <xdr:nvSpPr>
        <xdr:cNvPr id="86" name="楕円 85"/>
        <xdr:cNvSpPr/>
      </xdr:nvSpPr>
      <xdr:spPr>
        <a:xfrm>
          <a:off x="1968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66565</xdr:rowOff>
    </xdr:from>
    <xdr:ext cx="469744" cy="259045"/>
    <xdr:sp macro="" textlink="">
      <xdr:nvSpPr>
        <xdr:cNvPr id="87" name="テキスト ボックス 86"/>
        <xdr:cNvSpPr txBox="1"/>
      </xdr:nvSpPr>
      <xdr:spPr>
        <a:xfrm>
          <a:off x="1784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154051</xdr:rowOff>
    </xdr:from>
    <xdr:to>
      <xdr:col>6</xdr:col>
      <xdr:colOff>38100</xdr:colOff>
      <xdr:row>36</xdr:row>
      <xdr:rowOff>84201</xdr:rowOff>
    </xdr:to>
    <xdr:sp macro="" textlink="">
      <xdr:nvSpPr>
        <xdr:cNvPr id="88" name="楕円 87"/>
        <xdr:cNvSpPr/>
      </xdr:nvSpPr>
      <xdr:spPr>
        <a:xfrm>
          <a:off x="1079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75328</xdr:rowOff>
    </xdr:from>
    <xdr:ext cx="469744" cy="259045"/>
    <xdr:sp macro="" textlink="">
      <xdr:nvSpPr>
        <xdr:cNvPr id="89" name="テキスト ボックス 88"/>
        <xdr:cNvSpPr txBox="1"/>
      </xdr:nvSpPr>
      <xdr:spPr>
        <a:xfrm>
          <a:off x="895428"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167513</xdr:rowOff>
    </xdr:from>
    <xdr:to>
      <xdr:col>24</xdr:col>
      <xdr:colOff>63500</xdr:colOff>
      <xdr:row>56</xdr:row>
      <xdr:rowOff>153164</xdr:rowOff>
    </xdr:to>
    <xdr:cxnSp macro="">
      <xdr:nvCxnSpPr>
        <xdr:cNvPr id="118" name="直線コネクタ 117"/>
        <xdr:cNvCxnSpPr/>
      </xdr:nvCxnSpPr>
      <xdr:spPr>
        <a:xfrm flipV="1">
          <a:off x="3797300" y="9597263"/>
          <a:ext cx="838200" cy="1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79632</xdr:rowOff>
    </xdr:from>
    <xdr:to>
      <xdr:col>19</xdr:col>
      <xdr:colOff>177800</xdr:colOff>
      <xdr:row>56</xdr:row>
      <xdr:rowOff>153164</xdr:rowOff>
    </xdr:to>
    <xdr:cxnSp macro="">
      <xdr:nvCxnSpPr>
        <xdr:cNvPr id="121" name="直線コネクタ 120"/>
        <xdr:cNvCxnSpPr/>
      </xdr:nvCxnSpPr>
      <xdr:spPr>
        <a:xfrm>
          <a:off x="2908300" y="8995032"/>
          <a:ext cx="889000" cy="75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79632</xdr:rowOff>
    </xdr:from>
    <xdr:to>
      <xdr:col>15</xdr:col>
      <xdr:colOff>50800</xdr:colOff>
      <xdr:row>57</xdr:row>
      <xdr:rowOff>5793</xdr:rowOff>
    </xdr:to>
    <xdr:cxnSp macro="">
      <xdr:nvCxnSpPr>
        <xdr:cNvPr id="124" name="直線コネクタ 123"/>
        <xdr:cNvCxnSpPr/>
      </xdr:nvCxnSpPr>
      <xdr:spPr>
        <a:xfrm flipV="1">
          <a:off x="2019300" y="8995032"/>
          <a:ext cx="889000" cy="78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5793</xdr:rowOff>
    </xdr:from>
    <xdr:to>
      <xdr:col>10</xdr:col>
      <xdr:colOff>114300</xdr:colOff>
      <xdr:row>57</xdr:row>
      <xdr:rowOff>15708</xdr:rowOff>
    </xdr:to>
    <xdr:cxnSp macro="">
      <xdr:nvCxnSpPr>
        <xdr:cNvPr id="127" name="直線コネクタ 126"/>
        <xdr:cNvCxnSpPr/>
      </xdr:nvCxnSpPr>
      <xdr:spPr>
        <a:xfrm flipV="1">
          <a:off x="1130300" y="9778443"/>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116713</xdr:rowOff>
    </xdr:from>
    <xdr:to>
      <xdr:col>24</xdr:col>
      <xdr:colOff>114300</xdr:colOff>
      <xdr:row>56</xdr:row>
      <xdr:rowOff>46863</xdr:rowOff>
    </xdr:to>
    <xdr:sp macro="" textlink="">
      <xdr:nvSpPr>
        <xdr:cNvPr id="137" name="楕円 136"/>
        <xdr:cNvSpPr/>
      </xdr:nvSpPr>
      <xdr:spPr>
        <a:xfrm>
          <a:off x="4584700" y="95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95140</xdr:rowOff>
    </xdr:from>
    <xdr:ext cx="534377" cy="259045"/>
    <xdr:sp macro="" textlink="">
      <xdr:nvSpPr>
        <xdr:cNvPr id="138" name="総務費該当値テキスト"/>
        <xdr:cNvSpPr txBox="1"/>
      </xdr:nvSpPr>
      <xdr:spPr>
        <a:xfrm>
          <a:off x="4686300" y="95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102364</xdr:rowOff>
    </xdr:from>
    <xdr:to>
      <xdr:col>20</xdr:col>
      <xdr:colOff>38100</xdr:colOff>
      <xdr:row>57</xdr:row>
      <xdr:rowOff>32514</xdr:rowOff>
    </xdr:to>
    <xdr:sp macro="" textlink="">
      <xdr:nvSpPr>
        <xdr:cNvPr id="139" name="楕円 138"/>
        <xdr:cNvSpPr/>
      </xdr:nvSpPr>
      <xdr:spPr>
        <a:xfrm>
          <a:off x="3746500" y="97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23641</xdr:rowOff>
    </xdr:from>
    <xdr:ext cx="534377" cy="259045"/>
    <xdr:sp macro="" textlink="">
      <xdr:nvSpPr>
        <xdr:cNvPr id="140" name="テキスト ボックス 139"/>
        <xdr:cNvSpPr txBox="1"/>
      </xdr:nvSpPr>
      <xdr:spPr>
        <a:xfrm>
          <a:off x="3530111" y="97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28832</xdr:rowOff>
    </xdr:from>
    <xdr:to>
      <xdr:col>15</xdr:col>
      <xdr:colOff>101600</xdr:colOff>
      <xdr:row>52</xdr:row>
      <xdr:rowOff>130432</xdr:rowOff>
    </xdr:to>
    <xdr:sp macro="" textlink="">
      <xdr:nvSpPr>
        <xdr:cNvPr id="141" name="楕円 140"/>
        <xdr:cNvSpPr/>
      </xdr:nvSpPr>
      <xdr:spPr>
        <a:xfrm>
          <a:off x="2857500" y="89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121559</xdr:rowOff>
    </xdr:from>
    <xdr:ext cx="599010" cy="259045"/>
    <xdr:sp macro="" textlink="">
      <xdr:nvSpPr>
        <xdr:cNvPr id="142" name="テキスト ボックス 141"/>
        <xdr:cNvSpPr txBox="1"/>
      </xdr:nvSpPr>
      <xdr:spPr>
        <a:xfrm>
          <a:off x="2608795" y="90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126443</xdr:rowOff>
    </xdr:from>
    <xdr:to>
      <xdr:col>10</xdr:col>
      <xdr:colOff>165100</xdr:colOff>
      <xdr:row>57</xdr:row>
      <xdr:rowOff>56593</xdr:rowOff>
    </xdr:to>
    <xdr:sp macro="" textlink="">
      <xdr:nvSpPr>
        <xdr:cNvPr id="143" name="楕円 142"/>
        <xdr:cNvSpPr/>
      </xdr:nvSpPr>
      <xdr:spPr>
        <a:xfrm>
          <a:off x="1968500" y="97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47720</xdr:rowOff>
    </xdr:from>
    <xdr:ext cx="534377" cy="259045"/>
    <xdr:sp macro="" textlink="">
      <xdr:nvSpPr>
        <xdr:cNvPr id="144" name="テキスト ボックス 143"/>
        <xdr:cNvSpPr txBox="1"/>
      </xdr:nvSpPr>
      <xdr:spPr>
        <a:xfrm>
          <a:off x="1752111" y="98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136358</xdr:rowOff>
    </xdr:from>
    <xdr:to>
      <xdr:col>6</xdr:col>
      <xdr:colOff>38100</xdr:colOff>
      <xdr:row>57</xdr:row>
      <xdr:rowOff>66508</xdr:rowOff>
    </xdr:to>
    <xdr:sp macro="" textlink="">
      <xdr:nvSpPr>
        <xdr:cNvPr id="145" name="楕円 144"/>
        <xdr:cNvSpPr/>
      </xdr:nvSpPr>
      <xdr:spPr>
        <a:xfrm>
          <a:off x="1079500" y="97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57635</xdr:rowOff>
    </xdr:from>
    <xdr:ext cx="534377" cy="259045"/>
    <xdr:sp macro="" textlink="">
      <xdr:nvSpPr>
        <xdr:cNvPr id="146" name="テキスト ボックス 145"/>
        <xdr:cNvSpPr txBox="1"/>
      </xdr:nvSpPr>
      <xdr:spPr>
        <a:xfrm>
          <a:off x="863111" y="98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47866</xdr:rowOff>
    </xdr:from>
    <xdr:to>
      <xdr:col>24</xdr:col>
      <xdr:colOff>63500</xdr:colOff>
      <xdr:row>75</xdr:row>
      <xdr:rowOff>3404</xdr:rowOff>
    </xdr:to>
    <xdr:cxnSp macro="">
      <xdr:nvCxnSpPr>
        <xdr:cNvPr id="176" name="直線コネクタ 175"/>
        <xdr:cNvCxnSpPr/>
      </xdr:nvCxnSpPr>
      <xdr:spPr>
        <a:xfrm>
          <a:off x="3797300" y="12735166"/>
          <a:ext cx="8382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47866</xdr:rowOff>
    </xdr:from>
    <xdr:to>
      <xdr:col>19</xdr:col>
      <xdr:colOff>177800</xdr:colOff>
      <xdr:row>76</xdr:row>
      <xdr:rowOff>26200</xdr:rowOff>
    </xdr:to>
    <xdr:cxnSp macro="">
      <xdr:nvCxnSpPr>
        <xdr:cNvPr id="179" name="直線コネクタ 178"/>
        <xdr:cNvCxnSpPr/>
      </xdr:nvCxnSpPr>
      <xdr:spPr>
        <a:xfrm flipV="1">
          <a:off x="2908300" y="12735166"/>
          <a:ext cx="889000" cy="3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26200</xdr:rowOff>
    </xdr:from>
    <xdr:to>
      <xdr:col>15</xdr:col>
      <xdr:colOff>50800</xdr:colOff>
      <xdr:row>76</xdr:row>
      <xdr:rowOff>149834</xdr:rowOff>
    </xdr:to>
    <xdr:cxnSp macro="">
      <xdr:nvCxnSpPr>
        <xdr:cNvPr id="182" name="直線コネクタ 181"/>
        <xdr:cNvCxnSpPr/>
      </xdr:nvCxnSpPr>
      <xdr:spPr>
        <a:xfrm flipV="1">
          <a:off x="2019300" y="13056400"/>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149834</xdr:rowOff>
    </xdr:from>
    <xdr:to>
      <xdr:col>10</xdr:col>
      <xdr:colOff>114300</xdr:colOff>
      <xdr:row>77</xdr:row>
      <xdr:rowOff>75261</xdr:rowOff>
    </xdr:to>
    <xdr:cxnSp macro="">
      <xdr:nvCxnSpPr>
        <xdr:cNvPr id="185" name="直線コネクタ 184"/>
        <xdr:cNvCxnSpPr/>
      </xdr:nvCxnSpPr>
      <xdr:spPr>
        <a:xfrm flipV="1">
          <a:off x="1130300" y="13180034"/>
          <a:ext cx="8890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124054</xdr:rowOff>
    </xdr:from>
    <xdr:to>
      <xdr:col>24</xdr:col>
      <xdr:colOff>114300</xdr:colOff>
      <xdr:row>75</xdr:row>
      <xdr:rowOff>54204</xdr:rowOff>
    </xdr:to>
    <xdr:sp macro="" textlink="">
      <xdr:nvSpPr>
        <xdr:cNvPr id="195" name="楕円 194"/>
        <xdr:cNvSpPr/>
      </xdr:nvSpPr>
      <xdr:spPr>
        <a:xfrm>
          <a:off x="4584700" y="128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146931</xdr:rowOff>
    </xdr:from>
    <xdr:ext cx="599010" cy="259045"/>
    <xdr:sp macro="" textlink="">
      <xdr:nvSpPr>
        <xdr:cNvPr id="196" name="民生費該当値テキスト"/>
        <xdr:cNvSpPr txBox="1"/>
      </xdr:nvSpPr>
      <xdr:spPr>
        <a:xfrm>
          <a:off x="4686300" y="1266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168516</xdr:rowOff>
    </xdr:from>
    <xdr:to>
      <xdr:col>20</xdr:col>
      <xdr:colOff>38100</xdr:colOff>
      <xdr:row>74</xdr:row>
      <xdr:rowOff>98666</xdr:rowOff>
    </xdr:to>
    <xdr:sp macro="" textlink="">
      <xdr:nvSpPr>
        <xdr:cNvPr id="197" name="楕円 196"/>
        <xdr:cNvSpPr/>
      </xdr:nvSpPr>
      <xdr:spPr>
        <a:xfrm>
          <a:off x="3746500" y="126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115193</xdr:rowOff>
    </xdr:from>
    <xdr:ext cx="599010" cy="259045"/>
    <xdr:sp macro="" textlink="">
      <xdr:nvSpPr>
        <xdr:cNvPr id="198" name="テキスト ボックス 197"/>
        <xdr:cNvSpPr txBox="1"/>
      </xdr:nvSpPr>
      <xdr:spPr>
        <a:xfrm>
          <a:off x="3497795" y="1245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146850</xdr:rowOff>
    </xdr:from>
    <xdr:to>
      <xdr:col>15</xdr:col>
      <xdr:colOff>101600</xdr:colOff>
      <xdr:row>76</xdr:row>
      <xdr:rowOff>77000</xdr:rowOff>
    </xdr:to>
    <xdr:sp macro="" textlink="">
      <xdr:nvSpPr>
        <xdr:cNvPr id="199" name="楕円 198"/>
        <xdr:cNvSpPr/>
      </xdr:nvSpPr>
      <xdr:spPr>
        <a:xfrm>
          <a:off x="2857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93527</xdr:rowOff>
    </xdr:from>
    <xdr:ext cx="599010" cy="259045"/>
    <xdr:sp macro="" textlink="">
      <xdr:nvSpPr>
        <xdr:cNvPr id="200" name="テキスト ボックス 199"/>
        <xdr:cNvSpPr txBox="1"/>
      </xdr:nvSpPr>
      <xdr:spPr>
        <a:xfrm>
          <a:off x="2608795" y="1278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99034</xdr:rowOff>
    </xdr:from>
    <xdr:to>
      <xdr:col>10</xdr:col>
      <xdr:colOff>165100</xdr:colOff>
      <xdr:row>77</xdr:row>
      <xdr:rowOff>29184</xdr:rowOff>
    </xdr:to>
    <xdr:sp macro="" textlink="">
      <xdr:nvSpPr>
        <xdr:cNvPr id="201" name="楕円 200"/>
        <xdr:cNvSpPr/>
      </xdr:nvSpPr>
      <xdr:spPr>
        <a:xfrm>
          <a:off x="1968500" y="131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45711</xdr:rowOff>
    </xdr:from>
    <xdr:ext cx="599010" cy="259045"/>
    <xdr:sp macro="" textlink="">
      <xdr:nvSpPr>
        <xdr:cNvPr id="202" name="テキスト ボックス 201"/>
        <xdr:cNvSpPr txBox="1"/>
      </xdr:nvSpPr>
      <xdr:spPr>
        <a:xfrm>
          <a:off x="1719795" y="129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24461</xdr:rowOff>
    </xdr:from>
    <xdr:to>
      <xdr:col>6</xdr:col>
      <xdr:colOff>38100</xdr:colOff>
      <xdr:row>77</xdr:row>
      <xdr:rowOff>126061</xdr:rowOff>
    </xdr:to>
    <xdr:sp macro="" textlink="">
      <xdr:nvSpPr>
        <xdr:cNvPr id="203" name="楕円 202"/>
        <xdr:cNvSpPr/>
      </xdr:nvSpPr>
      <xdr:spPr>
        <a:xfrm>
          <a:off x="1079500" y="132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142588</xdr:rowOff>
    </xdr:from>
    <xdr:ext cx="599010" cy="259045"/>
    <xdr:sp macro="" textlink="">
      <xdr:nvSpPr>
        <xdr:cNvPr id="204" name="テキスト ボックス 203"/>
        <xdr:cNvSpPr txBox="1"/>
      </xdr:nvSpPr>
      <xdr:spPr>
        <a:xfrm>
          <a:off x="830795" y="1300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39649</xdr:rowOff>
    </xdr:from>
    <xdr:to>
      <xdr:col>24</xdr:col>
      <xdr:colOff>63500</xdr:colOff>
      <xdr:row>97</xdr:row>
      <xdr:rowOff>12598</xdr:rowOff>
    </xdr:to>
    <xdr:cxnSp macro="">
      <xdr:nvCxnSpPr>
        <xdr:cNvPr id="234" name="直線コネクタ 233"/>
        <xdr:cNvCxnSpPr/>
      </xdr:nvCxnSpPr>
      <xdr:spPr>
        <a:xfrm>
          <a:off x="3797300" y="15641599"/>
          <a:ext cx="838200" cy="100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39649</xdr:rowOff>
    </xdr:from>
    <xdr:to>
      <xdr:col>19</xdr:col>
      <xdr:colOff>177800</xdr:colOff>
      <xdr:row>95</xdr:row>
      <xdr:rowOff>88912</xdr:rowOff>
    </xdr:to>
    <xdr:cxnSp macro="">
      <xdr:nvCxnSpPr>
        <xdr:cNvPr id="237" name="直線コネクタ 236"/>
        <xdr:cNvCxnSpPr/>
      </xdr:nvCxnSpPr>
      <xdr:spPr>
        <a:xfrm flipV="1">
          <a:off x="2908300" y="15641599"/>
          <a:ext cx="889000" cy="7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88912</xdr:rowOff>
    </xdr:from>
    <xdr:to>
      <xdr:col>15</xdr:col>
      <xdr:colOff>50800</xdr:colOff>
      <xdr:row>96</xdr:row>
      <xdr:rowOff>135567</xdr:rowOff>
    </xdr:to>
    <xdr:cxnSp macro="">
      <xdr:nvCxnSpPr>
        <xdr:cNvPr id="240" name="直線コネクタ 239"/>
        <xdr:cNvCxnSpPr/>
      </xdr:nvCxnSpPr>
      <xdr:spPr>
        <a:xfrm flipV="1">
          <a:off x="2019300" y="16376662"/>
          <a:ext cx="889000" cy="2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135567</xdr:rowOff>
    </xdr:from>
    <xdr:to>
      <xdr:col>10</xdr:col>
      <xdr:colOff>114300</xdr:colOff>
      <xdr:row>97</xdr:row>
      <xdr:rowOff>135452</xdr:rowOff>
    </xdr:to>
    <xdr:cxnSp macro="">
      <xdr:nvCxnSpPr>
        <xdr:cNvPr id="243" name="直線コネクタ 242"/>
        <xdr:cNvCxnSpPr/>
      </xdr:nvCxnSpPr>
      <xdr:spPr>
        <a:xfrm flipV="1">
          <a:off x="1130300" y="16594767"/>
          <a:ext cx="889000" cy="1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133248</xdr:rowOff>
    </xdr:from>
    <xdr:to>
      <xdr:col>24</xdr:col>
      <xdr:colOff>114300</xdr:colOff>
      <xdr:row>97</xdr:row>
      <xdr:rowOff>63398</xdr:rowOff>
    </xdr:to>
    <xdr:sp macro="" textlink="">
      <xdr:nvSpPr>
        <xdr:cNvPr id="253" name="楕円 252"/>
        <xdr:cNvSpPr/>
      </xdr:nvSpPr>
      <xdr:spPr>
        <a:xfrm>
          <a:off x="45847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111675</xdr:rowOff>
    </xdr:from>
    <xdr:ext cx="534377" cy="259045"/>
    <xdr:sp macro="" textlink="">
      <xdr:nvSpPr>
        <xdr:cNvPr id="254" name="衛生費該当値テキスト"/>
        <xdr:cNvSpPr txBox="1"/>
      </xdr:nvSpPr>
      <xdr:spPr>
        <a:xfrm>
          <a:off x="4686300" y="165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160299</xdr:rowOff>
    </xdr:from>
    <xdr:to>
      <xdr:col>20</xdr:col>
      <xdr:colOff>38100</xdr:colOff>
      <xdr:row>91</xdr:row>
      <xdr:rowOff>90449</xdr:rowOff>
    </xdr:to>
    <xdr:sp macro="" textlink="">
      <xdr:nvSpPr>
        <xdr:cNvPr id="255" name="楕円 254"/>
        <xdr:cNvSpPr/>
      </xdr:nvSpPr>
      <xdr:spPr>
        <a:xfrm>
          <a:off x="3746500" y="155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106976</xdr:rowOff>
    </xdr:from>
    <xdr:ext cx="534377" cy="259045"/>
    <xdr:sp macro="" textlink="">
      <xdr:nvSpPr>
        <xdr:cNvPr id="256" name="テキスト ボックス 255"/>
        <xdr:cNvSpPr txBox="1"/>
      </xdr:nvSpPr>
      <xdr:spPr>
        <a:xfrm>
          <a:off x="3530111" y="153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38112</xdr:rowOff>
    </xdr:from>
    <xdr:to>
      <xdr:col>15</xdr:col>
      <xdr:colOff>101600</xdr:colOff>
      <xdr:row>95</xdr:row>
      <xdr:rowOff>139712</xdr:rowOff>
    </xdr:to>
    <xdr:sp macro="" textlink="">
      <xdr:nvSpPr>
        <xdr:cNvPr id="257" name="楕円 256"/>
        <xdr:cNvSpPr/>
      </xdr:nvSpPr>
      <xdr:spPr>
        <a:xfrm>
          <a:off x="2857500" y="163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156239</xdr:rowOff>
    </xdr:from>
    <xdr:ext cx="534377" cy="259045"/>
    <xdr:sp macro="" textlink="">
      <xdr:nvSpPr>
        <xdr:cNvPr id="258" name="テキスト ボックス 257"/>
        <xdr:cNvSpPr txBox="1"/>
      </xdr:nvSpPr>
      <xdr:spPr>
        <a:xfrm>
          <a:off x="2641111" y="161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84767</xdr:rowOff>
    </xdr:from>
    <xdr:to>
      <xdr:col>10</xdr:col>
      <xdr:colOff>165100</xdr:colOff>
      <xdr:row>97</xdr:row>
      <xdr:rowOff>14917</xdr:rowOff>
    </xdr:to>
    <xdr:sp macro="" textlink="">
      <xdr:nvSpPr>
        <xdr:cNvPr id="259" name="楕円 258"/>
        <xdr:cNvSpPr/>
      </xdr:nvSpPr>
      <xdr:spPr>
        <a:xfrm>
          <a:off x="1968500" y="165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6044</xdr:rowOff>
    </xdr:from>
    <xdr:ext cx="534377" cy="259045"/>
    <xdr:sp macro="" textlink="">
      <xdr:nvSpPr>
        <xdr:cNvPr id="260" name="テキスト ボックス 259"/>
        <xdr:cNvSpPr txBox="1"/>
      </xdr:nvSpPr>
      <xdr:spPr>
        <a:xfrm>
          <a:off x="1752111" y="166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84652</xdr:rowOff>
    </xdr:from>
    <xdr:to>
      <xdr:col>6</xdr:col>
      <xdr:colOff>38100</xdr:colOff>
      <xdr:row>98</xdr:row>
      <xdr:rowOff>14802</xdr:rowOff>
    </xdr:to>
    <xdr:sp macro="" textlink="">
      <xdr:nvSpPr>
        <xdr:cNvPr id="261" name="楕円 260"/>
        <xdr:cNvSpPr/>
      </xdr:nvSpPr>
      <xdr:spPr>
        <a:xfrm>
          <a:off x="1079500" y="167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5929</xdr:rowOff>
    </xdr:from>
    <xdr:ext cx="534377" cy="259045"/>
    <xdr:sp macro="" textlink="">
      <xdr:nvSpPr>
        <xdr:cNvPr id="262" name="テキスト ボックス 261"/>
        <xdr:cNvSpPr txBox="1"/>
      </xdr:nvSpPr>
      <xdr:spPr>
        <a:xfrm>
          <a:off x="863111" y="168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27381</xdr:rowOff>
    </xdr:from>
    <xdr:to>
      <xdr:col>55</xdr:col>
      <xdr:colOff>0</xdr:colOff>
      <xdr:row>39</xdr:row>
      <xdr:rowOff>27534</xdr:rowOff>
    </xdr:to>
    <xdr:cxnSp macro="">
      <xdr:nvCxnSpPr>
        <xdr:cNvPr id="291" name="直線コネクタ 290"/>
        <xdr:cNvCxnSpPr/>
      </xdr:nvCxnSpPr>
      <xdr:spPr>
        <a:xfrm flipV="1">
          <a:off x="9639300" y="671393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27534</xdr:rowOff>
    </xdr:from>
    <xdr:to>
      <xdr:col>50</xdr:col>
      <xdr:colOff>114300</xdr:colOff>
      <xdr:row>39</xdr:row>
      <xdr:rowOff>27839</xdr:rowOff>
    </xdr:to>
    <xdr:cxnSp macro="">
      <xdr:nvCxnSpPr>
        <xdr:cNvPr id="294" name="直線コネクタ 293"/>
        <xdr:cNvCxnSpPr/>
      </xdr:nvCxnSpPr>
      <xdr:spPr>
        <a:xfrm flipV="1">
          <a:off x="8750300" y="671408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27839</xdr:rowOff>
    </xdr:from>
    <xdr:to>
      <xdr:col>45</xdr:col>
      <xdr:colOff>177800</xdr:colOff>
      <xdr:row>39</xdr:row>
      <xdr:rowOff>29058</xdr:rowOff>
    </xdr:to>
    <xdr:cxnSp macro="">
      <xdr:nvCxnSpPr>
        <xdr:cNvPr id="297" name="直線コネクタ 296"/>
        <xdr:cNvCxnSpPr/>
      </xdr:nvCxnSpPr>
      <xdr:spPr>
        <a:xfrm flipV="1">
          <a:off x="7861300" y="671438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29058</xdr:rowOff>
    </xdr:from>
    <xdr:to>
      <xdr:col>41</xdr:col>
      <xdr:colOff>50800</xdr:colOff>
      <xdr:row>39</xdr:row>
      <xdr:rowOff>30049</xdr:rowOff>
    </xdr:to>
    <xdr:cxnSp macro="">
      <xdr:nvCxnSpPr>
        <xdr:cNvPr id="300" name="直線コネクタ 299"/>
        <xdr:cNvCxnSpPr/>
      </xdr:nvCxnSpPr>
      <xdr:spPr>
        <a:xfrm flipV="1">
          <a:off x="6972300" y="671560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148031</xdr:rowOff>
    </xdr:from>
    <xdr:to>
      <xdr:col>55</xdr:col>
      <xdr:colOff>50800</xdr:colOff>
      <xdr:row>39</xdr:row>
      <xdr:rowOff>78181</xdr:rowOff>
    </xdr:to>
    <xdr:sp macro="" textlink="">
      <xdr:nvSpPr>
        <xdr:cNvPr id="310" name="楕円 309"/>
        <xdr:cNvSpPr/>
      </xdr:nvSpPr>
      <xdr:spPr>
        <a:xfrm>
          <a:off x="104267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148184</xdr:rowOff>
    </xdr:from>
    <xdr:to>
      <xdr:col>50</xdr:col>
      <xdr:colOff>165100</xdr:colOff>
      <xdr:row>39</xdr:row>
      <xdr:rowOff>78334</xdr:rowOff>
    </xdr:to>
    <xdr:sp macro="" textlink="">
      <xdr:nvSpPr>
        <xdr:cNvPr id="312" name="楕円 311"/>
        <xdr:cNvSpPr/>
      </xdr:nvSpPr>
      <xdr:spPr>
        <a:xfrm>
          <a:off x="9588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69461</xdr:rowOff>
    </xdr:from>
    <xdr:ext cx="378565" cy="259045"/>
    <xdr:sp macro="" textlink="">
      <xdr:nvSpPr>
        <xdr:cNvPr id="313" name="テキスト ボックス 312"/>
        <xdr:cNvSpPr txBox="1"/>
      </xdr:nvSpPr>
      <xdr:spPr>
        <a:xfrm>
          <a:off x="9450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148489</xdr:rowOff>
    </xdr:from>
    <xdr:to>
      <xdr:col>46</xdr:col>
      <xdr:colOff>38100</xdr:colOff>
      <xdr:row>39</xdr:row>
      <xdr:rowOff>78639</xdr:rowOff>
    </xdr:to>
    <xdr:sp macro="" textlink="">
      <xdr:nvSpPr>
        <xdr:cNvPr id="314" name="楕円 313"/>
        <xdr:cNvSpPr/>
      </xdr:nvSpPr>
      <xdr:spPr>
        <a:xfrm>
          <a:off x="8699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69766</xdr:rowOff>
    </xdr:from>
    <xdr:ext cx="378565" cy="259045"/>
    <xdr:sp macro="" textlink="">
      <xdr:nvSpPr>
        <xdr:cNvPr id="315" name="テキスト ボックス 314"/>
        <xdr:cNvSpPr txBox="1"/>
      </xdr:nvSpPr>
      <xdr:spPr>
        <a:xfrm>
          <a:off x="8561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149708</xdr:rowOff>
    </xdr:from>
    <xdr:to>
      <xdr:col>41</xdr:col>
      <xdr:colOff>101600</xdr:colOff>
      <xdr:row>39</xdr:row>
      <xdr:rowOff>79858</xdr:rowOff>
    </xdr:to>
    <xdr:sp macro="" textlink="">
      <xdr:nvSpPr>
        <xdr:cNvPr id="316" name="楕円 315"/>
        <xdr:cNvSpPr/>
      </xdr:nvSpPr>
      <xdr:spPr>
        <a:xfrm>
          <a:off x="7810500" y="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70985</xdr:rowOff>
    </xdr:from>
    <xdr:ext cx="378565" cy="259045"/>
    <xdr:sp macro="" textlink="">
      <xdr:nvSpPr>
        <xdr:cNvPr id="317" name="テキスト ボックス 316"/>
        <xdr:cNvSpPr txBox="1"/>
      </xdr:nvSpPr>
      <xdr:spPr>
        <a:xfrm>
          <a:off x="7672017" y="6757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150699</xdr:rowOff>
    </xdr:from>
    <xdr:to>
      <xdr:col>36</xdr:col>
      <xdr:colOff>165100</xdr:colOff>
      <xdr:row>39</xdr:row>
      <xdr:rowOff>80849</xdr:rowOff>
    </xdr:to>
    <xdr:sp macro="" textlink="">
      <xdr:nvSpPr>
        <xdr:cNvPr id="318" name="楕円 317"/>
        <xdr:cNvSpPr/>
      </xdr:nvSpPr>
      <xdr:spPr>
        <a:xfrm>
          <a:off x="6921500" y="6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71976</xdr:rowOff>
    </xdr:from>
    <xdr:ext cx="378565" cy="259045"/>
    <xdr:sp macro="" textlink="">
      <xdr:nvSpPr>
        <xdr:cNvPr id="319" name="テキスト ボックス 318"/>
        <xdr:cNvSpPr txBox="1"/>
      </xdr:nvSpPr>
      <xdr:spPr>
        <a:xfrm>
          <a:off x="6783017" y="67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85998</xdr:rowOff>
    </xdr:from>
    <xdr:to>
      <xdr:col>55</xdr:col>
      <xdr:colOff>0</xdr:colOff>
      <xdr:row>54</xdr:row>
      <xdr:rowOff>122974</xdr:rowOff>
    </xdr:to>
    <xdr:cxnSp macro="">
      <xdr:nvCxnSpPr>
        <xdr:cNvPr id="348" name="直線コネクタ 347"/>
        <xdr:cNvCxnSpPr/>
      </xdr:nvCxnSpPr>
      <xdr:spPr>
        <a:xfrm flipV="1">
          <a:off x="9639300" y="9344298"/>
          <a:ext cx="8382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122974</xdr:rowOff>
    </xdr:from>
    <xdr:to>
      <xdr:col>50</xdr:col>
      <xdr:colOff>114300</xdr:colOff>
      <xdr:row>55</xdr:row>
      <xdr:rowOff>51727</xdr:rowOff>
    </xdr:to>
    <xdr:cxnSp macro="">
      <xdr:nvCxnSpPr>
        <xdr:cNvPr id="351" name="直線コネクタ 350"/>
        <xdr:cNvCxnSpPr/>
      </xdr:nvCxnSpPr>
      <xdr:spPr>
        <a:xfrm flipV="1">
          <a:off x="8750300" y="9381274"/>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28296</xdr:rowOff>
    </xdr:from>
    <xdr:to>
      <xdr:col>45</xdr:col>
      <xdr:colOff>177800</xdr:colOff>
      <xdr:row>55</xdr:row>
      <xdr:rowOff>51727</xdr:rowOff>
    </xdr:to>
    <xdr:cxnSp macro="">
      <xdr:nvCxnSpPr>
        <xdr:cNvPr id="354" name="直線コネクタ 353"/>
        <xdr:cNvCxnSpPr/>
      </xdr:nvCxnSpPr>
      <xdr:spPr>
        <a:xfrm>
          <a:off x="7861300" y="9458046"/>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141453</xdr:rowOff>
    </xdr:from>
    <xdr:to>
      <xdr:col>41</xdr:col>
      <xdr:colOff>50800</xdr:colOff>
      <xdr:row>55</xdr:row>
      <xdr:rowOff>28296</xdr:rowOff>
    </xdr:to>
    <xdr:cxnSp macro="">
      <xdr:nvCxnSpPr>
        <xdr:cNvPr id="357" name="直線コネクタ 356"/>
        <xdr:cNvCxnSpPr/>
      </xdr:nvCxnSpPr>
      <xdr:spPr>
        <a:xfrm>
          <a:off x="6972300" y="8885403"/>
          <a:ext cx="889000" cy="57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35198</xdr:rowOff>
    </xdr:from>
    <xdr:to>
      <xdr:col>55</xdr:col>
      <xdr:colOff>50800</xdr:colOff>
      <xdr:row>54</xdr:row>
      <xdr:rowOff>136798</xdr:rowOff>
    </xdr:to>
    <xdr:sp macro="" textlink="">
      <xdr:nvSpPr>
        <xdr:cNvPr id="367" name="楕円 366"/>
        <xdr:cNvSpPr/>
      </xdr:nvSpPr>
      <xdr:spPr>
        <a:xfrm>
          <a:off x="10426700" y="92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58075</xdr:rowOff>
    </xdr:from>
    <xdr:ext cx="534377" cy="259045"/>
    <xdr:sp macro="" textlink="">
      <xdr:nvSpPr>
        <xdr:cNvPr id="368" name="農林水産業費該当値テキスト"/>
        <xdr:cNvSpPr txBox="1"/>
      </xdr:nvSpPr>
      <xdr:spPr>
        <a:xfrm>
          <a:off x="10528300" y="914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72174</xdr:rowOff>
    </xdr:from>
    <xdr:to>
      <xdr:col>50</xdr:col>
      <xdr:colOff>165100</xdr:colOff>
      <xdr:row>55</xdr:row>
      <xdr:rowOff>2324</xdr:rowOff>
    </xdr:to>
    <xdr:sp macro="" textlink="">
      <xdr:nvSpPr>
        <xdr:cNvPr id="369" name="楕円 368"/>
        <xdr:cNvSpPr/>
      </xdr:nvSpPr>
      <xdr:spPr>
        <a:xfrm>
          <a:off x="9588500" y="933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18851</xdr:rowOff>
    </xdr:from>
    <xdr:ext cx="534377" cy="259045"/>
    <xdr:sp macro="" textlink="">
      <xdr:nvSpPr>
        <xdr:cNvPr id="370" name="テキスト ボックス 369"/>
        <xdr:cNvSpPr txBox="1"/>
      </xdr:nvSpPr>
      <xdr:spPr>
        <a:xfrm>
          <a:off x="9372111" y="910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927</xdr:rowOff>
    </xdr:from>
    <xdr:to>
      <xdr:col>46</xdr:col>
      <xdr:colOff>38100</xdr:colOff>
      <xdr:row>55</xdr:row>
      <xdr:rowOff>102527</xdr:rowOff>
    </xdr:to>
    <xdr:sp macro="" textlink="">
      <xdr:nvSpPr>
        <xdr:cNvPr id="371" name="楕円 370"/>
        <xdr:cNvSpPr/>
      </xdr:nvSpPr>
      <xdr:spPr>
        <a:xfrm>
          <a:off x="8699500" y="94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119054</xdr:rowOff>
    </xdr:from>
    <xdr:ext cx="534377" cy="259045"/>
    <xdr:sp macro="" textlink="">
      <xdr:nvSpPr>
        <xdr:cNvPr id="372" name="テキスト ボックス 371"/>
        <xdr:cNvSpPr txBox="1"/>
      </xdr:nvSpPr>
      <xdr:spPr>
        <a:xfrm>
          <a:off x="8483111" y="92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148946</xdr:rowOff>
    </xdr:from>
    <xdr:to>
      <xdr:col>41</xdr:col>
      <xdr:colOff>101600</xdr:colOff>
      <xdr:row>55</xdr:row>
      <xdr:rowOff>79096</xdr:rowOff>
    </xdr:to>
    <xdr:sp macro="" textlink="">
      <xdr:nvSpPr>
        <xdr:cNvPr id="373" name="楕円 372"/>
        <xdr:cNvSpPr/>
      </xdr:nvSpPr>
      <xdr:spPr>
        <a:xfrm>
          <a:off x="7810500" y="94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95623</xdr:rowOff>
    </xdr:from>
    <xdr:ext cx="534377" cy="259045"/>
    <xdr:sp macro="" textlink="">
      <xdr:nvSpPr>
        <xdr:cNvPr id="374" name="テキスト ボックス 373"/>
        <xdr:cNvSpPr txBox="1"/>
      </xdr:nvSpPr>
      <xdr:spPr>
        <a:xfrm>
          <a:off x="7594111" y="91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90653</xdr:rowOff>
    </xdr:from>
    <xdr:to>
      <xdr:col>36</xdr:col>
      <xdr:colOff>165100</xdr:colOff>
      <xdr:row>52</xdr:row>
      <xdr:rowOff>20803</xdr:rowOff>
    </xdr:to>
    <xdr:sp macro="" textlink="">
      <xdr:nvSpPr>
        <xdr:cNvPr id="375" name="楕円 374"/>
        <xdr:cNvSpPr/>
      </xdr:nvSpPr>
      <xdr:spPr>
        <a:xfrm>
          <a:off x="6921500" y="88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37330</xdr:rowOff>
    </xdr:from>
    <xdr:ext cx="534377" cy="259045"/>
    <xdr:sp macro="" textlink="">
      <xdr:nvSpPr>
        <xdr:cNvPr id="376" name="テキスト ボックス 375"/>
        <xdr:cNvSpPr txBox="1"/>
      </xdr:nvSpPr>
      <xdr:spPr>
        <a:xfrm>
          <a:off x="6705111" y="86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149165</xdr:rowOff>
    </xdr:from>
    <xdr:to>
      <xdr:col>55</xdr:col>
      <xdr:colOff>0</xdr:colOff>
      <xdr:row>76</xdr:row>
      <xdr:rowOff>149758</xdr:rowOff>
    </xdr:to>
    <xdr:cxnSp macro="">
      <xdr:nvCxnSpPr>
        <xdr:cNvPr id="403" name="直線コネクタ 402"/>
        <xdr:cNvCxnSpPr/>
      </xdr:nvCxnSpPr>
      <xdr:spPr>
        <a:xfrm>
          <a:off x="9639300" y="13179365"/>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32876</xdr:rowOff>
    </xdr:from>
    <xdr:to>
      <xdr:col>50</xdr:col>
      <xdr:colOff>114300</xdr:colOff>
      <xdr:row>76</xdr:row>
      <xdr:rowOff>149165</xdr:rowOff>
    </xdr:to>
    <xdr:cxnSp macro="">
      <xdr:nvCxnSpPr>
        <xdr:cNvPr id="406" name="直線コネクタ 405"/>
        <xdr:cNvCxnSpPr/>
      </xdr:nvCxnSpPr>
      <xdr:spPr>
        <a:xfrm>
          <a:off x="8750300" y="13063076"/>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32876</xdr:rowOff>
    </xdr:from>
    <xdr:to>
      <xdr:col>45</xdr:col>
      <xdr:colOff>177800</xdr:colOff>
      <xdr:row>77</xdr:row>
      <xdr:rowOff>20120</xdr:rowOff>
    </xdr:to>
    <xdr:cxnSp macro="">
      <xdr:nvCxnSpPr>
        <xdr:cNvPr id="409" name="直線コネクタ 408"/>
        <xdr:cNvCxnSpPr/>
      </xdr:nvCxnSpPr>
      <xdr:spPr>
        <a:xfrm flipV="1">
          <a:off x="7861300" y="13063076"/>
          <a:ext cx="889000" cy="15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109913</xdr:rowOff>
    </xdr:from>
    <xdr:to>
      <xdr:col>41</xdr:col>
      <xdr:colOff>50800</xdr:colOff>
      <xdr:row>77</xdr:row>
      <xdr:rowOff>20120</xdr:rowOff>
    </xdr:to>
    <xdr:cxnSp macro="">
      <xdr:nvCxnSpPr>
        <xdr:cNvPr id="412" name="直線コネクタ 411"/>
        <xdr:cNvCxnSpPr/>
      </xdr:nvCxnSpPr>
      <xdr:spPr>
        <a:xfrm>
          <a:off x="6972300" y="13140113"/>
          <a:ext cx="889000" cy="8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98958</xdr:rowOff>
    </xdr:from>
    <xdr:to>
      <xdr:col>55</xdr:col>
      <xdr:colOff>50800</xdr:colOff>
      <xdr:row>77</xdr:row>
      <xdr:rowOff>29108</xdr:rowOff>
    </xdr:to>
    <xdr:sp macro="" textlink="">
      <xdr:nvSpPr>
        <xdr:cNvPr id="422" name="楕円 421"/>
        <xdr:cNvSpPr/>
      </xdr:nvSpPr>
      <xdr:spPr>
        <a:xfrm>
          <a:off x="104267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77385</xdr:rowOff>
    </xdr:from>
    <xdr:ext cx="534377" cy="259045"/>
    <xdr:sp macro="" textlink="">
      <xdr:nvSpPr>
        <xdr:cNvPr id="423" name="商工費該当値テキスト"/>
        <xdr:cNvSpPr txBox="1"/>
      </xdr:nvSpPr>
      <xdr:spPr>
        <a:xfrm>
          <a:off x="10528300" y="1310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98365</xdr:rowOff>
    </xdr:from>
    <xdr:to>
      <xdr:col>50</xdr:col>
      <xdr:colOff>165100</xdr:colOff>
      <xdr:row>77</xdr:row>
      <xdr:rowOff>28515</xdr:rowOff>
    </xdr:to>
    <xdr:sp macro="" textlink="">
      <xdr:nvSpPr>
        <xdr:cNvPr id="424" name="楕円 423"/>
        <xdr:cNvSpPr/>
      </xdr:nvSpPr>
      <xdr:spPr>
        <a:xfrm>
          <a:off x="9588500" y="131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19642</xdr:rowOff>
    </xdr:from>
    <xdr:ext cx="534377" cy="259045"/>
    <xdr:sp macro="" textlink="">
      <xdr:nvSpPr>
        <xdr:cNvPr id="425" name="テキスト ボックス 424"/>
        <xdr:cNvSpPr txBox="1"/>
      </xdr:nvSpPr>
      <xdr:spPr>
        <a:xfrm>
          <a:off x="9372111" y="1322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153526</xdr:rowOff>
    </xdr:from>
    <xdr:to>
      <xdr:col>46</xdr:col>
      <xdr:colOff>38100</xdr:colOff>
      <xdr:row>76</xdr:row>
      <xdr:rowOff>83676</xdr:rowOff>
    </xdr:to>
    <xdr:sp macro="" textlink="">
      <xdr:nvSpPr>
        <xdr:cNvPr id="426" name="楕円 425"/>
        <xdr:cNvSpPr/>
      </xdr:nvSpPr>
      <xdr:spPr>
        <a:xfrm>
          <a:off x="8699500" y="130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74803</xdr:rowOff>
    </xdr:from>
    <xdr:ext cx="534377" cy="259045"/>
    <xdr:sp macro="" textlink="">
      <xdr:nvSpPr>
        <xdr:cNvPr id="427" name="テキスト ボックス 426"/>
        <xdr:cNvSpPr txBox="1"/>
      </xdr:nvSpPr>
      <xdr:spPr>
        <a:xfrm>
          <a:off x="8483111" y="131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140770</xdr:rowOff>
    </xdr:from>
    <xdr:to>
      <xdr:col>41</xdr:col>
      <xdr:colOff>101600</xdr:colOff>
      <xdr:row>77</xdr:row>
      <xdr:rowOff>70920</xdr:rowOff>
    </xdr:to>
    <xdr:sp macro="" textlink="">
      <xdr:nvSpPr>
        <xdr:cNvPr id="428" name="楕円 427"/>
        <xdr:cNvSpPr/>
      </xdr:nvSpPr>
      <xdr:spPr>
        <a:xfrm>
          <a:off x="7810500" y="131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62047</xdr:rowOff>
    </xdr:from>
    <xdr:ext cx="534377" cy="259045"/>
    <xdr:sp macro="" textlink="">
      <xdr:nvSpPr>
        <xdr:cNvPr id="429" name="テキスト ボックス 428"/>
        <xdr:cNvSpPr txBox="1"/>
      </xdr:nvSpPr>
      <xdr:spPr>
        <a:xfrm>
          <a:off x="7594111" y="132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59113</xdr:rowOff>
    </xdr:from>
    <xdr:to>
      <xdr:col>36</xdr:col>
      <xdr:colOff>165100</xdr:colOff>
      <xdr:row>76</xdr:row>
      <xdr:rowOff>160713</xdr:rowOff>
    </xdr:to>
    <xdr:sp macro="" textlink="">
      <xdr:nvSpPr>
        <xdr:cNvPr id="430" name="楕円 429"/>
        <xdr:cNvSpPr/>
      </xdr:nvSpPr>
      <xdr:spPr>
        <a:xfrm>
          <a:off x="6921500" y="130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5790</xdr:rowOff>
    </xdr:from>
    <xdr:ext cx="534377" cy="259045"/>
    <xdr:sp macro="" textlink="">
      <xdr:nvSpPr>
        <xdr:cNvPr id="431" name="テキスト ボックス 430"/>
        <xdr:cNvSpPr txBox="1"/>
      </xdr:nvSpPr>
      <xdr:spPr>
        <a:xfrm>
          <a:off x="6705111" y="128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81775</xdr:rowOff>
    </xdr:from>
    <xdr:to>
      <xdr:col>55</xdr:col>
      <xdr:colOff>0</xdr:colOff>
      <xdr:row>96</xdr:row>
      <xdr:rowOff>96686</xdr:rowOff>
    </xdr:to>
    <xdr:cxnSp macro="">
      <xdr:nvCxnSpPr>
        <xdr:cNvPr id="460" name="直線コネクタ 459"/>
        <xdr:cNvCxnSpPr/>
      </xdr:nvCxnSpPr>
      <xdr:spPr>
        <a:xfrm>
          <a:off x="9639300" y="16540975"/>
          <a:ext cx="8382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81775</xdr:rowOff>
    </xdr:from>
    <xdr:to>
      <xdr:col>50</xdr:col>
      <xdr:colOff>114300</xdr:colOff>
      <xdr:row>96</xdr:row>
      <xdr:rowOff>132118</xdr:rowOff>
    </xdr:to>
    <xdr:cxnSp macro="">
      <xdr:nvCxnSpPr>
        <xdr:cNvPr id="463" name="直線コネクタ 462"/>
        <xdr:cNvCxnSpPr/>
      </xdr:nvCxnSpPr>
      <xdr:spPr>
        <a:xfrm flipV="1">
          <a:off x="8750300" y="16540975"/>
          <a:ext cx="8890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132118</xdr:rowOff>
    </xdr:from>
    <xdr:to>
      <xdr:col>45</xdr:col>
      <xdr:colOff>177800</xdr:colOff>
      <xdr:row>96</xdr:row>
      <xdr:rowOff>164134</xdr:rowOff>
    </xdr:to>
    <xdr:cxnSp macro="">
      <xdr:nvCxnSpPr>
        <xdr:cNvPr id="466" name="直線コネクタ 465"/>
        <xdr:cNvCxnSpPr/>
      </xdr:nvCxnSpPr>
      <xdr:spPr>
        <a:xfrm flipV="1">
          <a:off x="7861300" y="16591318"/>
          <a:ext cx="8890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164134</xdr:rowOff>
    </xdr:from>
    <xdr:to>
      <xdr:col>41</xdr:col>
      <xdr:colOff>50800</xdr:colOff>
      <xdr:row>97</xdr:row>
      <xdr:rowOff>36043</xdr:rowOff>
    </xdr:to>
    <xdr:cxnSp macro="">
      <xdr:nvCxnSpPr>
        <xdr:cNvPr id="469" name="直線コネクタ 468"/>
        <xdr:cNvCxnSpPr/>
      </xdr:nvCxnSpPr>
      <xdr:spPr>
        <a:xfrm flipV="1">
          <a:off x="6972300" y="16623334"/>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45886</xdr:rowOff>
    </xdr:from>
    <xdr:to>
      <xdr:col>55</xdr:col>
      <xdr:colOff>50800</xdr:colOff>
      <xdr:row>96</xdr:row>
      <xdr:rowOff>147486</xdr:rowOff>
    </xdr:to>
    <xdr:sp macro="" textlink="">
      <xdr:nvSpPr>
        <xdr:cNvPr id="479" name="楕円 478"/>
        <xdr:cNvSpPr/>
      </xdr:nvSpPr>
      <xdr:spPr>
        <a:xfrm>
          <a:off x="10426700" y="165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24313</xdr:rowOff>
    </xdr:from>
    <xdr:ext cx="534377" cy="259045"/>
    <xdr:sp macro="" textlink="">
      <xdr:nvSpPr>
        <xdr:cNvPr id="480" name="土木費該当値テキスト"/>
        <xdr:cNvSpPr txBox="1"/>
      </xdr:nvSpPr>
      <xdr:spPr>
        <a:xfrm>
          <a:off x="10528300" y="164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30975</xdr:rowOff>
    </xdr:from>
    <xdr:to>
      <xdr:col>50</xdr:col>
      <xdr:colOff>165100</xdr:colOff>
      <xdr:row>96</xdr:row>
      <xdr:rowOff>132575</xdr:rowOff>
    </xdr:to>
    <xdr:sp macro="" textlink="">
      <xdr:nvSpPr>
        <xdr:cNvPr id="481" name="楕円 480"/>
        <xdr:cNvSpPr/>
      </xdr:nvSpPr>
      <xdr:spPr>
        <a:xfrm>
          <a:off x="9588500" y="164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123702</xdr:rowOff>
    </xdr:from>
    <xdr:ext cx="534377" cy="259045"/>
    <xdr:sp macro="" textlink="">
      <xdr:nvSpPr>
        <xdr:cNvPr id="482" name="テキスト ボックス 481"/>
        <xdr:cNvSpPr txBox="1"/>
      </xdr:nvSpPr>
      <xdr:spPr>
        <a:xfrm>
          <a:off x="9372111" y="165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81318</xdr:rowOff>
    </xdr:from>
    <xdr:to>
      <xdr:col>46</xdr:col>
      <xdr:colOff>38100</xdr:colOff>
      <xdr:row>97</xdr:row>
      <xdr:rowOff>11468</xdr:rowOff>
    </xdr:to>
    <xdr:sp macro="" textlink="">
      <xdr:nvSpPr>
        <xdr:cNvPr id="483" name="楕円 482"/>
        <xdr:cNvSpPr/>
      </xdr:nvSpPr>
      <xdr:spPr>
        <a:xfrm>
          <a:off x="8699500" y="165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2595</xdr:rowOff>
    </xdr:from>
    <xdr:ext cx="534377" cy="259045"/>
    <xdr:sp macro="" textlink="">
      <xdr:nvSpPr>
        <xdr:cNvPr id="484" name="テキスト ボックス 483"/>
        <xdr:cNvSpPr txBox="1"/>
      </xdr:nvSpPr>
      <xdr:spPr>
        <a:xfrm>
          <a:off x="8483111" y="166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113334</xdr:rowOff>
    </xdr:from>
    <xdr:to>
      <xdr:col>41</xdr:col>
      <xdr:colOff>101600</xdr:colOff>
      <xdr:row>97</xdr:row>
      <xdr:rowOff>43484</xdr:rowOff>
    </xdr:to>
    <xdr:sp macro="" textlink="">
      <xdr:nvSpPr>
        <xdr:cNvPr id="485" name="楕円 484"/>
        <xdr:cNvSpPr/>
      </xdr:nvSpPr>
      <xdr:spPr>
        <a:xfrm>
          <a:off x="7810500" y="16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34611</xdr:rowOff>
    </xdr:from>
    <xdr:ext cx="534377" cy="259045"/>
    <xdr:sp macro="" textlink="">
      <xdr:nvSpPr>
        <xdr:cNvPr id="486" name="テキスト ボックス 485"/>
        <xdr:cNvSpPr txBox="1"/>
      </xdr:nvSpPr>
      <xdr:spPr>
        <a:xfrm>
          <a:off x="7594111" y="166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156693</xdr:rowOff>
    </xdr:from>
    <xdr:to>
      <xdr:col>36</xdr:col>
      <xdr:colOff>165100</xdr:colOff>
      <xdr:row>97</xdr:row>
      <xdr:rowOff>86843</xdr:rowOff>
    </xdr:to>
    <xdr:sp macro="" textlink="">
      <xdr:nvSpPr>
        <xdr:cNvPr id="487" name="楕円 486"/>
        <xdr:cNvSpPr/>
      </xdr:nvSpPr>
      <xdr:spPr>
        <a:xfrm>
          <a:off x="6921500" y="166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77970</xdr:rowOff>
    </xdr:from>
    <xdr:ext cx="534377" cy="259045"/>
    <xdr:sp macro="" textlink="">
      <xdr:nvSpPr>
        <xdr:cNvPr id="488" name="テキスト ボックス 487"/>
        <xdr:cNvSpPr txBox="1"/>
      </xdr:nvSpPr>
      <xdr:spPr>
        <a:xfrm>
          <a:off x="6705111" y="167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83556</xdr:rowOff>
    </xdr:from>
    <xdr:to>
      <xdr:col>85</xdr:col>
      <xdr:colOff>127000</xdr:colOff>
      <xdr:row>37</xdr:row>
      <xdr:rowOff>124795</xdr:rowOff>
    </xdr:to>
    <xdr:cxnSp macro="">
      <xdr:nvCxnSpPr>
        <xdr:cNvPr id="516" name="直線コネクタ 515"/>
        <xdr:cNvCxnSpPr/>
      </xdr:nvCxnSpPr>
      <xdr:spPr>
        <a:xfrm flipV="1">
          <a:off x="15481300" y="6427206"/>
          <a:ext cx="8382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114737</xdr:rowOff>
    </xdr:from>
    <xdr:to>
      <xdr:col>81</xdr:col>
      <xdr:colOff>50800</xdr:colOff>
      <xdr:row>37</xdr:row>
      <xdr:rowOff>124795</xdr:rowOff>
    </xdr:to>
    <xdr:cxnSp macro="">
      <xdr:nvCxnSpPr>
        <xdr:cNvPr id="519" name="直線コネクタ 518"/>
        <xdr:cNvCxnSpPr/>
      </xdr:nvCxnSpPr>
      <xdr:spPr>
        <a:xfrm>
          <a:off x="14592300" y="6286937"/>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114737</xdr:rowOff>
    </xdr:from>
    <xdr:to>
      <xdr:col>76</xdr:col>
      <xdr:colOff>114300</xdr:colOff>
      <xdr:row>37</xdr:row>
      <xdr:rowOff>132979</xdr:rowOff>
    </xdr:to>
    <xdr:cxnSp macro="">
      <xdr:nvCxnSpPr>
        <xdr:cNvPr id="522" name="直線コネクタ 521"/>
        <xdr:cNvCxnSpPr/>
      </xdr:nvCxnSpPr>
      <xdr:spPr>
        <a:xfrm flipV="1">
          <a:off x="13703300" y="6286937"/>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132979</xdr:rowOff>
    </xdr:from>
    <xdr:to>
      <xdr:col>71</xdr:col>
      <xdr:colOff>177800</xdr:colOff>
      <xdr:row>37</xdr:row>
      <xdr:rowOff>169510</xdr:rowOff>
    </xdr:to>
    <xdr:cxnSp macro="">
      <xdr:nvCxnSpPr>
        <xdr:cNvPr id="525" name="直線コネクタ 524"/>
        <xdr:cNvCxnSpPr/>
      </xdr:nvCxnSpPr>
      <xdr:spPr>
        <a:xfrm flipV="1">
          <a:off x="12814300" y="6476629"/>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7" name="テキスト ボックス 526"/>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32756</xdr:rowOff>
    </xdr:from>
    <xdr:to>
      <xdr:col>85</xdr:col>
      <xdr:colOff>177800</xdr:colOff>
      <xdr:row>37</xdr:row>
      <xdr:rowOff>134356</xdr:rowOff>
    </xdr:to>
    <xdr:sp macro="" textlink="">
      <xdr:nvSpPr>
        <xdr:cNvPr id="535" name="楕円 534"/>
        <xdr:cNvSpPr/>
      </xdr:nvSpPr>
      <xdr:spPr>
        <a:xfrm>
          <a:off x="16268700" y="6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11183</xdr:rowOff>
    </xdr:from>
    <xdr:ext cx="534377" cy="259045"/>
    <xdr:sp macro="" textlink="">
      <xdr:nvSpPr>
        <xdr:cNvPr id="536" name="消防費該当値テキスト"/>
        <xdr:cNvSpPr txBox="1"/>
      </xdr:nvSpPr>
      <xdr:spPr>
        <a:xfrm>
          <a:off x="16370300" y="6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73995</xdr:rowOff>
    </xdr:from>
    <xdr:to>
      <xdr:col>81</xdr:col>
      <xdr:colOff>101600</xdr:colOff>
      <xdr:row>38</xdr:row>
      <xdr:rowOff>4145</xdr:rowOff>
    </xdr:to>
    <xdr:sp macro="" textlink="">
      <xdr:nvSpPr>
        <xdr:cNvPr id="537" name="楕円 536"/>
        <xdr:cNvSpPr/>
      </xdr:nvSpPr>
      <xdr:spPr>
        <a:xfrm>
          <a:off x="15430500" y="64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166722</xdr:rowOff>
    </xdr:from>
    <xdr:ext cx="534377" cy="259045"/>
    <xdr:sp macro="" textlink="">
      <xdr:nvSpPr>
        <xdr:cNvPr id="538" name="テキスト ボックス 537"/>
        <xdr:cNvSpPr txBox="1"/>
      </xdr:nvSpPr>
      <xdr:spPr>
        <a:xfrm>
          <a:off x="15214111" y="65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63937</xdr:rowOff>
    </xdr:from>
    <xdr:to>
      <xdr:col>76</xdr:col>
      <xdr:colOff>165100</xdr:colOff>
      <xdr:row>36</xdr:row>
      <xdr:rowOff>165537</xdr:rowOff>
    </xdr:to>
    <xdr:sp macro="" textlink="">
      <xdr:nvSpPr>
        <xdr:cNvPr id="539" name="楕円 538"/>
        <xdr:cNvSpPr/>
      </xdr:nvSpPr>
      <xdr:spPr>
        <a:xfrm>
          <a:off x="14541500" y="62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156664</xdr:rowOff>
    </xdr:from>
    <xdr:ext cx="534377" cy="259045"/>
    <xdr:sp macro="" textlink="">
      <xdr:nvSpPr>
        <xdr:cNvPr id="540" name="テキスト ボックス 539"/>
        <xdr:cNvSpPr txBox="1"/>
      </xdr:nvSpPr>
      <xdr:spPr>
        <a:xfrm>
          <a:off x="14325111" y="63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82179</xdr:rowOff>
    </xdr:from>
    <xdr:to>
      <xdr:col>72</xdr:col>
      <xdr:colOff>38100</xdr:colOff>
      <xdr:row>38</xdr:row>
      <xdr:rowOff>12329</xdr:rowOff>
    </xdr:to>
    <xdr:sp macro="" textlink="">
      <xdr:nvSpPr>
        <xdr:cNvPr id="541" name="楕円 540"/>
        <xdr:cNvSpPr/>
      </xdr:nvSpPr>
      <xdr:spPr>
        <a:xfrm>
          <a:off x="13652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3456</xdr:rowOff>
    </xdr:from>
    <xdr:ext cx="534377" cy="259045"/>
    <xdr:sp macro="" textlink="">
      <xdr:nvSpPr>
        <xdr:cNvPr id="542" name="テキスト ボックス 541"/>
        <xdr:cNvSpPr txBox="1"/>
      </xdr:nvSpPr>
      <xdr:spPr>
        <a:xfrm>
          <a:off x="13436111" y="65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118709</xdr:rowOff>
    </xdr:from>
    <xdr:to>
      <xdr:col>67</xdr:col>
      <xdr:colOff>101600</xdr:colOff>
      <xdr:row>38</xdr:row>
      <xdr:rowOff>48859</xdr:rowOff>
    </xdr:to>
    <xdr:sp macro="" textlink="">
      <xdr:nvSpPr>
        <xdr:cNvPr id="543" name="楕円 542"/>
        <xdr:cNvSpPr/>
      </xdr:nvSpPr>
      <xdr:spPr>
        <a:xfrm>
          <a:off x="127635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39987</xdr:rowOff>
    </xdr:from>
    <xdr:ext cx="534377" cy="259045"/>
    <xdr:sp macro="" textlink="">
      <xdr:nvSpPr>
        <xdr:cNvPr id="544" name="テキスト ボックス 543"/>
        <xdr:cNvSpPr txBox="1"/>
      </xdr:nvSpPr>
      <xdr:spPr>
        <a:xfrm>
          <a:off x="12547111" y="65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28867</xdr:rowOff>
    </xdr:from>
    <xdr:to>
      <xdr:col>85</xdr:col>
      <xdr:colOff>127000</xdr:colOff>
      <xdr:row>56</xdr:row>
      <xdr:rowOff>43841</xdr:rowOff>
    </xdr:to>
    <xdr:cxnSp macro="">
      <xdr:nvCxnSpPr>
        <xdr:cNvPr id="574" name="直線コネクタ 573"/>
        <xdr:cNvCxnSpPr/>
      </xdr:nvCxnSpPr>
      <xdr:spPr>
        <a:xfrm>
          <a:off x="15481300" y="9630067"/>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35020</xdr:rowOff>
    </xdr:from>
    <xdr:to>
      <xdr:col>81</xdr:col>
      <xdr:colOff>50800</xdr:colOff>
      <xdr:row>56</xdr:row>
      <xdr:rowOff>28867</xdr:rowOff>
    </xdr:to>
    <xdr:cxnSp macro="">
      <xdr:nvCxnSpPr>
        <xdr:cNvPr id="577" name="直線コネクタ 576"/>
        <xdr:cNvCxnSpPr/>
      </xdr:nvCxnSpPr>
      <xdr:spPr>
        <a:xfrm>
          <a:off x="14592300" y="8778970"/>
          <a:ext cx="889000" cy="8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35020</xdr:rowOff>
    </xdr:from>
    <xdr:to>
      <xdr:col>76</xdr:col>
      <xdr:colOff>114300</xdr:colOff>
      <xdr:row>55</xdr:row>
      <xdr:rowOff>141624</xdr:rowOff>
    </xdr:to>
    <xdr:cxnSp macro="">
      <xdr:nvCxnSpPr>
        <xdr:cNvPr id="580" name="直線コネクタ 579"/>
        <xdr:cNvCxnSpPr/>
      </xdr:nvCxnSpPr>
      <xdr:spPr>
        <a:xfrm flipV="1">
          <a:off x="13703300" y="8778970"/>
          <a:ext cx="889000" cy="7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2" name="テキスト ボックス 581"/>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167170</xdr:rowOff>
    </xdr:from>
    <xdr:to>
      <xdr:col>71</xdr:col>
      <xdr:colOff>177800</xdr:colOff>
      <xdr:row>55</xdr:row>
      <xdr:rowOff>141624</xdr:rowOff>
    </xdr:to>
    <xdr:cxnSp macro="">
      <xdr:nvCxnSpPr>
        <xdr:cNvPr id="583" name="直線コネクタ 582"/>
        <xdr:cNvCxnSpPr/>
      </xdr:nvCxnSpPr>
      <xdr:spPr>
        <a:xfrm>
          <a:off x="12814300" y="9425470"/>
          <a:ext cx="889000" cy="14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7" name="テキスト ボックス 586"/>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164491</xdr:rowOff>
    </xdr:from>
    <xdr:to>
      <xdr:col>85</xdr:col>
      <xdr:colOff>177800</xdr:colOff>
      <xdr:row>56</xdr:row>
      <xdr:rowOff>94641</xdr:rowOff>
    </xdr:to>
    <xdr:sp macro="" textlink="">
      <xdr:nvSpPr>
        <xdr:cNvPr id="593" name="楕円 592"/>
        <xdr:cNvSpPr/>
      </xdr:nvSpPr>
      <xdr:spPr>
        <a:xfrm>
          <a:off x="16268700" y="95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142918</xdr:rowOff>
    </xdr:from>
    <xdr:ext cx="534377" cy="259045"/>
    <xdr:sp macro="" textlink="">
      <xdr:nvSpPr>
        <xdr:cNvPr id="594" name="教育費該当値テキスト"/>
        <xdr:cNvSpPr txBox="1"/>
      </xdr:nvSpPr>
      <xdr:spPr>
        <a:xfrm>
          <a:off x="16370300" y="9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149517</xdr:rowOff>
    </xdr:from>
    <xdr:to>
      <xdr:col>81</xdr:col>
      <xdr:colOff>101600</xdr:colOff>
      <xdr:row>56</xdr:row>
      <xdr:rowOff>79667</xdr:rowOff>
    </xdr:to>
    <xdr:sp macro="" textlink="">
      <xdr:nvSpPr>
        <xdr:cNvPr id="595" name="楕円 594"/>
        <xdr:cNvSpPr/>
      </xdr:nvSpPr>
      <xdr:spPr>
        <a:xfrm>
          <a:off x="15430500" y="95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70794</xdr:rowOff>
    </xdr:from>
    <xdr:ext cx="534377" cy="259045"/>
    <xdr:sp macro="" textlink="">
      <xdr:nvSpPr>
        <xdr:cNvPr id="596" name="テキスト ボックス 595"/>
        <xdr:cNvSpPr txBox="1"/>
      </xdr:nvSpPr>
      <xdr:spPr>
        <a:xfrm>
          <a:off x="15214111" y="96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155670</xdr:rowOff>
    </xdr:from>
    <xdr:to>
      <xdr:col>76</xdr:col>
      <xdr:colOff>165100</xdr:colOff>
      <xdr:row>51</xdr:row>
      <xdr:rowOff>85820</xdr:rowOff>
    </xdr:to>
    <xdr:sp macro="" textlink="">
      <xdr:nvSpPr>
        <xdr:cNvPr id="597" name="楕円 596"/>
        <xdr:cNvSpPr/>
      </xdr:nvSpPr>
      <xdr:spPr>
        <a:xfrm>
          <a:off x="14541500" y="87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102347</xdr:rowOff>
    </xdr:from>
    <xdr:ext cx="534377" cy="259045"/>
    <xdr:sp macro="" textlink="">
      <xdr:nvSpPr>
        <xdr:cNvPr id="598" name="テキスト ボックス 597"/>
        <xdr:cNvSpPr txBox="1"/>
      </xdr:nvSpPr>
      <xdr:spPr>
        <a:xfrm>
          <a:off x="14325111" y="85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90824</xdr:rowOff>
    </xdr:from>
    <xdr:to>
      <xdr:col>72</xdr:col>
      <xdr:colOff>38100</xdr:colOff>
      <xdr:row>56</xdr:row>
      <xdr:rowOff>20974</xdr:rowOff>
    </xdr:to>
    <xdr:sp macro="" textlink="">
      <xdr:nvSpPr>
        <xdr:cNvPr id="599" name="楕円 598"/>
        <xdr:cNvSpPr/>
      </xdr:nvSpPr>
      <xdr:spPr>
        <a:xfrm>
          <a:off x="13652500" y="95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12101</xdr:rowOff>
    </xdr:from>
    <xdr:ext cx="534377" cy="259045"/>
    <xdr:sp macro="" textlink="">
      <xdr:nvSpPr>
        <xdr:cNvPr id="600" name="テキスト ボックス 599"/>
        <xdr:cNvSpPr txBox="1"/>
      </xdr:nvSpPr>
      <xdr:spPr>
        <a:xfrm>
          <a:off x="13436111" y="96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116370</xdr:rowOff>
    </xdr:from>
    <xdr:to>
      <xdr:col>67</xdr:col>
      <xdr:colOff>101600</xdr:colOff>
      <xdr:row>55</xdr:row>
      <xdr:rowOff>46520</xdr:rowOff>
    </xdr:to>
    <xdr:sp macro="" textlink="">
      <xdr:nvSpPr>
        <xdr:cNvPr id="601" name="楕円 600"/>
        <xdr:cNvSpPr/>
      </xdr:nvSpPr>
      <xdr:spPr>
        <a:xfrm>
          <a:off x="12763500" y="93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63047</xdr:rowOff>
    </xdr:from>
    <xdr:ext cx="534377" cy="259045"/>
    <xdr:sp macro="" textlink="">
      <xdr:nvSpPr>
        <xdr:cNvPr id="602" name="テキスト ボックス 601"/>
        <xdr:cNvSpPr txBox="1"/>
      </xdr:nvSpPr>
      <xdr:spPr>
        <a:xfrm>
          <a:off x="12547111" y="914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158178</xdr:rowOff>
    </xdr:from>
    <xdr:to>
      <xdr:col>85</xdr:col>
      <xdr:colOff>127000</xdr:colOff>
      <xdr:row>79</xdr:row>
      <xdr:rowOff>5626</xdr:rowOff>
    </xdr:to>
    <xdr:cxnSp macro="">
      <xdr:nvCxnSpPr>
        <xdr:cNvPr id="631" name="直線コネクタ 630"/>
        <xdr:cNvCxnSpPr/>
      </xdr:nvCxnSpPr>
      <xdr:spPr>
        <a:xfrm>
          <a:off x="15481300" y="13531278"/>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158178</xdr:rowOff>
    </xdr:from>
    <xdr:to>
      <xdr:col>81</xdr:col>
      <xdr:colOff>50800</xdr:colOff>
      <xdr:row>78</xdr:row>
      <xdr:rowOff>159665</xdr:rowOff>
    </xdr:to>
    <xdr:cxnSp macro="">
      <xdr:nvCxnSpPr>
        <xdr:cNvPr id="634" name="直線コネクタ 633"/>
        <xdr:cNvCxnSpPr/>
      </xdr:nvCxnSpPr>
      <xdr:spPr>
        <a:xfrm flipV="1">
          <a:off x="14592300" y="1353127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159665</xdr:rowOff>
    </xdr:from>
    <xdr:to>
      <xdr:col>76</xdr:col>
      <xdr:colOff>114300</xdr:colOff>
      <xdr:row>79</xdr:row>
      <xdr:rowOff>8198</xdr:rowOff>
    </xdr:to>
    <xdr:cxnSp macro="">
      <xdr:nvCxnSpPr>
        <xdr:cNvPr id="637" name="直線コネクタ 636"/>
        <xdr:cNvCxnSpPr/>
      </xdr:nvCxnSpPr>
      <xdr:spPr>
        <a:xfrm flipV="1">
          <a:off x="13703300" y="13532765"/>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8198</xdr:rowOff>
    </xdr:from>
    <xdr:to>
      <xdr:col>71</xdr:col>
      <xdr:colOff>177800</xdr:colOff>
      <xdr:row>79</xdr:row>
      <xdr:rowOff>21989</xdr:rowOff>
    </xdr:to>
    <xdr:cxnSp macro="">
      <xdr:nvCxnSpPr>
        <xdr:cNvPr id="640" name="直線コネクタ 639"/>
        <xdr:cNvCxnSpPr/>
      </xdr:nvCxnSpPr>
      <xdr:spPr>
        <a:xfrm flipV="1">
          <a:off x="12814300" y="13552748"/>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126276</xdr:rowOff>
    </xdr:from>
    <xdr:to>
      <xdr:col>85</xdr:col>
      <xdr:colOff>177800</xdr:colOff>
      <xdr:row>79</xdr:row>
      <xdr:rowOff>56426</xdr:rowOff>
    </xdr:to>
    <xdr:sp macro="" textlink="">
      <xdr:nvSpPr>
        <xdr:cNvPr id="650" name="楕円 649"/>
        <xdr:cNvSpPr/>
      </xdr:nvSpPr>
      <xdr:spPr>
        <a:xfrm>
          <a:off x="162687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41203</xdr:rowOff>
    </xdr:from>
    <xdr:ext cx="469744" cy="259045"/>
    <xdr:sp macro="" textlink="">
      <xdr:nvSpPr>
        <xdr:cNvPr id="651" name="災害復旧費該当値テキスト"/>
        <xdr:cNvSpPr txBox="1"/>
      </xdr:nvSpPr>
      <xdr:spPr>
        <a:xfrm>
          <a:off x="16370300" y="134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107378</xdr:rowOff>
    </xdr:from>
    <xdr:to>
      <xdr:col>81</xdr:col>
      <xdr:colOff>101600</xdr:colOff>
      <xdr:row>79</xdr:row>
      <xdr:rowOff>37528</xdr:rowOff>
    </xdr:to>
    <xdr:sp macro="" textlink="">
      <xdr:nvSpPr>
        <xdr:cNvPr id="652" name="楕円 651"/>
        <xdr:cNvSpPr/>
      </xdr:nvSpPr>
      <xdr:spPr>
        <a:xfrm>
          <a:off x="15430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28655</xdr:rowOff>
    </xdr:from>
    <xdr:ext cx="469744" cy="259045"/>
    <xdr:sp macro="" textlink="">
      <xdr:nvSpPr>
        <xdr:cNvPr id="653" name="テキスト ボックス 652"/>
        <xdr:cNvSpPr txBox="1"/>
      </xdr:nvSpPr>
      <xdr:spPr>
        <a:xfrm>
          <a:off x="15246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108865</xdr:rowOff>
    </xdr:from>
    <xdr:to>
      <xdr:col>76</xdr:col>
      <xdr:colOff>165100</xdr:colOff>
      <xdr:row>79</xdr:row>
      <xdr:rowOff>39015</xdr:rowOff>
    </xdr:to>
    <xdr:sp macro="" textlink="">
      <xdr:nvSpPr>
        <xdr:cNvPr id="654" name="楕円 653"/>
        <xdr:cNvSpPr/>
      </xdr:nvSpPr>
      <xdr:spPr>
        <a:xfrm>
          <a:off x="14541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30142</xdr:rowOff>
    </xdr:from>
    <xdr:ext cx="469744" cy="259045"/>
    <xdr:sp macro="" textlink="">
      <xdr:nvSpPr>
        <xdr:cNvPr id="655" name="テキスト ボックス 654"/>
        <xdr:cNvSpPr txBox="1"/>
      </xdr:nvSpPr>
      <xdr:spPr>
        <a:xfrm>
          <a:off x="14357428" y="135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128848</xdr:rowOff>
    </xdr:from>
    <xdr:to>
      <xdr:col>72</xdr:col>
      <xdr:colOff>38100</xdr:colOff>
      <xdr:row>79</xdr:row>
      <xdr:rowOff>58998</xdr:rowOff>
    </xdr:to>
    <xdr:sp macro="" textlink="">
      <xdr:nvSpPr>
        <xdr:cNvPr id="656" name="楕円 655"/>
        <xdr:cNvSpPr/>
      </xdr:nvSpPr>
      <xdr:spPr>
        <a:xfrm>
          <a:off x="13652500" y="135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50125</xdr:rowOff>
    </xdr:from>
    <xdr:ext cx="469744" cy="259045"/>
    <xdr:sp macro="" textlink="">
      <xdr:nvSpPr>
        <xdr:cNvPr id="657" name="テキスト ボックス 656"/>
        <xdr:cNvSpPr txBox="1"/>
      </xdr:nvSpPr>
      <xdr:spPr>
        <a:xfrm>
          <a:off x="13468428" y="135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142639</xdr:rowOff>
    </xdr:from>
    <xdr:to>
      <xdr:col>67</xdr:col>
      <xdr:colOff>101600</xdr:colOff>
      <xdr:row>79</xdr:row>
      <xdr:rowOff>72789</xdr:rowOff>
    </xdr:to>
    <xdr:sp macro="" textlink="">
      <xdr:nvSpPr>
        <xdr:cNvPr id="658" name="楕円 657"/>
        <xdr:cNvSpPr/>
      </xdr:nvSpPr>
      <xdr:spPr>
        <a:xfrm>
          <a:off x="12763500" y="135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63916</xdr:rowOff>
    </xdr:from>
    <xdr:ext cx="469744" cy="259045"/>
    <xdr:sp macro="" textlink="">
      <xdr:nvSpPr>
        <xdr:cNvPr id="659" name="テキスト ボックス 658"/>
        <xdr:cNvSpPr txBox="1"/>
      </xdr:nvSpPr>
      <xdr:spPr>
        <a:xfrm>
          <a:off x="12579428" y="136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111043</xdr:rowOff>
    </xdr:from>
    <xdr:to>
      <xdr:col>85</xdr:col>
      <xdr:colOff>127000</xdr:colOff>
      <xdr:row>97</xdr:row>
      <xdr:rowOff>352</xdr:rowOff>
    </xdr:to>
    <xdr:cxnSp macro="">
      <xdr:nvCxnSpPr>
        <xdr:cNvPr id="691" name="直線コネクタ 690"/>
        <xdr:cNvCxnSpPr/>
      </xdr:nvCxnSpPr>
      <xdr:spPr>
        <a:xfrm flipV="1">
          <a:off x="15481300" y="16570243"/>
          <a:ext cx="838200" cy="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154640</xdr:rowOff>
    </xdr:from>
    <xdr:to>
      <xdr:col>81</xdr:col>
      <xdr:colOff>50800</xdr:colOff>
      <xdr:row>97</xdr:row>
      <xdr:rowOff>352</xdr:rowOff>
    </xdr:to>
    <xdr:cxnSp macro="">
      <xdr:nvCxnSpPr>
        <xdr:cNvPr id="694" name="直線コネクタ 693"/>
        <xdr:cNvCxnSpPr/>
      </xdr:nvCxnSpPr>
      <xdr:spPr>
        <a:xfrm>
          <a:off x="14592300" y="16613840"/>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154640</xdr:rowOff>
    </xdr:from>
    <xdr:to>
      <xdr:col>76</xdr:col>
      <xdr:colOff>114300</xdr:colOff>
      <xdr:row>97</xdr:row>
      <xdr:rowOff>3242</xdr:rowOff>
    </xdr:to>
    <xdr:cxnSp macro="">
      <xdr:nvCxnSpPr>
        <xdr:cNvPr id="697" name="直線コネクタ 696"/>
        <xdr:cNvCxnSpPr/>
      </xdr:nvCxnSpPr>
      <xdr:spPr>
        <a:xfrm flipV="1">
          <a:off x="13703300" y="16613840"/>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699" name="テキスト ボックス 698"/>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3242</xdr:rowOff>
    </xdr:from>
    <xdr:to>
      <xdr:col>71</xdr:col>
      <xdr:colOff>177800</xdr:colOff>
      <xdr:row>97</xdr:row>
      <xdr:rowOff>32372</xdr:rowOff>
    </xdr:to>
    <xdr:cxnSp macro="">
      <xdr:nvCxnSpPr>
        <xdr:cNvPr id="700" name="直線コネクタ 699"/>
        <xdr:cNvCxnSpPr/>
      </xdr:nvCxnSpPr>
      <xdr:spPr>
        <a:xfrm flipV="1">
          <a:off x="12814300" y="16633892"/>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2" name="テキスト ボックス 701"/>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4" name="テキスト ボックス 703"/>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60243</xdr:rowOff>
    </xdr:from>
    <xdr:to>
      <xdr:col>85</xdr:col>
      <xdr:colOff>177800</xdr:colOff>
      <xdr:row>96</xdr:row>
      <xdr:rowOff>161843</xdr:rowOff>
    </xdr:to>
    <xdr:sp macro="" textlink="">
      <xdr:nvSpPr>
        <xdr:cNvPr id="710" name="楕円 709"/>
        <xdr:cNvSpPr/>
      </xdr:nvSpPr>
      <xdr:spPr>
        <a:xfrm>
          <a:off x="16268700" y="165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38670</xdr:rowOff>
    </xdr:from>
    <xdr:ext cx="534377" cy="259045"/>
    <xdr:sp macro="" textlink="">
      <xdr:nvSpPr>
        <xdr:cNvPr id="711" name="公債費該当値テキスト"/>
        <xdr:cNvSpPr txBox="1"/>
      </xdr:nvSpPr>
      <xdr:spPr>
        <a:xfrm>
          <a:off x="16370300" y="164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121002</xdr:rowOff>
    </xdr:from>
    <xdr:to>
      <xdr:col>81</xdr:col>
      <xdr:colOff>101600</xdr:colOff>
      <xdr:row>97</xdr:row>
      <xdr:rowOff>51152</xdr:rowOff>
    </xdr:to>
    <xdr:sp macro="" textlink="">
      <xdr:nvSpPr>
        <xdr:cNvPr id="712" name="楕円 711"/>
        <xdr:cNvSpPr/>
      </xdr:nvSpPr>
      <xdr:spPr>
        <a:xfrm>
          <a:off x="15430500" y="165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42279</xdr:rowOff>
    </xdr:from>
    <xdr:ext cx="534377" cy="259045"/>
    <xdr:sp macro="" textlink="">
      <xdr:nvSpPr>
        <xdr:cNvPr id="713" name="テキスト ボックス 712"/>
        <xdr:cNvSpPr txBox="1"/>
      </xdr:nvSpPr>
      <xdr:spPr>
        <a:xfrm>
          <a:off x="15214111" y="166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103840</xdr:rowOff>
    </xdr:from>
    <xdr:to>
      <xdr:col>76</xdr:col>
      <xdr:colOff>165100</xdr:colOff>
      <xdr:row>97</xdr:row>
      <xdr:rowOff>33990</xdr:rowOff>
    </xdr:to>
    <xdr:sp macro="" textlink="">
      <xdr:nvSpPr>
        <xdr:cNvPr id="714" name="楕円 713"/>
        <xdr:cNvSpPr/>
      </xdr:nvSpPr>
      <xdr:spPr>
        <a:xfrm>
          <a:off x="14541500" y="165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25117</xdr:rowOff>
    </xdr:from>
    <xdr:ext cx="534377" cy="259045"/>
    <xdr:sp macro="" textlink="">
      <xdr:nvSpPr>
        <xdr:cNvPr id="715" name="テキスト ボックス 714"/>
        <xdr:cNvSpPr txBox="1"/>
      </xdr:nvSpPr>
      <xdr:spPr>
        <a:xfrm>
          <a:off x="14325111" y="166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123892</xdr:rowOff>
    </xdr:from>
    <xdr:to>
      <xdr:col>72</xdr:col>
      <xdr:colOff>38100</xdr:colOff>
      <xdr:row>97</xdr:row>
      <xdr:rowOff>54042</xdr:rowOff>
    </xdr:to>
    <xdr:sp macro="" textlink="">
      <xdr:nvSpPr>
        <xdr:cNvPr id="716" name="楕円 715"/>
        <xdr:cNvSpPr/>
      </xdr:nvSpPr>
      <xdr:spPr>
        <a:xfrm>
          <a:off x="13652500" y="165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45169</xdr:rowOff>
    </xdr:from>
    <xdr:ext cx="534377" cy="259045"/>
    <xdr:sp macro="" textlink="">
      <xdr:nvSpPr>
        <xdr:cNvPr id="717" name="テキスト ボックス 716"/>
        <xdr:cNvSpPr txBox="1"/>
      </xdr:nvSpPr>
      <xdr:spPr>
        <a:xfrm>
          <a:off x="13436111" y="166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153022</xdr:rowOff>
    </xdr:from>
    <xdr:to>
      <xdr:col>67</xdr:col>
      <xdr:colOff>101600</xdr:colOff>
      <xdr:row>97</xdr:row>
      <xdr:rowOff>83172</xdr:rowOff>
    </xdr:to>
    <xdr:sp macro="" textlink="">
      <xdr:nvSpPr>
        <xdr:cNvPr id="718" name="楕円 717"/>
        <xdr:cNvSpPr/>
      </xdr:nvSpPr>
      <xdr:spPr>
        <a:xfrm>
          <a:off x="12763500" y="166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74299</xdr:rowOff>
    </xdr:from>
    <xdr:ext cx="534377" cy="259045"/>
    <xdr:sp macro="" textlink="">
      <xdr:nvSpPr>
        <xdr:cNvPr id="719" name="テキスト ボックス 718"/>
        <xdr:cNvSpPr txBox="1"/>
      </xdr:nvSpPr>
      <xdr:spPr>
        <a:xfrm>
          <a:off x="12547111" y="167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民生費は、住民一人当たり２</a:t>
          </a:r>
          <a:r>
            <a:rPr kumimoji="1" lang="ja-JP" altLang="en-US" sz="1200">
              <a:solidFill>
                <a:schemeClr val="dk1"/>
              </a:solidFill>
              <a:effectLst/>
              <a:latin typeface="+mn-lt"/>
              <a:ea typeface="+mn-ea"/>
              <a:cs typeface="+mn-cs"/>
            </a:rPr>
            <a:t>０７，２３２</a:t>
          </a:r>
          <a:r>
            <a:rPr kumimoji="1" lang="ja-JP" altLang="ja-JP" sz="1200">
              <a:solidFill>
                <a:schemeClr val="dk1"/>
              </a:solidFill>
              <a:effectLst/>
              <a:latin typeface="+mn-lt"/>
              <a:ea typeface="+mn-ea"/>
              <a:cs typeface="+mn-cs"/>
            </a:rPr>
            <a:t>円で前年度決算と比較すると</a:t>
          </a:r>
          <a:r>
            <a:rPr kumimoji="1" lang="ja-JP" altLang="en-US" sz="1200">
              <a:solidFill>
                <a:schemeClr val="dk1"/>
              </a:solidFill>
              <a:effectLst/>
              <a:latin typeface="+mn-lt"/>
              <a:ea typeface="+mn-ea"/>
              <a:cs typeface="+mn-cs"/>
            </a:rPr>
            <a:t>４．６％減</a:t>
          </a:r>
          <a:r>
            <a:rPr kumimoji="1" lang="ja-JP" altLang="ja-JP" sz="1200">
              <a:solidFill>
                <a:schemeClr val="dk1"/>
              </a:solidFill>
              <a:effectLst/>
              <a:latin typeface="+mn-lt"/>
              <a:ea typeface="+mn-ea"/>
              <a:cs typeface="+mn-cs"/>
            </a:rPr>
            <a:t>となっており類似団体を上回っている。前年度からの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理由は</a:t>
          </a:r>
          <a:r>
            <a:rPr kumimoji="1" lang="ja-JP" altLang="en-US" sz="1200">
              <a:solidFill>
                <a:schemeClr val="dk1"/>
              </a:solidFill>
              <a:effectLst/>
              <a:latin typeface="+mn-lt"/>
              <a:ea typeface="+mn-ea"/>
              <a:cs typeface="+mn-cs"/>
            </a:rPr>
            <a:t>子育て世帯等臨時特別給付金事業</a:t>
          </a:r>
          <a:r>
            <a:rPr kumimoji="1" lang="ja-JP" altLang="ja-JP" sz="1200">
              <a:solidFill>
                <a:schemeClr val="dk1"/>
              </a:solidFill>
              <a:effectLst/>
              <a:latin typeface="+mn-lt"/>
              <a:ea typeface="+mn-ea"/>
              <a:cs typeface="+mn-cs"/>
            </a:rPr>
            <a:t>などによるものである。</a:t>
          </a:r>
          <a:endParaRPr lang="ja-JP" altLang="ja-JP" sz="1600">
            <a:effectLst/>
          </a:endParaRPr>
        </a:p>
        <a:p>
          <a:r>
            <a:rPr kumimoji="1" lang="ja-JP" altLang="ja-JP" sz="1200">
              <a:solidFill>
                <a:schemeClr val="dk1"/>
              </a:solidFill>
              <a:effectLst/>
              <a:latin typeface="+mn-lt"/>
              <a:ea typeface="+mn-ea"/>
              <a:cs typeface="+mn-cs"/>
            </a:rPr>
            <a:t>　衛生費は、住民一人当たり</a:t>
          </a:r>
          <a:r>
            <a:rPr kumimoji="1" lang="ja-JP" altLang="en-US" sz="1200">
              <a:solidFill>
                <a:schemeClr val="dk1"/>
              </a:solidFill>
              <a:effectLst/>
              <a:latin typeface="+mn-lt"/>
              <a:ea typeface="+mn-ea"/>
              <a:cs typeface="+mn-cs"/>
            </a:rPr>
            <a:t>３９，６７２</a:t>
          </a:r>
          <a:r>
            <a:rPr kumimoji="1" lang="ja-JP" altLang="ja-JP" sz="1200">
              <a:solidFill>
                <a:schemeClr val="dk1"/>
              </a:solidFill>
              <a:effectLst/>
              <a:latin typeface="+mn-lt"/>
              <a:ea typeface="+mn-ea"/>
              <a:cs typeface="+mn-cs"/>
            </a:rPr>
            <a:t>円で、前年度決算と比較すると</a:t>
          </a:r>
          <a:r>
            <a:rPr kumimoji="1" lang="ja-JP" altLang="en-US" sz="1200">
              <a:solidFill>
                <a:schemeClr val="dk1"/>
              </a:solidFill>
              <a:effectLst/>
              <a:latin typeface="+mn-lt"/>
              <a:ea typeface="+mn-ea"/>
              <a:cs typeface="+mn-cs"/>
            </a:rPr>
            <a:t>５７．０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となっており大幅に</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し、類似団体を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回っている。前年度からの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理由は一般廃棄物処理施設整備事業</a:t>
          </a:r>
          <a:r>
            <a:rPr kumimoji="1" lang="ja-JP" altLang="en-US" sz="1200">
              <a:solidFill>
                <a:schemeClr val="dk1"/>
              </a:solidFill>
              <a:effectLst/>
              <a:latin typeface="+mn-lt"/>
              <a:ea typeface="+mn-ea"/>
              <a:cs typeface="+mn-cs"/>
            </a:rPr>
            <a:t>の終了</a:t>
          </a:r>
          <a:r>
            <a:rPr kumimoji="1" lang="ja-JP" altLang="ja-JP" sz="1200">
              <a:solidFill>
                <a:schemeClr val="dk1"/>
              </a:solidFill>
              <a:effectLst/>
              <a:latin typeface="+mn-lt"/>
              <a:ea typeface="+mn-ea"/>
              <a:cs typeface="+mn-cs"/>
            </a:rPr>
            <a:t>によるもの</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ある。</a:t>
          </a:r>
          <a:endParaRPr lang="ja-JP" altLang="ja-JP" sz="1600">
            <a:effectLst/>
          </a:endParaRPr>
        </a:p>
        <a:p>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総務</a:t>
          </a:r>
          <a:r>
            <a:rPr kumimoji="1" lang="ja-JP" altLang="ja-JP" sz="1200">
              <a:solidFill>
                <a:schemeClr val="dk1"/>
              </a:solidFill>
              <a:effectLst/>
              <a:latin typeface="+mn-lt"/>
              <a:ea typeface="+mn-ea"/>
              <a:cs typeface="+mn-cs"/>
            </a:rPr>
            <a:t>費は、住民一人当たり</a:t>
          </a:r>
          <a:r>
            <a:rPr kumimoji="1" lang="ja-JP" altLang="en-US" sz="1200">
              <a:solidFill>
                <a:schemeClr val="dk1"/>
              </a:solidFill>
              <a:effectLst/>
              <a:latin typeface="+mn-lt"/>
              <a:ea typeface="+mn-ea"/>
              <a:cs typeface="+mn-cs"/>
            </a:rPr>
            <a:t>７３，８５０</a:t>
          </a:r>
          <a:r>
            <a:rPr kumimoji="1" lang="ja-JP" altLang="ja-JP" sz="1200">
              <a:solidFill>
                <a:schemeClr val="dk1"/>
              </a:solidFill>
              <a:effectLst/>
              <a:latin typeface="+mn-lt"/>
              <a:ea typeface="+mn-ea"/>
              <a:cs typeface="+mn-cs"/>
            </a:rPr>
            <a:t>円で、前年度決算と比較すると</a:t>
          </a:r>
          <a:r>
            <a:rPr kumimoji="1" lang="ja-JP" altLang="en-US" sz="1200">
              <a:solidFill>
                <a:schemeClr val="dk1"/>
              </a:solidFill>
              <a:effectLst/>
              <a:latin typeface="+mn-lt"/>
              <a:ea typeface="+mn-ea"/>
              <a:cs typeface="+mn-cs"/>
            </a:rPr>
            <a:t>３８．７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となっている。前年度からの減額理由は、</a:t>
          </a:r>
          <a:r>
            <a:rPr kumimoji="1" lang="ja-JP" altLang="en-US" sz="1200">
              <a:solidFill>
                <a:schemeClr val="dk1"/>
              </a:solidFill>
              <a:effectLst/>
              <a:latin typeface="+mn-lt"/>
              <a:ea typeface="+mn-ea"/>
              <a:cs typeface="+mn-cs"/>
            </a:rPr>
            <a:t>基金積立金の増加や、個人番号カード交付事業の増加によるものである。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財政計画のもとに、年度間の財政の不均衡の調整や災害などの緊急時に対応するため一定規模を確保するようにし、決算余剰金の積立を行い、最低限の取り崩しに努め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繰入を行わず</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７百万</a:t>
          </a:r>
          <a:r>
            <a:rPr kumimoji="1" lang="ja-JP" altLang="ja-JP" sz="1100">
              <a:solidFill>
                <a:schemeClr val="dk1"/>
              </a:solidFill>
              <a:effectLst/>
              <a:latin typeface="+mn-lt"/>
              <a:ea typeface="+mn-ea"/>
              <a:cs typeface="+mn-cs"/>
            </a:rPr>
            <a:t>円の積立を行った。普通交付税や臨時財政対策債発行可能額などの減少により、実質単年度収支は約</a:t>
          </a: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赤</a:t>
          </a:r>
          <a:r>
            <a:rPr kumimoji="1" lang="ja-JP" altLang="ja-JP" sz="1100">
              <a:solidFill>
                <a:schemeClr val="dk1"/>
              </a:solidFill>
              <a:effectLst/>
              <a:latin typeface="+mn-lt"/>
              <a:ea typeface="+mn-ea"/>
              <a:cs typeface="+mn-cs"/>
            </a:rPr>
            <a:t>字になっている。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全ての会計について、実質収支（公営企業は資金剰余額）は黒字である。また、各会計の実質収支（資金剰余額）の推移も概ね一定で、今後もこの傾向は続く見込み。</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各会計の推移　（単位：千円）</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水道事業会計（資金剰余額）　</a:t>
          </a:r>
          <a:endParaRPr lang="ja-JP" altLang="ja-JP" sz="1400">
            <a:effectLst/>
          </a:endParaRPr>
        </a:p>
        <a:p>
          <a:r>
            <a:rPr kumimoji="1" lang="ja-JP" altLang="ja-JP" sz="1100">
              <a:solidFill>
                <a:schemeClr val="dk1"/>
              </a:solidFill>
              <a:effectLst/>
              <a:latin typeface="+mn-lt"/>
              <a:ea typeface="+mn-ea"/>
              <a:cs typeface="+mn-cs"/>
            </a:rPr>
            <a:t>Ｈ２９：</a:t>
          </a:r>
          <a:r>
            <a:rPr kumimoji="1" lang="en-US" altLang="ja-JP" sz="1100">
              <a:solidFill>
                <a:schemeClr val="dk1"/>
              </a:solidFill>
              <a:effectLst/>
              <a:latin typeface="+mn-lt"/>
              <a:ea typeface="+mn-ea"/>
              <a:cs typeface="+mn-cs"/>
            </a:rPr>
            <a:t>1,950,637</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1,997,926</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2,015,328</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Ｒ２：</a:t>
          </a:r>
          <a:r>
            <a:rPr kumimoji="1" lang="en-US" altLang="ja-JP" sz="1100">
              <a:solidFill>
                <a:schemeClr val="dk1"/>
              </a:solidFill>
              <a:effectLst/>
              <a:latin typeface="+mn-lt"/>
              <a:ea typeface="+mn-ea"/>
              <a:cs typeface="+mn-cs"/>
            </a:rPr>
            <a:t>2,122,220</a:t>
          </a:r>
          <a:r>
            <a:rPr kumimoji="1" lang="ja-JP" altLang="ja-JP" sz="1100">
              <a:solidFill>
                <a:schemeClr val="dk1"/>
              </a:solidFill>
              <a:effectLst/>
              <a:latin typeface="+mn-lt"/>
              <a:ea typeface="+mn-ea"/>
              <a:cs typeface="+mn-cs"/>
            </a:rPr>
            <a:t>　　Ｒ３：</a:t>
          </a:r>
          <a:r>
            <a:rPr kumimoji="1" lang="en-US" altLang="ja-JP" sz="1100">
              <a:solidFill>
                <a:schemeClr val="dk1"/>
              </a:solidFill>
              <a:effectLst/>
              <a:latin typeface="+mn-lt"/>
              <a:ea typeface="+mn-ea"/>
              <a:cs typeface="+mn-cs"/>
            </a:rPr>
            <a:t>2,194,607</a:t>
          </a:r>
          <a:r>
            <a:rPr kumimoji="1" lang="ja-JP" altLang="en-US" sz="1100">
              <a:solidFill>
                <a:schemeClr val="dk1"/>
              </a:solidFill>
              <a:effectLst/>
              <a:latin typeface="+mn-lt"/>
              <a:ea typeface="+mn-ea"/>
              <a:cs typeface="+mn-cs"/>
            </a:rPr>
            <a:t>　　Ｒ４：</a:t>
          </a:r>
          <a:r>
            <a:rPr kumimoji="1" lang="en-US" altLang="ja-JP" sz="1100">
              <a:solidFill>
                <a:schemeClr val="dk1"/>
              </a:solidFill>
              <a:effectLst/>
              <a:latin typeface="+mn-lt"/>
              <a:ea typeface="+mn-ea"/>
              <a:cs typeface="+mn-cs"/>
            </a:rPr>
            <a:t>2,263,133</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Ｈ２９：</a:t>
          </a:r>
          <a:r>
            <a:rPr kumimoji="1" lang="en-US" altLang="ja-JP" sz="1100">
              <a:solidFill>
                <a:schemeClr val="dk1"/>
              </a:solidFill>
              <a:effectLst/>
              <a:latin typeface="+mn-lt"/>
              <a:ea typeface="+mn-ea"/>
              <a:cs typeface="+mn-cs"/>
            </a:rPr>
            <a:t>829,026</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771,111</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Ｒ１：</a:t>
          </a:r>
          <a:r>
            <a:rPr kumimoji="1" lang="en-US" altLang="ja-JP" sz="1100">
              <a:solidFill>
                <a:schemeClr val="dk1"/>
              </a:solidFill>
              <a:effectLst/>
              <a:latin typeface="+mn-lt"/>
              <a:ea typeface="+mn-ea"/>
              <a:cs typeface="+mn-cs"/>
            </a:rPr>
            <a:t>699,586</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Ｒ２：</a:t>
          </a:r>
          <a:r>
            <a:rPr kumimoji="1" lang="en-US" altLang="ja-JP" sz="1100">
              <a:solidFill>
                <a:schemeClr val="dk1"/>
              </a:solidFill>
              <a:effectLst/>
              <a:latin typeface="+mn-lt"/>
              <a:ea typeface="+mn-ea"/>
              <a:cs typeface="+mn-cs"/>
            </a:rPr>
            <a:t>763,118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Ｒ</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1,678,416</a:t>
          </a:r>
          <a:r>
            <a:rPr kumimoji="1" lang="ja-JP" altLang="en-US" sz="1100">
              <a:solidFill>
                <a:schemeClr val="dk1"/>
              </a:solidFill>
              <a:effectLst/>
              <a:latin typeface="+mn-lt"/>
              <a:ea typeface="+mn-ea"/>
              <a:cs typeface="+mn-cs"/>
            </a:rPr>
            <a:t>　 Ｒ４：</a:t>
          </a:r>
          <a:r>
            <a:rPr kumimoji="1" lang="en-US" altLang="ja-JP" sz="1100">
              <a:solidFill>
                <a:schemeClr val="dk1"/>
              </a:solidFill>
              <a:effectLst/>
              <a:latin typeface="+mn-lt"/>
              <a:ea typeface="+mn-ea"/>
              <a:cs typeface="+mn-cs"/>
            </a:rPr>
            <a:t>1,098,553</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下水道事業会計（資金剰余額）</a:t>
          </a:r>
          <a:endParaRPr lang="ja-JP" altLang="ja-JP" sz="1400">
            <a:effectLst/>
          </a:endParaRPr>
        </a:p>
        <a:p>
          <a:r>
            <a:rPr kumimoji="1" lang="ja-JP" altLang="ja-JP" sz="1100">
              <a:solidFill>
                <a:schemeClr val="dk1"/>
              </a:solidFill>
              <a:effectLst/>
              <a:latin typeface="+mn-lt"/>
              <a:ea typeface="+mn-ea"/>
              <a:cs typeface="+mn-cs"/>
            </a:rPr>
            <a:t>Ｈ２９：</a:t>
          </a:r>
          <a:r>
            <a:rPr kumimoji="1" lang="en-US" altLang="ja-JP" sz="1100">
              <a:solidFill>
                <a:schemeClr val="dk1"/>
              </a:solidFill>
              <a:effectLst/>
              <a:latin typeface="+mn-lt"/>
              <a:ea typeface="+mn-ea"/>
              <a:cs typeface="+mn-cs"/>
            </a:rPr>
            <a:t>66,880</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32,462</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115,808</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Ｒ２</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124,648</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Ｒ</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127,255</a:t>
          </a:r>
          <a:r>
            <a:rPr kumimoji="1" lang="ja-JP" altLang="en-US" sz="1100">
              <a:solidFill>
                <a:schemeClr val="dk1"/>
              </a:solidFill>
              <a:effectLst/>
              <a:latin typeface="+mn-lt"/>
              <a:ea typeface="+mn-ea"/>
              <a:cs typeface="+mn-cs"/>
            </a:rPr>
            <a:t>  Ｒ４：</a:t>
          </a:r>
          <a:r>
            <a:rPr kumimoji="1" lang="en-US" altLang="ja-JP" sz="1100">
              <a:solidFill>
                <a:schemeClr val="dk1"/>
              </a:solidFill>
              <a:effectLst/>
              <a:latin typeface="+mn-lt"/>
              <a:ea typeface="+mn-ea"/>
              <a:cs typeface="+mn-cs"/>
            </a:rPr>
            <a:t>127,255</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国民健康保険特別会計</a:t>
          </a:r>
          <a:endParaRPr lang="ja-JP" altLang="ja-JP" sz="1400">
            <a:effectLst/>
          </a:endParaRPr>
        </a:p>
        <a:p>
          <a:r>
            <a:rPr kumimoji="1" lang="ja-JP" altLang="ja-JP" sz="1100">
              <a:solidFill>
                <a:schemeClr val="dk1"/>
              </a:solidFill>
              <a:effectLst/>
              <a:latin typeface="+mn-lt"/>
              <a:ea typeface="+mn-ea"/>
              <a:cs typeface="+mn-cs"/>
            </a:rPr>
            <a:t>Ｈ２９：</a:t>
          </a:r>
          <a:r>
            <a:rPr kumimoji="1" lang="en-US" altLang="ja-JP" sz="1100">
              <a:solidFill>
                <a:schemeClr val="dk1"/>
              </a:solidFill>
              <a:effectLst/>
              <a:latin typeface="+mn-lt"/>
              <a:ea typeface="+mn-ea"/>
              <a:cs typeface="+mn-cs"/>
            </a:rPr>
            <a:t>226,285</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195,981</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99,654</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Ｒ２</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126,680</a:t>
          </a:r>
          <a:r>
            <a:rPr kumimoji="1" lang="ja-JP" altLang="ja-JP" sz="1100">
              <a:solidFill>
                <a:schemeClr val="dk1"/>
              </a:solidFill>
              <a:effectLst/>
              <a:latin typeface="+mn-lt"/>
              <a:ea typeface="+mn-ea"/>
              <a:cs typeface="+mn-cs"/>
            </a:rPr>
            <a:t>　Ｒ３</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271,924</a:t>
          </a:r>
          <a:r>
            <a:rPr kumimoji="1" lang="ja-JP" altLang="en-US" sz="1100">
              <a:solidFill>
                <a:schemeClr val="dk1"/>
              </a:solidFill>
              <a:effectLst/>
              <a:latin typeface="+mn-lt"/>
              <a:ea typeface="+mn-ea"/>
              <a:cs typeface="+mn-cs"/>
            </a:rPr>
            <a:t>　Ｒ４：</a:t>
          </a:r>
          <a:r>
            <a:rPr kumimoji="1" lang="en-US" altLang="ja-JP" sz="1100">
              <a:solidFill>
                <a:schemeClr val="dk1"/>
              </a:solidFill>
              <a:effectLst/>
              <a:latin typeface="+mn-lt"/>
              <a:ea typeface="+mn-ea"/>
              <a:cs typeface="+mn-cs"/>
            </a:rPr>
            <a:t>214,763</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後期高齢者医療特別会計</a:t>
          </a:r>
          <a:endParaRPr lang="ja-JP" altLang="ja-JP" sz="1400">
            <a:effectLst/>
          </a:endParaRPr>
        </a:p>
        <a:p>
          <a:r>
            <a:rPr kumimoji="1" lang="ja-JP" altLang="ja-JP" sz="1100">
              <a:solidFill>
                <a:schemeClr val="dk1"/>
              </a:solidFill>
              <a:effectLst/>
              <a:latin typeface="+mn-lt"/>
              <a:ea typeface="+mn-ea"/>
              <a:cs typeface="+mn-cs"/>
            </a:rPr>
            <a:t>Ｈ２９：</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4,633</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3,997</a:t>
          </a:r>
          <a:r>
            <a:rPr kumimoji="1" lang="ja-JP" altLang="ja-JP"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3,480</a:t>
          </a:r>
          <a:r>
            <a:rPr kumimoji="1" lang="ja-JP" altLang="ja-JP" sz="1100">
              <a:solidFill>
                <a:schemeClr val="dk1"/>
              </a:solidFill>
              <a:effectLst/>
              <a:latin typeface="+mn-lt"/>
              <a:ea typeface="+mn-ea"/>
              <a:cs typeface="+mn-cs"/>
            </a:rPr>
            <a:t>　Ｒ３：</a:t>
          </a:r>
          <a:r>
            <a:rPr kumimoji="1" lang="en-US" altLang="ja-JP" sz="1100">
              <a:solidFill>
                <a:schemeClr val="dk1"/>
              </a:solidFill>
              <a:effectLst/>
              <a:latin typeface="+mn-lt"/>
              <a:ea typeface="+mn-ea"/>
              <a:cs typeface="+mn-cs"/>
            </a:rPr>
            <a:t>4,664</a:t>
          </a:r>
          <a:r>
            <a:rPr kumimoji="1" lang="ja-JP" altLang="en-US" sz="1100">
              <a:solidFill>
                <a:schemeClr val="dk1"/>
              </a:solidFill>
              <a:effectLst/>
              <a:latin typeface="+mn-lt"/>
              <a:ea typeface="+mn-ea"/>
              <a:cs typeface="+mn-cs"/>
            </a:rPr>
            <a:t>　Ｒ４：</a:t>
          </a:r>
          <a:r>
            <a:rPr kumimoji="1" lang="en-US" altLang="ja-JP" sz="1100">
              <a:solidFill>
                <a:schemeClr val="dk1"/>
              </a:solidFill>
              <a:effectLst/>
              <a:latin typeface="+mn-lt"/>
              <a:ea typeface="+mn-ea"/>
              <a:cs typeface="+mn-cs"/>
            </a:rPr>
            <a:t>5,665</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公共用地先行取得等特別会計</a:t>
          </a:r>
          <a:endParaRPr lang="ja-JP" altLang="ja-JP" sz="1400">
            <a:effectLst/>
          </a:endParaRPr>
        </a:p>
        <a:p>
          <a:r>
            <a:rPr kumimoji="1" lang="ja-JP" altLang="ja-JP" sz="1100">
              <a:solidFill>
                <a:schemeClr val="dk1"/>
              </a:solidFill>
              <a:effectLst/>
              <a:latin typeface="+mn-lt"/>
              <a:ea typeface="+mn-ea"/>
              <a:cs typeface="+mn-cs"/>
            </a:rPr>
            <a:t>Ｈ２９：</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Ｒ３：０</a:t>
          </a:r>
          <a:r>
            <a:rPr kumimoji="1" lang="ja-JP" altLang="en-US" sz="1100">
              <a:solidFill>
                <a:schemeClr val="dk1"/>
              </a:solidFill>
              <a:effectLst/>
              <a:latin typeface="+mn-lt"/>
              <a:ea typeface="+mn-ea"/>
              <a:cs typeface="+mn-cs"/>
            </a:rPr>
            <a:t>　Ｒ４：０</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34895896</v>
      </c>
      <c r="BO4" s="449"/>
      <c r="BP4" s="449"/>
      <c r="BQ4" s="449"/>
      <c r="BR4" s="449"/>
      <c r="BS4" s="449"/>
      <c r="BT4" s="449"/>
      <c r="BU4" s="450"/>
      <c r="BV4" s="448">
        <v>38303848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9.8000000000000007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33662470</v>
      </c>
      <c r="BO5" s="420"/>
      <c r="BP5" s="420"/>
      <c r="BQ5" s="420"/>
      <c r="BR5" s="420"/>
      <c r="BS5" s="420"/>
      <c r="BT5" s="420"/>
      <c r="BU5" s="421"/>
      <c r="BV5" s="419">
        <v>36546541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94.5</v>
      </c>
      <c r="CU5" s="417"/>
      <c r="CV5" s="417"/>
      <c r="CW5" s="417"/>
      <c r="CX5" s="417"/>
      <c r="CY5" s="417"/>
      <c r="CZ5" s="417"/>
      <c r="DA5" s="418"/>
      <c r="DB5" s="416">
        <v>88.2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1233426</v>
      </c>
      <c r="BO6" s="420"/>
      <c r="BP6" s="420"/>
      <c r="BQ6" s="420"/>
      <c r="BR6" s="420"/>
      <c r="BS6" s="420"/>
      <c r="BT6" s="420"/>
      <c r="BU6" s="421"/>
      <c r="BV6" s="419">
        <v>1757307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95.8</v>
      </c>
      <c r="CU6" s="563"/>
      <c r="CV6" s="563"/>
      <c r="CW6" s="563"/>
      <c r="CX6" s="563"/>
      <c r="CY6" s="563"/>
      <c r="CZ6" s="563"/>
      <c r="DA6" s="564"/>
      <c r="DB6" s="562">
        <v>92.7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134873</v>
      </c>
      <c r="BO7" s="420"/>
      <c r="BP7" s="420"/>
      <c r="BQ7" s="420"/>
      <c r="BR7" s="420"/>
      <c r="BS7" s="420"/>
      <c r="BT7" s="420"/>
      <c r="BU7" s="421"/>
      <c r="BV7" s="419">
        <v>78891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16785505</v>
      </c>
      <c r="CU7" s="420"/>
      <c r="CV7" s="420"/>
      <c r="CW7" s="420"/>
      <c r="CX7" s="420"/>
      <c r="CY7" s="420"/>
      <c r="CZ7" s="420"/>
      <c r="DA7" s="421"/>
      <c r="DB7" s="419">
        <v>17140699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1098553</v>
      </c>
      <c r="BO8" s="420"/>
      <c r="BP8" s="420"/>
      <c r="BQ8" s="420"/>
      <c r="BR8" s="420"/>
      <c r="BS8" s="420"/>
      <c r="BT8" s="420"/>
      <c r="BU8" s="421"/>
      <c r="BV8" s="419">
        <v>1678416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0.46</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64475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-579863</v>
      </c>
      <c r="BO9" s="420"/>
      <c r="BP9" s="420"/>
      <c r="BQ9" s="420"/>
      <c r="BR9" s="420"/>
      <c r="BS9" s="420"/>
      <c r="BT9" s="420"/>
      <c r="BU9" s="421"/>
      <c r="BV9" s="419">
        <v>904119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13.9</v>
      </c>
      <c r="CU9" s="417"/>
      <c r="CV9" s="417"/>
      <c r="CW9" s="417"/>
      <c r="CX9" s="417"/>
      <c r="CY9" s="417"/>
      <c r="CZ9" s="417"/>
      <c r="DA9" s="418"/>
      <c r="DB9" s="416">
        <v>13.6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67777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6575</v>
      </c>
      <c r="BO10" s="420"/>
      <c r="BP10" s="420"/>
      <c r="BQ10" s="420"/>
      <c r="BR10" s="420"/>
      <c r="BS10" s="420"/>
      <c r="BT10" s="420"/>
      <c r="BU10" s="421"/>
      <c r="BV10" s="419">
        <v>31259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95</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63182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62501</v>
      </c>
      <c r="S13" s="507"/>
      <c r="T13" s="507"/>
      <c r="U13" s="507"/>
      <c r="V13" s="508"/>
      <c r="W13" s="509" t="s">
        <v>141</v>
      </c>
      <c r="X13" s="405"/>
      <c r="Y13" s="405"/>
      <c r="Z13" s="405"/>
      <c r="AA13" s="405"/>
      <c r="AB13" s="406"/>
      <c r="AC13" s="372">
        <v>2691</v>
      </c>
      <c r="AD13" s="373"/>
      <c r="AE13" s="373"/>
      <c r="AF13" s="373"/>
      <c r="AG13" s="374"/>
      <c r="AH13" s="372">
        <v>3320</v>
      </c>
      <c r="AI13" s="373"/>
      <c r="AJ13" s="373"/>
      <c r="AK13" s="373"/>
      <c r="AL13" s="432"/>
      <c r="AM13" s="476" t="s">
        <v>142</v>
      </c>
      <c r="AN13" s="376"/>
      <c r="AO13" s="376"/>
      <c r="AP13" s="376"/>
      <c r="AQ13" s="376"/>
      <c r="AR13" s="376"/>
      <c r="AS13" s="376"/>
      <c r="AT13" s="377"/>
      <c r="AU13" s="477" t="s">
        <v>122</v>
      </c>
      <c r="AV13" s="478"/>
      <c r="AW13" s="478"/>
      <c r="AX13" s="478"/>
      <c r="AY13" s="433" t="s">
        <v>143</v>
      </c>
      <c r="AZ13" s="434"/>
      <c r="BA13" s="434"/>
      <c r="BB13" s="434"/>
      <c r="BC13" s="434"/>
      <c r="BD13" s="434"/>
      <c r="BE13" s="434"/>
      <c r="BF13" s="434"/>
      <c r="BG13" s="434"/>
      <c r="BH13" s="434"/>
      <c r="BI13" s="434"/>
      <c r="BJ13" s="434"/>
      <c r="BK13" s="434"/>
      <c r="BL13" s="434"/>
      <c r="BM13" s="435"/>
      <c r="BN13" s="419">
        <v>-573288</v>
      </c>
      <c r="BO13" s="420"/>
      <c r="BP13" s="420"/>
      <c r="BQ13" s="420"/>
      <c r="BR13" s="420"/>
      <c r="BS13" s="420"/>
      <c r="BT13" s="420"/>
      <c r="BU13" s="421"/>
      <c r="BV13" s="419">
        <v>935378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5.5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63969</v>
      </c>
      <c r="S14" s="507"/>
      <c r="T14" s="507"/>
      <c r="U14" s="507"/>
      <c r="V14" s="508"/>
      <c r="W14" s="510"/>
      <c r="X14" s="408"/>
      <c r="Y14" s="408"/>
      <c r="Z14" s="408"/>
      <c r="AA14" s="408"/>
      <c r="AB14" s="409"/>
      <c r="AC14" s="499">
        <v>9.6999999999999993</v>
      </c>
      <c r="AD14" s="500"/>
      <c r="AE14" s="500"/>
      <c r="AF14" s="500"/>
      <c r="AG14" s="501"/>
      <c r="AH14" s="499">
        <v>10.9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34.299999999999997</v>
      </c>
      <c r="CU14" s="517"/>
      <c r="CV14" s="517"/>
      <c r="CW14" s="517"/>
      <c r="CX14" s="517"/>
      <c r="CY14" s="517"/>
      <c r="CZ14" s="517"/>
      <c r="DA14" s="518"/>
      <c r="DB14" s="516">
        <v>42.4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63455</v>
      </c>
      <c r="S15" s="507"/>
      <c r="T15" s="507"/>
      <c r="U15" s="507"/>
      <c r="V15" s="508"/>
      <c r="W15" s="509" t="s">
        <v>148</v>
      </c>
      <c r="X15" s="405"/>
      <c r="Y15" s="405"/>
      <c r="Z15" s="405"/>
      <c r="AA15" s="405"/>
      <c r="AB15" s="406"/>
      <c r="AC15" s="372">
        <v>6871</v>
      </c>
      <c r="AD15" s="373"/>
      <c r="AE15" s="373"/>
      <c r="AF15" s="373"/>
      <c r="AG15" s="374"/>
      <c r="AH15" s="372">
        <v>7665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6794824</v>
      </c>
      <c r="BO15" s="449"/>
      <c r="BP15" s="449"/>
      <c r="BQ15" s="449"/>
      <c r="BR15" s="449"/>
      <c r="BS15" s="449"/>
      <c r="BT15" s="449"/>
      <c r="BU15" s="450"/>
      <c r="BV15" s="448">
        <v>6565185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24.9</v>
      </c>
      <c r="AD16" s="500"/>
      <c r="AE16" s="500"/>
      <c r="AF16" s="500"/>
      <c r="AG16" s="501"/>
      <c r="AH16" s="499">
        <v>25.3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14740268</v>
      </c>
      <c r="BO16" s="420"/>
      <c r="BP16" s="420"/>
      <c r="BQ16" s="420"/>
      <c r="BR16" s="420"/>
      <c r="BS16" s="420"/>
      <c r="BT16" s="420"/>
      <c r="BU16" s="421"/>
      <c r="BV16" s="419">
        <v>14612892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18040</v>
      </c>
      <c r="AD17" s="373"/>
      <c r="AE17" s="373"/>
      <c r="AF17" s="373"/>
      <c r="AG17" s="374"/>
      <c r="AH17" s="372">
        <v>19368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8531828</v>
      </c>
      <c r="BO17" s="420"/>
      <c r="BP17" s="420"/>
      <c r="BQ17" s="420"/>
      <c r="BR17" s="420"/>
      <c r="BS17" s="420"/>
      <c r="BT17" s="420"/>
      <c r="BU17" s="421"/>
      <c r="BV17" s="419">
        <v>8233194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77.150000000000006</v>
      </c>
      <c r="M18" s="472"/>
      <c r="N18" s="472"/>
      <c r="O18" s="472"/>
      <c r="P18" s="472"/>
      <c r="Q18" s="472"/>
      <c r="R18" s="473"/>
      <c r="S18" s="473"/>
      <c r="T18" s="473"/>
      <c r="U18" s="473"/>
      <c r="V18" s="474"/>
      <c r="W18" s="490"/>
      <c r="X18" s="491"/>
      <c r="Y18" s="491"/>
      <c r="Z18" s="491"/>
      <c r="AA18" s="491"/>
      <c r="AB18" s="515"/>
      <c r="AC18" s="389">
        <v>65.400000000000006</v>
      </c>
      <c r="AD18" s="390"/>
      <c r="AE18" s="390"/>
      <c r="AF18" s="390"/>
      <c r="AG18" s="475"/>
      <c r="AH18" s="389">
        <v>63.8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16032145</v>
      </c>
      <c r="BO18" s="420"/>
      <c r="BP18" s="420"/>
      <c r="BQ18" s="420"/>
      <c r="BR18" s="420"/>
      <c r="BS18" s="420"/>
      <c r="BT18" s="420"/>
      <c r="BU18" s="421"/>
      <c r="BV18" s="419">
        <v>15513855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836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22274856</v>
      </c>
      <c r="BO19" s="420"/>
      <c r="BP19" s="420"/>
      <c r="BQ19" s="420"/>
      <c r="BR19" s="420"/>
      <c r="BS19" s="420"/>
      <c r="BT19" s="420"/>
      <c r="BU19" s="421"/>
      <c r="BV19" s="419">
        <v>21309788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24114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37776189</v>
      </c>
      <c r="BO22" s="449"/>
      <c r="BP22" s="449"/>
      <c r="BQ22" s="449"/>
      <c r="BR22" s="449"/>
      <c r="BS22" s="449"/>
      <c r="BT22" s="449"/>
      <c r="BU22" s="450"/>
      <c r="BV22" s="448">
        <v>38629831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24021807</v>
      </c>
      <c r="BO23" s="420"/>
      <c r="BP23" s="420"/>
      <c r="BQ23" s="420"/>
      <c r="BR23" s="420"/>
      <c r="BS23" s="420"/>
      <c r="BT23" s="420"/>
      <c r="BU23" s="421"/>
      <c r="BV23" s="419">
        <v>24691741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9100</v>
      </c>
      <c r="R24" s="373"/>
      <c r="S24" s="373"/>
      <c r="T24" s="373"/>
      <c r="U24" s="373"/>
      <c r="V24" s="374"/>
      <c r="W24" s="462"/>
      <c r="X24" s="399"/>
      <c r="Y24" s="400"/>
      <c r="Z24" s="375" t="s">
        <v>173</v>
      </c>
      <c r="AA24" s="376"/>
      <c r="AB24" s="376"/>
      <c r="AC24" s="376"/>
      <c r="AD24" s="376"/>
      <c r="AE24" s="376"/>
      <c r="AF24" s="376"/>
      <c r="AG24" s="377"/>
      <c r="AH24" s="372">
        <v>424</v>
      </c>
      <c r="AI24" s="373"/>
      <c r="AJ24" s="373"/>
      <c r="AK24" s="373"/>
      <c r="AL24" s="374"/>
      <c r="AM24" s="372">
        <v>1422520</v>
      </c>
      <c r="AN24" s="373"/>
      <c r="AO24" s="373"/>
      <c r="AP24" s="373"/>
      <c r="AQ24" s="373"/>
      <c r="AR24" s="374"/>
      <c r="AS24" s="372">
        <v>3355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27222849</v>
      </c>
      <c r="BO24" s="420"/>
      <c r="BP24" s="420"/>
      <c r="BQ24" s="420"/>
      <c r="BR24" s="420"/>
      <c r="BS24" s="420"/>
      <c r="BT24" s="420"/>
      <c r="BU24" s="421"/>
      <c r="BV24" s="419">
        <v>27240521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7380</v>
      </c>
      <c r="R25" s="373"/>
      <c r="S25" s="373"/>
      <c r="T25" s="373"/>
      <c r="U25" s="373"/>
      <c r="V25" s="374"/>
      <c r="W25" s="462"/>
      <c r="X25" s="399"/>
      <c r="Y25" s="400"/>
      <c r="Z25" s="375" t="s">
        <v>176</v>
      </c>
      <c r="AA25" s="376"/>
      <c r="AB25" s="376"/>
      <c r="AC25" s="376"/>
      <c r="AD25" s="376"/>
      <c r="AE25" s="376"/>
      <c r="AF25" s="376"/>
      <c r="AG25" s="377"/>
      <c r="AH25" s="372">
        <v>79</v>
      </c>
      <c r="AI25" s="373"/>
      <c r="AJ25" s="373"/>
      <c r="AK25" s="373"/>
      <c r="AL25" s="374"/>
      <c r="AM25" s="372">
        <v>256829</v>
      </c>
      <c r="AN25" s="373"/>
      <c r="AO25" s="373"/>
      <c r="AP25" s="373"/>
      <c r="AQ25" s="373"/>
      <c r="AR25" s="374"/>
      <c r="AS25" s="372">
        <v>3251</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2449112</v>
      </c>
      <c r="BO25" s="449"/>
      <c r="BP25" s="449"/>
      <c r="BQ25" s="449"/>
      <c r="BR25" s="449"/>
      <c r="BS25" s="449"/>
      <c r="BT25" s="449"/>
      <c r="BU25" s="450"/>
      <c r="BV25" s="448">
        <v>1829899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6570</v>
      </c>
      <c r="R26" s="373"/>
      <c r="S26" s="373"/>
      <c r="T26" s="373"/>
      <c r="U26" s="373"/>
      <c r="V26" s="374"/>
      <c r="W26" s="462"/>
      <c r="X26" s="399"/>
      <c r="Y26" s="400"/>
      <c r="Z26" s="375" t="s">
        <v>179</v>
      </c>
      <c r="AA26" s="430"/>
      <c r="AB26" s="430"/>
      <c r="AC26" s="430"/>
      <c r="AD26" s="430"/>
      <c r="AE26" s="430"/>
      <c r="AF26" s="430"/>
      <c r="AG26" s="431"/>
      <c r="AH26" s="372">
        <v>8</v>
      </c>
      <c r="AI26" s="373"/>
      <c r="AJ26" s="373"/>
      <c r="AK26" s="373"/>
      <c r="AL26" s="374"/>
      <c r="AM26" s="372">
        <v>29912</v>
      </c>
      <c r="AN26" s="373"/>
      <c r="AO26" s="373"/>
      <c r="AP26" s="373"/>
      <c r="AQ26" s="373"/>
      <c r="AR26" s="374"/>
      <c r="AS26" s="372">
        <v>3739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4559</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684798</v>
      </c>
      <c r="BO27" s="454"/>
      <c r="BP27" s="454"/>
      <c r="BQ27" s="454"/>
      <c r="BR27" s="454"/>
      <c r="BS27" s="454"/>
      <c r="BT27" s="454"/>
      <c r="BU27" s="455"/>
      <c r="BV27" s="453">
        <v>684798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4074</v>
      </c>
      <c r="R28" s="373"/>
      <c r="S28" s="373"/>
      <c r="T28" s="373"/>
      <c r="U28" s="373"/>
      <c r="V28" s="374"/>
      <c r="W28" s="462"/>
      <c r="X28" s="399"/>
      <c r="Y28" s="400"/>
      <c r="Z28" s="375" t="s">
        <v>188</v>
      </c>
      <c r="AA28" s="376"/>
      <c r="AB28" s="376"/>
      <c r="AC28" s="376"/>
      <c r="AD28" s="376"/>
      <c r="AE28" s="376"/>
      <c r="AF28" s="376"/>
      <c r="AG28" s="377"/>
      <c r="AH28" s="372" t="s">
        <v>130</v>
      </c>
      <c r="AI28" s="373"/>
      <c r="AJ28" s="373"/>
      <c r="AK28" s="373"/>
      <c r="AL28" s="374"/>
      <c r="AM28" s="372" t="s">
        <v>189</v>
      </c>
      <c r="AN28" s="373"/>
      <c r="AO28" s="373"/>
      <c r="AP28" s="373"/>
      <c r="AQ28" s="373"/>
      <c r="AR28" s="374"/>
      <c r="AS28" s="372" t="s">
        <v>130</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5123960</v>
      </c>
      <c r="BO28" s="449"/>
      <c r="BP28" s="449"/>
      <c r="BQ28" s="449"/>
      <c r="BR28" s="449"/>
      <c r="BS28" s="449"/>
      <c r="BT28" s="449"/>
      <c r="BU28" s="450"/>
      <c r="BV28" s="448">
        <v>5117385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19</v>
      </c>
      <c r="M29" s="373"/>
      <c r="N29" s="373"/>
      <c r="O29" s="373"/>
      <c r="P29" s="374"/>
      <c r="Q29" s="372">
        <v>3880</v>
      </c>
      <c r="R29" s="373"/>
      <c r="S29" s="373"/>
      <c r="T29" s="373"/>
      <c r="U29" s="373"/>
      <c r="V29" s="374"/>
      <c r="W29" s="463"/>
      <c r="X29" s="464"/>
      <c r="Y29" s="465"/>
      <c r="Z29" s="375" t="s">
        <v>192</v>
      </c>
      <c r="AA29" s="376"/>
      <c r="AB29" s="376"/>
      <c r="AC29" s="376"/>
      <c r="AD29" s="376"/>
      <c r="AE29" s="376"/>
      <c r="AF29" s="376"/>
      <c r="AG29" s="377"/>
      <c r="AH29" s="372">
        <v>426</v>
      </c>
      <c r="AI29" s="373"/>
      <c r="AJ29" s="373"/>
      <c r="AK29" s="373"/>
      <c r="AL29" s="374"/>
      <c r="AM29" s="372">
        <v>1431906</v>
      </c>
      <c r="AN29" s="373"/>
      <c r="AO29" s="373"/>
      <c r="AP29" s="373"/>
      <c r="AQ29" s="373"/>
      <c r="AR29" s="374"/>
      <c r="AS29" s="372">
        <v>3361</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3235858</v>
      </c>
      <c r="BO29" s="420"/>
      <c r="BP29" s="420"/>
      <c r="BQ29" s="420"/>
      <c r="BR29" s="420"/>
      <c r="BS29" s="420"/>
      <c r="BT29" s="420"/>
      <c r="BU29" s="421"/>
      <c r="BV29" s="419">
        <v>2998379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6142444</v>
      </c>
      <c r="BO30" s="454"/>
      <c r="BP30" s="454"/>
      <c r="BQ30" s="454"/>
      <c r="BR30" s="454"/>
      <c r="BS30" s="454"/>
      <c r="BT30" s="454"/>
      <c r="BU30" s="455"/>
      <c r="BV30" s="453">
        <v>4994453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202</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201</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福岡県南広域水道企業団（用水供給事業会計）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柳川市土地開発公社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公共用地先行取得等特別会計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柳川みやま土木組合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花宗太田土木組合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大川柳川衛生組合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福岡県市町村職員退職手当組合（一般会計）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福岡県市町村職員退職手当組合（基金特別会計）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有明生活環境施設組合（一般会計）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有明生活環境施設組合（広域火葬施設建設事業特別会計）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有明生活環境施設組合（ごみ焼却施設建設事業特別会計）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福岡県自治振興組合（一般会計）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96vQ2uvT2v3Lc1YKa9USKeNlK+5nuKMIwhSkzSkguJ2axlbCk9V4UOz5Zqv7JMdbT4ElMObI791LfCWP+eEAQ==" saltValue="glJEac8dC/quE6A7e+y61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565</v>
      </c>
      <c r="D34" s="1151"/>
      <c r="E34" s="1152"/>
      <c r="F34" s="32">
        <v>12.2</v>
      </c>
      <c r="G34" s="33">
        <v>12.38</v>
      </c>
      <c r="H34" s="33">
        <v>12.92</v>
      </c>
      <c r="I34" s="33">
        <v>12.8</v>
      </c>
      <c r="J34" s="34">
        <v>13.48</v>
      </c>
      <c r="K34" s="22"/>
      <c r="L34" s="22"/>
      <c r="M34" s="22"/>
      <c r="N34" s="22"/>
      <c r="O34" s="22"/>
      <c r="P34" s="22"/>
    </row>
    <row r="35" spans="1:16" ht="39" customHeight="1" x14ac:dyDescent="0.15">
      <c r="A35" s="22"/>
      <c r="B35" s="35"/>
      <c r="C35" s="1145" t="s">
        <v>566</v>
      </c>
      <c r="D35" s="1146"/>
      <c r="E35" s="1147"/>
      <c r="F35" s="36">
        <v>4.71</v>
      </c>
      <c r="G35" s="37">
        <v>4.3</v>
      </c>
      <c r="H35" s="37">
        <v>4.6399999999999997</v>
      </c>
      <c r="I35" s="37">
        <v>9.7899999999999991</v>
      </c>
      <c r="J35" s="38">
        <v>6.54</v>
      </c>
      <c r="K35" s="22"/>
      <c r="L35" s="22"/>
      <c r="M35" s="22"/>
      <c r="N35" s="22"/>
      <c r="O35" s="22"/>
      <c r="P35" s="22"/>
    </row>
    <row r="36" spans="1:16" ht="39" customHeight="1" x14ac:dyDescent="0.15">
      <c r="A36" s="22"/>
      <c r="B36" s="35"/>
      <c r="C36" s="1145" t="s">
        <v>567</v>
      </c>
      <c r="D36" s="1146"/>
      <c r="E36" s="1147"/>
      <c r="F36" s="36">
        <v>1.19</v>
      </c>
      <c r="G36" s="37">
        <v>0.61</v>
      </c>
      <c r="H36" s="37">
        <v>0.77</v>
      </c>
      <c r="I36" s="37">
        <v>1.58</v>
      </c>
      <c r="J36" s="38">
        <v>1.27</v>
      </c>
      <c r="K36" s="22"/>
      <c r="L36" s="22"/>
      <c r="M36" s="22"/>
      <c r="N36" s="22"/>
      <c r="O36" s="22"/>
      <c r="P36" s="22"/>
    </row>
    <row r="37" spans="1:16" ht="39" customHeight="1" x14ac:dyDescent="0.15">
      <c r="A37" s="22"/>
      <c r="B37" s="35"/>
      <c r="C37" s="1145" t="s">
        <v>568</v>
      </c>
      <c r="D37" s="1146"/>
      <c r="E37" s="1147"/>
      <c r="F37" s="36" t="s">
        <v>531</v>
      </c>
      <c r="G37" s="37" t="s">
        <v>531</v>
      </c>
      <c r="H37" s="37">
        <v>0.75</v>
      </c>
      <c r="I37" s="37">
        <v>0.74</v>
      </c>
      <c r="J37" s="38">
        <v>0.88</v>
      </c>
      <c r="K37" s="22"/>
      <c r="L37" s="22"/>
      <c r="M37" s="22"/>
      <c r="N37" s="22"/>
      <c r="O37" s="22"/>
      <c r="P37" s="22"/>
    </row>
    <row r="38" spans="1:16" ht="39" customHeight="1" x14ac:dyDescent="0.15">
      <c r="A38" s="22"/>
      <c r="B38" s="35"/>
      <c r="C38" s="1145" t="s">
        <v>569</v>
      </c>
      <c r="D38" s="1146"/>
      <c r="E38" s="1147"/>
      <c r="F38" s="36">
        <v>0.02</v>
      </c>
      <c r="G38" s="37">
        <v>0.02</v>
      </c>
      <c r="H38" s="37">
        <v>0.02</v>
      </c>
      <c r="I38" s="37">
        <v>0.02</v>
      </c>
      <c r="J38" s="38">
        <v>0.03</v>
      </c>
      <c r="K38" s="22"/>
      <c r="L38" s="22"/>
      <c r="M38" s="22"/>
      <c r="N38" s="22"/>
      <c r="O38" s="22"/>
      <c r="P38" s="22"/>
    </row>
    <row r="39" spans="1:16" ht="39" customHeight="1" x14ac:dyDescent="0.15">
      <c r="A39" s="22"/>
      <c r="B39" s="35"/>
      <c r="C39" s="1145" t="s">
        <v>570</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572</v>
      </c>
      <c r="D43" s="1149"/>
      <c r="E43" s="1150"/>
      <c r="F43" s="41">
        <v>0.27</v>
      </c>
      <c r="G43" s="42">
        <v>0.78</v>
      </c>
      <c r="H43" s="42">
        <v>0.06</v>
      </c>
      <c r="I43" s="42">
        <v>0</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wUyGYeabQtpMkb7AfkAtR7x/RrKqhsik5fg7Dk0cFmSFHgOxff2Iq4bBG404jcVrVhtDgI7bvOmsqCHVhMVzA==" saltValue="9CFMUMg4VZoaYmJ6KbZD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2995</v>
      </c>
      <c r="L45" s="60">
        <v>3074</v>
      </c>
      <c r="M45" s="60">
        <v>3126</v>
      </c>
      <c r="N45" s="60">
        <v>3008</v>
      </c>
      <c r="O45" s="61">
        <v>3207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14</v>
      </c>
      <c r="F48" s="1155"/>
      <c r="G48" s="1155"/>
      <c r="H48" s="1155"/>
      <c r="I48" s="1155"/>
      <c r="J48" s="1156"/>
      <c r="K48" s="63">
        <v>471</v>
      </c>
      <c r="L48" s="64">
        <v>466</v>
      </c>
      <c r="M48" s="64">
        <v>474</v>
      </c>
      <c r="N48" s="64">
        <v>457</v>
      </c>
      <c r="O48" s="65">
        <v>483</v>
      </c>
      <c r="P48" s="48"/>
      <c r="Q48" s="48"/>
      <c r="R48" s="48"/>
      <c r="S48" s="48"/>
      <c r="T48" s="48"/>
      <c r="U48" s="48"/>
    </row>
    <row r="49" spans="1:21" ht="30.75" customHeight="1" x14ac:dyDescent="0.15">
      <c r="A49" s="48"/>
      <c r="B49" s="1178"/>
      <c r="C49" s="1179"/>
      <c r="D49" s="62"/>
      <c r="E49" s="1155" t="s">
        <v>15</v>
      </c>
      <c r="F49" s="1155"/>
      <c r="G49" s="1155"/>
      <c r="H49" s="1155"/>
      <c r="I49" s="1155"/>
      <c r="J49" s="1156"/>
      <c r="K49" s="63">
        <v>34</v>
      </c>
      <c r="L49" s="64">
        <v>34</v>
      </c>
      <c r="M49" s="64">
        <v>53</v>
      </c>
      <c r="N49" s="64">
        <v>58</v>
      </c>
      <c r="O49" s="65">
        <v>61</v>
      </c>
      <c r="P49" s="48"/>
      <c r="Q49" s="48"/>
      <c r="R49" s="48"/>
      <c r="S49" s="48"/>
      <c r="T49" s="48"/>
      <c r="U49" s="48"/>
    </row>
    <row r="50" spans="1:21" ht="30.75" customHeight="1" x14ac:dyDescent="0.15">
      <c r="A50" s="48"/>
      <c r="B50" s="1178"/>
      <c r="C50" s="1179"/>
      <c r="D50" s="62"/>
      <c r="E50" s="1155" t="s">
        <v>16</v>
      </c>
      <c r="F50" s="1155"/>
      <c r="G50" s="1155"/>
      <c r="H50" s="1155"/>
      <c r="I50" s="1155"/>
      <c r="J50" s="1156"/>
      <c r="K50" s="63">
        <v>93</v>
      </c>
      <c r="L50" s="64">
        <v>79</v>
      </c>
      <c r="M50" s="64">
        <v>122</v>
      </c>
      <c r="N50" s="64">
        <v>72</v>
      </c>
      <c r="O50" s="65">
        <v>69</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2892</v>
      </c>
      <c r="L52" s="64">
        <v>2955</v>
      </c>
      <c r="M52" s="64">
        <v>2973</v>
      </c>
      <c r="N52" s="64">
        <v>2791</v>
      </c>
      <c r="O52" s="65">
        <v>2781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701</v>
      </c>
      <c r="L53" s="69">
        <v>698</v>
      </c>
      <c r="M53" s="69">
        <v>802</v>
      </c>
      <c r="N53" s="69">
        <v>804</v>
      </c>
      <c r="O53" s="70">
        <v>1039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0Q17xIs4tdNjypNRhNl4+fLH8US+W3lGiqsI18RuzCY7XuCmBrzcglTi5bg1eWNq8tsTBprZ0dtj84B5x21qg==" saltValue="b13ra7cpb5QPpjcC0JnX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558</v>
      </c>
      <c r="J40" s="103" t="s">
        <v>559</v>
      </c>
      <c r="K40" s="103" t="s">
        <v>560</v>
      </c>
      <c r="L40" s="103" t="s">
        <v>561</v>
      </c>
      <c r="M40" s="104" t="s">
        <v>562</v>
      </c>
    </row>
    <row r="41" spans="2:13" ht="27.75" customHeight="1" x14ac:dyDescent="0.15">
      <c r="B41" s="1196" t="s">
        <v>31</v>
      </c>
      <c r="C41" s="1197"/>
      <c r="D41" s="105"/>
      <c r="E41" s="1198" t="s">
        <v>32</v>
      </c>
      <c r="F41" s="1198"/>
      <c r="G41" s="1198"/>
      <c r="H41" s="1199"/>
      <c r="I41" s="355">
        <v>31350</v>
      </c>
      <c r="J41" s="356">
        <v>32416</v>
      </c>
      <c r="K41" s="356">
        <v>35649</v>
      </c>
      <c r="L41" s="356">
        <v>38630</v>
      </c>
      <c r="M41" s="357">
        <v>37776</v>
      </c>
    </row>
    <row r="42" spans="2:13" ht="27.75" customHeight="1" x14ac:dyDescent="0.15">
      <c r="B42" s="1186"/>
      <c r="C42" s="1187"/>
      <c r="D42" s="106"/>
      <c r="E42" s="1190" t="s">
        <v>33</v>
      </c>
      <c r="F42" s="1190"/>
      <c r="G42" s="1190"/>
      <c r="H42" s="1191"/>
      <c r="I42" s="358">
        <v>581</v>
      </c>
      <c r="J42" s="359">
        <v>756</v>
      </c>
      <c r="K42" s="359">
        <v>639</v>
      </c>
      <c r="L42" s="359">
        <v>570</v>
      </c>
      <c r="M42" s="360">
        <v>504</v>
      </c>
    </row>
    <row r="43" spans="2:13" ht="27.75" customHeight="1" x14ac:dyDescent="0.15">
      <c r="B43" s="1186"/>
      <c r="C43" s="1187"/>
      <c r="D43" s="106"/>
      <c r="E43" s="1190" t="s">
        <v>34</v>
      </c>
      <c r="F43" s="1190"/>
      <c r="G43" s="1190"/>
      <c r="H43" s="1191"/>
      <c r="I43" s="358">
        <v>6582</v>
      </c>
      <c r="J43" s="359">
        <v>6282</v>
      </c>
      <c r="K43" s="359">
        <v>5946</v>
      </c>
      <c r="L43" s="359">
        <v>5493</v>
      </c>
      <c r="M43" s="360">
        <v>5159</v>
      </c>
    </row>
    <row r="44" spans="2:13" ht="27.75" customHeight="1" x14ac:dyDescent="0.15">
      <c r="B44" s="1186"/>
      <c r="C44" s="1187"/>
      <c r="D44" s="106"/>
      <c r="E44" s="1190" t="s">
        <v>35</v>
      </c>
      <c r="F44" s="1190"/>
      <c r="G44" s="1190"/>
      <c r="H44" s="1191"/>
      <c r="I44" s="358" t="s">
        <v>531</v>
      </c>
      <c r="J44" s="359" t="s">
        <v>531</v>
      </c>
      <c r="K44" s="359" t="s">
        <v>531</v>
      </c>
      <c r="L44" s="359" t="s">
        <v>531</v>
      </c>
      <c r="M44" s="360" t="s">
        <v>531</v>
      </c>
    </row>
    <row r="45" spans="2:13" ht="27.75" customHeight="1" x14ac:dyDescent="0.15">
      <c r="B45" s="1186"/>
      <c r="C45" s="1187"/>
      <c r="D45" s="106"/>
      <c r="E45" s="1190" t="s">
        <v>36</v>
      </c>
      <c r="F45" s="1190"/>
      <c r="G45" s="1190"/>
      <c r="H45" s="1191"/>
      <c r="I45" s="358">
        <v>4435</v>
      </c>
      <c r="J45" s="359">
        <v>4222</v>
      </c>
      <c r="K45" s="359">
        <v>4383</v>
      </c>
      <c r="L45" s="359">
        <v>4331</v>
      </c>
      <c r="M45" s="360">
        <v>4349</v>
      </c>
    </row>
    <row r="46" spans="2:13" ht="27.75" customHeight="1" x14ac:dyDescent="0.15">
      <c r="B46" s="1186"/>
      <c r="C46" s="1187"/>
      <c r="D46" s="107"/>
      <c r="E46" s="1190" t="s">
        <v>37</v>
      </c>
      <c r="F46" s="1190"/>
      <c r="G46" s="1190"/>
      <c r="H46" s="1191"/>
      <c r="I46" s="358">
        <v>1</v>
      </c>
      <c r="J46" s="359">
        <v>2</v>
      </c>
      <c r="K46" s="359">
        <v>0</v>
      </c>
      <c r="L46" s="359">
        <v>1</v>
      </c>
      <c r="M46" s="360" t="s">
        <v>531</v>
      </c>
    </row>
    <row r="47" spans="2:13" ht="27.75" customHeight="1" x14ac:dyDescent="0.15">
      <c r="B47" s="1186"/>
      <c r="C47" s="1187"/>
      <c r="D47" s="108"/>
      <c r="E47" s="1200" t="s">
        <v>38</v>
      </c>
      <c r="F47" s="1201"/>
      <c r="G47" s="1201"/>
      <c r="H47" s="1202"/>
      <c r="I47" s="358" t="s">
        <v>531</v>
      </c>
      <c r="J47" s="359" t="s">
        <v>531</v>
      </c>
      <c r="K47" s="359" t="s">
        <v>531</v>
      </c>
      <c r="L47" s="359" t="s">
        <v>531</v>
      </c>
      <c r="M47" s="360" t="s">
        <v>531</v>
      </c>
    </row>
    <row r="48" spans="2:13" ht="27.75" customHeight="1" x14ac:dyDescent="0.15">
      <c r="B48" s="1186"/>
      <c r="C48" s="1187"/>
      <c r="D48" s="106"/>
      <c r="E48" s="1190" t="s">
        <v>39</v>
      </c>
      <c r="F48" s="1190"/>
      <c r="G48" s="1190"/>
      <c r="H48" s="1191"/>
      <c r="I48" s="358" t="s">
        <v>531</v>
      </c>
      <c r="J48" s="359" t="s">
        <v>531</v>
      </c>
      <c r="K48" s="359" t="s">
        <v>531</v>
      </c>
      <c r="L48" s="359" t="s">
        <v>531</v>
      </c>
      <c r="M48" s="360" t="s">
        <v>531</v>
      </c>
    </row>
    <row r="49" spans="2:13" ht="27.75" customHeight="1" x14ac:dyDescent="0.15">
      <c r="B49" s="1188"/>
      <c r="C49" s="1189"/>
      <c r="D49" s="106"/>
      <c r="E49" s="1190" t="s">
        <v>40</v>
      </c>
      <c r="F49" s="1190"/>
      <c r="G49" s="1190"/>
      <c r="H49" s="1191"/>
      <c r="I49" s="358" t="s">
        <v>531</v>
      </c>
      <c r="J49" s="359" t="s">
        <v>531</v>
      </c>
      <c r="K49" s="359" t="s">
        <v>531</v>
      </c>
      <c r="L49" s="359" t="s">
        <v>531</v>
      </c>
      <c r="M49" s="360" t="s">
        <v>531</v>
      </c>
    </row>
    <row r="50" spans="2:13" ht="27.75" customHeight="1" x14ac:dyDescent="0.15">
      <c r="B50" s="1184" t="s">
        <v>41</v>
      </c>
      <c r="C50" s="1185"/>
      <c r="D50" s="109"/>
      <c r="E50" s="1190" t="s">
        <v>42</v>
      </c>
      <c r="F50" s="1190"/>
      <c r="G50" s="1190"/>
      <c r="H50" s="1191"/>
      <c r="I50" s="358">
        <v>11101</v>
      </c>
      <c r="J50" s="359">
        <v>11065</v>
      </c>
      <c r="K50" s="359">
        <v>11063</v>
      </c>
      <c r="L50" s="359">
        <v>11414</v>
      </c>
      <c r="M50" s="360">
        <v>12925</v>
      </c>
    </row>
    <row r="51" spans="2:13" ht="27.75" customHeight="1" x14ac:dyDescent="0.15">
      <c r="B51" s="1186"/>
      <c r="C51" s="1187"/>
      <c r="D51" s="106"/>
      <c r="E51" s="1190" t="s">
        <v>43</v>
      </c>
      <c r="F51" s="1190"/>
      <c r="G51" s="1190"/>
      <c r="H51" s="1191"/>
      <c r="I51" s="358">
        <v>814</v>
      </c>
      <c r="J51" s="359">
        <v>910</v>
      </c>
      <c r="K51" s="359">
        <v>936</v>
      </c>
      <c r="L51" s="359">
        <v>989</v>
      </c>
      <c r="M51" s="360">
        <v>1054</v>
      </c>
    </row>
    <row r="52" spans="2:13" ht="27.75" customHeight="1" x14ac:dyDescent="0.15">
      <c r="B52" s="1188"/>
      <c r="C52" s="1189"/>
      <c r="D52" s="106"/>
      <c r="E52" s="1190" t="s">
        <v>44</v>
      </c>
      <c r="F52" s="1190"/>
      <c r="G52" s="1190"/>
      <c r="H52" s="1191"/>
      <c r="I52" s="358">
        <v>28755</v>
      </c>
      <c r="J52" s="359">
        <v>28702</v>
      </c>
      <c r="K52" s="359">
        <v>30197</v>
      </c>
      <c r="L52" s="359">
        <v>30488</v>
      </c>
      <c r="M52" s="360">
        <v>28962</v>
      </c>
    </row>
    <row r="53" spans="2:13" ht="27.75" customHeight="1" thickBot="1" x14ac:dyDescent="0.2">
      <c r="B53" s="1192" t="s">
        <v>45</v>
      </c>
      <c r="C53" s="1193"/>
      <c r="D53" s="110"/>
      <c r="E53" s="1194" t="s">
        <v>46</v>
      </c>
      <c r="F53" s="1194"/>
      <c r="G53" s="1194"/>
      <c r="H53" s="1195"/>
      <c r="I53" s="361">
        <v>2278</v>
      </c>
      <c r="J53" s="362">
        <v>3001</v>
      </c>
      <c r="K53" s="362">
        <v>4420</v>
      </c>
      <c r="L53" s="362">
        <v>6135</v>
      </c>
      <c r="M53" s="363">
        <v>4848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LQJclQSJ8cvzGa6caKnLC2qLDZLikjcnukjO7E5j22LwufR4aEe6jKynZY20jG40ApS9dNsCT7draUA/eKGKAg==" saltValue="z+9TjuGKRkte/FcTogN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49</v>
      </c>
      <c r="D55" s="1211"/>
      <c r="E55" s="1212"/>
      <c r="F55" s="122">
        <v>5086</v>
      </c>
      <c r="G55" s="122">
        <v>5117</v>
      </c>
      <c r="H55" s="123">
        <v>5124</v>
      </c>
    </row>
    <row r="56" spans="2:8" ht="52.5" customHeight="1" x14ac:dyDescent="0.15">
      <c r="B56" s="124"/>
      <c r="C56" s="1213" t="s">
        <v>50</v>
      </c>
      <c r="D56" s="1213"/>
      <c r="E56" s="1214"/>
      <c r="F56" s="125">
        <v>2994</v>
      </c>
      <c r="G56" s="125">
        <v>2998</v>
      </c>
      <c r="H56" s="126">
        <v>3236</v>
      </c>
    </row>
    <row r="57" spans="2:8" ht="53.25" customHeight="1" x14ac:dyDescent="0.15">
      <c r="B57" s="124"/>
      <c r="C57" s="1215" t="s">
        <v>51</v>
      </c>
      <c r="D57" s="1215"/>
      <c r="E57" s="1216"/>
      <c r="F57" s="127">
        <v>4679</v>
      </c>
      <c r="G57" s="127">
        <v>4994</v>
      </c>
      <c r="H57" s="128">
        <v>6142</v>
      </c>
    </row>
    <row r="58" spans="2:8" ht="45.75" customHeight="1" x14ac:dyDescent="0.15">
      <c r="B58" s="129"/>
      <c r="C58" s="1203" t="s">
        <v>597</v>
      </c>
      <c r="D58" s="1204"/>
      <c r="E58" s="1205"/>
      <c r="F58" s="130">
        <v>2385</v>
      </c>
      <c r="G58" s="130">
        <v>2385</v>
      </c>
      <c r="H58" s="131">
        <v>2366</v>
      </c>
    </row>
    <row r="59" spans="2:8" ht="45.75" customHeight="1" x14ac:dyDescent="0.15">
      <c r="B59" s="129"/>
      <c r="C59" s="1203" t="s">
        <v>598</v>
      </c>
      <c r="D59" s="1204"/>
      <c r="E59" s="1205"/>
      <c r="F59" s="130">
        <v>1060</v>
      </c>
      <c r="G59" s="130">
        <v>1444</v>
      </c>
      <c r="H59" s="131">
        <v>2293</v>
      </c>
    </row>
    <row r="60" spans="2:8" ht="45.75" customHeight="1" x14ac:dyDescent="0.15">
      <c r="B60" s="129"/>
      <c r="C60" s="1203" t="s">
        <v>599</v>
      </c>
      <c r="D60" s="1204"/>
      <c r="E60" s="1205"/>
      <c r="F60" s="130">
        <v>859</v>
      </c>
      <c r="G60" s="130">
        <v>1163</v>
      </c>
      <c r="H60" s="131">
        <v>1481</v>
      </c>
    </row>
    <row r="61" spans="2:8" ht="45.75" customHeight="1" x14ac:dyDescent="0.15">
      <c r="B61" s="129"/>
      <c r="C61" s="1203" t="s">
        <v>600</v>
      </c>
      <c r="D61" s="1204"/>
      <c r="E61" s="1205"/>
      <c r="F61" s="130">
        <v>366</v>
      </c>
      <c r="G61" s="130">
        <v>2</v>
      </c>
      <c r="H61" s="131">
        <v>2</v>
      </c>
    </row>
    <row r="62" spans="2:8" ht="45.75" customHeight="1" thickBot="1" x14ac:dyDescent="0.2">
      <c r="B62" s="132"/>
      <c r="C62" s="1206" t="s">
        <v>601</v>
      </c>
      <c r="D62" s="1207"/>
      <c r="E62" s="1208"/>
      <c r="F62" s="133">
        <v>8</v>
      </c>
      <c r="G62" s="133">
        <v>0</v>
      </c>
      <c r="H62" s="134">
        <v>0</v>
      </c>
    </row>
    <row r="63" spans="2:8" ht="52.5" customHeight="1" thickBot="1" x14ac:dyDescent="0.2">
      <c r="B63" s="135"/>
      <c r="C63" s="1209" t="s">
        <v>52</v>
      </c>
      <c r="D63" s="1209"/>
      <c r="E63" s="1210"/>
      <c r="F63" s="136">
        <v>12759</v>
      </c>
      <c r="G63" s="136">
        <v>13110</v>
      </c>
      <c r="H63" s="137">
        <v>14502</v>
      </c>
    </row>
    <row r="64" spans="2:8" x14ac:dyDescent="0.15"/>
  </sheetData>
  <sheetProtection algorithmName="SHA-512" hashValue="sCIrerUdm6DntPhP73HNb7pMUlr+Nv2H9lr8HVReVK0AcDnmEgEuOpU072eVbDaTSsdqkugRiByvZLmUxFV49A==" saltValue="Yd/sKOxXabw0rS55h0t9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555</v>
      </c>
      <c r="G2" s="151"/>
      <c r="H2" s="152"/>
    </row>
    <row r="3" spans="1:8" x14ac:dyDescent="0.15">
      <c r="A3" s="148" t="s">
        <v>548</v>
      </c>
      <c r="B3" s="153"/>
      <c r="C3" s="154"/>
      <c r="D3" s="155">
        <v>101411</v>
      </c>
      <c r="E3" s="156"/>
      <c r="F3" s="157">
        <v>69185</v>
      </c>
      <c r="G3" s="158"/>
      <c r="H3" s="159"/>
    </row>
    <row r="4" spans="1:8" x14ac:dyDescent="0.15">
      <c r="A4" s="160"/>
      <c r="B4" s="161"/>
      <c r="C4" s="162"/>
      <c r="D4" s="163">
        <v>45394</v>
      </c>
      <c r="E4" s="164"/>
      <c r="F4" s="165">
        <v>38519</v>
      </c>
      <c r="G4" s="166"/>
      <c r="H4" s="167"/>
    </row>
    <row r="5" spans="1:8" x14ac:dyDescent="0.15">
      <c r="A5" s="148" t="s">
        <v>550</v>
      </c>
      <c r="B5" s="153"/>
      <c r="C5" s="154"/>
      <c r="D5" s="155">
        <v>68006</v>
      </c>
      <c r="E5" s="156"/>
      <c r="F5" s="157">
        <v>70166</v>
      </c>
      <c r="G5" s="158"/>
      <c r="H5" s="159"/>
    </row>
    <row r="6" spans="1:8" x14ac:dyDescent="0.15">
      <c r="A6" s="160"/>
      <c r="B6" s="161"/>
      <c r="C6" s="162"/>
      <c r="D6" s="163">
        <v>36495</v>
      </c>
      <c r="E6" s="164"/>
      <c r="F6" s="165">
        <v>36115</v>
      </c>
      <c r="G6" s="166"/>
      <c r="H6" s="167"/>
    </row>
    <row r="7" spans="1:8" x14ac:dyDescent="0.15">
      <c r="A7" s="148" t="s">
        <v>551</v>
      </c>
      <c r="B7" s="153"/>
      <c r="C7" s="154"/>
      <c r="D7" s="155">
        <v>95506</v>
      </c>
      <c r="E7" s="156"/>
      <c r="F7" s="157">
        <v>70329</v>
      </c>
      <c r="G7" s="158"/>
      <c r="H7" s="159"/>
    </row>
    <row r="8" spans="1:8" x14ac:dyDescent="0.15">
      <c r="A8" s="160"/>
      <c r="B8" s="161"/>
      <c r="C8" s="162"/>
      <c r="D8" s="163">
        <v>70144</v>
      </c>
      <c r="E8" s="164"/>
      <c r="F8" s="165">
        <v>39403</v>
      </c>
      <c r="G8" s="166"/>
      <c r="H8" s="167"/>
    </row>
    <row r="9" spans="1:8" x14ac:dyDescent="0.15">
      <c r="A9" s="148" t="s">
        <v>552</v>
      </c>
      <c r="B9" s="153"/>
      <c r="C9" s="154"/>
      <c r="D9" s="155">
        <v>60540</v>
      </c>
      <c r="E9" s="156"/>
      <c r="F9" s="157">
        <v>71871</v>
      </c>
      <c r="G9" s="158"/>
      <c r="H9" s="159"/>
    </row>
    <row r="10" spans="1:8" x14ac:dyDescent="0.15">
      <c r="A10" s="160"/>
      <c r="B10" s="161"/>
      <c r="C10" s="162"/>
      <c r="D10" s="163">
        <v>33111</v>
      </c>
      <c r="E10" s="164"/>
      <c r="F10" s="165">
        <v>38232</v>
      </c>
      <c r="G10" s="166"/>
      <c r="H10" s="167"/>
    </row>
    <row r="11" spans="1:8" x14ac:dyDescent="0.15">
      <c r="A11" s="148" t="s">
        <v>553</v>
      </c>
      <c r="B11" s="153"/>
      <c r="C11" s="154"/>
      <c r="D11" s="155">
        <v>61301</v>
      </c>
      <c r="E11" s="156"/>
      <c r="F11" s="157">
        <v>71807</v>
      </c>
      <c r="G11" s="158"/>
      <c r="H11" s="159"/>
    </row>
    <row r="12" spans="1:8" x14ac:dyDescent="0.15">
      <c r="A12" s="160"/>
      <c r="B12" s="161"/>
      <c r="C12" s="168"/>
      <c r="D12" s="163">
        <v>26867</v>
      </c>
      <c r="E12" s="164"/>
      <c r="F12" s="165">
        <v>37333</v>
      </c>
      <c r="G12" s="166"/>
      <c r="H12" s="167"/>
    </row>
    <row r="13" spans="1:8" x14ac:dyDescent="0.15">
      <c r="A13" s="148"/>
      <c r="B13" s="153"/>
      <c r="C13" s="169"/>
      <c r="D13" s="170">
        <v>77353</v>
      </c>
      <c r="E13" s="171"/>
      <c r="F13" s="172">
        <v>70672</v>
      </c>
      <c r="G13" s="173"/>
      <c r="H13" s="159"/>
    </row>
    <row r="14" spans="1:8" x14ac:dyDescent="0.15">
      <c r="A14" s="160"/>
      <c r="B14" s="161"/>
      <c r="C14" s="162"/>
      <c r="D14" s="163">
        <v>42402</v>
      </c>
      <c r="E14" s="164"/>
      <c r="F14" s="165">
        <v>37920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4.79</v>
      </c>
      <c r="C19" s="174">
        <f>ROUND(VALUE(SUBSTITUTE(実質収支比率等に係る経年分析!G$48,"▲","-")),2)</f>
        <v>4.37</v>
      </c>
      <c r="D19" s="174">
        <f>ROUND(VALUE(SUBSTITUTE(実質収支比率等に係る経年分析!H$48,"▲","-")),2)</f>
        <v>4.72</v>
      </c>
      <c r="E19" s="174">
        <f>ROUND(VALUE(SUBSTITUTE(実質収支比率等に係る経年分析!I$48,"▲","-")),2)</f>
        <v>9.7899999999999991</v>
      </c>
      <c r="F19" s="174">
        <f>ROUND(VALUE(SUBSTITUTE(実質収支比率等に係る経年分析!J$48,"▲","-")),2)</f>
        <v>6.54</v>
      </c>
    </row>
    <row r="20" spans="1:11" x14ac:dyDescent="0.15">
      <c r="A20" s="174" t="s">
        <v>56</v>
      </c>
      <c r="B20" s="174">
        <f>ROUND(VALUE(SUBSTITUTE(実質収支比率等に係る経年分析!F$47,"▲","-")),2)</f>
        <v>36.630000000000003</v>
      </c>
      <c r="C20" s="174">
        <f>ROUND(VALUE(SUBSTITUTE(実質収支比率等に係る経年分析!G$47,"▲","-")),2)</f>
        <v>33.880000000000003</v>
      </c>
      <c r="D20" s="174">
        <f>ROUND(VALUE(SUBSTITUTE(実質収支比率等に係る経年分析!H$47,"▲","-")),2)</f>
        <v>30.98</v>
      </c>
      <c r="E20" s="174">
        <f>ROUND(VALUE(SUBSTITUTE(実質収支比率等に係る経年分析!I$47,"▲","-")),2)</f>
        <v>29.86</v>
      </c>
      <c r="F20" s="174">
        <f>ROUND(VALUE(SUBSTITUTE(実質収支比率等に係る経年分析!J$47,"▲","-")),2)</f>
        <v>30.53</v>
      </c>
    </row>
    <row r="21" spans="1:11" x14ac:dyDescent="0.15">
      <c r="A21" s="174" t="s">
        <v>57</v>
      </c>
      <c r="B21" s="174">
        <f>IF(ISNUMBER(VALUE(SUBSTITUTE(実質収支比率等に係る経年分析!F$49,"▲","-"))),ROUND(VALUE(SUBSTITUTE(実質収支比率等に係る経年分析!F$49,"▲","-")),2),NA())</f>
        <v>2.29</v>
      </c>
      <c r="C21" s="174">
        <f>IF(ISNUMBER(VALUE(SUBSTITUTE(実質収支比率等に係る経年分析!G$49,"▲","-"))),ROUND(VALUE(SUBSTITUTE(実質収支比率等に係る経年分析!G$49,"▲","-")),2),NA())</f>
        <v>-3.42</v>
      </c>
      <c r="D21" s="174">
        <f>IF(ISNUMBER(VALUE(SUBSTITUTE(実質収支比率等に係る経年分析!H$49,"▲","-"))),ROUND(VALUE(SUBSTITUTE(実質収支比率等に係る経年分析!H$49,"▲","-")),2),NA())</f>
        <v>-2.2000000000000002</v>
      </c>
      <c r="E21" s="174">
        <f>IF(ISNUMBER(VALUE(SUBSTITUTE(実質収支比率等に係る経年分析!I$49,"▲","-"))),ROUND(VALUE(SUBSTITUTE(実質収支比率等に係る経年分析!I$49,"▲","-")),2),NA())</f>
        <v>5.46</v>
      </c>
      <c r="F21" s="174">
        <f>IF(ISNUMBER(VALUE(SUBSTITUTE(実質収支比率等に係る経年分析!J$49,"▲","-"))),ROUND(VALUE(SUBSTITUTE(実質収支比率等に係る経年分析!J$49,"▲","-")),2),NA())</f>
        <v>-3.42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公共用地先行取得等特別会計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0.88</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4.6399999999999997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9.7899999999999991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2892</v>
      </c>
      <c r="E42" s="176"/>
      <c r="F42" s="176"/>
      <c r="G42" s="176">
        <f>'実質公債費比率（分子）の構造'!L$52</f>
        <v>2955</v>
      </c>
      <c r="H42" s="176"/>
      <c r="I42" s="176"/>
      <c r="J42" s="176">
        <f>'実質公債費比率（分子）の構造'!M$52</f>
        <v>2973</v>
      </c>
      <c r="K42" s="176"/>
      <c r="L42" s="176"/>
      <c r="M42" s="176">
        <f>'実質公債費比率（分子）の構造'!N$52</f>
        <v>2791</v>
      </c>
      <c r="N42" s="176"/>
      <c r="O42" s="176"/>
      <c r="P42" s="176">
        <f>'実質公債費比率（分子）の構造'!O$52</f>
        <v>2781</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93</v>
      </c>
      <c r="C44" s="176"/>
      <c r="D44" s="176"/>
      <c r="E44" s="176">
        <f>'実質公債費比率（分子）の構造'!L$50</f>
        <v>79</v>
      </c>
      <c r="F44" s="176"/>
      <c r="G44" s="176"/>
      <c r="H44" s="176">
        <f>'実質公債費比率（分子）の構造'!M$50</f>
        <v>122</v>
      </c>
      <c r="I44" s="176"/>
      <c r="J44" s="176"/>
      <c r="K44" s="176">
        <f>'実質公債費比率（分子）の構造'!N$50</f>
        <v>72</v>
      </c>
      <c r="L44" s="176"/>
      <c r="M44" s="176"/>
      <c r="N44" s="176">
        <f>'実質公債費比率（分子）の構造'!O$50</f>
        <v>69</v>
      </c>
      <c r="O44" s="176"/>
      <c r="P44" s="176"/>
    </row>
    <row r="45" spans="1:16" x14ac:dyDescent="0.15">
      <c r="A45" s="176" t="s">
        <v>67</v>
      </c>
      <c r="B45" s="176">
        <f>'実質公債費比率（分子）の構造'!K$49</f>
        <v>34</v>
      </c>
      <c r="C45" s="176"/>
      <c r="D45" s="176"/>
      <c r="E45" s="176">
        <f>'実質公債費比率（分子）の構造'!L$49</f>
        <v>34</v>
      </c>
      <c r="F45" s="176"/>
      <c r="G45" s="176"/>
      <c r="H45" s="176">
        <f>'実質公債費比率（分子）の構造'!M$49</f>
        <v>53</v>
      </c>
      <c r="I45" s="176"/>
      <c r="J45" s="176"/>
      <c r="K45" s="176">
        <f>'実質公債費比率（分子）の構造'!N$49</f>
        <v>58</v>
      </c>
      <c r="L45" s="176"/>
      <c r="M45" s="176"/>
      <c r="N45" s="176">
        <f>'実質公債費比率（分子）の構造'!O$49</f>
        <v>61</v>
      </c>
      <c r="O45" s="176"/>
      <c r="P45" s="176"/>
    </row>
    <row r="46" spans="1:16" x14ac:dyDescent="0.15">
      <c r="A46" s="176" t="s">
        <v>68</v>
      </c>
      <c r="B46" s="176">
        <f>'実質公債費比率（分子）の構造'!K$48</f>
        <v>471</v>
      </c>
      <c r="C46" s="176"/>
      <c r="D46" s="176"/>
      <c r="E46" s="176">
        <f>'実質公債費比率（分子）の構造'!L$48</f>
        <v>466</v>
      </c>
      <c r="F46" s="176"/>
      <c r="G46" s="176"/>
      <c r="H46" s="176">
        <f>'実質公債費比率（分子）の構造'!M$48</f>
        <v>474</v>
      </c>
      <c r="I46" s="176"/>
      <c r="J46" s="176"/>
      <c r="K46" s="176">
        <f>'実質公債費比率（分子）の構造'!N$48</f>
        <v>457</v>
      </c>
      <c r="L46" s="176"/>
      <c r="M46" s="176"/>
      <c r="N46" s="176">
        <f>'実質公債費比率（分子）の構造'!O$48</f>
        <v>483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2995</v>
      </c>
      <c r="C49" s="176"/>
      <c r="D49" s="176"/>
      <c r="E49" s="176">
        <f>'実質公債費比率（分子）の構造'!L$45</f>
        <v>3074</v>
      </c>
      <c r="F49" s="176"/>
      <c r="G49" s="176"/>
      <c r="H49" s="176">
        <f>'実質公債費比率（分子）の構造'!M$45</f>
        <v>3126</v>
      </c>
      <c r="I49" s="176"/>
      <c r="J49" s="176"/>
      <c r="K49" s="176">
        <f>'実質公債費比率（分子）の構造'!N$45</f>
        <v>3008</v>
      </c>
      <c r="L49" s="176"/>
      <c r="M49" s="176"/>
      <c r="N49" s="176">
        <f>'実質公債費比率（分子）の構造'!O$45</f>
        <v>3207</v>
      </c>
      <c r="O49" s="176"/>
      <c r="P49" s="176"/>
    </row>
    <row r="50" spans="1:16" x14ac:dyDescent="0.15">
      <c r="A50" s="176" t="s">
        <v>72</v>
      </c>
      <c r="B50" s="176" t="e">
        <f>NA()</f>
        <v>#N/A</v>
      </c>
      <c r="C50" s="176">
        <f>IF(ISNUMBER('実質公債費比率（分子）の構造'!K$53),'実質公債費比率（分子）の構造'!K$53,NA())</f>
        <v>701</v>
      </c>
      <c r="D50" s="176" t="e">
        <f>NA()</f>
        <v>#N/A</v>
      </c>
      <c r="E50" s="176" t="e">
        <f>NA()</f>
        <v>#N/A</v>
      </c>
      <c r="F50" s="176">
        <f>IF(ISNUMBER('実質公債費比率（分子）の構造'!L$53),'実質公債費比率（分子）の構造'!L$53,NA())</f>
        <v>698</v>
      </c>
      <c r="G50" s="176" t="e">
        <f>NA()</f>
        <v>#N/A</v>
      </c>
      <c r="H50" s="176" t="e">
        <f>NA()</f>
        <v>#N/A</v>
      </c>
      <c r="I50" s="176">
        <f>IF(ISNUMBER('実質公債費比率（分子）の構造'!M$53),'実質公債費比率（分子）の構造'!M$53,NA())</f>
        <v>802</v>
      </c>
      <c r="J50" s="176" t="e">
        <f>NA()</f>
        <v>#N/A</v>
      </c>
      <c r="K50" s="176" t="e">
        <f>NA()</f>
        <v>#N/A</v>
      </c>
      <c r="L50" s="176">
        <f>IF(ISNUMBER('実質公債費比率（分子）の構造'!N$53),'実質公債費比率（分子）の構造'!N$53,NA())</f>
        <v>804</v>
      </c>
      <c r="M50" s="176" t="e">
        <f>NA()</f>
        <v>#N/A</v>
      </c>
      <c r="N50" s="176" t="e">
        <f>NA()</f>
        <v>#N/A</v>
      </c>
      <c r="O50" s="176">
        <f>IF(ISNUMBER('実質公債費比率（分子）の構造'!O$53),'実質公債費比率（分子）の構造'!O$53,NA())</f>
        <v>1039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28755</v>
      </c>
      <c r="E56" s="175"/>
      <c r="F56" s="175"/>
      <c r="G56" s="175">
        <f>'将来負担比率（分子）の構造'!J$52</f>
        <v>28702</v>
      </c>
      <c r="H56" s="175"/>
      <c r="I56" s="175"/>
      <c r="J56" s="175">
        <f>'将来負担比率（分子）の構造'!K$52</f>
        <v>30197</v>
      </c>
      <c r="K56" s="175"/>
      <c r="L56" s="175"/>
      <c r="M56" s="175">
        <f>'将来負担比率（分子）の構造'!L$52</f>
        <v>30488</v>
      </c>
      <c r="N56" s="175"/>
      <c r="O56" s="175"/>
      <c r="P56" s="175">
        <f>'将来負担比率（分子）の構造'!M$52</f>
        <v>28962</v>
      </c>
    </row>
    <row r="57" spans="1:16" x14ac:dyDescent="0.15">
      <c r="A57" s="175" t="s">
        <v>43</v>
      </c>
      <c r="B57" s="175"/>
      <c r="C57" s="175"/>
      <c r="D57" s="175">
        <f>'将来負担比率（分子）の構造'!I$51</f>
        <v>814</v>
      </c>
      <c r="E57" s="175"/>
      <c r="F57" s="175"/>
      <c r="G57" s="175">
        <f>'将来負担比率（分子）の構造'!J$51</f>
        <v>910</v>
      </c>
      <c r="H57" s="175"/>
      <c r="I57" s="175"/>
      <c r="J57" s="175">
        <f>'将来負担比率（分子）の構造'!K$51</f>
        <v>936</v>
      </c>
      <c r="K57" s="175"/>
      <c r="L57" s="175"/>
      <c r="M57" s="175">
        <f>'将来負担比率（分子）の構造'!L$51</f>
        <v>989</v>
      </c>
      <c r="N57" s="175"/>
      <c r="O57" s="175"/>
      <c r="P57" s="175">
        <f>'将来負担比率（分子）の構造'!M$51</f>
        <v>1054</v>
      </c>
    </row>
    <row r="58" spans="1:16" x14ac:dyDescent="0.15">
      <c r="A58" s="175" t="s">
        <v>42</v>
      </c>
      <c r="B58" s="175"/>
      <c r="C58" s="175"/>
      <c r="D58" s="175">
        <f>'将来負担比率（分子）の構造'!I$50</f>
        <v>11101</v>
      </c>
      <c r="E58" s="175"/>
      <c r="F58" s="175"/>
      <c r="G58" s="175">
        <f>'将来負担比率（分子）の構造'!J$50</f>
        <v>11065</v>
      </c>
      <c r="H58" s="175"/>
      <c r="I58" s="175"/>
      <c r="J58" s="175">
        <f>'将来負担比率（分子）の構造'!K$50</f>
        <v>11063</v>
      </c>
      <c r="K58" s="175"/>
      <c r="L58" s="175"/>
      <c r="M58" s="175">
        <f>'将来負担比率（分子）の構造'!L$50</f>
        <v>11414</v>
      </c>
      <c r="N58" s="175"/>
      <c r="O58" s="175"/>
      <c r="P58" s="175">
        <f>'将来負担比率（分子）の構造'!M$50</f>
        <v>12925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v>
      </c>
      <c r="C61" s="175"/>
      <c r="D61" s="175"/>
      <c r="E61" s="175">
        <f>'将来負担比率（分子）の構造'!J$46</f>
        <v>2</v>
      </c>
      <c r="F61" s="175"/>
      <c r="G61" s="175"/>
      <c r="H61" s="175">
        <f>'将来負担比率（分子）の構造'!K$46</f>
        <v>0</v>
      </c>
      <c r="I61" s="175"/>
      <c r="J61" s="175"/>
      <c r="K61" s="175">
        <f>'将来負担比率（分子）の構造'!L$46</f>
        <v>1</v>
      </c>
      <c r="L61" s="175"/>
      <c r="M61" s="175"/>
      <c r="N61" s="175" t="str">
        <f>'将来負担比率（分子）の構造'!M$46</f>
        <v>-</v>
      </c>
      <c r="O61" s="175"/>
      <c r="P61" s="175"/>
    </row>
    <row r="62" spans="1:16" x14ac:dyDescent="0.15">
      <c r="A62" s="175" t="s">
        <v>36</v>
      </c>
      <c r="B62" s="175">
        <f>'将来負担比率（分子）の構造'!I$45</f>
        <v>4435</v>
      </c>
      <c r="C62" s="175"/>
      <c r="D62" s="175"/>
      <c r="E62" s="175">
        <f>'将来負担比率（分子）の構造'!J$45</f>
        <v>4222</v>
      </c>
      <c r="F62" s="175"/>
      <c r="G62" s="175"/>
      <c r="H62" s="175">
        <f>'将来負担比率（分子）の構造'!K$45</f>
        <v>4383</v>
      </c>
      <c r="I62" s="175"/>
      <c r="J62" s="175"/>
      <c r="K62" s="175">
        <f>'将来負担比率（分子）の構造'!L$45</f>
        <v>4331</v>
      </c>
      <c r="L62" s="175"/>
      <c r="M62" s="175"/>
      <c r="N62" s="175">
        <f>'将来負担比率（分子）の構造'!M$45</f>
        <v>4349</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6582</v>
      </c>
      <c r="C64" s="175"/>
      <c r="D64" s="175"/>
      <c r="E64" s="175">
        <f>'将来負担比率（分子）の構造'!J$43</f>
        <v>6282</v>
      </c>
      <c r="F64" s="175"/>
      <c r="G64" s="175"/>
      <c r="H64" s="175">
        <f>'将来負担比率（分子）の構造'!K$43</f>
        <v>5946</v>
      </c>
      <c r="I64" s="175"/>
      <c r="J64" s="175"/>
      <c r="K64" s="175">
        <f>'将来負担比率（分子）の構造'!L$43</f>
        <v>5493</v>
      </c>
      <c r="L64" s="175"/>
      <c r="M64" s="175"/>
      <c r="N64" s="175">
        <f>'将来負担比率（分子）の構造'!M$43</f>
        <v>5159</v>
      </c>
      <c r="O64" s="175"/>
      <c r="P64" s="175"/>
    </row>
    <row r="65" spans="1:16" x14ac:dyDescent="0.15">
      <c r="A65" s="175" t="s">
        <v>33</v>
      </c>
      <c r="B65" s="175">
        <f>'将来負担比率（分子）の構造'!I$42</f>
        <v>581</v>
      </c>
      <c r="C65" s="175"/>
      <c r="D65" s="175"/>
      <c r="E65" s="175">
        <f>'将来負担比率（分子）の構造'!J$42</f>
        <v>756</v>
      </c>
      <c r="F65" s="175"/>
      <c r="G65" s="175"/>
      <c r="H65" s="175">
        <f>'将来負担比率（分子）の構造'!K$42</f>
        <v>639</v>
      </c>
      <c r="I65" s="175"/>
      <c r="J65" s="175"/>
      <c r="K65" s="175">
        <f>'将来負担比率（分子）の構造'!L$42</f>
        <v>570</v>
      </c>
      <c r="L65" s="175"/>
      <c r="M65" s="175"/>
      <c r="N65" s="175">
        <f>'将来負担比率（分子）の構造'!M$42</f>
        <v>504</v>
      </c>
      <c r="O65" s="175"/>
      <c r="P65" s="175"/>
    </row>
    <row r="66" spans="1:16" x14ac:dyDescent="0.15">
      <c r="A66" s="175" t="s">
        <v>32</v>
      </c>
      <c r="B66" s="175">
        <f>'将来負担比率（分子）の構造'!I$41</f>
        <v>31350</v>
      </c>
      <c r="C66" s="175"/>
      <c r="D66" s="175"/>
      <c r="E66" s="175">
        <f>'将来負担比率（分子）の構造'!J$41</f>
        <v>32416</v>
      </c>
      <c r="F66" s="175"/>
      <c r="G66" s="175"/>
      <c r="H66" s="175">
        <f>'将来負担比率（分子）の構造'!K$41</f>
        <v>35649</v>
      </c>
      <c r="I66" s="175"/>
      <c r="J66" s="175"/>
      <c r="K66" s="175">
        <f>'将来負担比率（分子）の構造'!L$41</f>
        <v>38630</v>
      </c>
      <c r="L66" s="175"/>
      <c r="M66" s="175"/>
      <c r="N66" s="175">
        <f>'将来負担比率（分子）の構造'!M$41</f>
        <v>37776</v>
      </c>
      <c r="O66" s="175"/>
      <c r="P66" s="175"/>
    </row>
    <row r="67" spans="1:16" x14ac:dyDescent="0.15">
      <c r="A67" s="175" t="s">
        <v>76</v>
      </c>
      <c r="B67" s="175" t="e">
        <f>NA()</f>
        <v>#N/A</v>
      </c>
      <c r="C67" s="175">
        <f>IF(ISNUMBER('将来負担比率（分子）の構造'!I$53), IF('将来負担比率（分子）の構造'!I$53 &lt; 0, 0, '将来負担比率（分子）の構造'!I$53), NA())</f>
        <v>2278</v>
      </c>
      <c r="D67" s="175" t="e">
        <f>NA()</f>
        <v>#N/A</v>
      </c>
      <c r="E67" s="175" t="e">
        <f>NA()</f>
        <v>#N/A</v>
      </c>
      <c r="F67" s="175">
        <f>IF(ISNUMBER('将来負担比率（分子）の構造'!J$53), IF('将来負担比率（分子）の構造'!J$53 &lt; 0, 0, '将来負担比率（分子）の構造'!J$53), NA())</f>
        <v>3001</v>
      </c>
      <c r="G67" s="175" t="e">
        <f>NA()</f>
        <v>#N/A</v>
      </c>
      <c r="H67" s="175" t="e">
        <f>NA()</f>
        <v>#N/A</v>
      </c>
      <c r="I67" s="175">
        <f>IF(ISNUMBER('将来負担比率（分子）の構造'!K$53), IF('将来負担比率（分子）の構造'!K$53 &lt; 0, 0, '将来負担比率（分子）の構造'!K$53), NA())</f>
        <v>4420</v>
      </c>
      <c r="J67" s="175" t="e">
        <f>NA()</f>
        <v>#N/A</v>
      </c>
      <c r="K67" s="175" t="e">
        <f>NA()</f>
        <v>#N/A</v>
      </c>
      <c r="L67" s="175">
        <f>IF(ISNUMBER('将来負担比率（分子）の構造'!L$53), IF('将来負担比率（分子）の構造'!L$53 &lt; 0, 0, '将来負担比率（分子）の構造'!L$53), NA())</f>
        <v>6135</v>
      </c>
      <c r="M67" s="175" t="e">
        <f>NA()</f>
        <v>#N/A</v>
      </c>
      <c r="N67" s="175" t="e">
        <f>NA()</f>
        <v>#N/A</v>
      </c>
      <c r="O67" s="175">
        <f>IF(ISNUMBER('将来負担比率（分子）の構造'!M$53), IF('将来負担比率（分子）の構造'!M$53 &lt; 0, 0, '将来負担比率（分子）の構造'!M$53), NA())</f>
        <v>4848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5086</v>
      </c>
      <c r="C72" s="179">
        <f>基金残高に係る経年分析!G55</f>
        <v>5117</v>
      </c>
      <c r="D72" s="179">
        <f>基金残高に係る経年分析!H55</f>
        <v>5124</v>
      </c>
    </row>
    <row r="73" spans="1:16" x14ac:dyDescent="0.15">
      <c r="A73" s="178" t="s">
        <v>79</v>
      </c>
      <c r="B73" s="179">
        <f>基金残高に係る経年分析!F56</f>
        <v>2994</v>
      </c>
      <c r="C73" s="179">
        <f>基金残高に係る経年分析!G56</f>
        <v>2998</v>
      </c>
      <c r="D73" s="179">
        <f>基金残高に係る経年分析!H56</f>
        <v>3236</v>
      </c>
    </row>
    <row r="74" spans="1:16" x14ac:dyDescent="0.15">
      <c r="A74" s="178" t="s">
        <v>80</v>
      </c>
      <c r="B74" s="179">
        <f>基金残高に係る経年分析!F57</f>
        <v>4679</v>
      </c>
      <c r="C74" s="179">
        <f>基金残高に係る経年分析!G57</f>
        <v>4994</v>
      </c>
      <c r="D74" s="179">
        <f>基金残高に係る経年分析!H57</f>
        <v>6142</v>
      </c>
    </row>
  </sheetData>
  <sheetProtection algorithmName="SHA-512" hashValue="5o+XaR3cdGLjwdfY21rfgcb8KPSlgaOPZO80ckJKFg9zlloDE0yEaIaLaVQ/QOqkJEyvUIF8H90jFGIeqotY2g==" saltValue="rh+kld1NSQ4fNGjajSt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6562209</v>
      </c>
      <c r="S5" s="677"/>
      <c r="T5" s="677"/>
      <c r="U5" s="677"/>
      <c r="V5" s="677"/>
      <c r="W5" s="677"/>
      <c r="X5" s="677"/>
      <c r="Y5" s="702"/>
      <c r="Z5" s="715">
        <v>18.8</v>
      </c>
      <c r="AA5" s="715"/>
      <c r="AB5" s="715"/>
      <c r="AC5" s="715"/>
      <c r="AD5" s="716">
        <v>6562207</v>
      </c>
      <c r="AE5" s="716"/>
      <c r="AF5" s="716"/>
      <c r="AG5" s="716"/>
      <c r="AH5" s="716"/>
      <c r="AI5" s="716"/>
      <c r="AJ5" s="716"/>
      <c r="AK5" s="716"/>
      <c r="AL5" s="703">
        <v>39.200000000000003</v>
      </c>
      <c r="AM5" s="685"/>
      <c r="AN5" s="685"/>
      <c r="AO5" s="704"/>
      <c r="AP5" s="679" t="s">
        <v>234</v>
      </c>
      <c r="AQ5" s="680"/>
      <c r="AR5" s="680"/>
      <c r="AS5" s="680"/>
      <c r="AT5" s="680"/>
      <c r="AU5" s="680"/>
      <c r="AV5" s="680"/>
      <c r="AW5" s="680"/>
      <c r="AX5" s="680"/>
      <c r="AY5" s="680"/>
      <c r="AZ5" s="680"/>
      <c r="BA5" s="680"/>
      <c r="BB5" s="680"/>
      <c r="BC5" s="680"/>
      <c r="BD5" s="680"/>
      <c r="BE5" s="680"/>
      <c r="BF5" s="681"/>
      <c r="BG5" s="621">
        <v>6557331</v>
      </c>
      <c r="BH5" s="622"/>
      <c r="BI5" s="622"/>
      <c r="BJ5" s="622"/>
      <c r="BK5" s="622"/>
      <c r="BL5" s="622"/>
      <c r="BM5" s="622"/>
      <c r="BN5" s="623"/>
      <c r="BO5" s="659">
        <v>99.9</v>
      </c>
      <c r="BP5" s="659"/>
      <c r="BQ5" s="659"/>
      <c r="BR5" s="659"/>
      <c r="BS5" s="660">
        <v>62968</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297226</v>
      </c>
      <c r="S6" s="622"/>
      <c r="T6" s="622"/>
      <c r="U6" s="622"/>
      <c r="V6" s="622"/>
      <c r="W6" s="622"/>
      <c r="X6" s="622"/>
      <c r="Y6" s="623"/>
      <c r="Z6" s="659">
        <v>0.9</v>
      </c>
      <c r="AA6" s="659"/>
      <c r="AB6" s="659"/>
      <c r="AC6" s="659"/>
      <c r="AD6" s="660">
        <v>297226</v>
      </c>
      <c r="AE6" s="660"/>
      <c r="AF6" s="660"/>
      <c r="AG6" s="660"/>
      <c r="AH6" s="660"/>
      <c r="AI6" s="660"/>
      <c r="AJ6" s="660"/>
      <c r="AK6" s="660"/>
      <c r="AL6" s="624">
        <v>1.8</v>
      </c>
      <c r="AM6" s="625"/>
      <c r="AN6" s="625"/>
      <c r="AO6" s="661"/>
      <c r="AP6" s="618" t="s">
        <v>239</v>
      </c>
      <c r="AQ6" s="619"/>
      <c r="AR6" s="619"/>
      <c r="AS6" s="619"/>
      <c r="AT6" s="619"/>
      <c r="AU6" s="619"/>
      <c r="AV6" s="619"/>
      <c r="AW6" s="619"/>
      <c r="AX6" s="619"/>
      <c r="AY6" s="619"/>
      <c r="AZ6" s="619"/>
      <c r="BA6" s="619"/>
      <c r="BB6" s="619"/>
      <c r="BC6" s="619"/>
      <c r="BD6" s="619"/>
      <c r="BE6" s="619"/>
      <c r="BF6" s="620"/>
      <c r="BG6" s="621">
        <v>6557331</v>
      </c>
      <c r="BH6" s="622"/>
      <c r="BI6" s="622"/>
      <c r="BJ6" s="622"/>
      <c r="BK6" s="622"/>
      <c r="BL6" s="622"/>
      <c r="BM6" s="622"/>
      <c r="BN6" s="623"/>
      <c r="BO6" s="659">
        <v>99.9</v>
      </c>
      <c r="BP6" s="659"/>
      <c r="BQ6" s="659"/>
      <c r="BR6" s="659"/>
      <c r="BS6" s="660">
        <v>62968</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204556</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204556</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1867</v>
      </c>
      <c r="S7" s="622"/>
      <c r="T7" s="622"/>
      <c r="U7" s="622"/>
      <c r="V7" s="622"/>
      <c r="W7" s="622"/>
      <c r="X7" s="622"/>
      <c r="Y7" s="623"/>
      <c r="Z7" s="659">
        <v>0</v>
      </c>
      <c r="AA7" s="659"/>
      <c r="AB7" s="659"/>
      <c r="AC7" s="659"/>
      <c r="AD7" s="660">
        <v>1867</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2916561</v>
      </c>
      <c r="BH7" s="622"/>
      <c r="BI7" s="622"/>
      <c r="BJ7" s="622"/>
      <c r="BK7" s="622"/>
      <c r="BL7" s="622"/>
      <c r="BM7" s="622"/>
      <c r="BN7" s="623"/>
      <c r="BO7" s="659">
        <v>44.4</v>
      </c>
      <c r="BP7" s="659"/>
      <c r="BQ7" s="659"/>
      <c r="BR7" s="659"/>
      <c r="BS7" s="660">
        <v>62968</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4665967</v>
      </c>
      <c r="CS7" s="622"/>
      <c r="CT7" s="622"/>
      <c r="CU7" s="622"/>
      <c r="CV7" s="622"/>
      <c r="CW7" s="622"/>
      <c r="CX7" s="622"/>
      <c r="CY7" s="623"/>
      <c r="CZ7" s="659">
        <v>13.9</v>
      </c>
      <c r="DA7" s="659"/>
      <c r="DB7" s="659"/>
      <c r="DC7" s="659"/>
      <c r="DD7" s="627">
        <v>195089</v>
      </c>
      <c r="DE7" s="622"/>
      <c r="DF7" s="622"/>
      <c r="DG7" s="622"/>
      <c r="DH7" s="622"/>
      <c r="DI7" s="622"/>
      <c r="DJ7" s="622"/>
      <c r="DK7" s="622"/>
      <c r="DL7" s="622"/>
      <c r="DM7" s="622"/>
      <c r="DN7" s="622"/>
      <c r="DO7" s="622"/>
      <c r="DP7" s="623"/>
      <c r="DQ7" s="627">
        <v>4290872</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29979</v>
      </c>
      <c r="S8" s="622"/>
      <c r="T8" s="622"/>
      <c r="U8" s="622"/>
      <c r="V8" s="622"/>
      <c r="W8" s="622"/>
      <c r="X8" s="622"/>
      <c r="Y8" s="623"/>
      <c r="Z8" s="659">
        <v>0.1</v>
      </c>
      <c r="AA8" s="659"/>
      <c r="AB8" s="659"/>
      <c r="AC8" s="659"/>
      <c r="AD8" s="660">
        <v>29979</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106533</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13093323</v>
      </c>
      <c r="CS8" s="622"/>
      <c r="CT8" s="622"/>
      <c r="CU8" s="622"/>
      <c r="CV8" s="622"/>
      <c r="CW8" s="622"/>
      <c r="CX8" s="622"/>
      <c r="CY8" s="623"/>
      <c r="CZ8" s="659">
        <v>38.9</v>
      </c>
      <c r="DA8" s="659"/>
      <c r="DB8" s="659"/>
      <c r="DC8" s="659"/>
      <c r="DD8" s="627">
        <v>39757</v>
      </c>
      <c r="DE8" s="622"/>
      <c r="DF8" s="622"/>
      <c r="DG8" s="622"/>
      <c r="DH8" s="622"/>
      <c r="DI8" s="622"/>
      <c r="DJ8" s="622"/>
      <c r="DK8" s="622"/>
      <c r="DL8" s="622"/>
      <c r="DM8" s="622"/>
      <c r="DN8" s="622"/>
      <c r="DO8" s="622"/>
      <c r="DP8" s="623"/>
      <c r="DQ8" s="627">
        <v>5957127</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24838</v>
      </c>
      <c r="S9" s="622"/>
      <c r="T9" s="622"/>
      <c r="U9" s="622"/>
      <c r="V9" s="622"/>
      <c r="W9" s="622"/>
      <c r="X9" s="622"/>
      <c r="Y9" s="623"/>
      <c r="Z9" s="659">
        <v>0.1</v>
      </c>
      <c r="AA9" s="659"/>
      <c r="AB9" s="659"/>
      <c r="AC9" s="659"/>
      <c r="AD9" s="660">
        <v>24838</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2443866</v>
      </c>
      <c r="BH9" s="622"/>
      <c r="BI9" s="622"/>
      <c r="BJ9" s="622"/>
      <c r="BK9" s="622"/>
      <c r="BL9" s="622"/>
      <c r="BM9" s="622"/>
      <c r="BN9" s="623"/>
      <c r="BO9" s="659">
        <v>37.200000000000003</v>
      </c>
      <c r="BP9" s="659"/>
      <c r="BQ9" s="659"/>
      <c r="BR9" s="659"/>
      <c r="BS9" s="660" t="s">
        <v>130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2506550</v>
      </c>
      <c r="CS9" s="622"/>
      <c r="CT9" s="622"/>
      <c r="CU9" s="622"/>
      <c r="CV9" s="622"/>
      <c r="CW9" s="622"/>
      <c r="CX9" s="622"/>
      <c r="CY9" s="623"/>
      <c r="CZ9" s="659">
        <v>7.4</v>
      </c>
      <c r="DA9" s="659"/>
      <c r="DB9" s="659"/>
      <c r="DC9" s="659"/>
      <c r="DD9" s="627">
        <v>445909</v>
      </c>
      <c r="DE9" s="622"/>
      <c r="DF9" s="622"/>
      <c r="DG9" s="622"/>
      <c r="DH9" s="622"/>
      <c r="DI9" s="622"/>
      <c r="DJ9" s="622"/>
      <c r="DK9" s="622"/>
      <c r="DL9" s="622"/>
      <c r="DM9" s="622"/>
      <c r="DN9" s="622"/>
      <c r="DO9" s="622"/>
      <c r="DP9" s="623"/>
      <c r="DQ9" s="627">
        <v>1508852</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189</v>
      </c>
      <c r="AA10" s="659"/>
      <c r="AB10" s="659"/>
      <c r="AC10" s="659"/>
      <c r="AD10" s="660" t="s">
        <v>130</v>
      </c>
      <c r="AE10" s="660"/>
      <c r="AF10" s="660"/>
      <c r="AG10" s="660"/>
      <c r="AH10" s="660"/>
      <c r="AI10" s="660"/>
      <c r="AJ10" s="660"/>
      <c r="AK10" s="660"/>
      <c r="AL10" s="624" t="s">
        <v>130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145723</v>
      </c>
      <c r="BH10" s="622"/>
      <c r="BI10" s="622"/>
      <c r="BJ10" s="622"/>
      <c r="BK10" s="622"/>
      <c r="BL10" s="622"/>
      <c r="BM10" s="622"/>
      <c r="BN10" s="623"/>
      <c r="BO10" s="659">
        <v>2.2000000000000002</v>
      </c>
      <c r="BP10" s="659"/>
      <c r="BQ10" s="659"/>
      <c r="BR10" s="659"/>
      <c r="BS10" s="660" t="s">
        <v>189</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14161</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14161</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1520867</v>
      </c>
      <c r="S11" s="622"/>
      <c r="T11" s="622"/>
      <c r="U11" s="622"/>
      <c r="V11" s="622"/>
      <c r="W11" s="622"/>
      <c r="X11" s="622"/>
      <c r="Y11" s="623"/>
      <c r="Z11" s="624">
        <v>4.4000000000000004</v>
      </c>
      <c r="AA11" s="625"/>
      <c r="AB11" s="625"/>
      <c r="AC11" s="626"/>
      <c r="AD11" s="627">
        <v>1520867</v>
      </c>
      <c r="AE11" s="622"/>
      <c r="AF11" s="622"/>
      <c r="AG11" s="622"/>
      <c r="AH11" s="622"/>
      <c r="AI11" s="622"/>
      <c r="AJ11" s="622"/>
      <c r="AK11" s="623"/>
      <c r="AL11" s="624">
        <v>9.1</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220439</v>
      </c>
      <c r="BH11" s="622"/>
      <c r="BI11" s="622"/>
      <c r="BJ11" s="622"/>
      <c r="BK11" s="622"/>
      <c r="BL11" s="622"/>
      <c r="BM11" s="622"/>
      <c r="BN11" s="623"/>
      <c r="BO11" s="659">
        <v>3.4</v>
      </c>
      <c r="BP11" s="659"/>
      <c r="BQ11" s="659"/>
      <c r="BR11" s="659"/>
      <c r="BS11" s="660">
        <v>62968</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2705412</v>
      </c>
      <c r="CS11" s="622"/>
      <c r="CT11" s="622"/>
      <c r="CU11" s="622"/>
      <c r="CV11" s="622"/>
      <c r="CW11" s="622"/>
      <c r="CX11" s="622"/>
      <c r="CY11" s="623"/>
      <c r="CZ11" s="659">
        <v>8</v>
      </c>
      <c r="DA11" s="659"/>
      <c r="DB11" s="659"/>
      <c r="DC11" s="659"/>
      <c r="DD11" s="627">
        <v>1393621</v>
      </c>
      <c r="DE11" s="622"/>
      <c r="DF11" s="622"/>
      <c r="DG11" s="622"/>
      <c r="DH11" s="622"/>
      <c r="DI11" s="622"/>
      <c r="DJ11" s="622"/>
      <c r="DK11" s="622"/>
      <c r="DL11" s="622"/>
      <c r="DM11" s="622"/>
      <c r="DN11" s="622"/>
      <c r="DO11" s="622"/>
      <c r="DP11" s="623"/>
      <c r="DQ11" s="627">
        <v>1117721</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189</v>
      </c>
      <c r="S12" s="622"/>
      <c r="T12" s="622"/>
      <c r="U12" s="622"/>
      <c r="V12" s="622"/>
      <c r="W12" s="622"/>
      <c r="X12" s="622"/>
      <c r="Y12" s="623"/>
      <c r="Z12" s="659" t="s">
        <v>257</v>
      </c>
      <c r="AA12" s="659"/>
      <c r="AB12" s="659"/>
      <c r="AC12" s="659"/>
      <c r="AD12" s="660" t="s">
        <v>189</v>
      </c>
      <c r="AE12" s="660"/>
      <c r="AF12" s="660"/>
      <c r="AG12" s="660"/>
      <c r="AH12" s="660"/>
      <c r="AI12" s="660"/>
      <c r="AJ12" s="660"/>
      <c r="AK12" s="660"/>
      <c r="AL12" s="624" t="s">
        <v>130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2927117</v>
      </c>
      <c r="BH12" s="622"/>
      <c r="BI12" s="622"/>
      <c r="BJ12" s="622"/>
      <c r="BK12" s="622"/>
      <c r="BL12" s="622"/>
      <c r="BM12" s="622"/>
      <c r="BN12" s="623"/>
      <c r="BO12" s="659">
        <v>44.6</v>
      </c>
      <c r="BP12" s="659"/>
      <c r="BQ12" s="659"/>
      <c r="BR12" s="659"/>
      <c r="BS12" s="660" t="s">
        <v>130</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919919</v>
      </c>
      <c r="CS12" s="622"/>
      <c r="CT12" s="622"/>
      <c r="CU12" s="622"/>
      <c r="CV12" s="622"/>
      <c r="CW12" s="622"/>
      <c r="CX12" s="622"/>
      <c r="CY12" s="623"/>
      <c r="CZ12" s="659">
        <v>2.7</v>
      </c>
      <c r="DA12" s="659"/>
      <c r="DB12" s="659"/>
      <c r="DC12" s="659"/>
      <c r="DD12" s="627">
        <v>32706</v>
      </c>
      <c r="DE12" s="622"/>
      <c r="DF12" s="622"/>
      <c r="DG12" s="622"/>
      <c r="DH12" s="622"/>
      <c r="DI12" s="622"/>
      <c r="DJ12" s="622"/>
      <c r="DK12" s="622"/>
      <c r="DL12" s="622"/>
      <c r="DM12" s="622"/>
      <c r="DN12" s="622"/>
      <c r="DO12" s="622"/>
      <c r="DP12" s="623"/>
      <c r="DQ12" s="627">
        <v>447846</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189</v>
      </c>
      <c r="AA13" s="659"/>
      <c r="AB13" s="659"/>
      <c r="AC13" s="659"/>
      <c r="AD13" s="660" t="s">
        <v>130</v>
      </c>
      <c r="AE13" s="660"/>
      <c r="AF13" s="660"/>
      <c r="AG13" s="660"/>
      <c r="AH13" s="660"/>
      <c r="AI13" s="660"/>
      <c r="AJ13" s="660"/>
      <c r="AK13" s="660"/>
      <c r="AL13" s="624" t="s">
        <v>130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2918873</v>
      </c>
      <c r="BH13" s="622"/>
      <c r="BI13" s="622"/>
      <c r="BJ13" s="622"/>
      <c r="BK13" s="622"/>
      <c r="BL13" s="622"/>
      <c r="BM13" s="622"/>
      <c r="BN13" s="623"/>
      <c r="BO13" s="659">
        <v>44.5</v>
      </c>
      <c r="BP13" s="659"/>
      <c r="BQ13" s="659"/>
      <c r="BR13" s="659"/>
      <c r="BS13" s="660" t="s">
        <v>257</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2299029</v>
      </c>
      <c r="CS13" s="622"/>
      <c r="CT13" s="622"/>
      <c r="CU13" s="622"/>
      <c r="CV13" s="622"/>
      <c r="CW13" s="622"/>
      <c r="CX13" s="622"/>
      <c r="CY13" s="623"/>
      <c r="CZ13" s="659">
        <v>6.8</v>
      </c>
      <c r="DA13" s="659"/>
      <c r="DB13" s="659"/>
      <c r="DC13" s="659"/>
      <c r="DD13" s="627">
        <v>1317977</v>
      </c>
      <c r="DE13" s="622"/>
      <c r="DF13" s="622"/>
      <c r="DG13" s="622"/>
      <c r="DH13" s="622"/>
      <c r="DI13" s="622"/>
      <c r="DJ13" s="622"/>
      <c r="DK13" s="622"/>
      <c r="DL13" s="622"/>
      <c r="DM13" s="622"/>
      <c r="DN13" s="622"/>
      <c r="DO13" s="622"/>
      <c r="DP13" s="623"/>
      <c r="DQ13" s="627">
        <v>1200081</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189</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259084</v>
      </c>
      <c r="BH14" s="622"/>
      <c r="BI14" s="622"/>
      <c r="BJ14" s="622"/>
      <c r="BK14" s="622"/>
      <c r="BL14" s="622"/>
      <c r="BM14" s="622"/>
      <c r="BN14" s="623"/>
      <c r="BO14" s="659">
        <v>3.9</v>
      </c>
      <c r="BP14" s="659"/>
      <c r="BQ14" s="659"/>
      <c r="BR14" s="659"/>
      <c r="BS14" s="660" t="s">
        <v>257</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946354</v>
      </c>
      <c r="CS14" s="622"/>
      <c r="CT14" s="622"/>
      <c r="CU14" s="622"/>
      <c r="CV14" s="622"/>
      <c r="CW14" s="622"/>
      <c r="CX14" s="622"/>
      <c r="CY14" s="623"/>
      <c r="CZ14" s="659">
        <v>2.8</v>
      </c>
      <c r="DA14" s="659"/>
      <c r="DB14" s="659"/>
      <c r="DC14" s="659"/>
      <c r="DD14" s="627">
        <v>104330</v>
      </c>
      <c r="DE14" s="622"/>
      <c r="DF14" s="622"/>
      <c r="DG14" s="622"/>
      <c r="DH14" s="622"/>
      <c r="DI14" s="622"/>
      <c r="DJ14" s="622"/>
      <c r="DK14" s="622"/>
      <c r="DL14" s="622"/>
      <c r="DM14" s="622"/>
      <c r="DN14" s="622"/>
      <c r="DO14" s="622"/>
      <c r="DP14" s="623"/>
      <c r="DQ14" s="627">
        <v>840463</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454569</v>
      </c>
      <c r="BH15" s="622"/>
      <c r="BI15" s="622"/>
      <c r="BJ15" s="622"/>
      <c r="BK15" s="622"/>
      <c r="BL15" s="622"/>
      <c r="BM15" s="622"/>
      <c r="BN15" s="623"/>
      <c r="BO15" s="659">
        <v>6.9</v>
      </c>
      <c r="BP15" s="659"/>
      <c r="BQ15" s="659"/>
      <c r="BR15" s="659"/>
      <c r="BS15" s="660" t="s">
        <v>130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2971580</v>
      </c>
      <c r="CS15" s="622"/>
      <c r="CT15" s="622"/>
      <c r="CU15" s="622"/>
      <c r="CV15" s="622"/>
      <c r="CW15" s="622"/>
      <c r="CX15" s="622"/>
      <c r="CY15" s="623"/>
      <c r="CZ15" s="659">
        <v>8.8000000000000007</v>
      </c>
      <c r="DA15" s="659"/>
      <c r="DB15" s="659"/>
      <c r="DC15" s="659"/>
      <c r="DD15" s="627">
        <v>343756</v>
      </c>
      <c r="DE15" s="622"/>
      <c r="DF15" s="622"/>
      <c r="DG15" s="622"/>
      <c r="DH15" s="622"/>
      <c r="DI15" s="622"/>
      <c r="DJ15" s="622"/>
      <c r="DK15" s="622"/>
      <c r="DL15" s="622"/>
      <c r="DM15" s="622"/>
      <c r="DN15" s="622"/>
      <c r="DO15" s="622"/>
      <c r="DP15" s="623"/>
      <c r="DQ15" s="627">
        <v>2346154</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44347</v>
      </c>
      <c r="S16" s="622"/>
      <c r="T16" s="622"/>
      <c r="U16" s="622"/>
      <c r="V16" s="622"/>
      <c r="W16" s="622"/>
      <c r="X16" s="622"/>
      <c r="Y16" s="623"/>
      <c r="Z16" s="659">
        <v>0.1</v>
      </c>
      <c r="AA16" s="659"/>
      <c r="AB16" s="659"/>
      <c r="AC16" s="659"/>
      <c r="AD16" s="660">
        <v>44347</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189</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128788</v>
      </c>
      <c r="CS16" s="622"/>
      <c r="CT16" s="622"/>
      <c r="CU16" s="622"/>
      <c r="CV16" s="622"/>
      <c r="CW16" s="622"/>
      <c r="CX16" s="622"/>
      <c r="CY16" s="623"/>
      <c r="CZ16" s="659">
        <v>0.4</v>
      </c>
      <c r="DA16" s="659"/>
      <c r="DB16" s="659"/>
      <c r="DC16" s="659"/>
      <c r="DD16" s="627" t="s">
        <v>130</v>
      </c>
      <c r="DE16" s="622"/>
      <c r="DF16" s="622"/>
      <c r="DG16" s="622"/>
      <c r="DH16" s="622"/>
      <c r="DI16" s="622"/>
      <c r="DJ16" s="622"/>
      <c r="DK16" s="622"/>
      <c r="DL16" s="622"/>
      <c r="DM16" s="622"/>
      <c r="DN16" s="622"/>
      <c r="DO16" s="622"/>
      <c r="DP16" s="623"/>
      <c r="DQ16" s="627">
        <v>19943</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107797</v>
      </c>
      <c r="S17" s="622"/>
      <c r="T17" s="622"/>
      <c r="U17" s="622"/>
      <c r="V17" s="622"/>
      <c r="W17" s="622"/>
      <c r="X17" s="622"/>
      <c r="Y17" s="623"/>
      <c r="Z17" s="659">
        <v>0.3</v>
      </c>
      <c r="AA17" s="659"/>
      <c r="AB17" s="659"/>
      <c r="AC17" s="659"/>
      <c r="AD17" s="660">
        <v>107797</v>
      </c>
      <c r="AE17" s="660"/>
      <c r="AF17" s="660"/>
      <c r="AG17" s="660"/>
      <c r="AH17" s="660"/>
      <c r="AI17" s="660"/>
      <c r="AJ17" s="660"/>
      <c r="AK17" s="660"/>
      <c r="AL17" s="624">
        <v>0.6</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3206831</v>
      </c>
      <c r="CS17" s="622"/>
      <c r="CT17" s="622"/>
      <c r="CU17" s="622"/>
      <c r="CV17" s="622"/>
      <c r="CW17" s="622"/>
      <c r="CX17" s="622"/>
      <c r="CY17" s="623"/>
      <c r="CZ17" s="659">
        <v>9.5</v>
      </c>
      <c r="DA17" s="659"/>
      <c r="DB17" s="659"/>
      <c r="DC17" s="659"/>
      <c r="DD17" s="627" t="s">
        <v>130</v>
      </c>
      <c r="DE17" s="622"/>
      <c r="DF17" s="622"/>
      <c r="DG17" s="622"/>
      <c r="DH17" s="622"/>
      <c r="DI17" s="622"/>
      <c r="DJ17" s="622"/>
      <c r="DK17" s="622"/>
      <c r="DL17" s="622"/>
      <c r="DM17" s="622"/>
      <c r="DN17" s="622"/>
      <c r="DO17" s="622"/>
      <c r="DP17" s="623"/>
      <c r="DQ17" s="627">
        <v>3093654</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56697</v>
      </c>
      <c r="S18" s="622"/>
      <c r="T18" s="622"/>
      <c r="U18" s="622"/>
      <c r="V18" s="622"/>
      <c r="W18" s="622"/>
      <c r="X18" s="622"/>
      <c r="Y18" s="623"/>
      <c r="Z18" s="659">
        <v>0.2</v>
      </c>
      <c r="AA18" s="659"/>
      <c r="AB18" s="659"/>
      <c r="AC18" s="659"/>
      <c r="AD18" s="660">
        <v>56697</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189</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55509</v>
      </c>
      <c r="S19" s="622"/>
      <c r="T19" s="622"/>
      <c r="U19" s="622"/>
      <c r="V19" s="622"/>
      <c r="W19" s="622"/>
      <c r="X19" s="622"/>
      <c r="Y19" s="623"/>
      <c r="Z19" s="659">
        <v>0.2</v>
      </c>
      <c r="AA19" s="659"/>
      <c r="AB19" s="659"/>
      <c r="AC19" s="659"/>
      <c r="AD19" s="660">
        <v>55509</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4878</v>
      </c>
      <c r="BH19" s="622"/>
      <c r="BI19" s="622"/>
      <c r="BJ19" s="622"/>
      <c r="BK19" s="622"/>
      <c r="BL19" s="622"/>
      <c r="BM19" s="622"/>
      <c r="BN19" s="623"/>
      <c r="BO19" s="659">
        <v>0.1</v>
      </c>
      <c r="BP19" s="659"/>
      <c r="BQ19" s="659"/>
      <c r="BR19" s="659"/>
      <c r="BS19" s="660" t="s">
        <v>130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1188</v>
      </c>
      <c r="S20" s="622"/>
      <c r="T20" s="622"/>
      <c r="U20" s="622"/>
      <c r="V20" s="622"/>
      <c r="W20" s="622"/>
      <c r="X20" s="622"/>
      <c r="Y20" s="623"/>
      <c r="Z20" s="659">
        <v>0</v>
      </c>
      <c r="AA20" s="659"/>
      <c r="AB20" s="659"/>
      <c r="AC20" s="659"/>
      <c r="AD20" s="660">
        <v>1188</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4878</v>
      </c>
      <c r="BH20" s="622"/>
      <c r="BI20" s="622"/>
      <c r="BJ20" s="622"/>
      <c r="BK20" s="622"/>
      <c r="BL20" s="622"/>
      <c r="BM20" s="622"/>
      <c r="BN20" s="623"/>
      <c r="BO20" s="659">
        <v>0.1</v>
      </c>
      <c r="BP20" s="659"/>
      <c r="BQ20" s="659"/>
      <c r="BR20" s="659"/>
      <c r="BS20" s="660" t="s">
        <v>130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33662470</v>
      </c>
      <c r="CS20" s="622"/>
      <c r="CT20" s="622"/>
      <c r="CU20" s="622"/>
      <c r="CV20" s="622"/>
      <c r="CW20" s="622"/>
      <c r="CX20" s="622"/>
      <c r="CY20" s="623"/>
      <c r="CZ20" s="659">
        <v>100</v>
      </c>
      <c r="DA20" s="659"/>
      <c r="DB20" s="659"/>
      <c r="DC20" s="659"/>
      <c r="DD20" s="627">
        <v>3873145</v>
      </c>
      <c r="DE20" s="622"/>
      <c r="DF20" s="622"/>
      <c r="DG20" s="622"/>
      <c r="DH20" s="622"/>
      <c r="DI20" s="622"/>
      <c r="DJ20" s="622"/>
      <c r="DK20" s="622"/>
      <c r="DL20" s="622"/>
      <c r="DM20" s="622"/>
      <c r="DN20" s="622"/>
      <c r="DO20" s="622"/>
      <c r="DP20" s="623"/>
      <c r="DQ20" s="627">
        <v>21041430</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9430204</v>
      </c>
      <c r="S21" s="622"/>
      <c r="T21" s="622"/>
      <c r="U21" s="622"/>
      <c r="V21" s="622"/>
      <c r="W21" s="622"/>
      <c r="X21" s="622"/>
      <c r="Y21" s="623"/>
      <c r="Z21" s="659">
        <v>27</v>
      </c>
      <c r="AA21" s="659"/>
      <c r="AB21" s="659"/>
      <c r="AC21" s="659"/>
      <c r="AD21" s="660">
        <v>8022125</v>
      </c>
      <c r="AE21" s="660"/>
      <c r="AF21" s="660"/>
      <c r="AG21" s="660"/>
      <c r="AH21" s="660"/>
      <c r="AI21" s="660"/>
      <c r="AJ21" s="660"/>
      <c r="AK21" s="660"/>
      <c r="AL21" s="624">
        <v>47.9</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4876</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8022125</v>
      </c>
      <c r="S22" s="622"/>
      <c r="T22" s="622"/>
      <c r="U22" s="622"/>
      <c r="V22" s="622"/>
      <c r="W22" s="622"/>
      <c r="X22" s="622"/>
      <c r="Y22" s="623"/>
      <c r="Z22" s="659">
        <v>23</v>
      </c>
      <c r="AA22" s="659"/>
      <c r="AB22" s="659"/>
      <c r="AC22" s="659"/>
      <c r="AD22" s="660">
        <v>8022125</v>
      </c>
      <c r="AE22" s="660"/>
      <c r="AF22" s="660"/>
      <c r="AG22" s="660"/>
      <c r="AH22" s="660"/>
      <c r="AI22" s="660"/>
      <c r="AJ22" s="660"/>
      <c r="AK22" s="660"/>
      <c r="AL22" s="624">
        <v>47.9</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1408079</v>
      </c>
      <c r="S23" s="622"/>
      <c r="T23" s="622"/>
      <c r="U23" s="622"/>
      <c r="V23" s="622"/>
      <c r="W23" s="622"/>
      <c r="X23" s="622"/>
      <c r="Y23" s="623"/>
      <c r="Z23" s="659">
        <v>4</v>
      </c>
      <c r="AA23" s="659"/>
      <c r="AB23" s="659"/>
      <c r="AC23" s="659"/>
      <c r="AD23" s="660" t="s">
        <v>130</v>
      </c>
      <c r="AE23" s="660"/>
      <c r="AF23" s="660"/>
      <c r="AG23" s="660"/>
      <c r="AH23" s="660"/>
      <c r="AI23" s="660"/>
      <c r="AJ23" s="660"/>
      <c r="AK23" s="660"/>
      <c r="AL23" s="624" t="s">
        <v>130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2</v>
      </c>
      <c r="BH23" s="622"/>
      <c r="BI23" s="622"/>
      <c r="BJ23" s="622"/>
      <c r="BK23" s="622"/>
      <c r="BL23" s="622"/>
      <c r="BM23" s="622"/>
      <c r="BN23" s="623"/>
      <c r="BO23" s="659">
        <v>0</v>
      </c>
      <c r="BP23" s="659"/>
      <c r="BQ23" s="659"/>
      <c r="BR23" s="659"/>
      <c r="BS23" s="660" t="s">
        <v>130</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189</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16139832</v>
      </c>
      <c r="CS24" s="677"/>
      <c r="CT24" s="677"/>
      <c r="CU24" s="677"/>
      <c r="CV24" s="677"/>
      <c r="CW24" s="677"/>
      <c r="CX24" s="677"/>
      <c r="CY24" s="702"/>
      <c r="CZ24" s="703">
        <v>47.9</v>
      </c>
      <c r="DA24" s="685"/>
      <c r="DB24" s="685"/>
      <c r="DC24" s="705"/>
      <c r="DD24" s="701">
        <v>9570585</v>
      </c>
      <c r="DE24" s="677"/>
      <c r="DF24" s="677"/>
      <c r="DG24" s="677"/>
      <c r="DH24" s="677"/>
      <c r="DI24" s="677"/>
      <c r="DJ24" s="677"/>
      <c r="DK24" s="702"/>
      <c r="DL24" s="701">
        <v>9420550</v>
      </c>
      <c r="DM24" s="677"/>
      <c r="DN24" s="677"/>
      <c r="DO24" s="677"/>
      <c r="DP24" s="677"/>
      <c r="DQ24" s="677"/>
      <c r="DR24" s="677"/>
      <c r="DS24" s="677"/>
      <c r="DT24" s="677"/>
      <c r="DU24" s="677"/>
      <c r="DV24" s="702"/>
      <c r="DW24" s="703">
        <v>55.5</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18076031</v>
      </c>
      <c r="S25" s="622"/>
      <c r="T25" s="622"/>
      <c r="U25" s="622"/>
      <c r="V25" s="622"/>
      <c r="W25" s="622"/>
      <c r="X25" s="622"/>
      <c r="Y25" s="623"/>
      <c r="Z25" s="659">
        <v>51.8</v>
      </c>
      <c r="AA25" s="659"/>
      <c r="AB25" s="659"/>
      <c r="AC25" s="659"/>
      <c r="AD25" s="660">
        <v>16667950</v>
      </c>
      <c r="AE25" s="660"/>
      <c r="AF25" s="660"/>
      <c r="AG25" s="660"/>
      <c r="AH25" s="660"/>
      <c r="AI25" s="660"/>
      <c r="AJ25" s="660"/>
      <c r="AK25" s="660"/>
      <c r="AL25" s="624">
        <v>99.6</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257</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4668644</v>
      </c>
      <c r="CS25" s="634"/>
      <c r="CT25" s="634"/>
      <c r="CU25" s="634"/>
      <c r="CV25" s="634"/>
      <c r="CW25" s="634"/>
      <c r="CX25" s="634"/>
      <c r="CY25" s="635"/>
      <c r="CZ25" s="624">
        <v>13.9</v>
      </c>
      <c r="DA25" s="636"/>
      <c r="DB25" s="636"/>
      <c r="DC25" s="637"/>
      <c r="DD25" s="627">
        <v>4268041</v>
      </c>
      <c r="DE25" s="634"/>
      <c r="DF25" s="634"/>
      <c r="DG25" s="634"/>
      <c r="DH25" s="634"/>
      <c r="DI25" s="634"/>
      <c r="DJ25" s="634"/>
      <c r="DK25" s="635"/>
      <c r="DL25" s="627">
        <v>4244788</v>
      </c>
      <c r="DM25" s="634"/>
      <c r="DN25" s="634"/>
      <c r="DO25" s="634"/>
      <c r="DP25" s="634"/>
      <c r="DQ25" s="634"/>
      <c r="DR25" s="634"/>
      <c r="DS25" s="634"/>
      <c r="DT25" s="634"/>
      <c r="DU25" s="634"/>
      <c r="DV25" s="635"/>
      <c r="DW25" s="624">
        <v>25</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9740</v>
      </c>
      <c r="S26" s="622"/>
      <c r="T26" s="622"/>
      <c r="U26" s="622"/>
      <c r="V26" s="622"/>
      <c r="W26" s="622"/>
      <c r="X26" s="622"/>
      <c r="Y26" s="623"/>
      <c r="Z26" s="659">
        <v>0</v>
      </c>
      <c r="AA26" s="659"/>
      <c r="AB26" s="659"/>
      <c r="AC26" s="659"/>
      <c r="AD26" s="660">
        <v>9740</v>
      </c>
      <c r="AE26" s="660"/>
      <c r="AF26" s="660"/>
      <c r="AG26" s="660"/>
      <c r="AH26" s="660"/>
      <c r="AI26" s="660"/>
      <c r="AJ26" s="660"/>
      <c r="AK26" s="660"/>
      <c r="AL26" s="624">
        <v>0.1</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2746804</v>
      </c>
      <c r="CS26" s="622"/>
      <c r="CT26" s="622"/>
      <c r="CU26" s="622"/>
      <c r="CV26" s="622"/>
      <c r="CW26" s="622"/>
      <c r="CX26" s="622"/>
      <c r="CY26" s="623"/>
      <c r="CZ26" s="624">
        <v>8.1999999999999993</v>
      </c>
      <c r="DA26" s="636"/>
      <c r="DB26" s="636"/>
      <c r="DC26" s="637"/>
      <c r="DD26" s="627">
        <v>2513641</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207140</v>
      </c>
      <c r="S27" s="622"/>
      <c r="T27" s="622"/>
      <c r="U27" s="622"/>
      <c r="V27" s="622"/>
      <c r="W27" s="622"/>
      <c r="X27" s="622"/>
      <c r="Y27" s="623"/>
      <c r="Z27" s="659">
        <v>0.6</v>
      </c>
      <c r="AA27" s="659"/>
      <c r="AB27" s="659"/>
      <c r="AC27" s="659"/>
      <c r="AD27" s="660" t="s">
        <v>130</v>
      </c>
      <c r="AE27" s="660"/>
      <c r="AF27" s="660"/>
      <c r="AG27" s="660"/>
      <c r="AH27" s="660"/>
      <c r="AI27" s="660"/>
      <c r="AJ27" s="660"/>
      <c r="AK27" s="660"/>
      <c r="AL27" s="624" t="s">
        <v>189</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6562209</v>
      </c>
      <c r="BH27" s="622"/>
      <c r="BI27" s="622"/>
      <c r="BJ27" s="622"/>
      <c r="BK27" s="622"/>
      <c r="BL27" s="622"/>
      <c r="BM27" s="622"/>
      <c r="BN27" s="623"/>
      <c r="BO27" s="659">
        <v>100</v>
      </c>
      <c r="BP27" s="659"/>
      <c r="BQ27" s="659"/>
      <c r="BR27" s="659"/>
      <c r="BS27" s="660">
        <v>62968</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8264357</v>
      </c>
      <c r="CS27" s="634"/>
      <c r="CT27" s="634"/>
      <c r="CU27" s="634"/>
      <c r="CV27" s="634"/>
      <c r="CW27" s="634"/>
      <c r="CX27" s="634"/>
      <c r="CY27" s="635"/>
      <c r="CZ27" s="624">
        <v>24.6</v>
      </c>
      <c r="DA27" s="636"/>
      <c r="DB27" s="636"/>
      <c r="DC27" s="637"/>
      <c r="DD27" s="627">
        <v>2208890</v>
      </c>
      <c r="DE27" s="634"/>
      <c r="DF27" s="634"/>
      <c r="DG27" s="634"/>
      <c r="DH27" s="634"/>
      <c r="DI27" s="634"/>
      <c r="DJ27" s="634"/>
      <c r="DK27" s="635"/>
      <c r="DL27" s="627">
        <v>2082108</v>
      </c>
      <c r="DM27" s="634"/>
      <c r="DN27" s="634"/>
      <c r="DO27" s="634"/>
      <c r="DP27" s="634"/>
      <c r="DQ27" s="634"/>
      <c r="DR27" s="634"/>
      <c r="DS27" s="634"/>
      <c r="DT27" s="634"/>
      <c r="DU27" s="634"/>
      <c r="DV27" s="635"/>
      <c r="DW27" s="624">
        <v>12.3</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265177</v>
      </c>
      <c r="S28" s="622"/>
      <c r="T28" s="622"/>
      <c r="U28" s="622"/>
      <c r="V28" s="622"/>
      <c r="W28" s="622"/>
      <c r="X28" s="622"/>
      <c r="Y28" s="623"/>
      <c r="Z28" s="659">
        <v>0.8</v>
      </c>
      <c r="AA28" s="659"/>
      <c r="AB28" s="659"/>
      <c r="AC28" s="659"/>
      <c r="AD28" s="660">
        <v>50497</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3206831</v>
      </c>
      <c r="CS28" s="622"/>
      <c r="CT28" s="622"/>
      <c r="CU28" s="622"/>
      <c r="CV28" s="622"/>
      <c r="CW28" s="622"/>
      <c r="CX28" s="622"/>
      <c r="CY28" s="623"/>
      <c r="CZ28" s="624">
        <v>9.5</v>
      </c>
      <c r="DA28" s="636"/>
      <c r="DB28" s="636"/>
      <c r="DC28" s="637"/>
      <c r="DD28" s="627">
        <v>3093654</v>
      </c>
      <c r="DE28" s="622"/>
      <c r="DF28" s="622"/>
      <c r="DG28" s="622"/>
      <c r="DH28" s="622"/>
      <c r="DI28" s="622"/>
      <c r="DJ28" s="622"/>
      <c r="DK28" s="623"/>
      <c r="DL28" s="627">
        <v>3093654</v>
      </c>
      <c r="DM28" s="622"/>
      <c r="DN28" s="622"/>
      <c r="DO28" s="622"/>
      <c r="DP28" s="622"/>
      <c r="DQ28" s="622"/>
      <c r="DR28" s="622"/>
      <c r="DS28" s="622"/>
      <c r="DT28" s="622"/>
      <c r="DU28" s="622"/>
      <c r="DV28" s="623"/>
      <c r="DW28" s="624">
        <v>18.2</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127583</v>
      </c>
      <c r="S29" s="622"/>
      <c r="T29" s="622"/>
      <c r="U29" s="622"/>
      <c r="V29" s="622"/>
      <c r="W29" s="622"/>
      <c r="X29" s="622"/>
      <c r="Y29" s="623"/>
      <c r="Z29" s="659">
        <v>0.4</v>
      </c>
      <c r="AA29" s="659"/>
      <c r="AB29" s="659"/>
      <c r="AC29" s="659"/>
      <c r="AD29" s="660" t="s">
        <v>189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3206806</v>
      </c>
      <c r="CS29" s="634"/>
      <c r="CT29" s="634"/>
      <c r="CU29" s="634"/>
      <c r="CV29" s="634"/>
      <c r="CW29" s="634"/>
      <c r="CX29" s="634"/>
      <c r="CY29" s="635"/>
      <c r="CZ29" s="624">
        <v>9.5</v>
      </c>
      <c r="DA29" s="636"/>
      <c r="DB29" s="636"/>
      <c r="DC29" s="637"/>
      <c r="DD29" s="627">
        <v>3093629</v>
      </c>
      <c r="DE29" s="634"/>
      <c r="DF29" s="634"/>
      <c r="DG29" s="634"/>
      <c r="DH29" s="634"/>
      <c r="DI29" s="634"/>
      <c r="DJ29" s="634"/>
      <c r="DK29" s="635"/>
      <c r="DL29" s="627">
        <v>3093629</v>
      </c>
      <c r="DM29" s="634"/>
      <c r="DN29" s="634"/>
      <c r="DO29" s="634"/>
      <c r="DP29" s="634"/>
      <c r="DQ29" s="634"/>
      <c r="DR29" s="634"/>
      <c r="DS29" s="634"/>
      <c r="DT29" s="634"/>
      <c r="DU29" s="634"/>
      <c r="DV29" s="635"/>
      <c r="DW29" s="624">
        <v>18.2</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7044018</v>
      </c>
      <c r="S30" s="622"/>
      <c r="T30" s="622"/>
      <c r="U30" s="622"/>
      <c r="V30" s="622"/>
      <c r="W30" s="622"/>
      <c r="X30" s="622"/>
      <c r="Y30" s="623"/>
      <c r="Z30" s="659">
        <v>20.2</v>
      </c>
      <c r="AA30" s="659"/>
      <c r="AB30" s="659"/>
      <c r="AC30" s="659"/>
      <c r="AD30" s="660" t="s">
        <v>130</v>
      </c>
      <c r="AE30" s="660"/>
      <c r="AF30" s="660"/>
      <c r="AG30" s="660"/>
      <c r="AH30" s="660"/>
      <c r="AI30" s="660"/>
      <c r="AJ30" s="660"/>
      <c r="AK30" s="660"/>
      <c r="AL30" s="624" t="s">
        <v>189</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3100994</v>
      </c>
      <c r="CS30" s="622"/>
      <c r="CT30" s="622"/>
      <c r="CU30" s="622"/>
      <c r="CV30" s="622"/>
      <c r="CW30" s="622"/>
      <c r="CX30" s="622"/>
      <c r="CY30" s="623"/>
      <c r="CZ30" s="624">
        <v>9.1999999999999993</v>
      </c>
      <c r="DA30" s="636"/>
      <c r="DB30" s="636"/>
      <c r="DC30" s="637"/>
      <c r="DD30" s="627">
        <v>2987817</v>
      </c>
      <c r="DE30" s="622"/>
      <c r="DF30" s="622"/>
      <c r="DG30" s="622"/>
      <c r="DH30" s="622"/>
      <c r="DI30" s="622"/>
      <c r="DJ30" s="622"/>
      <c r="DK30" s="623"/>
      <c r="DL30" s="627">
        <v>2987817</v>
      </c>
      <c r="DM30" s="622"/>
      <c r="DN30" s="622"/>
      <c r="DO30" s="622"/>
      <c r="DP30" s="622"/>
      <c r="DQ30" s="622"/>
      <c r="DR30" s="622"/>
      <c r="DS30" s="622"/>
      <c r="DT30" s="622"/>
      <c r="DU30" s="622"/>
      <c r="DV30" s="623"/>
      <c r="DW30" s="624">
        <v>17.600000000000001</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189</v>
      </c>
      <c r="AA31" s="659"/>
      <c r="AB31" s="659"/>
      <c r="AC31" s="659"/>
      <c r="AD31" s="660" t="s">
        <v>257</v>
      </c>
      <c r="AE31" s="660"/>
      <c r="AF31" s="660"/>
      <c r="AG31" s="660"/>
      <c r="AH31" s="660"/>
      <c r="AI31" s="660"/>
      <c r="AJ31" s="660"/>
      <c r="AK31" s="660"/>
      <c r="AL31" s="624" t="s">
        <v>130</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98.8</v>
      </c>
      <c r="BH31" s="684"/>
      <c r="BI31" s="684"/>
      <c r="BJ31" s="684"/>
      <c r="BK31" s="684"/>
      <c r="BL31" s="684"/>
      <c r="BM31" s="685">
        <v>95.5</v>
      </c>
      <c r="BN31" s="684"/>
      <c r="BO31" s="684"/>
      <c r="BP31" s="684"/>
      <c r="BQ31" s="686"/>
      <c r="BR31" s="683">
        <v>98.8</v>
      </c>
      <c r="BS31" s="684"/>
      <c r="BT31" s="684"/>
      <c r="BU31" s="684"/>
      <c r="BV31" s="684"/>
      <c r="BW31" s="684"/>
      <c r="BX31" s="685">
        <v>95.5</v>
      </c>
      <c r="BY31" s="684"/>
      <c r="BZ31" s="684"/>
      <c r="CA31" s="684"/>
      <c r="CB31" s="686"/>
      <c r="CD31" s="642"/>
      <c r="CE31" s="643"/>
      <c r="CF31" s="618" t="s">
        <v>320</v>
      </c>
      <c r="CG31" s="619"/>
      <c r="CH31" s="619"/>
      <c r="CI31" s="619"/>
      <c r="CJ31" s="619"/>
      <c r="CK31" s="619"/>
      <c r="CL31" s="619"/>
      <c r="CM31" s="619"/>
      <c r="CN31" s="619"/>
      <c r="CO31" s="619"/>
      <c r="CP31" s="619"/>
      <c r="CQ31" s="620"/>
      <c r="CR31" s="621">
        <v>105812</v>
      </c>
      <c r="CS31" s="634"/>
      <c r="CT31" s="634"/>
      <c r="CU31" s="634"/>
      <c r="CV31" s="634"/>
      <c r="CW31" s="634"/>
      <c r="CX31" s="634"/>
      <c r="CY31" s="635"/>
      <c r="CZ31" s="624">
        <v>0.3</v>
      </c>
      <c r="DA31" s="636"/>
      <c r="DB31" s="636"/>
      <c r="DC31" s="637"/>
      <c r="DD31" s="627">
        <v>105812</v>
      </c>
      <c r="DE31" s="634"/>
      <c r="DF31" s="634"/>
      <c r="DG31" s="634"/>
      <c r="DH31" s="634"/>
      <c r="DI31" s="634"/>
      <c r="DJ31" s="634"/>
      <c r="DK31" s="635"/>
      <c r="DL31" s="627">
        <v>105812</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3117661</v>
      </c>
      <c r="S32" s="622"/>
      <c r="T32" s="622"/>
      <c r="U32" s="622"/>
      <c r="V32" s="622"/>
      <c r="W32" s="622"/>
      <c r="X32" s="622"/>
      <c r="Y32" s="623"/>
      <c r="Z32" s="659">
        <v>8.9</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322</v>
      </c>
      <c r="AX32" s="618" t="s">
        <v>323</v>
      </c>
      <c r="AY32" s="619"/>
      <c r="AZ32" s="619"/>
      <c r="BA32" s="619"/>
      <c r="BB32" s="619"/>
      <c r="BC32" s="619"/>
      <c r="BD32" s="619"/>
      <c r="BE32" s="619"/>
      <c r="BF32" s="620"/>
      <c r="BG32" s="687">
        <v>98.7</v>
      </c>
      <c r="BH32" s="634"/>
      <c r="BI32" s="634"/>
      <c r="BJ32" s="634"/>
      <c r="BK32" s="634"/>
      <c r="BL32" s="634"/>
      <c r="BM32" s="625">
        <v>95.6</v>
      </c>
      <c r="BN32" s="634"/>
      <c r="BO32" s="634"/>
      <c r="BP32" s="634"/>
      <c r="BQ32" s="657"/>
      <c r="BR32" s="687">
        <v>98.9</v>
      </c>
      <c r="BS32" s="634"/>
      <c r="BT32" s="634"/>
      <c r="BU32" s="634"/>
      <c r="BV32" s="634"/>
      <c r="BW32" s="634"/>
      <c r="BX32" s="625">
        <v>96</v>
      </c>
      <c r="BY32" s="634"/>
      <c r="BZ32" s="634"/>
      <c r="CA32" s="634"/>
      <c r="CB32" s="657"/>
      <c r="CD32" s="644"/>
      <c r="CE32" s="645"/>
      <c r="CF32" s="618" t="s">
        <v>324</v>
      </c>
      <c r="CG32" s="619"/>
      <c r="CH32" s="619"/>
      <c r="CI32" s="619"/>
      <c r="CJ32" s="619"/>
      <c r="CK32" s="619"/>
      <c r="CL32" s="619"/>
      <c r="CM32" s="619"/>
      <c r="CN32" s="619"/>
      <c r="CO32" s="619"/>
      <c r="CP32" s="619"/>
      <c r="CQ32" s="620"/>
      <c r="CR32" s="621">
        <v>25</v>
      </c>
      <c r="CS32" s="622"/>
      <c r="CT32" s="622"/>
      <c r="CU32" s="622"/>
      <c r="CV32" s="622"/>
      <c r="CW32" s="622"/>
      <c r="CX32" s="622"/>
      <c r="CY32" s="623"/>
      <c r="CZ32" s="624">
        <v>0</v>
      </c>
      <c r="DA32" s="636"/>
      <c r="DB32" s="636"/>
      <c r="DC32" s="637"/>
      <c r="DD32" s="627">
        <v>25</v>
      </c>
      <c r="DE32" s="622"/>
      <c r="DF32" s="622"/>
      <c r="DG32" s="622"/>
      <c r="DH32" s="622"/>
      <c r="DI32" s="622"/>
      <c r="DJ32" s="622"/>
      <c r="DK32" s="623"/>
      <c r="DL32" s="627">
        <v>25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48080</v>
      </c>
      <c r="S33" s="622"/>
      <c r="T33" s="622"/>
      <c r="U33" s="622"/>
      <c r="V33" s="622"/>
      <c r="W33" s="622"/>
      <c r="X33" s="622"/>
      <c r="Y33" s="623"/>
      <c r="Z33" s="659">
        <v>0.1</v>
      </c>
      <c r="AA33" s="659"/>
      <c r="AB33" s="659"/>
      <c r="AC33" s="659"/>
      <c r="AD33" s="660">
        <v>13902</v>
      </c>
      <c r="AE33" s="660"/>
      <c r="AF33" s="660"/>
      <c r="AG33" s="660"/>
      <c r="AH33" s="660"/>
      <c r="AI33" s="660"/>
      <c r="AJ33" s="660"/>
      <c r="AK33" s="660"/>
      <c r="AL33" s="624">
        <v>0.1</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98.8</v>
      </c>
      <c r="BH33" s="606"/>
      <c r="BI33" s="606"/>
      <c r="BJ33" s="606"/>
      <c r="BK33" s="606"/>
      <c r="BL33" s="606"/>
      <c r="BM33" s="652">
        <v>94.8</v>
      </c>
      <c r="BN33" s="606"/>
      <c r="BO33" s="606"/>
      <c r="BP33" s="606"/>
      <c r="BQ33" s="669"/>
      <c r="BR33" s="682">
        <v>98.6</v>
      </c>
      <c r="BS33" s="606"/>
      <c r="BT33" s="606"/>
      <c r="BU33" s="606"/>
      <c r="BV33" s="606"/>
      <c r="BW33" s="606"/>
      <c r="BX33" s="652">
        <v>94.4</v>
      </c>
      <c r="BY33" s="606"/>
      <c r="BZ33" s="606"/>
      <c r="CA33" s="606"/>
      <c r="CB33" s="669"/>
      <c r="CD33" s="618" t="s">
        <v>327</v>
      </c>
      <c r="CE33" s="619"/>
      <c r="CF33" s="619"/>
      <c r="CG33" s="619"/>
      <c r="CH33" s="619"/>
      <c r="CI33" s="619"/>
      <c r="CJ33" s="619"/>
      <c r="CK33" s="619"/>
      <c r="CL33" s="619"/>
      <c r="CM33" s="619"/>
      <c r="CN33" s="619"/>
      <c r="CO33" s="619"/>
      <c r="CP33" s="619"/>
      <c r="CQ33" s="620"/>
      <c r="CR33" s="621">
        <v>13520705</v>
      </c>
      <c r="CS33" s="634"/>
      <c r="CT33" s="634"/>
      <c r="CU33" s="634"/>
      <c r="CV33" s="634"/>
      <c r="CW33" s="634"/>
      <c r="CX33" s="634"/>
      <c r="CY33" s="635"/>
      <c r="CZ33" s="624">
        <v>40.200000000000003</v>
      </c>
      <c r="DA33" s="636"/>
      <c r="DB33" s="636"/>
      <c r="DC33" s="637"/>
      <c r="DD33" s="627">
        <v>10499776</v>
      </c>
      <c r="DE33" s="634"/>
      <c r="DF33" s="634"/>
      <c r="DG33" s="634"/>
      <c r="DH33" s="634"/>
      <c r="DI33" s="634"/>
      <c r="DJ33" s="634"/>
      <c r="DK33" s="635"/>
      <c r="DL33" s="627">
        <v>6611595</v>
      </c>
      <c r="DM33" s="634"/>
      <c r="DN33" s="634"/>
      <c r="DO33" s="634"/>
      <c r="DP33" s="634"/>
      <c r="DQ33" s="634"/>
      <c r="DR33" s="634"/>
      <c r="DS33" s="634"/>
      <c r="DT33" s="634"/>
      <c r="DU33" s="634"/>
      <c r="DV33" s="635"/>
      <c r="DW33" s="624">
        <v>39</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747615</v>
      </c>
      <c r="S34" s="622"/>
      <c r="T34" s="622"/>
      <c r="U34" s="622"/>
      <c r="V34" s="622"/>
      <c r="W34" s="622"/>
      <c r="X34" s="622"/>
      <c r="Y34" s="623"/>
      <c r="Z34" s="659">
        <v>2.1</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4545628</v>
      </c>
      <c r="CS34" s="622"/>
      <c r="CT34" s="622"/>
      <c r="CU34" s="622"/>
      <c r="CV34" s="622"/>
      <c r="CW34" s="622"/>
      <c r="CX34" s="622"/>
      <c r="CY34" s="623"/>
      <c r="CZ34" s="624">
        <v>13.5</v>
      </c>
      <c r="DA34" s="636"/>
      <c r="DB34" s="636"/>
      <c r="DC34" s="637"/>
      <c r="DD34" s="627">
        <v>3273160</v>
      </c>
      <c r="DE34" s="622"/>
      <c r="DF34" s="622"/>
      <c r="DG34" s="622"/>
      <c r="DH34" s="622"/>
      <c r="DI34" s="622"/>
      <c r="DJ34" s="622"/>
      <c r="DK34" s="623"/>
      <c r="DL34" s="627">
        <v>2284443</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139337</v>
      </c>
      <c r="S35" s="622"/>
      <c r="T35" s="622"/>
      <c r="U35" s="622"/>
      <c r="V35" s="622"/>
      <c r="W35" s="622"/>
      <c r="X35" s="622"/>
      <c r="Y35" s="623"/>
      <c r="Z35" s="659">
        <v>0.4</v>
      </c>
      <c r="AA35" s="659"/>
      <c r="AB35" s="659"/>
      <c r="AC35" s="659"/>
      <c r="AD35" s="660" t="s">
        <v>130</v>
      </c>
      <c r="AE35" s="660"/>
      <c r="AF35" s="660"/>
      <c r="AG35" s="660"/>
      <c r="AH35" s="660"/>
      <c r="AI35" s="660"/>
      <c r="AJ35" s="660"/>
      <c r="AK35" s="660"/>
      <c r="AL35" s="624" t="s">
        <v>189</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134526</v>
      </c>
      <c r="CS35" s="634"/>
      <c r="CT35" s="634"/>
      <c r="CU35" s="634"/>
      <c r="CV35" s="634"/>
      <c r="CW35" s="634"/>
      <c r="CX35" s="634"/>
      <c r="CY35" s="635"/>
      <c r="CZ35" s="624">
        <v>0.4</v>
      </c>
      <c r="DA35" s="636"/>
      <c r="DB35" s="636"/>
      <c r="DC35" s="637"/>
      <c r="DD35" s="627">
        <v>116875</v>
      </c>
      <c r="DE35" s="634"/>
      <c r="DF35" s="634"/>
      <c r="DG35" s="634"/>
      <c r="DH35" s="634"/>
      <c r="DI35" s="634"/>
      <c r="DJ35" s="634"/>
      <c r="DK35" s="635"/>
      <c r="DL35" s="627">
        <v>116117</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1757307</v>
      </c>
      <c r="S36" s="622"/>
      <c r="T36" s="622"/>
      <c r="U36" s="622"/>
      <c r="V36" s="622"/>
      <c r="W36" s="622"/>
      <c r="X36" s="622"/>
      <c r="Y36" s="623"/>
      <c r="Z36" s="659">
        <v>5</v>
      </c>
      <c r="AA36" s="659"/>
      <c r="AB36" s="659"/>
      <c r="AC36" s="659"/>
      <c r="AD36" s="660" t="s">
        <v>189</v>
      </c>
      <c r="AE36" s="660"/>
      <c r="AF36" s="660"/>
      <c r="AG36" s="660"/>
      <c r="AH36" s="660"/>
      <c r="AI36" s="660"/>
      <c r="AJ36" s="660"/>
      <c r="AK36" s="660"/>
      <c r="AL36" s="624" t="s">
        <v>189</v>
      </c>
      <c r="AM36" s="625"/>
      <c r="AN36" s="625"/>
      <c r="AO36" s="661"/>
      <c r="AP36" s="222"/>
      <c r="AQ36" s="670" t="s">
        <v>335</v>
      </c>
      <c r="AR36" s="671"/>
      <c r="AS36" s="671"/>
      <c r="AT36" s="671"/>
      <c r="AU36" s="671"/>
      <c r="AV36" s="671"/>
      <c r="AW36" s="671"/>
      <c r="AX36" s="671"/>
      <c r="AY36" s="672"/>
      <c r="AZ36" s="676">
        <v>3955306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214763</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3671376</v>
      </c>
      <c r="CS36" s="622"/>
      <c r="CT36" s="622"/>
      <c r="CU36" s="622"/>
      <c r="CV36" s="622"/>
      <c r="CW36" s="622"/>
      <c r="CX36" s="622"/>
      <c r="CY36" s="623"/>
      <c r="CZ36" s="624">
        <v>10.9</v>
      </c>
      <c r="DA36" s="636"/>
      <c r="DB36" s="636"/>
      <c r="DC36" s="637"/>
      <c r="DD36" s="627">
        <v>3057428</v>
      </c>
      <c r="DE36" s="622"/>
      <c r="DF36" s="622"/>
      <c r="DG36" s="622"/>
      <c r="DH36" s="622"/>
      <c r="DI36" s="622"/>
      <c r="DJ36" s="622"/>
      <c r="DK36" s="623"/>
      <c r="DL36" s="627">
        <v>1787889</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1108855</v>
      </c>
      <c r="S37" s="622"/>
      <c r="T37" s="622"/>
      <c r="U37" s="622"/>
      <c r="V37" s="622"/>
      <c r="W37" s="622"/>
      <c r="X37" s="622"/>
      <c r="Y37" s="623"/>
      <c r="Z37" s="659">
        <v>3.2</v>
      </c>
      <c r="AA37" s="659"/>
      <c r="AB37" s="659"/>
      <c r="AC37" s="659"/>
      <c r="AD37" s="660">
        <v>244</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583200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87867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774291</v>
      </c>
      <c r="CS37" s="634"/>
      <c r="CT37" s="634"/>
      <c r="CU37" s="634"/>
      <c r="CV37" s="634"/>
      <c r="CW37" s="634"/>
      <c r="CX37" s="634"/>
      <c r="CY37" s="635"/>
      <c r="CZ37" s="624">
        <v>2.2999999999999998</v>
      </c>
      <c r="DA37" s="636"/>
      <c r="DB37" s="636"/>
      <c r="DC37" s="637"/>
      <c r="DD37" s="627">
        <v>724391</v>
      </c>
      <c r="DE37" s="634"/>
      <c r="DF37" s="634"/>
      <c r="DG37" s="634"/>
      <c r="DH37" s="634"/>
      <c r="DI37" s="634"/>
      <c r="DJ37" s="634"/>
      <c r="DK37" s="635"/>
      <c r="DL37" s="627">
        <v>635530</v>
      </c>
      <c r="DM37" s="634"/>
      <c r="DN37" s="634"/>
      <c r="DO37" s="634"/>
      <c r="DP37" s="634"/>
      <c r="DQ37" s="634"/>
      <c r="DR37" s="634"/>
      <c r="DS37" s="634"/>
      <c r="DT37" s="634"/>
      <c r="DU37" s="634"/>
      <c r="DV37" s="635"/>
      <c r="DW37" s="624">
        <v>3.7</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2247352</v>
      </c>
      <c r="S38" s="622"/>
      <c r="T38" s="622"/>
      <c r="U38" s="622"/>
      <c r="V38" s="622"/>
      <c r="W38" s="622"/>
      <c r="X38" s="622"/>
      <c r="Y38" s="623"/>
      <c r="Z38" s="659">
        <v>6.4</v>
      </c>
      <c r="AA38" s="659"/>
      <c r="AB38" s="659"/>
      <c r="AC38" s="659"/>
      <c r="AD38" s="660" t="s">
        <v>130</v>
      </c>
      <c r="AE38" s="660"/>
      <c r="AF38" s="660"/>
      <c r="AG38" s="660"/>
      <c r="AH38" s="660"/>
      <c r="AI38" s="660"/>
      <c r="AJ38" s="660"/>
      <c r="AK38" s="660"/>
      <c r="AL38" s="624" t="s">
        <v>130</v>
      </c>
      <c r="AM38" s="625"/>
      <c r="AN38" s="625"/>
      <c r="AO38" s="661"/>
      <c r="AQ38" s="654" t="s">
        <v>343</v>
      </c>
      <c r="AR38" s="655"/>
      <c r="AS38" s="655"/>
      <c r="AT38" s="655"/>
      <c r="AU38" s="655"/>
      <c r="AV38" s="655"/>
      <c r="AW38" s="655"/>
      <c r="AX38" s="655"/>
      <c r="AY38" s="656"/>
      <c r="AZ38" s="621">
        <v>233187</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8853</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3138919</v>
      </c>
      <c r="CS38" s="622"/>
      <c r="CT38" s="622"/>
      <c r="CU38" s="622"/>
      <c r="CV38" s="622"/>
      <c r="CW38" s="622"/>
      <c r="CX38" s="622"/>
      <c r="CY38" s="623"/>
      <c r="CZ38" s="624">
        <v>9.3000000000000007</v>
      </c>
      <c r="DA38" s="636"/>
      <c r="DB38" s="636"/>
      <c r="DC38" s="637"/>
      <c r="DD38" s="627">
        <v>2537867</v>
      </c>
      <c r="DE38" s="622"/>
      <c r="DF38" s="622"/>
      <c r="DG38" s="622"/>
      <c r="DH38" s="622"/>
      <c r="DI38" s="622"/>
      <c r="DJ38" s="622"/>
      <c r="DK38" s="623"/>
      <c r="DL38" s="627">
        <v>2423092</v>
      </c>
      <c r="DM38" s="622"/>
      <c r="DN38" s="622"/>
      <c r="DO38" s="622"/>
      <c r="DP38" s="622"/>
      <c r="DQ38" s="622"/>
      <c r="DR38" s="622"/>
      <c r="DS38" s="622"/>
      <c r="DT38" s="622"/>
      <c r="DU38" s="622"/>
      <c r="DV38" s="623"/>
      <c r="DW38" s="624">
        <v>14.3</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189</v>
      </c>
      <c r="AE39" s="660"/>
      <c r="AF39" s="660"/>
      <c r="AG39" s="660"/>
      <c r="AH39" s="660"/>
      <c r="AI39" s="660"/>
      <c r="AJ39" s="660"/>
      <c r="AK39" s="660"/>
      <c r="AL39" s="624" t="s">
        <v>130</v>
      </c>
      <c r="AM39" s="625"/>
      <c r="AN39" s="625"/>
      <c r="AO39" s="661"/>
      <c r="AQ39" s="654" t="s">
        <v>347</v>
      </c>
      <c r="AR39" s="655"/>
      <c r="AS39" s="655"/>
      <c r="AT39" s="655"/>
      <c r="AU39" s="655"/>
      <c r="AV39" s="655"/>
      <c r="AW39" s="655"/>
      <c r="AX39" s="655"/>
      <c r="AY39" s="656"/>
      <c r="AZ39" s="621" t="s">
        <v>189</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15094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1525815</v>
      </c>
      <c r="CS39" s="634"/>
      <c r="CT39" s="634"/>
      <c r="CU39" s="634"/>
      <c r="CV39" s="634"/>
      <c r="CW39" s="634"/>
      <c r="CX39" s="634"/>
      <c r="CY39" s="635"/>
      <c r="CZ39" s="624">
        <v>4.5</v>
      </c>
      <c r="DA39" s="636"/>
      <c r="DB39" s="636"/>
      <c r="DC39" s="637"/>
      <c r="DD39" s="627">
        <v>1514387</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231552</v>
      </c>
      <c r="S40" s="622"/>
      <c r="T40" s="622"/>
      <c r="U40" s="622"/>
      <c r="V40" s="622"/>
      <c r="W40" s="622"/>
      <c r="X40" s="622"/>
      <c r="Y40" s="623"/>
      <c r="Z40" s="659">
        <v>0.7</v>
      </c>
      <c r="AA40" s="659"/>
      <c r="AB40" s="659"/>
      <c r="AC40" s="659"/>
      <c r="AD40" s="660" t="s">
        <v>130</v>
      </c>
      <c r="AE40" s="660"/>
      <c r="AF40" s="660"/>
      <c r="AG40" s="660"/>
      <c r="AH40" s="660"/>
      <c r="AI40" s="660"/>
      <c r="AJ40" s="660"/>
      <c r="AK40" s="660"/>
      <c r="AL40" s="624" t="s">
        <v>189</v>
      </c>
      <c r="AM40" s="625"/>
      <c r="AN40" s="625"/>
      <c r="AO40" s="661"/>
      <c r="AQ40" s="654" t="s">
        <v>351</v>
      </c>
      <c r="AR40" s="655"/>
      <c r="AS40" s="655"/>
      <c r="AT40" s="655"/>
      <c r="AU40" s="655"/>
      <c r="AV40" s="655"/>
      <c r="AW40" s="655"/>
      <c r="AX40" s="655"/>
      <c r="AY40" s="656"/>
      <c r="AZ40" s="621" t="s">
        <v>130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114</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504441</v>
      </c>
      <c r="CS40" s="622"/>
      <c r="CT40" s="622"/>
      <c r="CU40" s="622"/>
      <c r="CV40" s="622"/>
      <c r="CW40" s="622"/>
      <c r="CX40" s="622"/>
      <c r="CY40" s="623"/>
      <c r="CZ40" s="624">
        <v>1.5</v>
      </c>
      <c r="DA40" s="636"/>
      <c r="DB40" s="636"/>
      <c r="DC40" s="637"/>
      <c r="DD40" s="627">
        <v>59</v>
      </c>
      <c r="DE40" s="622"/>
      <c r="DF40" s="622"/>
      <c r="DG40" s="622"/>
      <c r="DH40" s="622"/>
      <c r="DI40" s="622"/>
      <c r="DJ40" s="622"/>
      <c r="DK40" s="623"/>
      <c r="DL40" s="627">
        <v>54</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34895896</v>
      </c>
      <c r="S41" s="646"/>
      <c r="T41" s="646"/>
      <c r="U41" s="646"/>
      <c r="V41" s="646"/>
      <c r="W41" s="646"/>
      <c r="X41" s="646"/>
      <c r="Y41" s="649"/>
      <c r="Z41" s="650">
        <v>100</v>
      </c>
      <c r="AA41" s="650"/>
      <c r="AB41" s="650"/>
      <c r="AC41" s="650"/>
      <c r="AD41" s="651">
        <v>16742333</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796743</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189</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189</v>
      </c>
      <c r="CS41" s="634"/>
      <c r="CT41" s="634"/>
      <c r="CU41" s="634"/>
      <c r="CV41" s="634"/>
      <c r="CW41" s="634"/>
      <c r="CX41" s="634"/>
      <c r="CY41" s="635"/>
      <c r="CZ41" s="624" t="s">
        <v>189</v>
      </c>
      <c r="DA41" s="636"/>
      <c r="DB41" s="636"/>
      <c r="DC41" s="637"/>
      <c r="DD41" s="627" t="s">
        <v>189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2342176</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380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4001933</v>
      </c>
      <c r="CS42" s="634"/>
      <c r="CT42" s="634"/>
      <c r="CU42" s="634"/>
      <c r="CV42" s="634"/>
      <c r="CW42" s="634"/>
      <c r="CX42" s="634"/>
      <c r="CY42" s="635"/>
      <c r="CZ42" s="624">
        <v>11.9</v>
      </c>
      <c r="DA42" s="636"/>
      <c r="DB42" s="636"/>
      <c r="DC42" s="637"/>
      <c r="DD42" s="627">
        <v>971069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57239</v>
      </c>
      <c r="CS43" s="634"/>
      <c r="CT43" s="634"/>
      <c r="CU43" s="634"/>
      <c r="CV43" s="634"/>
      <c r="CW43" s="634"/>
      <c r="CX43" s="634"/>
      <c r="CY43" s="635"/>
      <c r="CZ43" s="624">
        <v>0.2</v>
      </c>
      <c r="DA43" s="636"/>
      <c r="DB43" s="636"/>
      <c r="DC43" s="637"/>
      <c r="DD43" s="627">
        <v>57239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3873145</v>
      </c>
      <c r="CS44" s="622"/>
      <c r="CT44" s="622"/>
      <c r="CU44" s="622"/>
      <c r="CV44" s="622"/>
      <c r="CW44" s="622"/>
      <c r="CX44" s="622"/>
      <c r="CY44" s="623"/>
      <c r="CZ44" s="624">
        <v>11.5</v>
      </c>
      <c r="DA44" s="625"/>
      <c r="DB44" s="625"/>
      <c r="DC44" s="626"/>
      <c r="DD44" s="627">
        <v>951126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1775762</v>
      </c>
      <c r="CS45" s="634"/>
      <c r="CT45" s="634"/>
      <c r="CU45" s="634"/>
      <c r="CV45" s="634"/>
      <c r="CW45" s="634"/>
      <c r="CX45" s="634"/>
      <c r="CY45" s="635"/>
      <c r="CZ45" s="624">
        <v>5.3</v>
      </c>
      <c r="DA45" s="636"/>
      <c r="DB45" s="636"/>
      <c r="DC45" s="637"/>
      <c r="DD45" s="627">
        <v>126772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1697525</v>
      </c>
      <c r="CS46" s="622"/>
      <c r="CT46" s="622"/>
      <c r="CU46" s="622"/>
      <c r="CV46" s="622"/>
      <c r="CW46" s="622"/>
      <c r="CX46" s="622"/>
      <c r="CY46" s="623"/>
      <c r="CZ46" s="624">
        <v>5</v>
      </c>
      <c r="DA46" s="625"/>
      <c r="DB46" s="625"/>
      <c r="DC46" s="626"/>
      <c r="DD46" s="627">
        <v>662699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128788</v>
      </c>
      <c r="CS47" s="634"/>
      <c r="CT47" s="634"/>
      <c r="CU47" s="634"/>
      <c r="CV47" s="634"/>
      <c r="CW47" s="634"/>
      <c r="CX47" s="634"/>
      <c r="CY47" s="635"/>
      <c r="CZ47" s="624">
        <v>0.4</v>
      </c>
      <c r="DA47" s="636"/>
      <c r="DB47" s="636"/>
      <c r="DC47" s="637"/>
      <c r="DD47" s="627">
        <v>19943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189</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33662470</v>
      </c>
      <c r="CS49" s="606"/>
      <c r="CT49" s="606"/>
      <c r="CU49" s="606"/>
      <c r="CV49" s="606"/>
      <c r="CW49" s="606"/>
      <c r="CX49" s="606"/>
      <c r="CY49" s="607"/>
      <c r="CZ49" s="608">
        <v>100</v>
      </c>
      <c r="DA49" s="609"/>
      <c r="DB49" s="609"/>
      <c r="DC49" s="610"/>
      <c r="DD49" s="611">
        <v>21041430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nDoNhr+4rNq8LYD4+JwYP7X/kLbKZGWUFXGGdp0eQBZ38VDa4Vudu4wgxOXwLnSjHLHBZgzM/QI5C4R6psXYw==" saltValue="QL9UUkQ3XqJhufREkwwU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34896</v>
      </c>
      <c r="R7" s="1103"/>
      <c r="S7" s="1103"/>
      <c r="T7" s="1103"/>
      <c r="U7" s="1103"/>
      <c r="V7" s="1103">
        <v>33663</v>
      </c>
      <c r="W7" s="1103"/>
      <c r="X7" s="1103"/>
      <c r="Y7" s="1103"/>
      <c r="Z7" s="1103"/>
      <c r="AA7" s="1103">
        <v>1233</v>
      </c>
      <c r="AB7" s="1103"/>
      <c r="AC7" s="1103"/>
      <c r="AD7" s="1103"/>
      <c r="AE7" s="1104"/>
      <c r="AF7" s="1105">
        <v>1099</v>
      </c>
      <c r="AG7" s="1106"/>
      <c r="AH7" s="1106"/>
      <c r="AI7" s="1106"/>
      <c r="AJ7" s="1107"/>
      <c r="AK7" s="1108">
        <v>139</v>
      </c>
      <c r="AL7" s="1109"/>
      <c r="AM7" s="1109"/>
      <c r="AN7" s="1109"/>
      <c r="AO7" s="1109"/>
      <c r="AP7" s="1109">
        <v>37776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602</v>
      </c>
      <c r="BS7" s="1099" t="s">
        <v>603</v>
      </c>
      <c r="BT7" s="1100"/>
      <c r="BU7" s="1100"/>
      <c r="BV7" s="1100"/>
      <c r="BW7" s="1100"/>
      <c r="BX7" s="1100"/>
      <c r="BY7" s="1100"/>
      <c r="BZ7" s="1100"/>
      <c r="CA7" s="1100"/>
      <c r="CB7" s="1100"/>
      <c r="CC7" s="1100"/>
      <c r="CD7" s="1100"/>
      <c r="CE7" s="1100"/>
      <c r="CF7" s="1100"/>
      <c r="CG7" s="1112"/>
      <c r="CH7" s="1096">
        <v>11</v>
      </c>
      <c r="CI7" s="1097"/>
      <c r="CJ7" s="1097"/>
      <c r="CK7" s="1097"/>
      <c r="CL7" s="1098"/>
      <c r="CM7" s="1096">
        <v>38</v>
      </c>
      <c r="CN7" s="1097"/>
      <c r="CO7" s="1097"/>
      <c r="CP7" s="1097"/>
      <c r="CQ7" s="1098"/>
      <c r="CR7" s="1096">
        <v>3</v>
      </c>
      <c r="CS7" s="1097"/>
      <c r="CT7" s="1097"/>
      <c r="CU7" s="1097"/>
      <c r="CV7" s="1098"/>
      <c r="CW7" s="1096" t="s">
        <v>595</v>
      </c>
      <c r="CX7" s="1097"/>
      <c r="CY7" s="1097"/>
      <c r="CZ7" s="1097"/>
      <c r="DA7" s="1098"/>
      <c r="DB7" s="1096" t="s">
        <v>596</v>
      </c>
      <c r="DC7" s="1097"/>
      <c r="DD7" s="1097"/>
      <c r="DE7" s="1097"/>
      <c r="DF7" s="1098"/>
      <c r="DG7" s="1096" t="s">
        <v>596</v>
      </c>
      <c r="DH7" s="1097"/>
      <c r="DI7" s="1097"/>
      <c r="DJ7" s="1097"/>
      <c r="DK7" s="1098"/>
      <c r="DL7" s="1096" t="s">
        <v>596</v>
      </c>
      <c r="DM7" s="1097"/>
      <c r="DN7" s="1097"/>
      <c r="DO7" s="1097"/>
      <c r="DP7" s="1098"/>
      <c r="DQ7" s="1096" t="s">
        <v>596</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t="s">
        <v>579</v>
      </c>
      <c r="R8" s="1039"/>
      <c r="S8" s="1039"/>
      <c r="T8" s="1039"/>
      <c r="U8" s="1039"/>
      <c r="V8" s="1039" t="s">
        <v>579</v>
      </c>
      <c r="W8" s="1039"/>
      <c r="X8" s="1039"/>
      <c r="Y8" s="1039"/>
      <c r="Z8" s="1039"/>
      <c r="AA8" s="1039" t="s">
        <v>579</v>
      </c>
      <c r="AB8" s="1039"/>
      <c r="AC8" s="1039"/>
      <c r="AD8" s="1039"/>
      <c r="AE8" s="1040"/>
      <c r="AF8" s="1035" t="s">
        <v>396</v>
      </c>
      <c r="AG8" s="1036"/>
      <c r="AH8" s="1036"/>
      <c r="AI8" s="1036"/>
      <c r="AJ8" s="1037"/>
      <c r="AK8" s="1080" t="s">
        <v>579</v>
      </c>
      <c r="AL8" s="1081"/>
      <c r="AM8" s="1081"/>
      <c r="AN8" s="1081"/>
      <c r="AO8" s="1081"/>
      <c r="AP8" s="1081" t="s">
        <v>579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f>+Q7</f>
        <v>34896</v>
      </c>
      <c r="R23" s="1061"/>
      <c r="S23" s="1061"/>
      <c r="T23" s="1061"/>
      <c r="U23" s="1061"/>
      <c r="V23" s="1061">
        <f>+V7</f>
        <v>33663</v>
      </c>
      <c r="W23" s="1061"/>
      <c r="X23" s="1061"/>
      <c r="Y23" s="1061"/>
      <c r="Z23" s="1061"/>
      <c r="AA23" s="1061">
        <v>1233</v>
      </c>
      <c r="AB23" s="1061"/>
      <c r="AC23" s="1061"/>
      <c r="AD23" s="1061"/>
      <c r="AE23" s="1068"/>
      <c r="AF23" s="1069">
        <v>1099</v>
      </c>
      <c r="AG23" s="1061"/>
      <c r="AH23" s="1061"/>
      <c r="AI23" s="1061"/>
      <c r="AJ23" s="1070"/>
      <c r="AK23" s="1071"/>
      <c r="AL23" s="1072"/>
      <c r="AM23" s="1072"/>
      <c r="AN23" s="1072"/>
      <c r="AO23" s="1072"/>
      <c r="AP23" s="1061">
        <v>37776</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8709</v>
      </c>
      <c r="R28" s="1051"/>
      <c r="S28" s="1051"/>
      <c r="T28" s="1051"/>
      <c r="U28" s="1051"/>
      <c r="V28" s="1051">
        <v>8494</v>
      </c>
      <c r="W28" s="1051"/>
      <c r="X28" s="1051"/>
      <c r="Y28" s="1051"/>
      <c r="Z28" s="1051"/>
      <c r="AA28" s="1051">
        <v>215</v>
      </c>
      <c r="AB28" s="1051"/>
      <c r="AC28" s="1051"/>
      <c r="AD28" s="1051"/>
      <c r="AE28" s="1052"/>
      <c r="AF28" s="1053">
        <v>215</v>
      </c>
      <c r="AG28" s="1051"/>
      <c r="AH28" s="1051"/>
      <c r="AI28" s="1051"/>
      <c r="AJ28" s="1054"/>
      <c r="AK28" s="1042">
        <v>797</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1139</v>
      </c>
      <c r="R29" s="1039"/>
      <c r="S29" s="1039"/>
      <c r="T29" s="1039"/>
      <c r="U29" s="1039"/>
      <c r="V29" s="1039">
        <v>1133</v>
      </c>
      <c r="W29" s="1039"/>
      <c r="X29" s="1039"/>
      <c r="Y29" s="1039"/>
      <c r="Z29" s="1039"/>
      <c r="AA29" s="1039">
        <v>6</v>
      </c>
      <c r="AB29" s="1039"/>
      <c r="AC29" s="1039"/>
      <c r="AD29" s="1039"/>
      <c r="AE29" s="1040"/>
      <c r="AF29" s="1035">
        <v>6</v>
      </c>
      <c r="AG29" s="1036"/>
      <c r="AH29" s="1036"/>
      <c r="AI29" s="1036"/>
      <c r="AJ29" s="1037"/>
      <c r="AK29" s="980">
        <v>341</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1225</v>
      </c>
      <c r="R30" s="1039"/>
      <c r="S30" s="1039"/>
      <c r="T30" s="1039"/>
      <c r="U30" s="1039"/>
      <c r="V30" s="1039">
        <v>1224</v>
      </c>
      <c r="W30" s="1039"/>
      <c r="X30" s="1039"/>
      <c r="Y30" s="1039"/>
      <c r="Z30" s="1039"/>
      <c r="AA30" s="1039">
        <v>1</v>
      </c>
      <c r="AB30" s="1039"/>
      <c r="AC30" s="1039"/>
      <c r="AD30" s="1039"/>
      <c r="AE30" s="1040"/>
      <c r="AF30" s="1035">
        <v>2263</v>
      </c>
      <c r="AG30" s="1036"/>
      <c r="AH30" s="1036"/>
      <c r="AI30" s="1036"/>
      <c r="AJ30" s="1037"/>
      <c r="AK30" s="980">
        <v>99</v>
      </c>
      <c r="AL30" s="971"/>
      <c r="AM30" s="971"/>
      <c r="AN30" s="971"/>
      <c r="AO30" s="971"/>
      <c r="AP30" s="971">
        <v>5176</v>
      </c>
      <c r="AQ30" s="971"/>
      <c r="AR30" s="971"/>
      <c r="AS30" s="971"/>
      <c r="AT30" s="971"/>
      <c r="AU30" s="971">
        <v>5</v>
      </c>
      <c r="AV30" s="971"/>
      <c r="AW30" s="971"/>
      <c r="AX30" s="971"/>
      <c r="AY30" s="971"/>
      <c r="AZ30" s="1041" t="s">
        <v>579</v>
      </c>
      <c r="BA30" s="1041"/>
      <c r="BB30" s="1041"/>
      <c r="BC30" s="1041"/>
      <c r="BD30" s="1041"/>
      <c r="BE30" s="972" t="s">
        <v>413</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751</v>
      </c>
      <c r="R31" s="1039"/>
      <c r="S31" s="1039"/>
      <c r="T31" s="1039"/>
      <c r="U31" s="1039"/>
      <c r="V31" s="1039">
        <v>699</v>
      </c>
      <c r="W31" s="1039"/>
      <c r="X31" s="1039"/>
      <c r="Y31" s="1039"/>
      <c r="Z31" s="1039"/>
      <c r="AA31" s="1039">
        <v>52</v>
      </c>
      <c r="AB31" s="1039"/>
      <c r="AC31" s="1039"/>
      <c r="AD31" s="1039"/>
      <c r="AE31" s="1040"/>
      <c r="AF31" s="1035">
        <v>149</v>
      </c>
      <c r="AG31" s="1036"/>
      <c r="AH31" s="1036"/>
      <c r="AI31" s="1036"/>
      <c r="AJ31" s="1037"/>
      <c r="AK31" s="980">
        <v>583</v>
      </c>
      <c r="AL31" s="971"/>
      <c r="AM31" s="971"/>
      <c r="AN31" s="971"/>
      <c r="AO31" s="971"/>
      <c r="AP31" s="971">
        <v>5817</v>
      </c>
      <c r="AQ31" s="971"/>
      <c r="AR31" s="971"/>
      <c r="AS31" s="971"/>
      <c r="AT31" s="971"/>
      <c r="AU31" s="971">
        <v>5154</v>
      </c>
      <c r="AV31" s="971"/>
      <c r="AW31" s="971"/>
      <c r="AX31" s="971"/>
      <c r="AY31" s="971"/>
      <c r="AZ31" s="1041" t="s">
        <v>579</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2632</v>
      </c>
      <c r="AG63" s="959"/>
      <c r="AH63" s="959"/>
      <c r="AI63" s="959"/>
      <c r="AJ63" s="1022"/>
      <c r="AK63" s="1023"/>
      <c r="AL63" s="963"/>
      <c r="AM63" s="963"/>
      <c r="AN63" s="963"/>
      <c r="AO63" s="963"/>
      <c r="AP63" s="959">
        <v>10993</v>
      </c>
      <c r="AQ63" s="959"/>
      <c r="AR63" s="959"/>
      <c r="AS63" s="959"/>
      <c r="AT63" s="959"/>
      <c r="AU63" s="959">
        <v>5159</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404</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4467</v>
      </c>
      <c r="R68" s="982"/>
      <c r="S68" s="982"/>
      <c r="T68" s="982"/>
      <c r="U68" s="982"/>
      <c r="V68" s="982">
        <v>3896</v>
      </c>
      <c r="W68" s="982"/>
      <c r="X68" s="982"/>
      <c r="Y68" s="982"/>
      <c r="Z68" s="982"/>
      <c r="AA68" s="982">
        <v>571</v>
      </c>
      <c r="AB68" s="982"/>
      <c r="AC68" s="982"/>
      <c r="AD68" s="982"/>
      <c r="AE68" s="982"/>
      <c r="AF68" s="982">
        <v>2220</v>
      </c>
      <c r="AG68" s="982"/>
      <c r="AH68" s="982"/>
      <c r="AI68" s="982"/>
      <c r="AJ68" s="982"/>
      <c r="AK68" s="982">
        <v>897</v>
      </c>
      <c r="AL68" s="982"/>
      <c r="AM68" s="982"/>
      <c r="AN68" s="982"/>
      <c r="AO68" s="982"/>
      <c r="AP68" s="982">
        <v>7090</v>
      </c>
      <c r="AQ68" s="982"/>
      <c r="AR68" s="982"/>
      <c r="AS68" s="982"/>
      <c r="AT68" s="982"/>
      <c r="AU68" s="982" t="s">
        <v>609</v>
      </c>
      <c r="AV68" s="982"/>
      <c r="AW68" s="982"/>
      <c r="AX68" s="982"/>
      <c r="AY68" s="982"/>
      <c r="AZ68" s="983" t="s">
        <v>608</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307</v>
      </c>
      <c r="R69" s="971"/>
      <c r="S69" s="971"/>
      <c r="T69" s="971"/>
      <c r="U69" s="971"/>
      <c r="V69" s="971">
        <v>291</v>
      </c>
      <c r="W69" s="971"/>
      <c r="X69" s="971"/>
      <c r="Y69" s="971"/>
      <c r="Z69" s="971"/>
      <c r="AA69" s="971">
        <v>17</v>
      </c>
      <c r="AB69" s="971"/>
      <c r="AC69" s="971"/>
      <c r="AD69" s="971"/>
      <c r="AE69" s="971"/>
      <c r="AF69" s="971">
        <v>17</v>
      </c>
      <c r="AG69" s="971"/>
      <c r="AH69" s="971"/>
      <c r="AI69" s="971"/>
      <c r="AJ69" s="971"/>
      <c r="AK69" s="971">
        <v>8</v>
      </c>
      <c r="AL69" s="971"/>
      <c r="AM69" s="971"/>
      <c r="AN69" s="971"/>
      <c r="AO69" s="971"/>
      <c r="AP69" s="971" t="s">
        <v>604</v>
      </c>
      <c r="AQ69" s="971"/>
      <c r="AR69" s="971"/>
      <c r="AS69" s="971"/>
      <c r="AT69" s="971"/>
      <c r="AU69" s="971" t="s">
        <v>609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152</v>
      </c>
      <c r="R70" s="971"/>
      <c r="S70" s="971"/>
      <c r="T70" s="971"/>
      <c r="U70" s="971"/>
      <c r="V70" s="971">
        <v>139</v>
      </c>
      <c r="W70" s="971"/>
      <c r="X70" s="971"/>
      <c r="Y70" s="971"/>
      <c r="Z70" s="971"/>
      <c r="AA70" s="971">
        <v>12</v>
      </c>
      <c r="AB70" s="971"/>
      <c r="AC70" s="971"/>
      <c r="AD70" s="971"/>
      <c r="AE70" s="971"/>
      <c r="AF70" s="971">
        <v>12</v>
      </c>
      <c r="AG70" s="971"/>
      <c r="AH70" s="971"/>
      <c r="AI70" s="971"/>
      <c r="AJ70" s="971"/>
      <c r="AK70" s="971" t="s">
        <v>605</v>
      </c>
      <c r="AL70" s="971"/>
      <c r="AM70" s="971"/>
      <c r="AN70" s="971"/>
      <c r="AO70" s="971"/>
      <c r="AP70" s="971" t="s">
        <v>604</v>
      </c>
      <c r="AQ70" s="971"/>
      <c r="AR70" s="971"/>
      <c r="AS70" s="971"/>
      <c r="AT70" s="971"/>
      <c r="AU70" s="971" t="s">
        <v>609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227</v>
      </c>
      <c r="R71" s="971"/>
      <c r="S71" s="971"/>
      <c r="T71" s="971"/>
      <c r="U71" s="971"/>
      <c r="V71" s="971">
        <v>207</v>
      </c>
      <c r="W71" s="971"/>
      <c r="X71" s="971"/>
      <c r="Y71" s="971"/>
      <c r="Z71" s="971"/>
      <c r="AA71" s="971">
        <v>19</v>
      </c>
      <c r="AB71" s="971"/>
      <c r="AC71" s="971"/>
      <c r="AD71" s="971"/>
      <c r="AE71" s="971"/>
      <c r="AF71" s="971">
        <v>19</v>
      </c>
      <c r="AG71" s="971"/>
      <c r="AH71" s="971"/>
      <c r="AI71" s="971"/>
      <c r="AJ71" s="971"/>
      <c r="AK71" s="971" t="s">
        <v>605</v>
      </c>
      <c r="AL71" s="971"/>
      <c r="AM71" s="971"/>
      <c r="AN71" s="971"/>
      <c r="AO71" s="971"/>
      <c r="AP71" s="971" t="s">
        <v>604</v>
      </c>
      <c r="AQ71" s="971"/>
      <c r="AR71" s="971"/>
      <c r="AS71" s="971"/>
      <c r="AT71" s="971"/>
      <c r="AU71" s="971" t="s">
        <v>609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7567</v>
      </c>
      <c r="R72" s="971"/>
      <c r="S72" s="971"/>
      <c r="T72" s="971"/>
      <c r="U72" s="971"/>
      <c r="V72" s="971">
        <v>7557</v>
      </c>
      <c r="W72" s="971"/>
      <c r="X72" s="971"/>
      <c r="Y72" s="971"/>
      <c r="Z72" s="971"/>
      <c r="AA72" s="971">
        <v>10</v>
      </c>
      <c r="AB72" s="971"/>
      <c r="AC72" s="971"/>
      <c r="AD72" s="971"/>
      <c r="AE72" s="971"/>
      <c r="AF72" s="971">
        <v>10</v>
      </c>
      <c r="AG72" s="971"/>
      <c r="AH72" s="971"/>
      <c r="AI72" s="971"/>
      <c r="AJ72" s="971"/>
      <c r="AK72" s="971" t="s">
        <v>605</v>
      </c>
      <c r="AL72" s="971"/>
      <c r="AM72" s="971"/>
      <c r="AN72" s="971"/>
      <c r="AO72" s="971"/>
      <c r="AP72" s="971" t="s">
        <v>604</v>
      </c>
      <c r="AQ72" s="971"/>
      <c r="AR72" s="971"/>
      <c r="AS72" s="971"/>
      <c r="AT72" s="971"/>
      <c r="AU72" s="971" t="s">
        <v>609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74</v>
      </c>
      <c r="R73" s="971"/>
      <c r="S73" s="971"/>
      <c r="T73" s="971"/>
      <c r="U73" s="971"/>
      <c r="V73" s="971">
        <v>74</v>
      </c>
      <c r="W73" s="971"/>
      <c r="X73" s="971"/>
      <c r="Y73" s="971"/>
      <c r="Z73" s="971"/>
      <c r="AA73" s="971">
        <v>0</v>
      </c>
      <c r="AB73" s="971"/>
      <c r="AC73" s="971"/>
      <c r="AD73" s="971"/>
      <c r="AE73" s="971"/>
      <c r="AF73" s="971">
        <v>0</v>
      </c>
      <c r="AG73" s="971"/>
      <c r="AH73" s="971"/>
      <c r="AI73" s="971"/>
      <c r="AJ73" s="971"/>
      <c r="AK73" s="971" t="s">
        <v>605</v>
      </c>
      <c r="AL73" s="971"/>
      <c r="AM73" s="971"/>
      <c r="AN73" s="971"/>
      <c r="AO73" s="971"/>
      <c r="AP73" s="971" t="s">
        <v>604</v>
      </c>
      <c r="AQ73" s="971"/>
      <c r="AR73" s="971"/>
      <c r="AS73" s="971"/>
      <c r="AT73" s="971"/>
      <c r="AU73" s="971" t="s">
        <v>609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163</v>
      </c>
      <c r="R74" s="971"/>
      <c r="S74" s="971"/>
      <c r="T74" s="971"/>
      <c r="U74" s="971"/>
      <c r="V74" s="971">
        <v>149</v>
      </c>
      <c r="W74" s="971"/>
      <c r="X74" s="971"/>
      <c r="Y74" s="971"/>
      <c r="Z74" s="971"/>
      <c r="AA74" s="971">
        <v>14</v>
      </c>
      <c r="AB74" s="971"/>
      <c r="AC74" s="971"/>
      <c r="AD74" s="971"/>
      <c r="AE74" s="971"/>
      <c r="AF74" s="971">
        <v>14</v>
      </c>
      <c r="AG74" s="971"/>
      <c r="AH74" s="971"/>
      <c r="AI74" s="971"/>
      <c r="AJ74" s="971"/>
      <c r="AK74" s="971">
        <v>64</v>
      </c>
      <c r="AL74" s="971"/>
      <c r="AM74" s="971"/>
      <c r="AN74" s="971"/>
      <c r="AO74" s="971"/>
      <c r="AP74" s="971" t="s">
        <v>604</v>
      </c>
      <c r="AQ74" s="971"/>
      <c r="AR74" s="971"/>
      <c r="AS74" s="971"/>
      <c r="AT74" s="971"/>
      <c r="AU74" s="971" t="s">
        <v>609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603</v>
      </c>
      <c r="R75" s="979"/>
      <c r="S75" s="979"/>
      <c r="T75" s="979"/>
      <c r="U75" s="980"/>
      <c r="V75" s="981">
        <v>537</v>
      </c>
      <c r="W75" s="979"/>
      <c r="X75" s="979"/>
      <c r="Y75" s="979"/>
      <c r="Z75" s="980"/>
      <c r="AA75" s="981">
        <v>66</v>
      </c>
      <c r="AB75" s="979"/>
      <c r="AC75" s="979"/>
      <c r="AD75" s="979"/>
      <c r="AE75" s="980"/>
      <c r="AF75" s="981">
        <v>66</v>
      </c>
      <c r="AG75" s="979"/>
      <c r="AH75" s="979"/>
      <c r="AI75" s="979"/>
      <c r="AJ75" s="980"/>
      <c r="AK75" s="981" t="s">
        <v>606</v>
      </c>
      <c r="AL75" s="979"/>
      <c r="AM75" s="979"/>
      <c r="AN75" s="979"/>
      <c r="AO75" s="980"/>
      <c r="AP75" s="971" t="s">
        <v>604</v>
      </c>
      <c r="AQ75" s="971"/>
      <c r="AR75" s="971"/>
      <c r="AS75" s="971"/>
      <c r="AT75" s="971"/>
      <c r="AU75" s="981" t="s">
        <v>609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588</v>
      </c>
      <c r="C76" s="975"/>
      <c r="D76" s="975"/>
      <c r="E76" s="975"/>
      <c r="F76" s="975"/>
      <c r="G76" s="975"/>
      <c r="H76" s="975"/>
      <c r="I76" s="975"/>
      <c r="J76" s="975"/>
      <c r="K76" s="975"/>
      <c r="L76" s="975"/>
      <c r="M76" s="975"/>
      <c r="N76" s="975"/>
      <c r="O76" s="975"/>
      <c r="P76" s="976"/>
      <c r="Q76" s="978">
        <v>88</v>
      </c>
      <c r="R76" s="979"/>
      <c r="S76" s="979"/>
      <c r="T76" s="979"/>
      <c r="U76" s="980"/>
      <c r="V76" s="981">
        <v>2</v>
      </c>
      <c r="W76" s="979"/>
      <c r="X76" s="979"/>
      <c r="Y76" s="979"/>
      <c r="Z76" s="980"/>
      <c r="AA76" s="981">
        <v>86</v>
      </c>
      <c r="AB76" s="979"/>
      <c r="AC76" s="979"/>
      <c r="AD76" s="979"/>
      <c r="AE76" s="980"/>
      <c r="AF76" s="981">
        <v>86</v>
      </c>
      <c r="AG76" s="979"/>
      <c r="AH76" s="979"/>
      <c r="AI76" s="979"/>
      <c r="AJ76" s="980"/>
      <c r="AK76" s="981" t="s">
        <v>606</v>
      </c>
      <c r="AL76" s="979"/>
      <c r="AM76" s="979"/>
      <c r="AN76" s="979"/>
      <c r="AO76" s="980"/>
      <c r="AP76" s="971" t="s">
        <v>604</v>
      </c>
      <c r="AQ76" s="971"/>
      <c r="AR76" s="971"/>
      <c r="AS76" s="971"/>
      <c r="AT76" s="971"/>
      <c r="AU76" s="981" t="s">
        <v>609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589</v>
      </c>
      <c r="C77" s="975"/>
      <c r="D77" s="975"/>
      <c r="E77" s="975"/>
      <c r="F77" s="975"/>
      <c r="G77" s="975"/>
      <c r="H77" s="975"/>
      <c r="I77" s="975"/>
      <c r="J77" s="975"/>
      <c r="K77" s="975"/>
      <c r="L77" s="975"/>
      <c r="M77" s="975"/>
      <c r="N77" s="975"/>
      <c r="O77" s="975"/>
      <c r="P77" s="976"/>
      <c r="Q77" s="978">
        <v>495</v>
      </c>
      <c r="R77" s="979"/>
      <c r="S77" s="979"/>
      <c r="T77" s="979"/>
      <c r="U77" s="980"/>
      <c r="V77" s="981">
        <v>493</v>
      </c>
      <c r="W77" s="979"/>
      <c r="X77" s="979"/>
      <c r="Y77" s="979"/>
      <c r="Z77" s="980"/>
      <c r="AA77" s="981">
        <v>1</v>
      </c>
      <c r="AB77" s="979"/>
      <c r="AC77" s="979"/>
      <c r="AD77" s="979"/>
      <c r="AE77" s="980"/>
      <c r="AF77" s="981">
        <v>1</v>
      </c>
      <c r="AG77" s="979"/>
      <c r="AH77" s="979"/>
      <c r="AI77" s="979"/>
      <c r="AJ77" s="980"/>
      <c r="AK77" s="981">
        <v>298</v>
      </c>
      <c r="AL77" s="979"/>
      <c r="AM77" s="979"/>
      <c r="AN77" s="979"/>
      <c r="AO77" s="980"/>
      <c r="AP77" s="971" t="s">
        <v>604</v>
      </c>
      <c r="AQ77" s="971"/>
      <c r="AR77" s="971"/>
      <c r="AS77" s="971"/>
      <c r="AT77" s="971"/>
      <c r="AU77" s="981" t="s">
        <v>609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590</v>
      </c>
      <c r="C78" s="975"/>
      <c r="D78" s="975"/>
      <c r="E78" s="975"/>
      <c r="F78" s="975"/>
      <c r="G78" s="975"/>
      <c r="H78" s="975"/>
      <c r="I78" s="975"/>
      <c r="J78" s="975"/>
      <c r="K78" s="975"/>
      <c r="L78" s="975"/>
      <c r="M78" s="975"/>
      <c r="N78" s="975"/>
      <c r="O78" s="975"/>
      <c r="P78" s="976"/>
      <c r="Q78" s="977">
        <v>68</v>
      </c>
      <c r="R78" s="971"/>
      <c r="S78" s="971"/>
      <c r="T78" s="971"/>
      <c r="U78" s="971"/>
      <c r="V78" s="971">
        <v>68</v>
      </c>
      <c r="W78" s="971"/>
      <c r="X78" s="971"/>
      <c r="Y78" s="971"/>
      <c r="Z78" s="971"/>
      <c r="AA78" s="971">
        <v>0</v>
      </c>
      <c r="AB78" s="971"/>
      <c r="AC78" s="971"/>
      <c r="AD78" s="971"/>
      <c r="AE78" s="971"/>
      <c r="AF78" s="971">
        <v>0</v>
      </c>
      <c r="AG78" s="971"/>
      <c r="AH78" s="971"/>
      <c r="AI78" s="971"/>
      <c r="AJ78" s="971"/>
      <c r="AK78" s="971" t="s">
        <v>605</v>
      </c>
      <c r="AL78" s="971"/>
      <c r="AM78" s="971"/>
      <c r="AN78" s="971"/>
      <c r="AO78" s="971"/>
      <c r="AP78" s="971" t="s">
        <v>604</v>
      </c>
      <c r="AQ78" s="971"/>
      <c r="AR78" s="971"/>
      <c r="AS78" s="971"/>
      <c r="AT78" s="971"/>
      <c r="AU78" s="971" t="s">
        <v>609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591</v>
      </c>
      <c r="C79" s="975"/>
      <c r="D79" s="975"/>
      <c r="E79" s="975"/>
      <c r="F79" s="975"/>
      <c r="G79" s="975"/>
      <c r="H79" s="975"/>
      <c r="I79" s="975"/>
      <c r="J79" s="975"/>
      <c r="K79" s="975"/>
      <c r="L79" s="975"/>
      <c r="M79" s="975"/>
      <c r="N79" s="975"/>
      <c r="O79" s="975"/>
      <c r="P79" s="976"/>
      <c r="Q79" s="977">
        <v>1851</v>
      </c>
      <c r="R79" s="971"/>
      <c r="S79" s="971"/>
      <c r="T79" s="971"/>
      <c r="U79" s="971"/>
      <c r="V79" s="971">
        <v>1811</v>
      </c>
      <c r="W79" s="971"/>
      <c r="X79" s="971"/>
      <c r="Y79" s="971"/>
      <c r="Z79" s="971"/>
      <c r="AA79" s="971">
        <v>40</v>
      </c>
      <c r="AB79" s="971"/>
      <c r="AC79" s="971"/>
      <c r="AD79" s="971"/>
      <c r="AE79" s="971"/>
      <c r="AF79" s="971">
        <v>40</v>
      </c>
      <c r="AG79" s="971"/>
      <c r="AH79" s="971"/>
      <c r="AI79" s="971"/>
      <c r="AJ79" s="971"/>
      <c r="AK79" s="971" t="s">
        <v>605</v>
      </c>
      <c r="AL79" s="971"/>
      <c r="AM79" s="971"/>
      <c r="AN79" s="971"/>
      <c r="AO79" s="971"/>
      <c r="AP79" s="971" t="s">
        <v>604</v>
      </c>
      <c r="AQ79" s="971"/>
      <c r="AR79" s="971"/>
      <c r="AS79" s="971"/>
      <c r="AT79" s="971"/>
      <c r="AU79" s="971" t="s">
        <v>609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592</v>
      </c>
      <c r="C80" s="975"/>
      <c r="D80" s="975"/>
      <c r="E80" s="975"/>
      <c r="F80" s="975"/>
      <c r="G80" s="975"/>
      <c r="H80" s="975"/>
      <c r="I80" s="975"/>
      <c r="J80" s="975"/>
      <c r="K80" s="975"/>
      <c r="L80" s="975"/>
      <c r="M80" s="975"/>
      <c r="N80" s="975"/>
      <c r="O80" s="975"/>
      <c r="P80" s="976"/>
      <c r="Q80" s="977">
        <v>72965</v>
      </c>
      <c r="R80" s="971"/>
      <c r="S80" s="971"/>
      <c r="T80" s="971"/>
      <c r="U80" s="971"/>
      <c r="V80" s="971">
        <v>69423</v>
      </c>
      <c r="W80" s="971"/>
      <c r="X80" s="971"/>
      <c r="Y80" s="971"/>
      <c r="Z80" s="971"/>
      <c r="AA80" s="971">
        <v>3542</v>
      </c>
      <c r="AB80" s="971"/>
      <c r="AC80" s="971"/>
      <c r="AD80" s="971"/>
      <c r="AE80" s="971"/>
      <c r="AF80" s="971">
        <v>3542</v>
      </c>
      <c r="AG80" s="971"/>
      <c r="AH80" s="971"/>
      <c r="AI80" s="971"/>
      <c r="AJ80" s="971"/>
      <c r="AK80" s="971">
        <v>1058</v>
      </c>
      <c r="AL80" s="971"/>
      <c r="AM80" s="971"/>
      <c r="AN80" s="971"/>
      <c r="AO80" s="971"/>
      <c r="AP80" s="971" t="s">
        <v>604</v>
      </c>
      <c r="AQ80" s="971"/>
      <c r="AR80" s="971"/>
      <c r="AS80" s="971"/>
      <c r="AT80" s="971"/>
      <c r="AU80" s="971" t="s">
        <v>609</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593</v>
      </c>
      <c r="C81" s="975"/>
      <c r="D81" s="975"/>
      <c r="E81" s="975"/>
      <c r="F81" s="975"/>
      <c r="G81" s="975"/>
      <c r="H81" s="975"/>
      <c r="I81" s="975"/>
      <c r="J81" s="975"/>
      <c r="K81" s="975"/>
      <c r="L81" s="975"/>
      <c r="M81" s="975"/>
      <c r="N81" s="975"/>
      <c r="O81" s="975"/>
      <c r="P81" s="976"/>
      <c r="Q81" s="977">
        <v>217</v>
      </c>
      <c r="R81" s="971"/>
      <c r="S81" s="971"/>
      <c r="T81" s="971"/>
      <c r="U81" s="971"/>
      <c r="V81" s="971">
        <v>191</v>
      </c>
      <c r="W81" s="971"/>
      <c r="X81" s="971"/>
      <c r="Y81" s="971"/>
      <c r="Z81" s="971"/>
      <c r="AA81" s="971">
        <v>25</v>
      </c>
      <c r="AB81" s="971"/>
      <c r="AC81" s="971"/>
      <c r="AD81" s="971"/>
      <c r="AE81" s="971"/>
      <c r="AF81" s="971">
        <v>25</v>
      </c>
      <c r="AG81" s="971"/>
      <c r="AH81" s="971"/>
      <c r="AI81" s="971"/>
      <c r="AJ81" s="971"/>
      <c r="AK81" s="971" t="s">
        <v>607</v>
      </c>
      <c r="AL81" s="971"/>
      <c r="AM81" s="971"/>
      <c r="AN81" s="971"/>
      <c r="AO81" s="971"/>
      <c r="AP81" s="971" t="s">
        <v>604</v>
      </c>
      <c r="AQ81" s="971"/>
      <c r="AR81" s="971"/>
      <c r="AS81" s="971"/>
      <c r="AT81" s="971"/>
      <c r="AU81" s="971" t="s">
        <v>609</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594</v>
      </c>
      <c r="C82" s="975"/>
      <c r="D82" s="975"/>
      <c r="E82" s="975"/>
      <c r="F82" s="975"/>
      <c r="G82" s="975"/>
      <c r="H82" s="975"/>
      <c r="I82" s="975"/>
      <c r="J82" s="975"/>
      <c r="K82" s="975"/>
      <c r="L82" s="975"/>
      <c r="M82" s="975"/>
      <c r="N82" s="975"/>
      <c r="O82" s="975"/>
      <c r="P82" s="976"/>
      <c r="Q82" s="977">
        <v>823874</v>
      </c>
      <c r="R82" s="971"/>
      <c r="S82" s="971"/>
      <c r="T82" s="971"/>
      <c r="U82" s="971"/>
      <c r="V82" s="971">
        <v>808406</v>
      </c>
      <c r="W82" s="971"/>
      <c r="X82" s="971"/>
      <c r="Y82" s="971"/>
      <c r="Z82" s="971"/>
      <c r="AA82" s="971">
        <v>15468</v>
      </c>
      <c r="AB82" s="971"/>
      <c r="AC82" s="971"/>
      <c r="AD82" s="971"/>
      <c r="AE82" s="971"/>
      <c r="AF82" s="971">
        <v>15468</v>
      </c>
      <c r="AG82" s="971"/>
      <c r="AH82" s="971"/>
      <c r="AI82" s="971"/>
      <c r="AJ82" s="971"/>
      <c r="AK82" s="971" t="s">
        <v>605</v>
      </c>
      <c r="AL82" s="971"/>
      <c r="AM82" s="971"/>
      <c r="AN82" s="971"/>
      <c r="AO82" s="971"/>
      <c r="AP82" s="971" t="s">
        <v>604</v>
      </c>
      <c r="AQ82" s="971"/>
      <c r="AR82" s="971"/>
      <c r="AS82" s="971"/>
      <c r="AT82" s="971"/>
      <c r="AU82" s="971" t="s">
        <v>609</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21520</v>
      </c>
      <c r="AG88" s="959"/>
      <c r="AH88" s="959"/>
      <c r="AI88" s="959"/>
      <c r="AJ88" s="959"/>
      <c r="AK88" s="963"/>
      <c r="AL88" s="963"/>
      <c r="AM88" s="963"/>
      <c r="AN88" s="963"/>
      <c r="AO88" s="963"/>
      <c r="AP88" s="959">
        <v>7090</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3125978</v>
      </c>
      <c r="AB110" s="889"/>
      <c r="AC110" s="889"/>
      <c r="AD110" s="889"/>
      <c r="AE110" s="890"/>
      <c r="AF110" s="891">
        <v>3008374</v>
      </c>
      <c r="AG110" s="889"/>
      <c r="AH110" s="889"/>
      <c r="AI110" s="889"/>
      <c r="AJ110" s="890"/>
      <c r="AK110" s="891">
        <v>3206806</v>
      </c>
      <c r="AL110" s="889"/>
      <c r="AM110" s="889"/>
      <c r="AN110" s="889"/>
      <c r="AO110" s="890"/>
      <c r="AP110" s="892">
        <v>22.7</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35648867</v>
      </c>
      <c r="BR110" s="842"/>
      <c r="BS110" s="842"/>
      <c r="BT110" s="842"/>
      <c r="BU110" s="842"/>
      <c r="BV110" s="842">
        <v>38629831</v>
      </c>
      <c r="BW110" s="842"/>
      <c r="BX110" s="842"/>
      <c r="BY110" s="842"/>
      <c r="BZ110" s="842"/>
      <c r="CA110" s="842">
        <v>37776189</v>
      </c>
      <c r="CB110" s="842"/>
      <c r="CC110" s="842"/>
      <c r="CD110" s="842"/>
      <c r="CE110" s="842"/>
      <c r="CF110" s="866">
        <v>267.60000000000002</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418</v>
      </c>
      <c r="DH110" s="842"/>
      <c r="DI110" s="842"/>
      <c r="DJ110" s="842"/>
      <c r="DK110" s="842"/>
      <c r="DL110" s="842" t="s">
        <v>444</v>
      </c>
      <c r="DM110" s="842"/>
      <c r="DN110" s="842"/>
      <c r="DO110" s="842"/>
      <c r="DP110" s="842"/>
      <c r="DQ110" s="842" t="s">
        <v>444</v>
      </c>
      <c r="DR110" s="842"/>
      <c r="DS110" s="842"/>
      <c r="DT110" s="842"/>
      <c r="DU110" s="842"/>
      <c r="DV110" s="843" t="s">
        <v>418</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444</v>
      </c>
      <c r="AG111" s="919"/>
      <c r="AH111" s="919"/>
      <c r="AI111" s="919"/>
      <c r="AJ111" s="920"/>
      <c r="AK111" s="921" t="s">
        <v>444</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638772</v>
      </c>
      <c r="BR111" s="817"/>
      <c r="BS111" s="817"/>
      <c r="BT111" s="817"/>
      <c r="BU111" s="817"/>
      <c r="BV111" s="817">
        <v>570139</v>
      </c>
      <c r="BW111" s="817"/>
      <c r="BX111" s="817"/>
      <c r="BY111" s="817"/>
      <c r="BZ111" s="817"/>
      <c r="CA111" s="817">
        <v>504173</v>
      </c>
      <c r="CB111" s="817"/>
      <c r="CC111" s="817"/>
      <c r="CD111" s="817"/>
      <c r="CE111" s="817"/>
      <c r="CF111" s="875">
        <v>3.6</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418</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5945676</v>
      </c>
      <c r="BR112" s="817"/>
      <c r="BS112" s="817"/>
      <c r="BT112" s="817"/>
      <c r="BU112" s="817"/>
      <c r="BV112" s="817">
        <v>5493329</v>
      </c>
      <c r="BW112" s="817"/>
      <c r="BX112" s="817"/>
      <c r="BY112" s="817"/>
      <c r="BZ112" s="817"/>
      <c r="CA112" s="817">
        <v>5159136</v>
      </c>
      <c r="CB112" s="817"/>
      <c r="CC112" s="817"/>
      <c r="CD112" s="817"/>
      <c r="CE112" s="817"/>
      <c r="CF112" s="875">
        <v>36.5</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418</v>
      </c>
      <c r="DH112" s="817"/>
      <c r="DI112" s="817"/>
      <c r="DJ112" s="817"/>
      <c r="DK112" s="817"/>
      <c r="DL112" s="817" t="s">
        <v>130</v>
      </c>
      <c r="DM112" s="817"/>
      <c r="DN112" s="817"/>
      <c r="DO112" s="817"/>
      <c r="DP112" s="817"/>
      <c r="DQ112" s="817" t="s">
        <v>450</v>
      </c>
      <c r="DR112" s="817"/>
      <c r="DS112" s="817"/>
      <c r="DT112" s="817"/>
      <c r="DU112" s="817"/>
      <c r="DV112" s="794" t="s">
        <v>418</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473750</v>
      </c>
      <c r="AB113" s="919"/>
      <c r="AC113" s="919"/>
      <c r="AD113" s="919"/>
      <c r="AE113" s="920"/>
      <c r="AF113" s="921">
        <v>457000</v>
      </c>
      <c r="AG113" s="919"/>
      <c r="AH113" s="919"/>
      <c r="AI113" s="919"/>
      <c r="AJ113" s="920"/>
      <c r="AK113" s="921">
        <v>482928</v>
      </c>
      <c r="AL113" s="919"/>
      <c r="AM113" s="919"/>
      <c r="AN113" s="919"/>
      <c r="AO113" s="920"/>
      <c r="AP113" s="922">
        <v>3.4</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418</v>
      </c>
      <c r="BR113" s="817"/>
      <c r="BS113" s="817"/>
      <c r="BT113" s="817"/>
      <c r="BU113" s="817"/>
      <c r="BV113" s="817" t="s">
        <v>130</v>
      </c>
      <c r="BW113" s="817"/>
      <c r="BX113" s="817"/>
      <c r="BY113" s="817"/>
      <c r="BZ113" s="817"/>
      <c r="CA113" s="817" t="s">
        <v>418</v>
      </c>
      <c r="CB113" s="817"/>
      <c r="CC113" s="817"/>
      <c r="CD113" s="817"/>
      <c r="CE113" s="817"/>
      <c r="CF113" s="875" t="s">
        <v>418</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9928</v>
      </c>
      <c r="DH113" s="780"/>
      <c r="DI113" s="780"/>
      <c r="DJ113" s="780"/>
      <c r="DK113" s="781"/>
      <c r="DL113" s="782">
        <v>3494</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52706</v>
      </c>
      <c r="AB114" s="780"/>
      <c r="AC114" s="780"/>
      <c r="AD114" s="780"/>
      <c r="AE114" s="781"/>
      <c r="AF114" s="782">
        <v>57553</v>
      </c>
      <c r="AG114" s="780"/>
      <c r="AH114" s="780"/>
      <c r="AI114" s="780"/>
      <c r="AJ114" s="781"/>
      <c r="AK114" s="782">
        <v>61199</v>
      </c>
      <c r="AL114" s="780"/>
      <c r="AM114" s="780"/>
      <c r="AN114" s="780"/>
      <c r="AO114" s="781"/>
      <c r="AP114" s="824">
        <v>0.4</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4383285</v>
      </c>
      <c r="BR114" s="817"/>
      <c r="BS114" s="817"/>
      <c r="BT114" s="817"/>
      <c r="BU114" s="817"/>
      <c r="BV114" s="817">
        <v>4331499</v>
      </c>
      <c r="BW114" s="817"/>
      <c r="BX114" s="817"/>
      <c r="BY114" s="817"/>
      <c r="BZ114" s="817"/>
      <c r="CA114" s="817">
        <v>4349306</v>
      </c>
      <c r="CB114" s="817"/>
      <c r="CC114" s="817"/>
      <c r="CD114" s="817"/>
      <c r="CE114" s="817"/>
      <c r="CF114" s="875">
        <v>30.8</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418</v>
      </c>
      <c r="DR114" s="780"/>
      <c r="DS114" s="780"/>
      <c r="DT114" s="780"/>
      <c r="DU114" s="781"/>
      <c r="DV114" s="824" t="s">
        <v>130</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121689</v>
      </c>
      <c r="AB115" s="919"/>
      <c r="AC115" s="919"/>
      <c r="AD115" s="919"/>
      <c r="AE115" s="920"/>
      <c r="AF115" s="921">
        <v>71735</v>
      </c>
      <c r="AG115" s="919"/>
      <c r="AH115" s="919"/>
      <c r="AI115" s="919"/>
      <c r="AJ115" s="920"/>
      <c r="AK115" s="921">
        <v>68509</v>
      </c>
      <c r="AL115" s="919"/>
      <c r="AM115" s="919"/>
      <c r="AN115" s="919"/>
      <c r="AO115" s="920"/>
      <c r="AP115" s="922">
        <v>0.5</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276</v>
      </c>
      <c r="BR115" s="817"/>
      <c r="BS115" s="817"/>
      <c r="BT115" s="817"/>
      <c r="BU115" s="817"/>
      <c r="BV115" s="817">
        <v>1218</v>
      </c>
      <c r="BW115" s="817"/>
      <c r="BX115" s="817"/>
      <c r="BY115" s="817"/>
      <c r="BZ115" s="817"/>
      <c r="CA115" s="817" t="s">
        <v>418</v>
      </c>
      <c r="CB115" s="817"/>
      <c r="CC115" s="817"/>
      <c r="CD115" s="817"/>
      <c r="CE115" s="817"/>
      <c r="CF115" s="875" t="s">
        <v>450</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418</v>
      </c>
      <c r="DH115" s="780"/>
      <c r="DI115" s="780"/>
      <c r="DJ115" s="780"/>
      <c r="DK115" s="781"/>
      <c r="DL115" s="782" t="s">
        <v>418</v>
      </c>
      <c r="DM115" s="780"/>
      <c r="DN115" s="780"/>
      <c r="DO115" s="780"/>
      <c r="DP115" s="781"/>
      <c r="DQ115" s="782" t="s">
        <v>130</v>
      </c>
      <c r="DR115" s="780"/>
      <c r="DS115" s="780"/>
      <c r="DT115" s="780"/>
      <c r="DU115" s="781"/>
      <c r="DV115" s="824" t="s">
        <v>418</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319</v>
      </c>
      <c r="AB116" s="780"/>
      <c r="AC116" s="780"/>
      <c r="AD116" s="780"/>
      <c r="AE116" s="781"/>
      <c r="AF116" s="782">
        <v>325</v>
      </c>
      <c r="AG116" s="780"/>
      <c r="AH116" s="780"/>
      <c r="AI116" s="780"/>
      <c r="AJ116" s="781"/>
      <c r="AK116" s="782">
        <v>25</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418</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418</v>
      </c>
      <c r="DH116" s="780"/>
      <c r="DI116" s="780"/>
      <c r="DJ116" s="780"/>
      <c r="DK116" s="781"/>
      <c r="DL116" s="782" t="s">
        <v>130</v>
      </c>
      <c r="DM116" s="780"/>
      <c r="DN116" s="780"/>
      <c r="DO116" s="780"/>
      <c r="DP116" s="781"/>
      <c r="DQ116" s="782" t="s">
        <v>450</v>
      </c>
      <c r="DR116" s="780"/>
      <c r="DS116" s="780"/>
      <c r="DT116" s="780"/>
      <c r="DU116" s="781"/>
      <c r="DV116" s="824" t="s">
        <v>418</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3774442</v>
      </c>
      <c r="AB117" s="903"/>
      <c r="AC117" s="903"/>
      <c r="AD117" s="903"/>
      <c r="AE117" s="904"/>
      <c r="AF117" s="905">
        <v>3594987</v>
      </c>
      <c r="AG117" s="903"/>
      <c r="AH117" s="903"/>
      <c r="AI117" s="903"/>
      <c r="AJ117" s="904"/>
      <c r="AK117" s="905">
        <v>3819467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130</v>
      </c>
      <c r="BW117" s="817"/>
      <c r="BX117" s="817"/>
      <c r="BY117" s="817"/>
      <c r="BZ117" s="817"/>
      <c r="CA117" s="817" t="s">
        <v>450</v>
      </c>
      <c r="CB117" s="817"/>
      <c r="CC117" s="817"/>
      <c r="CD117" s="817"/>
      <c r="CE117" s="817"/>
      <c r="CF117" s="875" t="s">
        <v>450</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418</v>
      </c>
      <c r="DH117" s="780"/>
      <c r="DI117" s="780"/>
      <c r="DJ117" s="780"/>
      <c r="DK117" s="781"/>
      <c r="DL117" s="782" t="s">
        <v>130</v>
      </c>
      <c r="DM117" s="780"/>
      <c r="DN117" s="780"/>
      <c r="DO117" s="780"/>
      <c r="DP117" s="781"/>
      <c r="DQ117" s="782" t="s">
        <v>450</v>
      </c>
      <c r="DR117" s="780"/>
      <c r="DS117" s="780"/>
      <c r="DT117" s="780"/>
      <c r="DU117" s="781"/>
      <c r="DV117" s="824" t="s">
        <v>130</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418</v>
      </c>
      <c r="CB118" s="845"/>
      <c r="CC118" s="845"/>
      <c r="CD118" s="845"/>
      <c r="CE118" s="845"/>
      <c r="CF118" s="875" t="s">
        <v>418</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418</v>
      </c>
      <c r="DH118" s="780"/>
      <c r="DI118" s="780"/>
      <c r="DJ118" s="780"/>
      <c r="DK118" s="781"/>
      <c r="DL118" s="782" t="s">
        <v>418</v>
      </c>
      <c r="DM118" s="780"/>
      <c r="DN118" s="780"/>
      <c r="DO118" s="780"/>
      <c r="DP118" s="781"/>
      <c r="DQ118" s="782" t="s">
        <v>130</v>
      </c>
      <c r="DR118" s="780"/>
      <c r="DS118" s="780"/>
      <c r="DT118" s="780"/>
      <c r="DU118" s="781"/>
      <c r="DV118" s="824" t="s">
        <v>418</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418</v>
      </c>
      <c r="AG119" s="889"/>
      <c r="AH119" s="889"/>
      <c r="AI119" s="889"/>
      <c r="AJ119" s="890"/>
      <c r="AK119" s="891" t="s">
        <v>130</v>
      </c>
      <c r="AL119" s="889"/>
      <c r="AM119" s="889"/>
      <c r="AN119" s="889"/>
      <c r="AO119" s="890"/>
      <c r="AP119" s="892" t="s">
        <v>418</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470</v>
      </c>
      <c r="BP119" s="878"/>
      <c r="BQ119" s="879">
        <v>46616876</v>
      </c>
      <c r="BR119" s="845"/>
      <c r="BS119" s="845"/>
      <c r="BT119" s="845"/>
      <c r="BU119" s="845"/>
      <c r="BV119" s="845">
        <v>49026016</v>
      </c>
      <c r="BW119" s="845"/>
      <c r="BX119" s="845"/>
      <c r="BY119" s="845"/>
      <c r="BZ119" s="845"/>
      <c r="CA119" s="845">
        <v>47788804</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628844</v>
      </c>
      <c r="DH119" s="764"/>
      <c r="DI119" s="764"/>
      <c r="DJ119" s="764"/>
      <c r="DK119" s="765"/>
      <c r="DL119" s="766">
        <v>566645</v>
      </c>
      <c r="DM119" s="764"/>
      <c r="DN119" s="764"/>
      <c r="DO119" s="764"/>
      <c r="DP119" s="765"/>
      <c r="DQ119" s="766">
        <v>504173</v>
      </c>
      <c r="DR119" s="764"/>
      <c r="DS119" s="764"/>
      <c r="DT119" s="764"/>
      <c r="DU119" s="765"/>
      <c r="DV119" s="848">
        <v>3.6</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418</v>
      </c>
      <c r="AG120" s="780"/>
      <c r="AH120" s="780"/>
      <c r="AI120" s="780"/>
      <c r="AJ120" s="781"/>
      <c r="AK120" s="782" t="s">
        <v>130</v>
      </c>
      <c r="AL120" s="780"/>
      <c r="AM120" s="780"/>
      <c r="AN120" s="780"/>
      <c r="AO120" s="781"/>
      <c r="AP120" s="824" t="s">
        <v>130</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11063337</v>
      </c>
      <c r="BR120" s="842"/>
      <c r="BS120" s="842"/>
      <c r="BT120" s="842"/>
      <c r="BU120" s="842"/>
      <c r="BV120" s="842">
        <v>11413881</v>
      </c>
      <c r="BW120" s="842"/>
      <c r="BX120" s="842"/>
      <c r="BY120" s="842"/>
      <c r="BZ120" s="842"/>
      <c r="CA120" s="842">
        <v>12925355</v>
      </c>
      <c r="CB120" s="842"/>
      <c r="CC120" s="842"/>
      <c r="CD120" s="842"/>
      <c r="CE120" s="842"/>
      <c r="CF120" s="866">
        <v>91.6</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5941802</v>
      </c>
      <c r="DH120" s="842"/>
      <c r="DI120" s="842"/>
      <c r="DJ120" s="842"/>
      <c r="DK120" s="842"/>
      <c r="DL120" s="842">
        <v>5488647</v>
      </c>
      <c r="DM120" s="842"/>
      <c r="DN120" s="842"/>
      <c r="DO120" s="842"/>
      <c r="DP120" s="842"/>
      <c r="DQ120" s="842">
        <v>5153961</v>
      </c>
      <c r="DR120" s="842"/>
      <c r="DS120" s="842"/>
      <c r="DT120" s="842"/>
      <c r="DU120" s="842"/>
      <c r="DV120" s="843">
        <v>36.5</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10225</v>
      </c>
      <c r="AB121" s="780"/>
      <c r="AC121" s="780"/>
      <c r="AD121" s="780"/>
      <c r="AE121" s="781"/>
      <c r="AF121" s="782">
        <v>6876</v>
      </c>
      <c r="AG121" s="780"/>
      <c r="AH121" s="780"/>
      <c r="AI121" s="780"/>
      <c r="AJ121" s="781"/>
      <c r="AK121" s="782">
        <v>3650</v>
      </c>
      <c r="AL121" s="780"/>
      <c r="AM121" s="780"/>
      <c r="AN121" s="780"/>
      <c r="AO121" s="781"/>
      <c r="AP121" s="824">
        <v>0</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935924</v>
      </c>
      <c r="BR121" s="817"/>
      <c r="BS121" s="817"/>
      <c r="BT121" s="817"/>
      <c r="BU121" s="817"/>
      <c r="BV121" s="817">
        <v>989438</v>
      </c>
      <c r="BW121" s="817"/>
      <c r="BX121" s="817"/>
      <c r="BY121" s="817"/>
      <c r="BZ121" s="817"/>
      <c r="CA121" s="817">
        <v>1053993</v>
      </c>
      <c r="CB121" s="817"/>
      <c r="CC121" s="817"/>
      <c r="CD121" s="817"/>
      <c r="CE121" s="817"/>
      <c r="CF121" s="875">
        <v>7.5</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3874</v>
      </c>
      <c r="DH121" s="817"/>
      <c r="DI121" s="817"/>
      <c r="DJ121" s="817"/>
      <c r="DK121" s="817"/>
      <c r="DL121" s="817">
        <v>4682</v>
      </c>
      <c r="DM121" s="817"/>
      <c r="DN121" s="817"/>
      <c r="DO121" s="817"/>
      <c r="DP121" s="817"/>
      <c r="DQ121" s="817">
        <v>5175</v>
      </c>
      <c r="DR121" s="817"/>
      <c r="DS121" s="817"/>
      <c r="DT121" s="817"/>
      <c r="DU121" s="817"/>
      <c r="DV121" s="794">
        <v>0</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418</v>
      </c>
      <c r="AB122" s="780"/>
      <c r="AC122" s="780"/>
      <c r="AD122" s="780"/>
      <c r="AE122" s="781"/>
      <c r="AF122" s="782" t="s">
        <v>418</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30197262</v>
      </c>
      <c r="BR122" s="845"/>
      <c r="BS122" s="845"/>
      <c r="BT122" s="845"/>
      <c r="BU122" s="845"/>
      <c r="BV122" s="845">
        <v>30488125</v>
      </c>
      <c r="BW122" s="845"/>
      <c r="BX122" s="845"/>
      <c r="BY122" s="845"/>
      <c r="BZ122" s="845"/>
      <c r="CA122" s="845">
        <v>28961704</v>
      </c>
      <c r="CB122" s="845"/>
      <c r="CC122" s="845"/>
      <c r="CD122" s="845"/>
      <c r="CE122" s="845"/>
      <c r="CF122" s="846">
        <v>205.2</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418</v>
      </c>
      <c r="AG123" s="780"/>
      <c r="AH123" s="780"/>
      <c r="AI123" s="780"/>
      <c r="AJ123" s="781"/>
      <c r="AK123" s="782" t="s">
        <v>418</v>
      </c>
      <c r="AL123" s="780"/>
      <c r="AM123" s="780"/>
      <c r="AN123" s="780"/>
      <c r="AO123" s="781"/>
      <c r="AP123" s="824" t="s">
        <v>130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479</v>
      </c>
      <c r="BP123" s="878"/>
      <c r="BQ123" s="832">
        <v>42196523</v>
      </c>
      <c r="BR123" s="833"/>
      <c r="BS123" s="833"/>
      <c r="BT123" s="833"/>
      <c r="BU123" s="833"/>
      <c r="BV123" s="833">
        <v>42891444</v>
      </c>
      <c r="BW123" s="833"/>
      <c r="BX123" s="833"/>
      <c r="BY123" s="833"/>
      <c r="BZ123" s="833"/>
      <c r="CA123" s="833">
        <v>42941052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418</v>
      </c>
      <c r="AB124" s="780"/>
      <c r="AC124" s="780"/>
      <c r="AD124" s="780"/>
      <c r="AE124" s="781"/>
      <c r="AF124" s="782" t="s">
        <v>450</v>
      </c>
      <c r="AG124" s="780"/>
      <c r="AH124" s="780"/>
      <c r="AI124" s="780"/>
      <c r="AJ124" s="781"/>
      <c r="AK124" s="782" t="s">
        <v>130</v>
      </c>
      <c r="AL124" s="780"/>
      <c r="AM124" s="780"/>
      <c r="AN124" s="780"/>
      <c r="AO124" s="781"/>
      <c r="AP124" s="824" t="s">
        <v>418</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32.5</v>
      </c>
      <c r="BR124" s="831"/>
      <c r="BS124" s="831"/>
      <c r="BT124" s="831"/>
      <c r="BU124" s="831"/>
      <c r="BV124" s="831">
        <v>42.4</v>
      </c>
      <c r="BW124" s="831"/>
      <c r="BX124" s="831"/>
      <c r="BY124" s="831"/>
      <c r="BZ124" s="831"/>
      <c r="CA124" s="831">
        <v>34.299999999999997</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418</v>
      </c>
      <c r="DH124" s="764"/>
      <c r="DI124" s="764"/>
      <c r="DJ124" s="764"/>
      <c r="DK124" s="765"/>
      <c r="DL124" s="766" t="s">
        <v>130</v>
      </c>
      <c r="DM124" s="764"/>
      <c r="DN124" s="764"/>
      <c r="DO124" s="764"/>
      <c r="DP124" s="765"/>
      <c r="DQ124" s="766" t="s">
        <v>418</v>
      </c>
      <c r="DR124" s="764"/>
      <c r="DS124" s="764"/>
      <c r="DT124" s="764"/>
      <c r="DU124" s="765"/>
      <c r="DV124" s="848" t="s">
        <v>130</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418</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418</v>
      </c>
      <c r="DH125" s="842"/>
      <c r="DI125" s="842"/>
      <c r="DJ125" s="842"/>
      <c r="DK125" s="842"/>
      <c r="DL125" s="842" t="s">
        <v>130</v>
      </c>
      <c r="DM125" s="842"/>
      <c r="DN125" s="842"/>
      <c r="DO125" s="842"/>
      <c r="DP125" s="842"/>
      <c r="DQ125" s="842" t="s">
        <v>418</v>
      </c>
      <c r="DR125" s="842"/>
      <c r="DS125" s="842"/>
      <c r="DT125" s="842"/>
      <c r="DU125" s="842"/>
      <c r="DV125" s="843" t="s">
        <v>418</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111464</v>
      </c>
      <c r="AB126" s="780"/>
      <c r="AC126" s="780"/>
      <c r="AD126" s="780"/>
      <c r="AE126" s="781"/>
      <c r="AF126" s="782">
        <v>64859</v>
      </c>
      <c r="AG126" s="780"/>
      <c r="AH126" s="780"/>
      <c r="AI126" s="780"/>
      <c r="AJ126" s="781"/>
      <c r="AK126" s="782">
        <v>64859</v>
      </c>
      <c r="AL126" s="780"/>
      <c r="AM126" s="780"/>
      <c r="AN126" s="780"/>
      <c r="AO126" s="781"/>
      <c r="AP126" s="824">
        <v>0.5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418</v>
      </c>
      <c r="DM126" s="817"/>
      <c r="DN126" s="817"/>
      <c r="DO126" s="817"/>
      <c r="DP126" s="817"/>
      <c r="DQ126" s="817" t="s">
        <v>418</v>
      </c>
      <c r="DR126" s="817"/>
      <c r="DS126" s="817"/>
      <c r="DT126" s="817"/>
      <c r="DU126" s="817"/>
      <c r="DV126" s="794" t="s">
        <v>418</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450</v>
      </c>
      <c r="AB127" s="780"/>
      <c r="AC127" s="780"/>
      <c r="AD127" s="780"/>
      <c r="AE127" s="781"/>
      <c r="AF127" s="782" t="s">
        <v>418</v>
      </c>
      <c r="AG127" s="780"/>
      <c r="AH127" s="780"/>
      <c r="AI127" s="780"/>
      <c r="AJ127" s="781"/>
      <c r="AK127" s="782" t="s">
        <v>130</v>
      </c>
      <c r="AL127" s="780"/>
      <c r="AM127" s="780"/>
      <c r="AN127" s="780"/>
      <c r="AO127" s="781"/>
      <c r="AP127" s="824" t="s">
        <v>418</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418</v>
      </c>
      <c r="DH127" s="817"/>
      <c r="DI127" s="817"/>
      <c r="DJ127" s="817"/>
      <c r="DK127" s="817"/>
      <c r="DL127" s="817" t="s">
        <v>418</v>
      </c>
      <c r="DM127" s="817"/>
      <c r="DN127" s="817"/>
      <c r="DO127" s="817"/>
      <c r="DP127" s="817"/>
      <c r="DQ127" s="817" t="s">
        <v>130</v>
      </c>
      <c r="DR127" s="817"/>
      <c r="DS127" s="817"/>
      <c r="DT127" s="817"/>
      <c r="DU127" s="817"/>
      <c r="DV127" s="794" t="s">
        <v>418</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116537</v>
      </c>
      <c r="AB128" s="801"/>
      <c r="AC128" s="801"/>
      <c r="AD128" s="801"/>
      <c r="AE128" s="802"/>
      <c r="AF128" s="803">
        <v>112535</v>
      </c>
      <c r="AG128" s="801"/>
      <c r="AH128" s="801"/>
      <c r="AI128" s="801"/>
      <c r="AJ128" s="802"/>
      <c r="AK128" s="803">
        <v>113177</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418</v>
      </c>
      <c r="BG128" s="787"/>
      <c r="BH128" s="787"/>
      <c r="BI128" s="787"/>
      <c r="BJ128" s="787"/>
      <c r="BK128" s="787"/>
      <c r="BL128" s="810"/>
      <c r="BM128" s="786">
        <v>12.66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276</v>
      </c>
      <c r="DH128" s="791"/>
      <c r="DI128" s="791"/>
      <c r="DJ128" s="791"/>
      <c r="DK128" s="791"/>
      <c r="DL128" s="791">
        <v>1218</v>
      </c>
      <c r="DM128" s="791"/>
      <c r="DN128" s="791"/>
      <c r="DO128" s="791"/>
      <c r="DP128" s="791"/>
      <c r="DQ128" s="791" t="s">
        <v>450</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16419974</v>
      </c>
      <c r="AB129" s="780"/>
      <c r="AC129" s="780"/>
      <c r="AD129" s="780"/>
      <c r="AE129" s="781"/>
      <c r="AF129" s="782">
        <v>17140699</v>
      </c>
      <c r="AG129" s="780"/>
      <c r="AH129" s="780"/>
      <c r="AI129" s="780"/>
      <c r="AJ129" s="781"/>
      <c r="AK129" s="782">
        <v>16785505</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130</v>
      </c>
      <c r="BG129" s="771"/>
      <c r="BH129" s="771"/>
      <c r="BI129" s="771"/>
      <c r="BJ129" s="771"/>
      <c r="BK129" s="771"/>
      <c r="BL129" s="772"/>
      <c r="BM129" s="770">
        <v>17.66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2856183</v>
      </c>
      <c r="AB130" s="780"/>
      <c r="AC130" s="780"/>
      <c r="AD130" s="780"/>
      <c r="AE130" s="781"/>
      <c r="AF130" s="782">
        <v>2677311</v>
      </c>
      <c r="AG130" s="780"/>
      <c r="AH130" s="780"/>
      <c r="AI130" s="780"/>
      <c r="AJ130" s="781"/>
      <c r="AK130" s="782">
        <v>2668499</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13563791</v>
      </c>
      <c r="AB131" s="764"/>
      <c r="AC131" s="764"/>
      <c r="AD131" s="764"/>
      <c r="AE131" s="765"/>
      <c r="AF131" s="766">
        <v>14463388</v>
      </c>
      <c r="AG131" s="764"/>
      <c r="AH131" s="764"/>
      <c r="AI131" s="764"/>
      <c r="AJ131" s="765"/>
      <c r="AK131" s="766">
        <v>14117006</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34.299999999999997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5.9107516479999997</v>
      </c>
      <c r="AB132" s="745"/>
      <c r="AC132" s="745"/>
      <c r="AD132" s="745"/>
      <c r="AE132" s="746"/>
      <c r="AF132" s="747">
        <v>5.5667524100000003</v>
      </c>
      <c r="AG132" s="745"/>
      <c r="AH132" s="745"/>
      <c r="AI132" s="745"/>
      <c r="AJ132" s="746"/>
      <c r="AK132" s="747">
        <v>7.3513533960000004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5.4</v>
      </c>
      <c r="AB133" s="724"/>
      <c r="AC133" s="724"/>
      <c r="AD133" s="724"/>
      <c r="AE133" s="725"/>
      <c r="AF133" s="723">
        <v>5.5</v>
      </c>
      <c r="AG133" s="724"/>
      <c r="AH133" s="724"/>
      <c r="AI133" s="724"/>
      <c r="AJ133" s="725"/>
      <c r="AK133" s="723">
        <v>6.2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CN6TCzjOUPD4jB85gBRFAK1gscAtC1oJSawhrkg25osk/DrY3o+rx77HPqaQj0WX7vwcfwLjxj4rBz1XjLTew==" saltValue="1peTdhpaZLZ/7RQ4cFSX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x/FGIutIgEK0JR4x5lyPBd6bLT9LZHaCn0wlB3QqbVFF9xttyJE5Ii0VspayAtvIS/uHxD0+F1DBip+uiaZ0Q==" saltValue="d2t74o+FwjXl9+gVmHnq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jT7++8WpOZpXLtZvf4nrMYv7scvLOcZlOCJvQxgtbBwCZkIpv9Kezv3pYlPm9nnNc3GZ+LM7U1FxSieWETkEQ==" saltValue="UEIowCqMMwqdWs8ddmFs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4668644</v>
      </c>
      <c r="AP9" s="281">
        <v>73892</v>
      </c>
      <c r="AQ9" s="282">
        <v>86855</v>
      </c>
      <c r="AR9" s="283">
        <v>-14.9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81265</v>
      </c>
      <c r="AP10" s="284">
        <v>1286</v>
      </c>
      <c r="AQ10" s="285">
        <v>6847</v>
      </c>
      <c r="AR10" s="286">
        <v>-81.2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20914</v>
      </c>
      <c r="AP11" s="284">
        <v>331</v>
      </c>
      <c r="AQ11" s="285">
        <v>1522</v>
      </c>
      <c r="AR11" s="286">
        <v>-78.3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v>847</v>
      </c>
      <c r="AP12" s="284">
        <v>13</v>
      </c>
      <c r="AQ12" s="285">
        <v>12</v>
      </c>
      <c r="AR12" s="286">
        <v>8.3000000000000007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121731</v>
      </c>
      <c r="AP13" s="284">
        <v>1927</v>
      </c>
      <c r="AQ13" s="285">
        <v>3290</v>
      </c>
      <c r="AR13" s="286">
        <v>-41.4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57239</v>
      </c>
      <c r="AP14" s="284">
        <v>906</v>
      </c>
      <c r="AQ14" s="285">
        <v>1835</v>
      </c>
      <c r="AR14" s="286">
        <v>-50.6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-274423</v>
      </c>
      <c r="AP15" s="284">
        <v>-4343</v>
      </c>
      <c r="AQ15" s="285">
        <v>-6144</v>
      </c>
      <c r="AR15" s="286">
        <v>-29.3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4676217</v>
      </c>
      <c r="AP16" s="284">
        <v>74012</v>
      </c>
      <c r="AQ16" s="285">
        <v>94217</v>
      </c>
      <c r="AR16" s="286">
        <v>-21.4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6.74</v>
      </c>
      <c r="AP21" s="298">
        <v>8.67</v>
      </c>
      <c r="AQ21" s="299">
        <v>-1.93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99.1</v>
      </c>
      <c r="AP22" s="303">
        <v>97.8</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3206806</v>
      </c>
      <c r="AP32" s="312">
        <v>50755</v>
      </c>
      <c r="AQ32" s="313">
        <v>62389</v>
      </c>
      <c r="AR32" s="314">
        <v>-18.600000000000001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531</v>
      </c>
      <c r="AP34" s="312" t="s">
        <v>531</v>
      </c>
      <c r="AQ34" s="313">
        <v>3</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482928</v>
      </c>
      <c r="AP35" s="312">
        <v>7643</v>
      </c>
      <c r="AQ35" s="313">
        <v>14672</v>
      </c>
      <c r="AR35" s="314">
        <v>-47.9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61199</v>
      </c>
      <c r="AP36" s="312">
        <v>969</v>
      </c>
      <c r="AQ36" s="313">
        <v>1817</v>
      </c>
      <c r="AR36" s="314">
        <v>-46.7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68509</v>
      </c>
      <c r="AP37" s="312">
        <v>1084</v>
      </c>
      <c r="AQ37" s="313">
        <v>585</v>
      </c>
      <c r="AR37" s="314">
        <v>85.3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v>25</v>
      </c>
      <c r="AP38" s="315">
        <v>0</v>
      </c>
      <c r="AQ38" s="316">
        <v>1</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-113177</v>
      </c>
      <c r="AP39" s="312">
        <v>-1791</v>
      </c>
      <c r="AQ39" s="313">
        <v>-3091</v>
      </c>
      <c r="AR39" s="314">
        <v>-42.1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-2668499</v>
      </c>
      <c r="AP40" s="312">
        <v>-42235</v>
      </c>
      <c r="AQ40" s="313">
        <v>-54269</v>
      </c>
      <c r="AR40" s="314">
        <v>-22.2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1037791</v>
      </c>
      <c r="AP41" s="312">
        <v>16425</v>
      </c>
      <c r="AQ41" s="313">
        <v>22106</v>
      </c>
      <c r="AR41" s="314">
        <v>-25.7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6737521</v>
      </c>
      <c r="AN51" s="334">
        <v>101411</v>
      </c>
      <c r="AO51" s="335">
        <v>101.4</v>
      </c>
      <c r="AP51" s="336">
        <v>69185</v>
      </c>
      <c r="AQ51" s="337">
        <v>-2</v>
      </c>
      <c r="AR51" s="338">
        <v>103.4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3015865</v>
      </c>
      <c r="AN52" s="342">
        <v>45394</v>
      </c>
      <c r="AO52" s="343">
        <v>103.1</v>
      </c>
      <c r="AP52" s="344">
        <v>38519</v>
      </c>
      <c r="AQ52" s="345">
        <v>3</v>
      </c>
      <c r="AR52" s="346">
        <v>100.1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4461852</v>
      </c>
      <c r="AN53" s="334">
        <v>68006</v>
      </c>
      <c r="AO53" s="335">
        <v>-32.9</v>
      </c>
      <c r="AP53" s="336">
        <v>70166</v>
      </c>
      <c r="AQ53" s="337">
        <v>1.4</v>
      </c>
      <c r="AR53" s="338">
        <v>-34.299999999999997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2394469</v>
      </c>
      <c r="AN54" s="342">
        <v>36495</v>
      </c>
      <c r="AO54" s="343">
        <v>-19.600000000000001</v>
      </c>
      <c r="AP54" s="344">
        <v>36115</v>
      </c>
      <c r="AQ54" s="345">
        <v>-6.2</v>
      </c>
      <c r="AR54" s="346">
        <v>-13.4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6209444</v>
      </c>
      <c r="AN55" s="334">
        <v>95506</v>
      </c>
      <c r="AO55" s="335">
        <v>40.4</v>
      </c>
      <c r="AP55" s="336">
        <v>70329</v>
      </c>
      <c r="AQ55" s="337">
        <v>0.2</v>
      </c>
      <c r="AR55" s="338">
        <v>40.200000000000003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4560465</v>
      </c>
      <c r="AN56" s="342">
        <v>70144</v>
      </c>
      <c r="AO56" s="343">
        <v>92.2</v>
      </c>
      <c r="AP56" s="344">
        <v>39403</v>
      </c>
      <c r="AQ56" s="345">
        <v>9.1</v>
      </c>
      <c r="AR56" s="346">
        <v>83.1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3872673</v>
      </c>
      <c r="AN57" s="334">
        <v>60540</v>
      </c>
      <c r="AO57" s="335">
        <v>-36.6</v>
      </c>
      <c r="AP57" s="336">
        <v>71871</v>
      </c>
      <c r="AQ57" s="337">
        <v>2.2000000000000002</v>
      </c>
      <c r="AR57" s="338">
        <v>-38.799999999999997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2118046</v>
      </c>
      <c r="AN58" s="342">
        <v>33111</v>
      </c>
      <c r="AO58" s="343">
        <v>-52.8</v>
      </c>
      <c r="AP58" s="344">
        <v>38232</v>
      </c>
      <c r="AQ58" s="345">
        <v>-3</v>
      </c>
      <c r="AR58" s="346">
        <v>-49.8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3873145</v>
      </c>
      <c r="AN59" s="334">
        <v>61301</v>
      </c>
      <c r="AO59" s="335">
        <v>1.3</v>
      </c>
      <c r="AP59" s="336">
        <v>71807</v>
      </c>
      <c r="AQ59" s="337">
        <v>-0.1</v>
      </c>
      <c r="AR59" s="338">
        <v>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1697525</v>
      </c>
      <c r="AN60" s="342">
        <v>26867</v>
      </c>
      <c r="AO60" s="343">
        <v>-18.899999999999999</v>
      </c>
      <c r="AP60" s="344">
        <v>37333</v>
      </c>
      <c r="AQ60" s="345">
        <v>-2.4</v>
      </c>
      <c r="AR60" s="346">
        <v>-16.5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5030927</v>
      </c>
      <c r="AN61" s="349">
        <v>77353</v>
      </c>
      <c r="AO61" s="350">
        <v>14.7</v>
      </c>
      <c r="AP61" s="351">
        <v>70672</v>
      </c>
      <c r="AQ61" s="352">
        <v>0.3</v>
      </c>
      <c r="AR61" s="338">
        <v>14.4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2757274</v>
      </c>
      <c r="AN62" s="342">
        <v>42402</v>
      </c>
      <c r="AO62" s="343">
        <v>20.8</v>
      </c>
      <c r="AP62" s="344">
        <v>37920</v>
      </c>
      <c r="AQ62" s="345">
        <v>0.1</v>
      </c>
      <c r="AR62" s="346">
        <v>20.7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btOrRZEzfw98Q+3vWeLRIqxwQYJbwswp4+Zva4WEuZME7Swz+3zSX7YtVyFC1nNW+mZ3RrVGoLNG3b024kpcw==" saltValue="rQCDDmr0y3BszTMaB2VR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GXucfmB/fjJyfowfbPei2K/mkNWErDglbscJvWTDlPyLWPb2JZAlFkNcT8r214L5+OgT87UM1M4/no4F+TtgIQ==" saltValue="nlJm29eM434s3PUCa967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sH/2WB2vCYVm9KgwTGhlpGM981YBdwT1WPITHfpEJdEqrgiH5Eadgn8DQnLwbapCYFstl0juGuqmDD86q9qWGA==" saltValue="3h7i0ErSEeTNais3EdsH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36.630000000000003</v>
      </c>
      <c r="G47" s="12">
        <v>33.880000000000003</v>
      </c>
      <c r="H47" s="12">
        <v>30.98</v>
      </c>
      <c r="I47" s="12">
        <v>29.86</v>
      </c>
      <c r="J47" s="13">
        <v>30.53</v>
      </c>
    </row>
    <row r="48" spans="2:10" ht="57.75" customHeight="1" x14ac:dyDescent="0.15">
      <c r="B48" s="14"/>
      <c r="C48" s="1141" t="s">
        <v>4</v>
      </c>
      <c r="D48" s="1141"/>
      <c r="E48" s="1142"/>
      <c r="F48" s="15">
        <v>4.79</v>
      </c>
      <c r="G48" s="16">
        <v>4.37</v>
      </c>
      <c r="H48" s="16">
        <v>4.72</v>
      </c>
      <c r="I48" s="16">
        <v>9.7899999999999991</v>
      </c>
      <c r="J48" s="17">
        <v>6.54</v>
      </c>
    </row>
    <row r="49" spans="2:10" ht="57.75" customHeight="1" thickBot="1" x14ac:dyDescent="0.2">
      <c r="B49" s="18"/>
      <c r="C49" s="1143" t="s">
        <v>5</v>
      </c>
      <c r="D49" s="1143"/>
      <c r="E49" s="1144"/>
      <c r="F49" s="19">
        <v>2.29</v>
      </c>
      <c r="G49" s="20" t="s">
        <v>563</v>
      </c>
      <c r="H49" s="20" t="s">
        <v>564</v>
      </c>
      <c r="I49" s="20">
        <v>5.46</v>
      </c>
      <c r="J49" s="21" t="s">
        <v>563</v>
      </c>
    </row>
    <row r="50" spans="2:10" x14ac:dyDescent="0.15"/>
  </sheetData>
  <sheetProtection algorithmName="SHA-512" hashValue="TiHTBTNDZvdSf8j6qmGjAlg3Xj8+sVQAUYJGbjuqC0mcdktQQcjs4i+lYC3eNMLz2sZ7c+IbO98xiG/LQQaINA==" saltValue="GphCpiCZvz3+mhRmHUg9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2024-03-26T02:47:41Z</cp:lastPrinted>
  <dcterms:created xsi:type="dcterms:W3CDTF">2024-02-05T03:18:26Z</dcterms:created>
  <dcterms:modified xsi:type="dcterms:W3CDTF">2024-03-28T12:16:56Z</dcterms:modified>
  <cp:category/>
</cp:coreProperties>
</file>