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88" i="12" l="1"/>
  <c r="AP88" i="12"/>
  <c r="AP23" i="12" l="1"/>
  <c r="AA23" i="12"/>
  <c r="V23" i="12"/>
  <c r="Q23" i="12"/>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U34" i="10" s="1"/>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C34" i="10"/>
  <c r="U35" i="10" l="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CO34" i="10" l="1"/>
  <c r="CO35"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<sst xmlns="http://schemas.openxmlformats.org/spreadsheetml/2006/main" count="1085" uniqueCount="629">
  <si>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</si>
  <si>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</si>
  <si>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</si>
  <si>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</si>
  <si>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</si>
  <si>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</si>
  <si>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</si>
  <si>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</si>
  <si>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</si>
  <si>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</si>
  <si>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</si>
  <si>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</si>
  <si>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</si>
  <si>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</si>
  <si>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</si>
  <si>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</si>
  <si>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</si>
  <si>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</si>
  <si>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</si>
  <si>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</si>
  <si>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</si>
  <si>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</si>
  <si>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</si>
  <si>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</si>
  <si>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</si>
  <si>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</si>
  <si>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</si>
  <si>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</si>
  <si>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</si>
  <si>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</si>
  <si>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</si>
  <si>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</si>
  <si>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</si>
  <si>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</si>
  <si>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</si>
  <si>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</si>
  <si>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</si>
  <si>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</si>
  <si>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</si>
  <si>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</si>
  <si>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</si>
  <si>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</si>
  <si>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</si>
  <si>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</si>
  <si>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</si>
  <si>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</si>
  <si>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</si>
  <si>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</si>
  <si>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</si>
  <si>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</si>
  <si>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</si>
  <si>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</si>
  <si>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</si>
  <si>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</si>
  <si>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</si>
  <si>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</si>
  <si>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</si>
  <si>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</si>
  <si>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</si>
  <si>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</si>
  <si>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</si>
  <si>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</si>
  <si>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</si>
  <si>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</si>
  <si>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</si>
  <si>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</si>
  <si>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</si>
  <si>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</si>
  <si>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</si>
  <si>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</si>
  <si>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</si>
  <si>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</si>
  <si>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</si>
  <si>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</si>
  <si>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</si>
  <si>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</si>
  <si>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</si>
  <si>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</si>
  <si>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</si>
  <si>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</si>
  <si>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</si>
  <si>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</si>
  <si>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</si>
  <si>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</si>
  <si>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</si>
  <si>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</si>
  <si>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</si>
  <si>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</si>
  <si>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</si>
  <si>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</si>
  <si>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</si>
  <si>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</si>
  <si>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</si>
  <si>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</si>
  <si>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</si>
  <si>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</si>
  <si>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</si>
  <si>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</si>
  <si>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</si>
  <si>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</si>
  <si>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宗像市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</si>
  <si>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</si>
  <si>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</si>
  <si>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</si>
  <si>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</si>
  <si>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</si>
  <si>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</si>
  <si>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</si>
  <si>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</si>
  <si>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</si>
  <si>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</si>
  <si>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</si>
  <si>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</si>
  <si>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</si>
  <si>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</si>
  <si>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</si>
  <si>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</si>
  <si>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</si>
  <si>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</si>
  <si>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</si>
  <si>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</si>
  <si>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</si>
  <si>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</si>
  <si>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</si>
  <si>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</si>
  <si>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</si>
  <si>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</si>
  <si>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</si>
  <si>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</si>
  <si>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</si>
  <si>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</si>
  <si>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</si>
  <si>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</si>
  <si>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</si>
  <si>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</si>
  <si>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</si>
  <si>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</si>
  <si>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</si>
  <si>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</si>
  <si>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</si>
  <si>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</si>
  <si>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</si>
  <si>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</si>
  <si>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</si>
  <si>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</si>
  <si>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</si>
  <si>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</si>
  <si>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</si>
  <si>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</si>
  <si>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</si>
  <si>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</si>
  <si>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</si>
  <si>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</si>
  <si>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</si>
  <si>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</si>
  <si>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</si>
  <si>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</si>
  <si>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</si>
  <si>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</si>
  <si>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</si>
  <si>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</si>
  <si>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</si>
  <si>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</si>
  <si>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</si>
  <si>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</si>
  <si>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</si>
  <si>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</si>
  <si>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</si>
  <si>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</si>
  <si>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</si>
  <si>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</si>
  <si>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</si>
  <si>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</si>
  <si>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</si>
  <si>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</si>
  <si>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</si>
  <si>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</si>
  <si>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</si>
  <si>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</si>
  <si>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</si>
  <si>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</si>
  <si>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</si>
  <si>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</si>
  <si>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</si>
  <si>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</si>
  <si>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</si>
  <si>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</si>
  <si>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</si>
  <si>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</si>
  <si>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</si>
  <si>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</si>
  <si>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</si>
  <si>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</si>
  <si>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</si>
  <si>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</si>
  <si>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</si>
  <si>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</si>
  <si>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</si>
  <si>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</si>
  <si>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</si>
  <si>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</si>
  <si>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</si>
  <si>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</si>
  <si>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</si>
  <si>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</si>
  <si>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</si>
  <si>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</si>
  <si>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</si>
  <si>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</si>
  <si>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</si>
  <si>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</si>
  <si>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</si>
  <si>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</si>
  <si>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</si>
  <si>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</si>
  <si>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</si>
  <si>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</si>
  <si>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</si>
  <si>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</si>
  <si>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</si>
  <si>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福岡県宗像市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</si>
  <si>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</si>
  <si>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</si>
  <si>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</si>
  <si>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</si>
  <si>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</si>
  <si>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</si>
  <si>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</si>
  <si>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</si>
  <si>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</si>
  <si>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</si>
  <si>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</si>
  <si>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</si>
  <si>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</si>
  <si>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</si>
  <si>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</si>
  <si>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</si>
  <si>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</si>
  <si>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</si>
  <si>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</si>
  <si>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</si>
  <si>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</si>
  <si>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</si>
  <si>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</si>
  <si>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</si>
  <si>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</si>
  <si>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</si>
  <si>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</si>
  <si>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</si>
  <si>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</si>
  <si>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</si>
  <si>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</si>
  <si>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</si>
  <si>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</si>
  <si>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</si>
  <si>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</si>
  <si>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</si>
  <si>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</si>
  <si>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</si>
  <si>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</si>
  <si>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</si>
  <si>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</si>
  <si>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</si>
  <si>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</si>
  <si>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</si>
  <si>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</si>
  <si>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</si>
  <si>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</si>
  <si>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</si>
  <si>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</si>
  <si>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</si>
  <si>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</si>
  <si>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</si>
  <si>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</si>
  <si>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</si>
  <si>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</si>
  <si>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</si>
  <si>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</si>
  <si>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</si>
  <si>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</si>
  <si>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</si>
  <si>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</si>
  <si>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</si>
  <si>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</si>
  <si>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</si>
  <si>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</si>
  <si>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</si>
  <si>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</si>
  <si>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</si>
  <si>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</si>
  <si>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</si>
  <si>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</si>
  <si>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</si>
  <si>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</si>
  <si>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</si>
  <si>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</si>
  <si>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</si>
  <si>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</si>
  <si>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</si>
  <si>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</si>
  <si>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</si>
  <si>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</si>
  <si>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</si>
  <si>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</si>
  <si>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</si>
  <si>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</si>
  <si>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</si>
  <si>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</si>
  <si>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</si>
  <si>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</si>
  <si>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</si>
  <si>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</si>
  <si>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</si>
  <si>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</si>
  <si>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</si>
  <si>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</si>
  <si>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</si>
  <si>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</si>
  <si>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</si>
  <si>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</si>
  <si>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</si>
  <si>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</si>
  <si>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</si>
  <si>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</si>
  <si>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</si>
  <si>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</si>
  <si>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</si>
  <si>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</si>
  <si>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</si>
  <si>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</si>
  <si>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</si>
  <si>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</si>
  <si>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</si>
  <si>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</si>
  <si>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</si>
  <si>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</si>
  <si>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</si>
  <si>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</si>
  <si>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</si>
  <si>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</si>
  <si>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</si>
  <si>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</si>
  <si>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交通</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</si>
  <si>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</si>
  <si>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</si>
  <si>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</si>
  <si>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</si>
  <si>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</si>
  <si>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</si>
  <si>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</si>
  <si>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</si>
  <si>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</si>
  <si>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</si>
  <si>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</si>
  <si>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</si>
  <si>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</si>
  <si>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</si>
  <si>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</si>
  <si>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</si>
  <si>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</si>
  <si>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</si>
  <si>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</si>
  <si>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</si>
  <si>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</si>
  <si>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</si>
  <si>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</si>
  <si>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</si>
  <si>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</si>
  <si>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</si>
  <si>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</si>
  <si>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</si>
  <si>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</si>
  <si>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</si>
  <si>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福岡県宗像市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</si>
  <si>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</si>
  <si>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</si>
  <si>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</si>
  <si>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</si>
  <si>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</si>
  <si>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</si>
  <si>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</si>
  <si>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</si>
  <si>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</si>
  <si>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</si>
  <si>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</si>
  <si>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</si>
  <si>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</si>
  <si>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</si>
  <si>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</si>
  <si>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</si>
  <si>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</si>
  <si>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</si>
  <si>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</si>
  <si>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</si>
  <si>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</si>
  <si>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</si>
  <si>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</si>
  <si>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</si>
  <si>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</si>
  <si>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</si>
  <si>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</si>
  <si>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</si>
  <si>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</si>
  <si>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</si>
  <si>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</si>
  <si>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</si>
  <si>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</si>
  <si>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</si>
  <si>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</si>
  <si>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</si>
  <si>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</si>
  <si>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</si>
  <si>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下水道事業会計</t>
    <phoneticPr fontId="5"/>
  </si>
  <si>
    <t>法適用企業</t>
    <phoneticPr fontId="5"/>
  </si>
  <si>
    <t>渡船事業特別会計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</si>
  <si>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</si>
  <si>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</si>
  <si>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</si>
  <si>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</si>
  <si>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</si>
  <si>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</si>
  <si>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</si>
  <si>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</si>
  <si>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</si>
  <si>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</si>
  <si>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</si>
  <si>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</si>
  <si>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</si>
  <si>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</si>
  <si>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</si>
  <si>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</si>
  <si>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</si>
  <si>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</si>
  <si>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</si>
  <si>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</si>
  <si>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</si>
  <si>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</si>
  <si>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</si>
  <si>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</si>
  <si>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</si>
  <si>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</si>
  <si>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</si>
  <si>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</si>
  <si>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</si>
  <si>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</si>
  <si>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</si>
  <si>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</si>
  <si>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</si>
  <si>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</si>
  <si>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</si>
  <si>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</si>
  <si>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</si>
  <si>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</si>
  <si>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</si>
  <si>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</si>
  <si>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</si>
  <si>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</si>
  <si>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</si>
  <si>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</si>
  <si>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</si>
  <si>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</si>
  <si>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</si>
  <si>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</si>
  <si>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</si>
  <si>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</si>
  <si>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</si>
  <si>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</si>
  <si>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</si>
  <si>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</si>
  <si>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</si>
  <si>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</si>
  <si>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</si>
  <si>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</si>
  <si>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</si>
  <si>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</si>
  <si>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</si>
  <si>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</si>
  <si>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</si>
  <si>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</si>
  <si>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</si>
  <si>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</si>
  <si>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</si>
  <si>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</si>
  <si>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</si>
  <si>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渡船事業特別会計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</si>
  <si>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</si>
  <si>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</si>
  <si>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t>
    <phoneticPr fontId="5"/>
  </si>
  <si>
    <t>(Ｆ)</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</si>
  <si>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</si>
  <si>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</si>
  <si>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</si>
  <si>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</si>
  <si>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</si>
  <si>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</si>
  <si>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</si>
  <si>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</si>
  <si>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</si>
  <si>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</si>
  <si>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</si>
  <si>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</si>
  <si>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</si>
  <si>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</si>
  <si>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</si>
  <si>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</si>
  <si>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</si>
  <si>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</si>
  <si>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</si>
  <si>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</si>
  <si>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</si>
  <si>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</si>
  <si>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</si>
  <si>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</si>
  <si>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</si>
  <si>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</si>
  <si>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</si>
  <si>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</si>
  <si>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</si>
  <si>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</si>
  <si>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</si>
  <si>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</si>
  <si>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</si>
  <si>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</si>
  <si>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</si>
  <si>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</si>
  <si>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</si>
  <si>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</si>
  <si>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</si>
  <si>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</si>
  <si>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</si>
  <si>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</si>
  <si>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</si>
  <si>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</si>
  <si>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</si>
  <si>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</si>
  <si>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</si>
  <si>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</si>
  <si>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</si>
  <si>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</si>
  <si>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</si>
  <si>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</si>
  <si>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</si>
  <si>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</si>
  <si>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</si>
  <si>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</si>
  <si>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</si>
  <si>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</si>
  <si>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</si>
  <si>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</si>
  <si>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</si>
  <si>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</si>
  <si>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</si>
  <si>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</si>
  <si>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</si>
  <si>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</si>
  <si>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</si>
  <si>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</si>
  <si>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</si>
  <si>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</si>
  <si>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</si>
  <si>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</si>
  <si>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</si>
  <si>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</si>
  <si>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</si>
  <si>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</si>
  <si>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</si>
  <si>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</si>
  <si>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</si>
  <si>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</si>
  <si>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</si>
  <si>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</si>
  <si>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</si>
  <si>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</si>
  <si>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</si>
  <si>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1.56</t>
  </si>
  <si>
    <t>一般会計</t>
  </si>
  <si>
    <t>下水道事業会計</t>
  </si>
  <si>
    <t>介護保険特別会計（保険事業勘定）</t>
  </si>
  <si>
    <t>国民健康保険特別会計（事業勘定）</t>
  </si>
  <si>
    <t>後期高齢者医療特別会計</t>
  </si>
  <si>
    <t>国民健康保険特別会計（直営診療施設勘定）</t>
  </si>
  <si>
    <t>渡船事業特別会計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</si>
  <si>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</si>
  <si>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</si>
  <si>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</si>
  <si>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</si>
  <si>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</si>
  <si>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</si>
  <si>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</si>
  <si>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</si>
  <si>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</si>
  <si>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</si>
  <si>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</si>
  <si>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玄界環境組合（一般会計）</t>
    <rPh sb="0" eb="1">
      <t>ゲン</t>
    </rPh>
    <rPh sb="1" eb="2">
      <t>カイ</t>
    </rPh>
    <rPh sb="2" eb="4">
      <t>カンキョウ</t>
    </rPh>
    <rPh sb="4" eb="6">
      <t>クミアイ</t>
    </rPh>
    <rPh sb="7" eb="9">
      <t>イッパン</t>
    </rPh>
    <rPh sb="9" eb="11">
      <t>カイケイ</t>
    </rPh>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</si>
  <si>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</si>
  <si>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</si>
  <si>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</si>
  <si>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福岡地区水道企業団（水道用水供給事業会計）</t>
    <rPh sb="0" eb="2">
      <t>フクオカ</t>
    </rPh>
    <rPh sb="2" eb="4">
      <t>チク</t>
    </rPh>
    <rPh sb="4" eb="6">
      <t>スイドウ</t>
    </rPh>
    <rPh sb="6" eb="8">
      <t>キギョウ</t>
    </rPh>
    <rPh sb="8" eb="9">
      <t>ダン</t>
    </rPh>
    <rPh sb="10" eb="13">
      <t>スイドウヨウ</t>
    </rPh>
    <rPh sb="13" eb="14">
      <t>スイ</t>
    </rPh>
    <rPh sb="14" eb="16">
      <t>キョウキュウ</t>
    </rPh>
    <rPh sb="16" eb="18">
      <t>ジギョウ</t>
    </rPh>
    <rPh sb="18" eb="20">
      <t>カイケイ</t>
    </rPh>
    <phoneticPr fontId="2"/>
  </si>
  <si>
    <t>宗像地区事務組合（宗像地区事務組合一般会計）</t>
    <rPh sb="0" eb="2">
      <t>ムナカタ</t>
    </rPh>
    <rPh sb="2" eb="4">
      <t>チク</t>
    </rPh>
    <rPh sb="4" eb="6">
      <t>ジム</t>
    </rPh>
    <rPh sb="6" eb="8">
      <t>クミアイ</t>
    </rPh>
    <rPh sb="17" eb="19">
      <t>イッパン</t>
    </rPh>
    <rPh sb="19" eb="21">
      <t>カイケイ</t>
    </rPh>
    <phoneticPr fontId="2"/>
  </si>
  <si>
    <t>宗像地区事務組合（宗像地区事務組合急患センター事業特別会計）</t>
    <rPh sb="0" eb="2">
      <t>ムナカタ</t>
    </rPh>
    <rPh sb="2" eb="4">
      <t>チク</t>
    </rPh>
    <rPh sb="4" eb="6">
      <t>ジム</t>
    </rPh>
    <rPh sb="6" eb="8">
      <t>クミアイ</t>
    </rPh>
    <rPh sb="9" eb="11">
      <t>ムナカタ</t>
    </rPh>
    <rPh sb="11" eb="13">
      <t>チク</t>
    </rPh>
    <rPh sb="13" eb="15">
      <t>ジム</t>
    </rPh>
    <rPh sb="15" eb="17">
      <t>クミアイ</t>
    </rPh>
    <rPh sb="17" eb="19">
      <t>キュウカン</t>
    </rPh>
    <rPh sb="23" eb="25">
      <t>ジギョウ</t>
    </rPh>
    <rPh sb="25" eb="27">
      <t>トクベツ</t>
    </rPh>
    <rPh sb="27" eb="29">
      <t>カイケイ</t>
    </rPh>
    <phoneticPr fontId="2"/>
  </si>
  <si>
    <t>宗像地区事務組合（宗像地区事務組合水道用水供給事業）</t>
    <rPh sb="0" eb="2">
      <t>ムナカタ</t>
    </rPh>
    <rPh sb="2" eb="4">
      <t>チク</t>
    </rPh>
    <rPh sb="4" eb="6">
      <t>ジム</t>
    </rPh>
    <rPh sb="6" eb="8">
      <t>クミアイ</t>
    </rPh>
    <rPh sb="9" eb="11">
      <t>ムナカタ</t>
    </rPh>
    <rPh sb="11" eb="13">
      <t>チク</t>
    </rPh>
    <rPh sb="13" eb="15">
      <t>ジム</t>
    </rPh>
    <rPh sb="15" eb="17">
      <t>クミアイ</t>
    </rPh>
    <rPh sb="17" eb="19">
      <t>スイドウ</t>
    </rPh>
    <rPh sb="19" eb="21">
      <t>ヨウスイ</t>
    </rPh>
    <rPh sb="21" eb="23">
      <t>キョウキュウ</t>
    </rPh>
    <rPh sb="23" eb="25">
      <t>ジギョウ</t>
    </rPh>
    <phoneticPr fontId="2"/>
  </si>
  <si>
    <t>宗像地区事務組合（宗像地区事務組合本木簡易水道事業特別会計）</t>
    <rPh sb="0" eb="2">
      <t>ムナカタ</t>
    </rPh>
    <rPh sb="2" eb="4">
      <t>チク</t>
    </rPh>
    <rPh sb="4" eb="6">
      <t>ジム</t>
    </rPh>
    <rPh sb="6" eb="8">
      <t>クミアイ</t>
    </rPh>
    <rPh sb="9" eb="11">
      <t>ムナカタ</t>
    </rPh>
    <rPh sb="11" eb="13">
      <t>チク</t>
    </rPh>
    <rPh sb="13" eb="15">
      <t>ジム</t>
    </rPh>
    <rPh sb="15" eb="17">
      <t>クミアイ</t>
    </rPh>
    <rPh sb="17" eb="18">
      <t>ホン</t>
    </rPh>
    <rPh sb="18" eb="19">
      <t>キ</t>
    </rPh>
    <rPh sb="19" eb="21">
      <t>カンイ</t>
    </rPh>
    <rPh sb="21" eb="23">
      <t>スイドウ</t>
    </rPh>
    <rPh sb="23" eb="25">
      <t>ジギョウ</t>
    </rPh>
    <rPh sb="25" eb="27">
      <t>トクベツ</t>
    </rPh>
    <rPh sb="27" eb="29">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</si>
  <si>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</si>
  <si>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</si>
  <si>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</si>
  <si>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</si>
  <si>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</si>
  <si>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</si>
  <si>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公共施設等維持更新基金</t>
    <rPh sb="0" eb="2">
      <t>コウキョウ</t>
    </rPh>
    <rPh sb="2" eb="4">
      <t>シセツ</t>
    </rPh>
    <rPh sb="4" eb="5">
      <t>トウ</t>
    </rPh>
    <rPh sb="5" eb="7">
      <t>イジ</t>
    </rPh>
    <rPh sb="7" eb="9">
      <t>コウシン</t>
    </rPh>
    <rPh sb="9" eb="11">
      <t>キキン</t>
    </rPh>
    <phoneticPr fontId="5"/>
  </si>
  <si>
    <t>元気なまちづくり基金</t>
    <rPh sb="0" eb="2">
      <t>ゲンキ</t>
    </rPh>
    <rPh sb="8" eb="10">
      <t>キキン</t>
    </rPh>
    <phoneticPr fontId="5"/>
  </si>
  <si>
    <t>ふるさと基金</t>
    <rPh sb="4" eb="6">
      <t>キキン</t>
    </rPh>
    <phoneticPr fontId="5"/>
  </si>
  <si>
    <t>離島振興基金</t>
    <rPh sb="0" eb="6">
      <t>リトウシンコウキキン</t>
    </rPh>
    <phoneticPr fontId="5"/>
  </si>
  <si>
    <t>可動井堰維持管理基金</t>
  </si>
  <si>
    <t>-</t>
    <phoneticPr fontId="2"/>
  </si>
  <si>
    <t>-</t>
    <phoneticPr fontId="2"/>
  </si>
  <si>
    <t>-</t>
    <phoneticPr fontId="2"/>
  </si>
  <si>
    <t>-</t>
    <phoneticPr fontId="2"/>
  </si>
  <si>
    <t>-</t>
    <phoneticPr fontId="2"/>
  </si>
  <si>
    <t>法適用企業</t>
    <rPh sb="0" eb="5">
      <t>ホウテキヨウキギョウ</t>
    </rPh>
    <phoneticPr fontId="2"/>
  </si>
  <si>
    <t>-</t>
    <phoneticPr fontId="2"/>
  </si>
  <si>
    <t>-</t>
    <phoneticPr fontId="2"/>
  </si>
  <si>
    <t>-</t>
    <phoneticPr fontId="2"/>
  </si>
  <si>
    <t>-</t>
    <phoneticPr fontId="2"/>
  </si>
  <si>
    <t>宗像ユリックス</t>
    <rPh sb="0" eb="2">
      <t>ムナカタ</t>
    </rPh>
    <phoneticPr fontId="2"/>
  </si>
  <si>
    <t>宗像市土地開発公社</t>
    <rPh sb="0" eb="9">
      <t>ムナカタシトチカイハツコウシャ</t>
    </rPh>
    <phoneticPr fontId="2"/>
  </si>
  <si>
    <t xml:space="preserve"> </t>
    <phoneticPr fontId="5"/>
  </si>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</sst>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58"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0"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xmlns:c16r2="http://schemas.microsoft.com/office/drawing/2015/06/chart">
            <c:ext xmlns:c16="http://schemas.microsoft.com/office/drawing/2014/chart" uri="{C3380CC4-5D6E-409C-BE32-E72D297353CC}">
              <c16:uniqueId val="{00000000-6C13-4B00-8004-B6CDFC4AEC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41509</c:v>
                </c:pt>
                <c:pt idx="1">
                  <c:v>43045</c:v>
                </c:pt>
                <c:pt idx="2">
                  <c:v>24784</c:v>
                </c:pt>
                <c:pt idx="3">
                  <c:v>31738</c:v>
                </c:pt>
                <c:pt idx="4">
                  <c:v>43422</c:v>
                </c:pt>
              </c:numCache>
            </c:numRef>
          </c:val>
          <c:smooth val="0"/>
          <c:extLst xmlns:c16r2="http://schemas.microsoft.com/office/drawing/2015/06/chart">
            <c:ext xmlns:c16="http://schemas.microsoft.com/office/drawing/2014/chart" uri="{C3380CC4-5D6E-409C-BE32-E72D297353CC}">
              <c16:uniqueId val="{00000001-6C13-4B00-8004-B6CDFC4AEC98}"/>
            </c:ext>
          </c:extLst>
        </c:ser>
        <c:dLbls>
          <c:showLegendKey val="0"/>
          <c:showVal val="0"/>
          <c:showCatName val="0"/>
          <c:showSerName val="0"/>
          <c:showPercent val="0"/>
          <c:showBubbleSize val="0"/>
        </c:dLbls>
        <c:marker val="1"/>
        <c:smooth val="0"/>
        <c:axId val="409312712"/>
        <c:axId val="495073896"/>
      </c:lineChart>
      <c:catAx>
        <c:axId val="409312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073896"/>
        <c:crosses val="autoZero"/>
        <c:auto val="1"/>
        <c:lblAlgn val="ctr"/>
        <c:lblOffset val="100"/>
        <c:tickLblSkip val="1"/>
        <c:tickMarkSkip val="1"/>
        <c:noMultiLvlLbl val="0"/>
      </c:catAx>
      <c:valAx>
        <c:axId val="49507389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312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2.25</c:v>
                </c:pt>
                <c:pt idx="1">
                  <c:v>5.59</c:v>
                </c:pt>
                <c:pt idx="2">
                  <c:v>4.75</c:v>
                </c:pt>
                <c:pt idx="3">
                  <c:v>9.9</c:v>
                </c:pt>
                <c:pt idx="4">
                  <c:v>9.61</c:v>
                </c:pt>
              </c:numCache>
            </c:numRef>
          </c:val>
          <c:extLst xmlns:c16r2="http://schemas.microsoft.com/office/drawing/2015/06/chart">
            <c:ext xmlns:c16="http://schemas.microsoft.com/office/drawing/2014/chart" uri="{C3380CC4-5D6E-409C-BE32-E72D297353CC}">
              <c16:uniqueId val="{00000000-03F9-4B80-AD15-4D79114E2B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26.74</c:v>
                </c:pt>
                <c:pt idx="1">
                  <c:v>27.45</c:v>
                </c:pt>
                <c:pt idx="2">
                  <c:v>28.8</c:v>
                </c:pt>
                <c:pt idx="3">
                  <c:v>27.35</c:v>
                </c:pt>
                <c:pt idx="4">
                  <c:v>28.1</c:v>
                </c:pt>
              </c:numCache>
            </c:numRef>
          </c:val>
          <c:extLst xmlns:c16r2="http://schemas.microsoft.com/office/drawing/2015/06/chart">
            <c:ext xmlns:c16="http://schemas.microsoft.com/office/drawing/2014/chart" uri="{C3380CC4-5D6E-409C-BE32-E72D297353CC}">
              <c16:uniqueId val="{00000001-03F9-4B80-AD15-4D79114E2B4B}"/>
            </c:ext>
          </c:extLst>
        </c:ser>
        <c:dLbls>
          <c:showLegendKey val="0"/>
          <c:showVal val="0"/>
          <c:showCatName val="0"/>
          <c:showSerName val="0"/>
          <c:showPercent val="0"/>
          <c:showBubbleSize val="0"/>
        </c:dLbls>
        <c:gapWidth val="250"/>
        <c:overlap val="100"/>
        <c:axId val="406514344"/>
        <c:axId val="500208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-1.56</c:v>
                </c:pt>
                <c:pt idx="1">
                  <c:v>8.93</c:v>
                </c:pt>
                <c:pt idx="2">
                  <c:v>6.24</c:v>
                </c:pt>
                <c:pt idx="3">
                  <c:v>5.52</c:v>
                </c:pt>
                <c:pt idx="4">
                  <c:v>3.49</c:v>
                </c:pt>
              </c:numCache>
            </c:numRef>
          </c:val>
          <c:smooth val="0"/>
          <c:extLst xmlns:c16r2="http://schemas.microsoft.com/office/drawing/2015/06/chart">
            <c:ext xmlns:c16="http://schemas.microsoft.com/office/drawing/2014/chart" uri="{C3380CC4-5D6E-409C-BE32-E72D297353CC}">
              <c16:uniqueId val="{00000002-03F9-4B80-AD15-4D79114E2B4B}"/>
            </c:ext>
          </c:extLst>
        </c:ser>
        <c:dLbls>
          <c:showLegendKey val="0"/>
          <c:showVal val="0"/>
          <c:showCatName val="0"/>
          <c:showSerName val="0"/>
          <c:showPercent val="0"/>
          <c:showBubbleSize val="0"/>
        </c:dLbls>
        <c:marker val="1"/>
        <c:smooth val="0"/>
        <c:axId val="406514344"/>
        <c:axId val="500208000"/>
      </c:lineChart>
      <c:catAx>
        <c:axId val="406514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0208000"/>
        <c:crosses val="autoZero"/>
        <c:auto val="1"/>
        <c:lblAlgn val="ctr"/>
        <c:lblOffset val="100"/>
        <c:tickLblSkip val="1"/>
        <c:tickMarkSkip val="1"/>
        <c:noMultiLvlLbl val="0"/>
      </c:catAx>
      <c:valAx>
        <c:axId val="50020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514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0.06</c:v>
                </c:pt>
                <c:pt idx="4">
                  <c:v>#N/A</c:v>
                </c:pt>
                <c:pt idx="5">
                  <c:v>0.01</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D93E-45E4-BF25-312DC0B082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93E-45E4-BF25-312DC0B082C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93E-45E4-BF25-312DC0B082CA}"/>
            </c:ext>
          </c:extLst>
        </c:ser>
        <c:ser>
          <c:idx val="3"/>
          <c:order val="3"/>
          <c:tx>
            <c:strRef>
              <c:f>データシート!$A$30</c:f>
              <c:strCache>
                <c:ptCount val="1"/>
                <c:pt idx="0">
                  <c:v>渡船事業特別会計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93E-45E4-BF25-312DC0B082CA}"/>
            </c:ext>
          </c:extLst>
        </c:ser>
        <c:ser>
          <c:idx val="4"/>
          <c:order val="4"/>
          <c:tx>
            <c:strRef>
              <c:f>データシート!$A$31</c:f>
              <c:strCache>
                <c:ptCount val="1"/>
                <c:pt idx="0">
                  <c:v>国民健康保険特別会計（直営診療施設勘定）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D93E-45E4-BF25-312DC0B082C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0.24</c:v>
                </c:pt>
                <c:pt idx="2">
                  <c:v>#N/A</c:v>
                </c:pt>
                <c:pt idx="3">
                  <c:v>0.22</c:v>
                </c:pt>
                <c:pt idx="4">
                  <c:v>#N/A</c:v>
                </c:pt>
                <c:pt idx="5">
                  <c:v>0.21</c:v>
                </c:pt>
                <c:pt idx="6">
                  <c:v>#N/A</c:v>
                </c:pt>
                <c:pt idx="7">
                  <c:v>0.2</c:v>
                </c:pt>
                <c:pt idx="8">
                  <c:v>#N/A</c:v>
                </c:pt>
                <c:pt idx="9">
                  <c:v>0.21</c:v>
                </c:pt>
              </c:numCache>
            </c:numRef>
          </c:val>
          <c:extLst xmlns:c16r2="http://schemas.microsoft.com/office/drawing/2015/06/chart">
            <c:ext xmlns:c16="http://schemas.microsoft.com/office/drawing/2014/chart" uri="{C3380CC4-5D6E-409C-BE32-E72D297353CC}">
              <c16:uniqueId val="{00000005-D93E-45E4-BF25-312DC0B082CA}"/>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c:v>
                </c:pt>
                <c:pt idx="2">
                  <c:v>#N/A</c:v>
                </c:pt>
                <c:pt idx="3">
                  <c:v>1.61</c:v>
                </c:pt>
                <c:pt idx="4">
                  <c:v>#N/A</c:v>
                </c:pt>
                <c:pt idx="5">
                  <c:v>1</c:v>
                </c:pt>
                <c:pt idx="6">
                  <c:v>#N/A</c:v>
                </c:pt>
                <c:pt idx="7">
                  <c:v>0.9</c:v>
                </c:pt>
                <c:pt idx="8">
                  <c:v>#N/A</c:v>
                </c:pt>
                <c:pt idx="9">
                  <c:v>0.45</c:v>
                </c:pt>
              </c:numCache>
            </c:numRef>
          </c:val>
          <c:extLst xmlns:c16r2="http://schemas.microsoft.com/office/drawing/2015/06/chart">
            <c:ext xmlns:c16="http://schemas.microsoft.com/office/drawing/2014/chart" uri="{C3380CC4-5D6E-409C-BE32-E72D297353CC}">
              <c16:uniqueId val="{00000006-D93E-45E4-BF25-312DC0B082CA}"/>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1.07</c:v>
                </c:pt>
                <c:pt idx="2">
                  <c:v>#N/A</c:v>
                </c:pt>
                <c:pt idx="3">
                  <c:v>0.95</c:v>
                </c:pt>
                <c:pt idx="4">
                  <c:v>#N/A</c:v>
                </c:pt>
                <c:pt idx="5">
                  <c:v>1.21</c:v>
                </c:pt>
                <c:pt idx="6">
                  <c:v>#N/A</c:v>
                </c:pt>
                <c:pt idx="7">
                  <c:v>0.98</c:v>
                </c:pt>
                <c:pt idx="8">
                  <c:v>#N/A</c:v>
                </c:pt>
                <c:pt idx="9">
                  <c:v>1.25</c:v>
                </c:pt>
              </c:numCache>
            </c:numRef>
          </c:val>
          <c:extLst xmlns:c16r2="http://schemas.microsoft.com/office/drawing/2015/06/chart">
            <c:ext xmlns:c16="http://schemas.microsoft.com/office/drawing/2014/chart" uri="{C3380CC4-5D6E-409C-BE32-E72D297353CC}">
              <c16:uniqueId val="{00000007-D93E-45E4-BF25-312DC0B082C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6.94</c:v>
                </c:pt>
                <c:pt idx="2">
                  <c:v>#N/A</c:v>
                </c:pt>
                <c:pt idx="3">
                  <c:v>7.33</c:v>
                </c:pt>
                <c:pt idx="4">
                  <c:v>#N/A</c:v>
                </c:pt>
                <c:pt idx="5">
                  <c:v>8.09</c:v>
                </c:pt>
                <c:pt idx="6">
                  <c:v>#N/A</c:v>
                </c:pt>
                <c:pt idx="7">
                  <c:v>8.58</c:v>
                </c:pt>
                <c:pt idx="8">
                  <c:v>#N/A</c:v>
                </c:pt>
                <c:pt idx="9">
                  <c:v>9.42</c:v>
                </c:pt>
              </c:numCache>
            </c:numRef>
          </c:val>
          <c:extLst xmlns:c16r2="http://schemas.microsoft.com/office/drawing/2015/06/chart">
            <c:ext xmlns:c16="http://schemas.microsoft.com/office/drawing/2014/chart" uri="{C3380CC4-5D6E-409C-BE32-E72D297353CC}">
              <c16:uniqueId val="{00000008-D93E-45E4-BF25-312DC0B082C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2.21</c:v>
                </c:pt>
                <c:pt idx="2">
                  <c:v>#N/A</c:v>
                </c:pt>
                <c:pt idx="3">
                  <c:v>5.58</c:v>
                </c:pt>
                <c:pt idx="4">
                  <c:v>#N/A</c:v>
                </c:pt>
                <c:pt idx="5">
                  <c:v>4.7300000000000004</c:v>
                </c:pt>
                <c:pt idx="6">
                  <c:v>#N/A</c:v>
                </c:pt>
                <c:pt idx="7">
                  <c:v>9.89</c:v>
                </c:pt>
                <c:pt idx="8">
                  <c:v>#N/A</c:v>
                </c:pt>
                <c:pt idx="9">
                  <c:v>9.61</c:v>
                </c:pt>
              </c:numCache>
            </c:numRef>
          </c:val>
          <c:extLst xmlns:c16r2="http://schemas.microsoft.com/office/drawing/2015/06/chart">
            <c:ext xmlns:c16="http://schemas.microsoft.com/office/drawing/2014/chart" uri="{C3380CC4-5D6E-409C-BE32-E72D297353CC}">
              <c16:uniqueId val="{00000009-D93E-45E4-BF25-312DC0B082CA}"/>
            </c:ext>
          </c:extLst>
        </c:ser>
        <c:dLbls>
          <c:showLegendKey val="0"/>
          <c:showVal val="0"/>
          <c:showCatName val="0"/>
          <c:showSerName val="0"/>
          <c:showPercent val="0"/>
          <c:showBubbleSize val="0"/>
        </c:dLbls>
        <c:gapWidth val="150"/>
        <c:overlap val="100"/>
        <c:axId val="497723600"/>
        <c:axId val="497723984"/>
      </c:barChart>
      <c:catAx>
        <c:axId val="49772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723984"/>
        <c:crosses val="autoZero"/>
        <c:auto val="1"/>
        <c:lblAlgn val="ctr"/>
        <c:lblOffset val="100"/>
        <c:tickLblSkip val="1"/>
        <c:tickMarkSkip val="1"/>
        <c:noMultiLvlLbl val="0"/>
      </c:catAx>
      <c:valAx>
        <c:axId val="49772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723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3689</c:v>
                </c:pt>
                <c:pt idx="5">
                  <c:v>3732</c:v>
                </c:pt>
                <c:pt idx="8">
                  <c:v>3713</c:v>
                </c:pt>
                <c:pt idx="11">
                  <c:v>3578</c:v>
                </c:pt>
                <c:pt idx="14">
                  <c:v>3350</c:v>
                </c:pt>
              </c:numCache>
            </c:numRef>
          </c:val>
          <c:extLst xmlns:c16r2="http://schemas.microsoft.com/office/drawing/2015/06/chart">
            <c:ext xmlns:c16="http://schemas.microsoft.com/office/drawing/2014/chart" uri="{C3380CC4-5D6E-409C-BE32-E72D297353CC}">
              <c16:uniqueId val="{00000000-F227-4E4B-98C8-F6F437BB6A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227-4E4B-98C8-F6F437BB6A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101</c:v>
                </c:pt>
                <c:pt idx="3">
                  <c:v>221</c:v>
                </c:pt>
                <c:pt idx="6">
                  <c:v>269</c:v>
                </c:pt>
                <c:pt idx="9">
                  <c:v>253</c:v>
                </c:pt>
                <c:pt idx="12">
                  <c:v>207</c:v>
                </c:pt>
              </c:numCache>
            </c:numRef>
          </c:val>
          <c:extLst xmlns:c16r2="http://schemas.microsoft.com/office/drawing/2015/06/chart">
            <c:ext xmlns:c16="http://schemas.microsoft.com/office/drawing/2014/chart" uri="{C3380CC4-5D6E-409C-BE32-E72D297353CC}">
              <c16:uniqueId val="{00000002-F227-4E4B-98C8-F6F437BB6A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167</c:v>
                </c:pt>
                <c:pt idx="3">
                  <c:v>27</c:v>
                </c:pt>
                <c:pt idx="6">
                  <c:v>20</c:v>
                </c:pt>
                <c:pt idx="9">
                  <c:v>39</c:v>
                </c:pt>
                <c:pt idx="12">
                  <c:v>78</c:v>
                </c:pt>
              </c:numCache>
            </c:numRef>
          </c:val>
          <c:extLst xmlns:c16r2="http://schemas.microsoft.com/office/drawing/2015/06/chart">
            <c:ext xmlns:c16="http://schemas.microsoft.com/office/drawing/2014/chart" uri="{C3380CC4-5D6E-409C-BE32-E72D297353CC}">
              <c16:uniqueId val="{00000003-F227-4E4B-98C8-F6F437BB6A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395</c:v>
                </c:pt>
                <c:pt idx="3">
                  <c:v>394</c:v>
                </c:pt>
                <c:pt idx="6">
                  <c:v>396</c:v>
                </c:pt>
                <c:pt idx="9">
                  <c:v>381</c:v>
                </c:pt>
                <c:pt idx="12">
                  <c:v>412</c:v>
                </c:pt>
              </c:numCache>
            </c:numRef>
          </c:val>
          <c:extLst xmlns:c16r2="http://schemas.microsoft.com/office/drawing/2015/06/chart">
            <c:ext xmlns:c16="http://schemas.microsoft.com/office/drawing/2014/chart" uri="{C3380CC4-5D6E-409C-BE32-E72D297353CC}">
              <c16:uniqueId val="{00000004-F227-4E4B-98C8-F6F437BB6A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20</c:v>
                </c:pt>
                <c:pt idx="3">
                  <c:v>13</c:v>
                </c:pt>
                <c:pt idx="6">
                  <c:v>7</c:v>
                </c:pt>
                <c:pt idx="9">
                  <c:v>0</c:v>
                </c:pt>
                <c:pt idx="12">
                  <c:v>0</c:v>
                </c:pt>
              </c:numCache>
            </c:numRef>
          </c:val>
          <c:extLst xmlns:c16r2="http://schemas.microsoft.com/office/drawing/2015/06/chart">
            <c:ext xmlns:c16="http://schemas.microsoft.com/office/drawing/2014/chart" uri="{C3380CC4-5D6E-409C-BE32-E72D297353CC}">
              <c16:uniqueId val="{00000005-F227-4E4B-98C8-F6F437BB6A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227-4E4B-98C8-F6F437BB6A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2594</c:v>
                </c:pt>
                <c:pt idx="3">
                  <c:v>2533</c:v>
                </c:pt>
                <c:pt idx="6">
                  <c:v>2604</c:v>
                </c:pt>
                <c:pt idx="9">
                  <c:v>2665</c:v>
                </c:pt>
                <c:pt idx="12">
                  <c:v>2734</c:v>
                </c:pt>
              </c:numCache>
            </c:numRef>
          </c:val>
          <c:extLst xmlns:c16r2="http://schemas.microsoft.com/office/drawing/2015/06/chart">
            <c:ext xmlns:c16="http://schemas.microsoft.com/office/drawing/2014/chart" uri="{C3380CC4-5D6E-409C-BE32-E72D297353CC}">
              <c16:uniqueId val="{00000007-F227-4E4B-98C8-F6F437BB6A1D}"/>
            </c:ext>
          </c:extLst>
        </c:ser>
        <c:dLbls>
          <c:showLegendKey val="0"/>
          <c:showVal val="0"/>
          <c:showCatName val="0"/>
          <c:showSerName val="0"/>
          <c:showPercent val="0"/>
          <c:showBubbleSize val="0"/>
        </c:dLbls>
        <c:gapWidth val="100"/>
        <c:overlap val="100"/>
        <c:axId val="408334232"/>
        <c:axId val="408334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-412</c:v>
                </c:pt>
                <c:pt idx="2">
                  <c:v>#N/A</c:v>
                </c:pt>
                <c:pt idx="3">
                  <c:v>#N/A</c:v>
                </c:pt>
                <c:pt idx="4">
                  <c:v>-544</c:v>
                </c:pt>
                <c:pt idx="5">
                  <c:v>#N/A</c:v>
                </c:pt>
                <c:pt idx="6">
                  <c:v>#N/A</c:v>
                </c:pt>
                <c:pt idx="7">
                  <c:v>-417</c:v>
                </c:pt>
                <c:pt idx="8">
                  <c:v>#N/A</c:v>
                </c:pt>
                <c:pt idx="9">
                  <c:v>#N/A</c:v>
                </c:pt>
                <c:pt idx="10">
                  <c:v>-240</c:v>
                </c:pt>
                <c:pt idx="11">
                  <c:v>#N/A</c:v>
                </c:pt>
                <c:pt idx="12">
                  <c:v>#N/A</c:v>
                </c:pt>
                <c:pt idx="13">
                  <c:v>81</c:v>
                </c:pt>
                <c:pt idx="14">
                  <c:v>#N/A</c:v>
                </c:pt>
              </c:numCache>
            </c:numRef>
          </c:val>
          <c:smooth val="0"/>
          <c:extLst xmlns:c16r2="http://schemas.microsoft.com/office/drawing/2015/06/chart">
            <c:ext xmlns:c16="http://schemas.microsoft.com/office/drawing/2014/chart" uri="{C3380CC4-5D6E-409C-BE32-E72D297353CC}">
              <c16:uniqueId val="{00000008-F227-4E4B-98C8-F6F437BB6A1D}"/>
            </c:ext>
          </c:extLst>
        </c:ser>
        <c:dLbls>
          <c:showLegendKey val="0"/>
          <c:showVal val="0"/>
          <c:showCatName val="0"/>
          <c:showSerName val="0"/>
          <c:showPercent val="0"/>
          <c:showBubbleSize val="0"/>
        </c:dLbls>
        <c:marker val="1"/>
        <c:smooth val="0"/>
        <c:axId val="408334232"/>
        <c:axId val="408334616"/>
      </c:lineChart>
      <c:catAx>
        <c:axId val="408334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334616"/>
        <c:crosses val="autoZero"/>
        <c:auto val="1"/>
        <c:lblAlgn val="ctr"/>
        <c:lblOffset val="100"/>
        <c:tickLblSkip val="1"/>
        <c:tickMarkSkip val="1"/>
        <c:noMultiLvlLbl val="0"/>
      </c:catAx>
      <c:valAx>
        <c:axId val="408334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334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35204</c:v>
                </c:pt>
                <c:pt idx="5">
                  <c:v>34425</c:v>
                </c:pt>
                <c:pt idx="8">
                  <c:v>32912</c:v>
                </c:pt>
                <c:pt idx="11">
                  <c:v>31343</c:v>
                </c:pt>
                <c:pt idx="14">
                  <c:v>29567</c:v>
                </c:pt>
              </c:numCache>
            </c:numRef>
          </c:val>
          <c:extLst xmlns:c16r2="http://schemas.microsoft.com/office/drawing/2015/06/chart">
            <c:ext xmlns:c16="http://schemas.microsoft.com/office/drawing/2014/chart" uri="{C3380CC4-5D6E-409C-BE32-E72D297353CC}">
              <c16:uniqueId val="{00000000-033F-495F-B17E-18B7D20C09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2756</c:v>
                </c:pt>
                <c:pt idx="5">
                  <c:v>2541</c:v>
                </c:pt>
                <c:pt idx="8">
                  <c:v>2414</c:v>
                </c:pt>
                <c:pt idx="11">
                  <c:v>2523</c:v>
                </c:pt>
                <c:pt idx="14">
                  <c:v>2245</c:v>
                </c:pt>
              </c:numCache>
            </c:numRef>
          </c:val>
          <c:extLst xmlns:c16r2="http://schemas.microsoft.com/office/drawing/2015/06/chart">
            <c:ext xmlns:c16="http://schemas.microsoft.com/office/drawing/2014/chart" uri="{C3380CC4-5D6E-409C-BE32-E72D297353CC}">
              <c16:uniqueId val="{00000001-033F-495F-B17E-18B7D20C09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15918</c:v>
                </c:pt>
                <c:pt idx="5">
                  <c:v>16136</c:v>
                </c:pt>
                <c:pt idx="8">
                  <c:v>16310</c:v>
                </c:pt>
                <c:pt idx="11">
                  <c:v>17382</c:v>
                </c:pt>
                <c:pt idx="14">
                  <c:v>18169</c:v>
                </c:pt>
              </c:numCache>
            </c:numRef>
          </c:val>
          <c:extLst xmlns:c16r2="http://schemas.microsoft.com/office/drawing/2015/06/chart">
            <c:ext xmlns:c16="http://schemas.microsoft.com/office/drawing/2014/chart" uri="{C3380CC4-5D6E-409C-BE32-E72D297353CC}">
              <c16:uniqueId val="{00000002-033F-495F-B17E-18B7D20C09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33F-495F-B17E-18B7D20C09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33F-495F-B17E-18B7D20C09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33F-495F-B17E-18B7D20C09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1806</c:v>
                </c:pt>
                <c:pt idx="3">
                  <c:v>1845</c:v>
                </c:pt>
                <c:pt idx="6">
                  <c:v>1873</c:v>
                </c:pt>
                <c:pt idx="9">
                  <c:v>1830</c:v>
                </c:pt>
                <c:pt idx="12">
                  <c:v>1697</c:v>
                </c:pt>
              </c:numCache>
            </c:numRef>
          </c:val>
          <c:extLst xmlns:c16r2="http://schemas.microsoft.com/office/drawing/2015/06/chart">
            <c:ext xmlns:c16="http://schemas.microsoft.com/office/drawing/2014/chart" uri="{C3380CC4-5D6E-409C-BE32-E72D297353CC}">
              <c16:uniqueId val="{00000006-033F-495F-B17E-18B7D20C09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2174</c:v>
                </c:pt>
                <c:pt idx="3">
                  <c:v>1823</c:v>
                </c:pt>
                <c:pt idx="6">
                  <c:v>1601</c:v>
                </c:pt>
                <c:pt idx="9">
                  <c:v>1316</c:v>
                </c:pt>
                <c:pt idx="12">
                  <c:v>1100</c:v>
                </c:pt>
              </c:numCache>
            </c:numRef>
          </c:val>
          <c:extLst xmlns:c16r2="http://schemas.microsoft.com/office/drawing/2015/06/chart">
            <c:ext xmlns:c16="http://schemas.microsoft.com/office/drawing/2014/chart" uri="{C3380CC4-5D6E-409C-BE32-E72D297353CC}">
              <c16:uniqueId val="{00000007-033F-495F-B17E-18B7D20C09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3453</c:v>
                </c:pt>
                <c:pt idx="3">
                  <c:v>3413</c:v>
                </c:pt>
                <c:pt idx="6">
                  <c:v>2953</c:v>
                </c:pt>
                <c:pt idx="9">
                  <c:v>2798</c:v>
                </c:pt>
                <c:pt idx="12">
                  <c:v>2646</c:v>
                </c:pt>
              </c:numCache>
            </c:numRef>
          </c:val>
          <c:extLst xmlns:c16r2="http://schemas.microsoft.com/office/drawing/2015/06/chart">
            <c:ext xmlns:c16="http://schemas.microsoft.com/office/drawing/2014/chart" uri="{C3380CC4-5D6E-409C-BE32-E72D297353CC}">
              <c16:uniqueId val="{00000008-033F-495F-B17E-18B7D20C09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103</c:v>
                </c:pt>
                <c:pt idx="3">
                  <c:v>103</c:v>
                </c:pt>
                <c:pt idx="6">
                  <c:v>103</c:v>
                </c:pt>
                <c:pt idx="9">
                  <c:v>104</c:v>
                </c:pt>
                <c:pt idx="12">
                  <c:v>104</c:v>
                </c:pt>
              </c:numCache>
            </c:numRef>
          </c:val>
          <c:extLst xmlns:c16r2="http://schemas.microsoft.com/office/drawing/2015/06/chart">
            <c:ext xmlns:c16="http://schemas.microsoft.com/office/drawing/2014/chart" uri="{C3380CC4-5D6E-409C-BE32-E72D297353CC}">
              <c16:uniqueId val="{00000009-033F-495F-B17E-18B7D20C09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25873</c:v>
                </c:pt>
                <c:pt idx="3">
                  <c:v>25354</c:v>
                </c:pt>
                <c:pt idx="6">
                  <c:v>23426</c:v>
                </c:pt>
                <c:pt idx="9">
                  <c:v>22863</c:v>
                </c:pt>
                <c:pt idx="12">
                  <c:v>21629</c:v>
                </c:pt>
              </c:numCache>
            </c:numRef>
          </c:val>
          <c:extLst xmlns:c16r2="http://schemas.microsoft.com/office/drawing/2015/06/chart">
            <c:ext xmlns:c16="http://schemas.microsoft.com/office/drawing/2014/chart" uri="{C3380CC4-5D6E-409C-BE32-E72D297353CC}">
              <c16:uniqueId val="{0000000A-033F-495F-B17E-18B7D20C094C}"/>
            </c:ext>
          </c:extLst>
        </c:ser>
        <c:dLbls>
          <c:showLegendKey val="0"/>
          <c:showVal val="0"/>
          <c:showCatName val="0"/>
          <c:showSerName val="0"/>
          <c:showPercent val="0"/>
          <c:showBubbleSize val="0"/>
        </c:dLbls>
        <c:gapWidth val="100"/>
        <c:overlap val="100"/>
        <c:axId val="506085272"/>
        <c:axId val="495064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33F-495F-B17E-18B7D20C094C}"/>
            </c:ext>
          </c:extLst>
        </c:ser>
        <c:dLbls>
          <c:showLegendKey val="0"/>
          <c:showVal val="0"/>
          <c:showCatName val="0"/>
          <c:showSerName val="0"/>
          <c:showPercent val="0"/>
          <c:showBubbleSize val="0"/>
        </c:dLbls>
        <c:marker val="1"/>
        <c:smooth val="0"/>
        <c:axId val="506085272"/>
        <c:axId val="495064216"/>
      </c:lineChart>
      <c:catAx>
        <c:axId val="506085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064216"/>
        <c:crosses val="autoZero"/>
        <c:auto val="1"/>
        <c:lblAlgn val="ctr"/>
        <c:lblOffset val="100"/>
        <c:tickLblSkip val="1"/>
        <c:tickMarkSkip val="1"/>
        <c:noMultiLvlLbl val="0"/>
      </c:catAx>
      <c:valAx>
        <c:axId val="495064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085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5830</c:v>
                </c:pt>
                <c:pt idx="1">
                  <c:v>5854</c:v>
                </c:pt>
                <c:pt idx="2">
                  <c:v>5871</c:v>
                </c:pt>
              </c:numCache>
            </c:numRef>
          </c:val>
          <c:extLst xmlns:c16r2="http://schemas.microsoft.com/office/drawing/2015/06/chart">
            <c:ext xmlns:c16="http://schemas.microsoft.com/office/drawing/2014/chart" uri="{C3380CC4-5D6E-409C-BE32-E72D297353CC}">
              <c16:uniqueId val="{00000000-9A2B-48C8-A3CB-A0CB2ABC7F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2566</c:v>
                </c:pt>
                <c:pt idx="1">
                  <c:v>3310</c:v>
                </c:pt>
                <c:pt idx="2">
                  <c:v>3650</c:v>
                </c:pt>
              </c:numCache>
            </c:numRef>
          </c:val>
          <c:extLst xmlns:c16r2="http://schemas.microsoft.com/office/drawing/2015/06/chart">
            <c:ext xmlns:c16="http://schemas.microsoft.com/office/drawing/2014/chart" uri="{C3380CC4-5D6E-409C-BE32-E72D297353CC}">
              <c16:uniqueId val="{00000001-9A2B-48C8-A3CB-A0CB2ABC7F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12274</c:v>
                </c:pt>
                <c:pt idx="1">
                  <c:v>12777</c:v>
                </c:pt>
                <c:pt idx="2">
                  <c:v>13248</c:v>
                </c:pt>
              </c:numCache>
            </c:numRef>
          </c:val>
          <c:extLst xmlns:c16r2="http://schemas.microsoft.com/office/drawing/2015/06/chart">
            <c:ext xmlns:c16="http://schemas.microsoft.com/office/drawing/2014/chart" uri="{C3380CC4-5D6E-409C-BE32-E72D297353CC}">
              <c16:uniqueId val="{00000002-9A2B-48C8-A3CB-A0CB2ABC7FAA}"/>
            </c:ext>
          </c:extLst>
        </c:ser>
        <c:dLbls>
          <c:showLegendKey val="0"/>
          <c:showVal val="0"/>
          <c:showCatName val="0"/>
          <c:showSerName val="0"/>
          <c:showPercent val="0"/>
          <c:showBubbleSize val="0"/>
        </c:dLbls>
        <c:gapWidth val="120"/>
        <c:overlap val="100"/>
        <c:axId val="506025352"/>
        <c:axId val="506029184"/>
      </c:barChart>
      <c:catAx>
        <c:axId val="506025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029184"/>
        <c:crosses val="autoZero"/>
        <c:auto val="1"/>
        <c:lblAlgn val="ctr"/>
        <c:lblOffset val="100"/>
        <c:tickLblSkip val="1"/>
        <c:tickMarkSkip val="1"/>
        <c:noMultiLvlLbl val="0"/>
      </c:catAx>
      <c:valAx>
        <c:axId val="506029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025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今後は市立学校等の公共施設の更新事業を予定しており、元利償還金の増加が見込まれる。一方、合併特例事業等の減少により、算入公債費等は令和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年度から約</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億円減少している。今後も、財政状況に応じた繰上償還を行い、投資事業を精査した上で、計画的に地方債を発行し、財政の健全化に努めていく。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将来負担比率は、現在まで充当可能財源等が将来負担額を上回り、実質的な将来負担額は発生していない。引き続き、財政安定化プランで明示しているとおり、地方債現在高</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億円を一定の上限目安として、定期的な繰上償還の実施等により将来負担額の抑制に努めていく。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福岡県宗像市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一般財源を確保できたことにより、基金の繰入れが減少し、結果として基金残高を減らすことなく、財政運営を行うことができた。基金全体の残高は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今後予定される大規模な公共施設の更新では計画的に基金を活用するとともに、災害や新型コロナウイルス感染症等の不測の事態が発生し、迅速な対応が必要な場合においては、基金を活用していく。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公共施設等維持更新基金：市の保有する公共施設等の維持及び更新に活用。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ふるさと基金：ふるさと寄附金を積立て、市ふるさと寄附条例施行規則第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条で定めている事業に活用。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ふるさと基金：繰入額より積立額を多くしたことにより、ふるさと基金が昨年度と比べ</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公共施設等維持更新基金：宗像市公共施設アセットマネジメント推進計画に基づき、計画的に活用していく。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ふるさと基金：ふるさと寄附による前年度積立額のうち、一定額を取り崩し、計画的に活用していく。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経費の財源として繰入の予算措置をしていたが、普通交付税の追加交付や新型コロナウイルス感染症対策対応地方創生臨時交付金により、結果として、取り崩しを行わなかった。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新型コロナウイルス感染症等のような不測の事態に係る財源として活用し、迅速な予算措置を行っていく。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学校の建替えなど大規模な公共施設の更新による市債発行額の増加を見据えた積立により、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公債費及び市債残高を考慮しつつ、繰上償還の原資とする。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97,319
96,444
119.94
44,164,553
41,960,083
2,008,746
20,894,967
21,629,202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財政力指数の５ヵ年平均では、前年度と横ばいとなった。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歳入面では、定住化施策を積極的に展開し、安定した財政基盤の構築を図るとともに、歳出面では、歳入に見合った予算編成を前提に、物件費の最適化や投資的経費の平準化を図る。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xdr:cNvCxnSpPr/>
      </xdr:nvCxnSpPr>
      <xdr:spPr>
        <a:xfrm>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市税の伸びに伴い経常一般財源は増加したものの、臨時財政対策債の発行額が大きく減少したことにより歳入（分母）が減少し、物価高騰に伴い電気料金などの経常経費が増加したことにより歳出（分子）が増加した結果、</a:t>
          </a:r>
          <a:r>
            <a:rPr kumimoji="1" lang="ja-JP" altLang="ja-JP" sz="1100" b="0" i="0" u="none" strike="noStrike" kern="0" cap="none" spc="0" normalizeH="0" baseline="0" noProof="0">
              <a:ln>
                <a:noFill/>
              </a:ln>
              <a:solidFill>
                <a:prstClr val="black"/>
              </a:solidFill>
              <a:effectLst/>
              <a:uLnTx/>
              <a:uFillTx/>
              <a:latin typeface="+mn-lt"/>
              <a:ea typeface="+mn-ea"/>
              <a:cs typeface="+mn-cs"/>
            </a:rPr>
            <a:t>経常収支比率が前年度から</a:t>
          </a:r>
          <a:r>
            <a:rPr kumimoji="1" lang="en-US" altLang="ja-JP" sz="1100" b="0" i="0" u="none" strike="noStrike" kern="0" cap="none" spc="0" normalizeH="0" baseline="0" noProof="0">
              <a:ln>
                <a:noFill/>
              </a:ln>
              <a:solidFill>
                <a:prstClr val="black"/>
              </a:solidFill>
              <a:effectLst/>
              <a:uLnTx/>
              <a:uFillTx/>
              <a:latin typeface="+mn-lt"/>
              <a:ea typeface="+mn-ea"/>
              <a:cs typeface="+mn-cs"/>
            </a:rPr>
            <a:t>4.4</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経常一般財源の増加は一時的であり、今後大幅な増加は見込めない。そのため、国県支出金やふるさと寄附金の活用により財源確保を行いつつ、デジタル化による行政事務の効率化や行財政改革による既存事業の抜本的な見直しにより、経常的な経費の圧縮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63</xdr:row>
      <xdr:rowOff>57996</xdr:rowOff>
    </xdr:to>
    <xdr:cxnSp macro="">
      <xdr:nvCxnSpPr>
        <xdr:cNvPr id="132" name="直線コネクタ 131"/>
        <xdr:cNvCxnSpPr/>
      </xdr:nvCxnSpPr>
      <xdr:spPr>
        <a:xfrm>
          <a:off x="4114800" y="10505440"/>
          <a:ext cx="8382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63</xdr:row>
      <xdr:rowOff>154517</xdr:rowOff>
    </xdr:to>
    <xdr:cxnSp macro="">
      <xdr:nvCxnSpPr>
        <xdr:cNvPr id="135" name="直線コネクタ 134"/>
        <xdr:cNvCxnSpPr/>
      </xdr:nvCxnSpPr>
      <xdr:spPr>
        <a:xfrm flipV="1">
          <a:off x="3225800" y="10505440"/>
          <a:ext cx="8890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64</xdr:row>
      <xdr:rowOff>15240</xdr:rowOff>
    </xdr:to>
    <xdr:cxnSp macro="">
      <xdr:nvCxnSpPr>
        <xdr:cNvPr id="138" name="直線コネクタ 137"/>
        <xdr:cNvCxnSpPr/>
      </xdr:nvCxnSpPr>
      <xdr:spPr>
        <a:xfrm flipV="1">
          <a:off x="2336800" y="109558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15240</xdr:rowOff>
    </xdr:to>
    <xdr:cxnSp macro="">
      <xdr:nvCxnSpPr>
        <xdr:cNvPr id="141" name="直線コネクタ 140"/>
        <xdr:cNvCxnSpPr/>
      </xdr:nvCxnSpPr>
      <xdr:spPr>
        <a:xfrm>
          <a:off x="1447800" y="1096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1" name="楕円 150"/>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23723</xdr:rowOff>
    </xdr:from>
    <xdr:ext cx="762000" cy="259045"/>
    <xdr:sp macro="" textlink="">
      <xdr:nvSpPr>
        <xdr:cNvPr id="152" name="財政構造の弾力性該当値テキスト"/>
        <xdr:cNvSpPr txBox="1"/>
      </xdr:nvSpPr>
      <xdr:spPr>
        <a:xfrm>
          <a:off x="50419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3" name="楕円 152"/>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4" name="テキスト ボックス 153"/>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5" name="楕円 154"/>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56" name="テキスト ボックス 155"/>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7" name="楕円 156"/>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58" name="テキスト ボックス 157"/>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9" name="楕円 158"/>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52087</xdr:rowOff>
    </xdr:from>
    <xdr:ext cx="762000" cy="259045"/>
    <xdr:sp macro="" textlink="">
      <xdr:nvSpPr>
        <xdr:cNvPr id="160" name="テキスト ボックス 159"/>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昨年度同様に類似団体平均を下回っているが、昨年度と比べ</a:t>
          </a:r>
          <a:r>
            <a:rPr kumimoji="1" lang="en-US" altLang="ja-JP" sz="1100" b="0" i="0" u="none" strike="noStrike" kern="0" cap="none" spc="0" normalizeH="0" baseline="0" noProof="0">
              <a:ln>
                <a:noFill/>
              </a:ln>
              <a:solidFill>
                <a:prstClr val="black"/>
              </a:solidFill>
              <a:effectLst/>
              <a:uLnTx/>
              <a:uFillTx/>
              <a:latin typeface="+mn-lt"/>
              <a:ea typeface="+mn-ea"/>
              <a:cs typeface="+mn-cs"/>
            </a:rPr>
            <a:t>4,042</a:t>
          </a:r>
          <a:r>
            <a:rPr kumimoji="1" lang="ja-JP" altLang="ja-JP" sz="1100" b="0" i="0" u="none" strike="noStrike" kern="0" cap="none" spc="0" normalizeH="0" baseline="0" noProof="0">
              <a:ln>
                <a:noFill/>
              </a:ln>
              <a:solidFill>
                <a:prstClr val="black"/>
              </a:solidFill>
              <a:effectLst/>
              <a:uLnTx/>
              <a:uFillTx/>
              <a:latin typeface="+mn-lt"/>
              <a:ea typeface="+mn-ea"/>
              <a:cs typeface="+mn-cs"/>
            </a:rPr>
            <a:t>円増加した。要因として、</a:t>
          </a:r>
          <a:r>
            <a:rPr kumimoji="1" lang="ja-JP" altLang="en-US" sz="1100" b="0" i="0" u="none" strike="noStrike" kern="0" cap="none" spc="0" normalizeH="0" baseline="0" noProof="0">
              <a:ln>
                <a:noFill/>
              </a:ln>
              <a:solidFill>
                <a:prstClr val="black"/>
              </a:solidFill>
              <a:effectLst/>
              <a:uLnTx/>
              <a:uFillTx/>
              <a:latin typeface="+mn-lt"/>
              <a:ea typeface="+mn-ea"/>
              <a:cs typeface="+mn-cs"/>
            </a:rPr>
            <a:t>人事院勧告による初任給及び若年層の給料月額の引上げ等によるものと観光推進事業費、</a:t>
          </a:r>
          <a:r>
            <a:rPr kumimoji="1" lang="en-US" altLang="ja-JP" sz="1100" b="0" i="0" u="none" strike="noStrike" kern="0" cap="none" spc="0" normalizeH="0" baseline="0" noProof="0">
              <a:ln>
                <a:noFill/>
              </a:ln>
              <a:solidFill>
                <a:prstClr val="black"/>
              </a:solidFill>
              <a:effectLst/>
              <a:uLnTx/>
              <a:uFillTx/>
              <a:latin typeface="+mn-lt"/>
              <a:ea typeface="+mn-ea"/>
              <a:cs typeface="+mn-cs"/>
            </a:rPr>
            <a:t>GIGA</a:t>
          </a:r>
          <a:r>
            <a:rPr kumimoji="1" lang="ja-JP" altLang="en-US" sz="1100" b="0" i="0" u="none" strike="noStrike" kern="0" cap="none" spc="0" normalizeH="0" baseline="0" noProof="0">
              <a:ln>
                <a:noFill/>
              </a:ln>
              <a:solidFill>
                <a:prstClr val="black"/>
              </a:solidFill>
              <a:effectLst/>
              <a:uLnTx/>
              <a:uFillTx/>
              <a:latin typeface="+mn-lt"/>
              <a:ea typeface="+mn-ea"/>
              <a:cs typeface="+mn-cs"/>
            </a:rPr>
            <a:t>スクール推進事業費</a:t>
          </a:r>
          <a:r>
            <a:rPr kumimoji="1" lang="ja-JP" altLang="ja-JP" sz="1100" b="0" i="0" u="none" strike="noStrike" kern="0" cap="none" spc="0" normalizeH="0" baseline="0" noProof="0">
              <a:ln>
                <a:noFill/>
              </a:ln>
              <a:solidFill>
                <a:prstClr val="black"/>
              </a:solidFill>
              <a:effectLst/>
              <a:uLnTx/>
              <a:uFillTx/>
              <a:latin typeface="+mn-lt"/>
              <a:ea typeface="+mn-ea"/>
              <a:cs typeface="+mn-cs"/>
            </a:rPr>
            <a:t>の委託料の増加によるもので、</a:t>
          </a:r>
          <a:r>
            <a:rPr kumimoji="1" lang="ja-JP" altLang="en-US" sz="1100" b="0" i="0" u="none" strike="noStrike" kern="0" cap="none" spc="0" normalizeH="0" baseline="0" noProof="0">
              <a:ln>
                <a:noFill/>
              </a:ln>
              <a:solidFill>
                <a:prstClr val="black"/>
              </a:solidFill>
              <a:effectLst/>
              <a:uLnTx/>
              <a:uFillTx/>
              <a:latin typeface="+mn-lt"/>
              <a:ea typeface="+mn-ea"/>
              <a:cs typeface="+mn-cs"/>
            </a:rPr>
            <a:t>人事院勧告に沿って適正な給料の決定</a:t>
          </a:r>
          <a:r>
            <a:rPr kumimoji="1" lang="ja-JP" altLang="ja-JP" sz="1100" b="0" i="0" u="none" strike="noStrike" kern="0" cap="none" spc="0" normalizeH="0" baseline="0" noProof="0">
              <a:ln>
                <a:noFill/>
              </a:ln>
              <a:solidFill>
                <a:prstClr val="black"/>
              </a:solidFill>
              <a:effectLst/>
              <a:uLnTx/>
              <a:uFillTx/>
              <a:latin typeface="+mn-lt"/>
              <a:ea typeface="+mn-ea"/>
              <a:cs typeface="+mn-cs"/>
            </a:rPr>
            <a:t>や民間委託の推進を図る必要がある。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xdr:cNvCxnSpPr/>
      </xdr:nvCxnSpPr>
      <xdr:spPr>
        <a:xfrm flipV="1">
          <a:off x="4953000" y="13885520"/>
          <a:ext cx="0" cy="1405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xdr:cNvSpPr txBox="1"/>
      </xdr:nvSpPr>
      <xdr:spPr>
        <a:xfrm>
          <a:off x="5041900" y="1526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xdr:cNvCxnSpPr/>
      </xdr:nvCxnSpPr>
      <xdr:spPr>
        <a:xfrm>
          <a:off x="4864100" y="1529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xdr:cNvSpPr txBox="1"/>
      </xdr:nvSpPr>
      <xdr:spPr>
        <a:xfrm>
          <a:off x="5041900" y="136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xdr:cNvCxnSpPr/>
      </xdr:nvCxnSpPr>
      <xdr:spPr>
        <a:xfrm>
          <a:off x="4864100" y="138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84930</xdr:rowOff>
    </xdr:from>
    <xdr:to>
      <xdr:col>23</xdr:col>
      <xdr:colOff>133350</xdr:colOff>
      <xdr:row>81</xdr:row>
      <xdr:rowOff>123943</xdr:rowOff>
    </xdr:to>
    <xdr:cxnSp macro="">
      <xdr:nvCxnSpPr>
        <xdr:cNvPr id="193" name="直線コネクタ 192"/>
        <xdr:cNvCxnSpPr/>
      </xdr:nvCxnSpPr>
      <xdr:spPr>
        <a:xfrm>
          <a:off x="4114800" y="13972380"/>
          <a:ext cx="838200" cy="3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xdr:cNvSpPr txBox="1"/>
      </xdr:nvSpPr>
      <xdr:spPr>
        <a:xfrm>
          <a:off x="5041900" y="14155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xdr:cNvSpPr/>
      </xdr:nvSpPr>
      <xdr:spPr>
        <a:xfrm>
          <a:off x="4902200" y="141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14517</xdr:rowOff>
    </xdr:from>
    <xdr:to>
      <xdr:col>19</xdr:col>
      <xdr:colOff>133350</xdr:colOff>
      <xdr:row>81</xdr:row>
      <xdr:rowOff>84930</xdr:rowOff>
    </xdr:to>
    <xdr:cxnSp macro="">
      <xdr:nvCxnSpPr>
        <xdr:cNvPr id="196" name="直線コネクタ 195"/>
        <xdr:cNvCxnSpPr/>
      </xdr:nvCxnSpPr>
      <xdr:spPr>
        <a:xfrm>
          <a:off x="3225800" y="13901967"/>
          <a:ext cx="889000" cy="7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xdr:cNvSpPr/>
      </xdr:nvSpPr>
      <xdr:spPr>
        <a:xfrm>
          <a:off x="4064000" y="141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xdr:cNvSpPr txBox="1"/>
      </xdr:nvSpPr>
      <xdr:spPr>
        <a:xfrm>
          <a:off x="3733800" y="1423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87643</xdr:rowOff>
    </xdr:from>
    <xdr:to>
      <xdr:col>15</xdr:col>
      <xdr:colOff>82550</xdr:colOff>
      <xdr:row>81</xdr:row>
      <xdr:rowOff>14517</xdr:rowOff>
    </xdr:to>
    <xdr:cxnSp macro="">
      <xdr:nvCxnSpPr>
        <xdr:cNvPr id="199" name="直線コネクタ 198"/>
        <xdr:cNvCxnSpPr/>
      </xdr:nvCxnSpPr>
      <xdr:spPr>
        <a:xfrm>
          <a:off x="2336800" y="13803643"/>
          <a:ext cx="889000" cy="9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8415</xdr:rowOff>
    </xdr:from>
    <xdr:to>
      <xdr:col>15</xdr:col>
      <xdr:colOff>133350</xdr:colOff>
      <xdr:row>82</xdr:row>
      <xdr:rowOff>110015</xdr:rowOff>
    </xdr:to>
    <xdr:sp macro="" textlink="">
      <xdr:nvSpPr>
        <xdr:cNvPr id="200" name="フローチャート: 判断 199"/>
        <xdr:cNvSpPr/>
      </xdr:nvSpPr>
      <xdr:spPr>
        <a:xfrm>
          <a:off x="3175000" y="140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94792</xdr:rowOff>
    </xdr:from>
    <xdr:ext cx="762000" cy="259045"/>
    <xdr:sp macro="" textlink="">
      <xdr:nvSpPr>
        <xdr:cNvPr id="201" name="テキスト ボックス 200"/>
        <xdr:cNvSpPr txBox="1"/>
      </xdr:nvSpPr>
      <xdr:spPr>
        <a:xfrm>
          <a:off x="2844800" y="1415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62288</xdr:rowOff>
    </xdr:from>
    <xdr:to>
      <xdr:col>11</xdr:col>
      <xdr:colOff>31750</xdr:colOff>
      <xdr:row>80</xdr:row>
      <xdr:rowOff>87643</xdr:rowOff>
    </xdr:to>
    <xdr:cxnSp macro="">
      <xdr:nvCxnSpPr>
        <xdr:cNvPr id="202" name="直線コネクタ 201"/>
        <xdr:cNvCxnSpPr/>
      </xdr:nvCxnSpPr>
      <xdr:spPr>
        <a:xfrm>
          <a:off x="1447800" y="13778288"/>
          <a:ext cx="8890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70190</xdr:rowOff>
    </xdr:from>
    <xdr:to>
      <xdr:col>11</xdr:col>
      <xdr:colOff>82550</xdr:colOff>
      <xdr:row>82</xdr:row>
      <xdr:rowOff>340</xdr:rowOff>
    </xdr:to>
    <xdr:sp macro="" textlink="">
      <xdr:nvSpPr>
        <xdr:cNvPr id="203" name="フローチャート: 判断 202"/>
        <xdr:cNvSpPr/>
      </xdr:nvSpPr>
      <xdr:spPr>
        <a:xfrm>
          <a:off x="2286000" y="1395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156567</xdr:rowOff>
    </xdr:from>
    <xdr:ext cx="762000" cy="259045"/>
    <xdr:sp macro="" textlink="">
      <xdr:nvSpPr>
        <xdr:cNvPr id="204" name="テキスト ボックス 203"/>
        <xdr:cNvSpPr txBox="1"/>
      </xdr:nvSpPr>
      <xdr:spPr>
        <a:xfrm>
          <a:off x="1955800" y="140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33830</xdr:rowOff>
    </xdr:from>
    <xdr:to>
      <xdr:col>7</xdr:col>
      <xdr:colOff>31750</xdr:colOff>
      <xdr:row>81</xdr:row>
      <xdr:rowOff>135430</xdr:rowOff>
    </xdr:to>
    <xdr:sp macro="" textlink="">
      <xdr:nvSpPr>
        <xdr:cNvPr id="205" name="フローチャート: 判断 204"/>
        <xdr:cNvSpPr/>
      </xdr:nvSpPr>
      <xdr:spPr>
        <a:xfrm>
          <a:off x="1397000" y="139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120207</xdr:rowOff>
    </xdr:from>
    <xdr:ext cx="762000" cy="259045"/>
    <xdr:sp macro="" textlink="">
      <xdr:nvSpPr>
        <xdr:cNvPr id="206" name="テキスト ボックス 205"/>
        <xdr:cNvSpPr txBox="1"/>
      </xdr:nvSpPr>
      <xdr:spPr>
        <a:xfrm>
          <a:off x="1066800" y="140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73143</xdr:rowOff>
    </xdr:from>
    <xdr:to>
      <xdr:col>23</xdr:col>
      <xdr:colOff>184150</xdr:colOff>
      <xdr:row>82</xdr:row>
      <xdr:rowOff>3293</xdr:rowOff>
    </xdr:to>
    <xdr:sp macro="" textlink="">
      <xdr:nvSpPr>
        <xdr:cNvPr id="212" name="楕円 211"/>
        <xdr:cNvSpPr/>
      </xdr:nvSpPr>
      <xdr:spPr>
        <a:xfrm>
          <a:off x="4902200" y="139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165870</xdr:rowOff>
    </xdr:from>
    <xdr:ext cx="762000" cy="259045"/>
    <xdr:sp macro="" textlink="">
      <xdr:nvSpPr>
        <xdr:cNvPr id="213" name="人件費・物件費等の状況該当値テキスト"/>
        <xdr:cNvSpPr txBox="1"/>
      </xdr:nvSpPr>
      <xdr:spPr>
        <a:xfrm>
          <a:off x="5041900" y="138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34130</xdr:rowOff>
    </xdr:from>
    <xdr:to>
      <xdr:col>19</xdr:col>
      <xdr:colOff>184150</xdr:colOff>
      <xdr:row>81</xdr:row>
      <xdr:rowOff>135730</xdr:rowOff>
    </xdr:to>
    <xdr:sp macro="" textlink="">
      <xdr:nvSpPr>
        <xdr:cNvPr id="214" name="楕円 213"/>
        <xdr:cNvSpPr/>
      </xdr:nvSpPr>
      <xdr:spPr>
        <a:xfrm>
          <a:off x="4064000" y="139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145907</xdr:rowOff>
    </xdr:from>
    <xdr:ext cx="736600" cy="259045"/>
    <xdr:sp macro="" textlink="">
      <xdr:nvSpPr>
        <xdr:cNvPr id="215" name="テキスト ボックス 214"/>
        <xdr:cNvSpPr txBox="1"/>
      </xdr:nvSpPr>
      <xdr:spPr>
        <a:xfrm>
          <a:off x="3733800" y="1369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135167</xdr:rowOff>
    </xdr:from>
    <xdr:to>
      <xdr:col>15</xdr:col>
      <xdr:colOff>133350</xdr:colOff>
      <xdr:row>81</xdr:row>
      <xdr:rowOff>65317</xdr:rowOff>
    </xdr:to>
    <xdr:sp macro="" textlink="">
      <xdr:nvSpPr>
        <xdr:cNvPr id="216" name="楕円 215"/>
        <xdr:cNvSpPr/>
      </xdr:nvSpPr>
      <xdr:spPr>
        <a:xfrm>
          <a:off x="3175000" y="1385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75494</xdr:rowOff>
    </xdr:from>
    <xdr:ext cx="762000" cy="259045"/>
    <xdr:sp macro="" textlink="">
      <xdr:nvSpPr>
        <xdr:cNvPr id="217" name="テキスト ボックス 216"/>
        <xdr:cNvSpPr txBox="1"/>
      </xdr:nvSpPr>
      <xdr:spPr>
        <a:xfrm>
          <a:off x="2844800" y="1362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36843</xdr:rowOff>
    </xdr:from>
    <xdr:to>
      <xdr:col>11</xdr:col>
      <xdr:colOff>82550</xdr:colOff>
      <xdr:row>80</xdr:row>
      <xdr:rowOff>138443</xdr:rowOff>
    </xdr:to>
    <xdr:sp macro="" textlink="">
      <xdr:nvSpPr>
        <xdr:cNvPr id="218" name="楕円 217"/>
        <xdr:cNvSpPr/>
      </xdr:nvSpPr>
      <xdr:spPr>
        <a:xfrm>
          <a:off x="2286000" y="1375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148620</xdr:rowOff>
    </xdr:from>
    <xdr:ext cx="762000" cy="259045"/>
    <xdr:sp macro="" textlink="">
      <xdr:nvSpPr>
        <xdr:cNvPr id="219" name="テキスト ボックス 218"/>
        <xdr:cNvSpPr txBox="1"/>
      </xdr:nvSpPr>
      <xdr:spPr>
        <a:xfrm>
          <a:off x="1955800" y="1352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11488</xdr:rowOff>
    </xdr:from>
    <xdr:to>
      <xdr:col>7</xdr:col>
      <xdr:colOff>31750</xdr:colOff>
      <xdr:row>80</xdr:row>
      <xdr:rowOff>113088</xdr:rowOff>
    </xdr:to>
    <xdr:sp macro="" textlink="">
      <xdr:nvSpPr>
        <xdr:cNvPr id="220" name="楕円 219"/>
        <xdr:cNvSpPr/>
      </xdr:nvSpPr>
      <xdr:spPr>
        <a:xfrm>
          <a:off x="1397000" y="1372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123265</xdr:rowOff>
    </xdr:from>
    <xdr:ext cx="762000" cy="259045"/>
    <xdr:sp macro="" textlink="">
      <xdr:nvSpPr>
        <xdr:cNvPr id="221" name="テキスト ボックス 220"/>
        <xdr:cNvSpPr txBox="1"/>
      </xdr:nvSpPr>
      <xdr:spPr>
        <a:xfrm>
          <a:off x="1066800" y="134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mn-lt"/>
              <a:ea typeface="+mn-ea"/>
              <a:cs typeface="+mn-cs"/>
            </a:rPr>
            <a:t>　昨年度と比べ、</a:t>
          </a:r>
          <a:r>
            <a:rPr kumimoji="1" lang="en-US" altLang="ja-JP" sz="1100" b="0" i="0" u="none" strike="noStrike" kern="0" cap="none" spc="0" normalizeH="0" baseline="0" noProof="0">
              <a:ln>
                <a:noFill/>
              </a:ln>
              <a:solidFill>
                <a:schemeClr val="tx1"/>
              </a:solidFill>
              <a:effectLst/>
              <a:uLnTx/>
              <a:uFillTx/>
              <a:latin typeface="+mn-lt"/>
              <a:ea typeface="+mn-ea"/>
              <a:cs typeface="+mn-cs"/>
            </a:rPr>
            <a:t>2.9</a:t>
          </a:r>
          <a:r>
            <a:rPr kumimoji="1" lang="ja-JP" altLang="en-US" sz="1100" b="0" i="0" u="none" strike="noStrike" kern="0" cap="none" spc="0" normalizeH="0" baseline="0" noProof="0">
              <a:ln>
                <a:noFill/>
              </a:ln>
              <a:solidFill>
                <a:schemeClr val="tx1"/>
              </a:solidFill>
              <a:effectLst/>
              <a:uLnTx/>
              <a:uFillTx/>
              <a:latin typeface="+mn-lt"/>
              <a:ea typeface="+mn-ea"/>
              <a:cs typeface="+mn-cs"/>
            </a:rPr>
            <a:t>ポイントの下げとなった。経験年数の割に初任給が高く決定されている任期付職員が退職したことによるもの。</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85</xdr:row>
      <xdr:rowOff>169636</xdr:rowOff>
    </xdr:to>
    <xdr:cxnSp macro="">
      <xdr:nvCxnSpPr>
        <xdr:cNvPr id="257" name="直線コネクタ 256"/>
        <xdr:cNvCxnSpPr/>
      </xdr:nvCxnSpPr>
      <xdr:spPr>
        <a:xfrm flipV="1">
          <a:off x="16179800" y="14243050"/>
          <a:ext cx="838200" cy="49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58" name="給与水準   （国との比較）平均値テキスト"/>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169636</xdr:rowOff>
    </xdr:to>
    <xdr:cxnSp macro="">
      <xdr:nvCxnSpPr>
        <xdr:cNvPr id="260" name="直線コネクタ 259"/>
        <xdr:cNvCxnSpPr/>
      </xdr:nvCxnSpPr>
      <xdr:spPr>
        <a:xfrm>
          <a:off x="15290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85</xdr:row>
      <xdr:rowOff>152400</xdr:rowOff>
    </xdr:to>
    <xdr:cxnSp macro="">
      <xdr:nvCxnSpPr>
        <xdr:cNvPr id="263" name="直線コネクタ 262"/>
        <xdr:cNvCxnSpPr/>
      </xdr:nvCxnSpPr>
      <xdr:spPr>
        <a:xfrm>
          <a:off x="14401800" y="14467114"/>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84</xdr:row>
      <xdr:rowOff>65314</xdr:rowOff>
    </xdr:to>
    <xdr:cxnSp macro="">
      <xdr:nvCxnSpPr>
        <xdr:cNvPr id="266" name="直線コネクタ 265"/>
        <xdr:cNvCxnSpPr/>
      </xdr:nvCxnSpPr>
      <xdr:spPr>
        <a:xfrm>
          <a:off x="13512800" y="14243050"/>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7" name="フローチャート: 判断 266"/>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68" name="テキスト ボックス 267"/>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9" name="フローチャート: 判断 268"/>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0" name="テキスト ボックス 269"/>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6" name="楕円 275"/>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7"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8" name="楕円 277"/>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79" name="テキスト ボックス 278"/>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1" name="テキスト ボックス 280"/>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2" name="楕円 281"/>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3" name="テキスト ボックス 282"/>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4" name="楕円 283"/>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5" name="テキスト ボックス 284"/>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昨年度と</a:t>
          </a:r>
          <a:r>
            <a:rPr kumimoji="1" lang="ja-JP" altLang="en-US" sz="1100" b="0" i="0" u="none" strike="noStrike" kern="0" cap="none" spc="0" normalizeH="0" baseline="0" noProof="0">
              <a:ln>
                <a:noFill/>
              </a:ln>
              <a:solidFill>
                <a:prstClr val="black"/>
              </a:solidFill>
              <a:effectLst/>
              <a:uLnTx/>
              <a:uFillTx/>
              <a:latin typeface="+mn-lt"/>
              <a:ea typeface="+mn-ea"/>
              <a:cs typeface="+mn-cs"/>
            </a:rPr>
            <a:t>比較し</a:t>
          </a:r>
          <a:r>
            <a:rPr kumimoji="1" lang="en-US" altLang="ja-JP" sz="1100" b="0" i="0" u="none" strike="noStrike" kern="0" cap="none" spc="0" normalizeH="0" baseline="0" noProof="0">
              <a:ln>
                <a:noFill/>
              </a:ln>
              <a:solidFill>
                <a:prstClr val="black"/>
              </a:solidFill>
              <a:effectLst/>
              <a:uLnTx/>
              <a:uFillTx/>
              <a:latin typeface="+mn-lt"/>
              <a:ea typeface="+mn-ea"/>
              <a:cs typeface="+mn-cs"/>
            </a:rPr>
            <a:t>0.11</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となった。平成</a:t>
          </a:r>
          <a:r>
            <a:rPr kumimoji="1" lang="en-US" altLang="ja-JP" sz="1100" b="0" i="0" u="none" strike="noStrike" kern="0" cap="none" spc="0" normalizeH="0" baseline="0" noProof="0">
              <a:ln>
                <a:noFill/>
              </a:ln>
              <a:solidFill>
                <a:prstClr val="black"/>
              </a:solidFill>
              <a:effectLst/>
              <a:uLnTx/>
              <a:uFillTx/>
              <a:latin typeface="+mn-lt"/>
              <a:ea typeface="+mn-ea"/>
              <a:cs typeface="+mn-cs"/>
            </a:rPr>
            <a:t>15</a:t>
          </a:r>
          <a:r>
            <a:rPr kumimoji="1" lang="ja-JP" altLang="ja-JP" sz="1100" b="0" i="0" u="none" strike="noStrike" kern="0" cap="none" spc="0" normalizeH="0" baseline="0" noProof="0">
              <a:ln>
                <a:noFill/>
              </a:ln>
              <a:solidFill>
                <a:prstClr val="black"/>
              </a:solidFill>
              <a:effectLst/>
              <a:uLnTx/>
              <a:uFillTx/>
              <a:latin typeface="+mn-lt"/>
              <a:ea typeface="+mn-ea"/>
              <a:cs typeface="+mn-cs"/>
            </a:rPr>
            <a:t>年の合併を機に、退職者不補充や雇用形態の見直しを実施してきた一方で、時間外勤務が高止まりしていることから、正規職員の人数が不足していると考えられる。正規職員の増員をはじめ、再任用職員の活用や会計年度任用職員の適正化など、人件費全体のバランスを考慮しながら適正な定員管理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118956</xdr:rowOff>
    </xdr:from>
    <xdr:to>
      <xdr:col>81</xdr:col>
      <xdr:colOff>44450</xdr:colOff>
      <xdr:row>58</xdr:row>
      <xdr:rowOff>141076</xdr:rowOff>
    </xdr:to>
    <xdr:cxnSp macro="">
      <xdr:nvCxnSpPr>
        <xdr:cNvPr id="320" name="直線コネクタ 319"/>
        <xdr:cNvCxnSpPr/>
      </xdr:nvCxnSpPr>
      <xdr:spPr>
        <a:xfrm>
          <a:off x="16179800" y="10063056"/>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1"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118956</xdr:rowOff>
    </xdr:from>
    <xdr:to>
      <xdr:col>77</xdr:col>
      <xdr:colOff>44450</xdr:colOff>
      <xdr:row>58</xdr:row>
      <xdr:rowOff>118956</xdr:rowOff>
    </xdr:to>
    <xdr:cxnSp macro="">
      <xdr:nvCxnSpPr>
        <xdr:cNvPr id="323" name="直線コネクタ 322"/>
        <xdr:cNvCxnSpPr/>
      </xdr:nvCxnSpPr>
      <xdr:spPr>
        <a:xfrm>
          <a:off x="15290800" y="10063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5" name="テキスト ボックス 324"/>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76729</xdr:rowOff>
    </xdr:from>
    <xdr:to>
      <xdr:col>72</xdr:col>
      <xdr:colOff>203200</xdr:colOff>
      <xdr:row>58</xdr:row>
      <xdr:rowOff>118956</xdr:rowOff>
    </xdr:to>
    <xdr:cxnSp macro="">
      <xdr:nvCxnSpPr>
        <xdr:cNvPr id="326" name="直線コネクタ 325"/>
        <xdr:cNvCxnSpPr/>
      </xdr:nvCxnSpPr>
      <xdr:spPr>
        <a:xfrm>
          <a:off x="14401800" y="10020829"/>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60643</xdr:rowOff>
    </xdr:from>
    <xdr:to>
      <xdr:col>68</xdr:col>
      <xdr:colOff>152400</xdr:colOff>
      <xdr:row>58</xdr:row>
      <xdr:rowOff>76729</xdr:rowOff>
    </xdr:to>
    <xdr:cxnSp macro="">
      <xdr:nvCxnSpPr>
        <xdr:cNvPr id="329" name="直線コネクタ 328"/>
        <xdr:cNvCxnSpPr/>
      </xdr:nvCxnSpPr>
      <xdr:spPr>
        <a:xfrm>
          <a:off x="13512800" y="1000474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0" name="フローチャート: 判断 329"/>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1" name="テキスト ボックス 330"/>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2" name="フローチャート: 判断 331"/>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3" name="テキスト ボックス 332"/>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90276</xdr:rowOff>
    </xdr:from>
    <xdr:to>
      <xdr:col>81</xdr:col>
      <xdr:colOff>95250</xdr:colOff>
      <xdr:row>59</xdr:row>
      <xdr:rowOff>20426</xdr:rowOff>
    </xdr:to>
    <xdr:sp macro="" textlink="">
      <xdr:nvSpPr>
        <xdr:cNvPr id="339" name="楕円 338"/>
        <xdr:cNvSpPr/>
      </xdr:nvSpPr>
      <xdr:spPr>
        <a:xfrm>
          <a:off x="16967200" y="100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11553</xdr:rowOff>
    </xdr:from>
    <xdr:ext cx="762000" cy="259045"/>
    <xdr:sp macro="" textlink="">
      <xdr:nvSpPr>
        <xdr:cNvPr id="340" name="定員管理の状況該当値テキスト"/>
        <xdr:cNvSpPr txBox="1"/>
      </xdr:nvSpPr>
      <xdr:spPr>
        <a:xfrm>
          <a:off x="17106900" y="99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68156</xdr:rowOff>
    </xdr:from>
    <xdr:to>
      <xdr:col>77</xdr:col>
      <xdr:colOff>95250</xdr:colOff>
      <xdr:row>58</xdr:row>
      <xdr:rowOff>169756</xdr:rowOff>
    </xdr:to>
    <xdr:sp macro="" textlink="">
      <xdr:nvSpPr>
        <xdr:cNvPr id="341" name="楕円 340"/>
        <xdr:cNvSpPr/>
      </xdr:nvSpPr>
      <xdr:spPr>
        <a:xfrm>
          <a:off x="16129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8483</xdr:rowOff>
    </xdr:from>
    <xdr:ext cx="736600" cy="259045"/>
    <xdr:sp macro="" textlink="">
      <xdr:nvSpPr>
        <xdr:cNvPr id="342" name="テキスト ボックス 341"/>
        <xdr:cNvSpPr txBox="1"/>
      </xdr:nvSpPr>
      <xdr:spPr>
        <a:xfrm>
          <a:off x="15798800" y="9781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68156</xdr:rowOff>
    </xdr:from>
    <xdr:to>
      <xdr:col>73</xdr:col>
      <xdr:colOff>44450</xdr:colOff>
      <xdr:row>58</xdr:row>
      <xdr:rowOff>169756</xdr:rowOff>
    </xdr:to>
    <xdr:sp macro="" textlink="">
      <xdr:nvSpPr>
        <xdr:cNvPr id="343" name="楕円 342"/>
        <xdr:cNvSpPr/>
      </xdr:nvSpPr>
      <xdr:spPr>
        <a:xfrm>
          <a:off x="15240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8483</xdr:rowOff>
    </xdr:from>
    <xdr:ext cx="762000" cy="259045"/>
    <xdr:sp macro="" textlink="">
      <xdr:nvSpPr>
        <xdr:cNvPr id="344" name="テキスト ボックス 343"/>
        <xdr:cNvSpPr txBox="1"/>
      </xdr:nvSpPr>
      <xdr:spPr>
        <a:xfrm>
          <a:off x="14909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25929</xdr:rowOff>
    </xdr:from>
    <xdr:to>
      <xdr:col>68</xdr:col>
      <xdr:colOff>203200</xdr:colOff>
      <xdr:row>58</xdr:row>
      <xdr:rowOff>127529</xdr:rowOff>
    </xdr:to>
    <xdr:sp macro="" textlink="">
      <xdr:nvSpPr>
        <xdr:cNvPr id="345" name="楕円 344"/>
        <xdr:cNvSpPr/>
      </xdr:nvSpPr>
      <xdr:spPr>
        <a:xfrm>
          <a:off x="14351000" y="997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137706</xdr:rowOff>
    </xdr:from>
    <xdr:ext cx="762000" cy="259045"/>
    <xdr:sp macro="" textlink="">
      <xdr:nvSpPr>
        <xdr:cNvPr id="346" name="テキスト ボックス 345"/>
        <xdr:cNvSpPr txBox="1"/>
      </xdr:nvSpPr>
      <xdr:spPr>
        <a:xfrm>
          <a:off x="14020800" y="973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9843</xdr:rowOff>
    </xdr:from>
    <xdr:to>
      <xdr:col>64</xdr:col>
      <xdr:colOff>152400</xdr:colOff>
      <xdr:row>58</xdr:row>
      <xdr:rowOff>111443</xdr:rowOff>
    </xdr:to>
    <xdr:sp macro="" textlink="">
      <xdr:nvSpPr>
        <xdr:cNvPr id="347" name="楕円 346"/>
        <xdr:cNvSpPr/>
      </xdr:nvSpPr>
      <xdr:spPr>
        <a:xfrm>
          <a:off x="13462000" y="99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121620</xdr:rowOff>
    </xdr:from>
    <xdr:ext cx="762000" cy="259045"/>
    <xdr:sp macro="" textlink="">
      <xdr:nvSpPr>
        <xdr:cNvPr id="348" name="テキスト ボックス 347"/>
        <xdr:cNvSpPr txBox="1"/>
      </xdr:nvSpPr>
      <xdr:spPr>
        <a:xfrm>
          <a:off x="13131800" y="972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昨年度と比べ、過去に発行した合併特例事業債などの残高の減少に伴い、普通交付税算入公債費等の額が減少したことにより、実質公債費率が</a:t>
          </a:r>
          <a:r>
            <a:rPr kumimoji="1" lang="en-US" altLang="ja-JP" sz="1100" b="0" i="0" u="none" strike="noStrike" kern="0" cap="none" spc="0" normalizeH="0" baseline="0" noProof="0">
              <a:ln>
                <a:noFill/>
              </a:ln>
              <a:solidFill>
                <a:prstClr val="black"/>
              </a:solidFill>
              <a:effectLst/>
              <a:uLnTx/>
              <a:uFillTx/>
              <a:latin typeface="+mn-lt"/>
              <a:ea typeface="+mn-ea"/>
              <a:cs typeface="+mn-cs"/>
            </a:rPr>
            <a:t>1.2</a:t>
          </a:r>
          <a:r>
            <a:rPr kumimoji="1" lang="ja-JP" altLang="ja-JP" sz="1100" b="0" i="0" u="none" strike="noStrike" kern="0" cap="none" spc="0" normalizeH="0" baseline="0" noProof="0">
              <a:ln>
                <a:noFill/>
              </a:ln>
              <a:solidFill>
                <a:prstClr val="black"/>
              </a:solidFill>
              <a:effectLst/>
              <a:uLnTx/>
              <a:uFillTx/>
              <a:latin typeface="+mn-lt"/>
              <a:ea typeface="+mn-ea"/>
              <a:cs typeface="+mn-cs"/>
            </a:rPr>
            <a:t>％増加した。今後も、現在の水準の維持に努める。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54187</xdr:rowOff>
    </xdr:from>
    <xdr:to>
      <xdr:col>81</xdr:col>
      <xdr:colOff>44450</xdr:colOff>
      <xdr:row>37</xdr:row>
      <xdr:rowOff>150707</xdr:rowOff>
    </xdr:to>
    <xdr:cxnSp macro="">
      <xdr:nvCxnSpPr>
        <xdr:cNvPr id="381" name="直線コネクタ 380"/>
        <xdr:cNvCxnSpPr/>
      </xdr:nvCxnSpPr>
      <xdr:spPr>
        <a:xfrm>
          <a:off x="16179800" y="639783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2"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54187</xdr:rowOff>
    </xdr:to>
    <xdr:cxnSp macro="">
      <xdr:nvCxnSpPr>
        <xdr:cNvPr id="384" name="直線コネクタ 383"/>
        <xdr:cNvCxnSpPr/>
      </xdr:nvCxnSpPr>
      <xdr:spPr>
        <a:xfrm>
          <a:off x="15290800" y="63656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6" name="テキスト ボックス 385"/>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62230</xdr:rowOff>
    </xdr:to>
    <xdr:cxnSp macro="">
      <xdr:nvCxnSpPr>
        <xdr:cNvPr id="387" name="直線コネクタ 386"/>
        <xdr:cNvCxnSpPr/>
      </xdr:nvCxnSpPr>
      <xdr:spPr>
        <a:xfrm flipV="1">
          <a:off x="14401800" y="63656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62230</xdr:rowOff>
    </xdr:from>
    <xdr:to>
      <xdr:col>68</xdr:col>
      <xdr:colOff>152400</xdr:colOff>
      <xdr:row>38</xdr:row>
      <xdr:rowOff>11430</xdr:rowOff>
    </xdr:to>
    <xdr:cxnSp macro="">
      <xdr:nvCxnSpPr>
        <xdr:cNvPr id="390" name="直線コネクタ 389"/>
        <xdr:cNvCxnSpPr/>
      </xdr:nvCxnSpPr>
      <xdr:spPr>
        <a:xfrm flipV="1">
          <a:off x="13512800" y="64058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3" name="フローチャート: 判断 392"/>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4" name="テキスト ボックス 393"/>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99907</xdr:rowOff>
    </xdr:from>
    <xdr:to>
      <xdr:col>81</xdr:col>
      <xdr:colOff>95250</xdr:colOff>
      <xdr:row>38</xdr:row>
      <xdr:rowOff>30057</xdr:rowOff>
    </xdr:to>
    <xdr:sp macro="" textlink="">
      <xdr:nvSpPr>
        <xdr:cNvPr id="400" name="楕円 399"/>
        <xdr:cNvSpPr/>
      </xdr:nvSpPr>
      <xdr:spPr>
        <a:xfrm>
          <a:off x="169672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116434</xdr:rowOff>
    </xdr:from>
    <xdr:ext cx="762000" cy="259045"/>
    <xdr:sp macro="" textlink="">
      <xdr:nvSpPr>
        <xdr:cNvPr id="401" name="公債費負担の状況該当値テキスト"/>
        <xdr:cNvSpPr txBox="1"/>
      </xdr:nvSpPr>
      <xdr:spPr>
        <a:xfrm>
          <a:off x="17106900" y="62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3387</xdr:rowOff>
    </xdr:from>
    <xdr:to>
      <xdr:col>77</xdr:col>
      <xdr:colOff>95250</xdr:colOff>
      <xdr:row>37</xdr:row>
      <xdr:rowOff>104987</xdr:rowOff>
    </xdr:to>
    <xdr:sp macro="" textlink="">
      <xdr:nvSpPr>
        <xdr:cNvPr id="402" name="楕円 401"/>
        <xdr:cNvSpPr/>
      </xdr:nvSpPr>
      <xdr:spPr>
        <a:xfrm>
          <a:off x="16129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115164</xdr:rowOff>
    </xdr:from>
    <xdr:ext cx="736600" cy="259045"/>
    <xdr:sp macro="" textlink="">
      <xdr:nvSpPr>
        <xdr:cNvPr id="403" name="テキスト ボックス 402"/>
        <xdr:cNvSpPr txBox="1"/>
      </xdr:nvSpPr>
      <xdr:spPr>
        <a:xfrm>
          <a:off x="15798800" y="611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142663</xdr:rowOff>
    </xdr:from>
    <xdr:to>
      <xdr:col>73</xdr:col>
      <xdr:colOff>44450</xdr:colOff>
      <xdr:row>37</xdr:row>
      <xdr:rowOff>72813</xdr:rowOff>
    </xdr:to>
    <xdr:sp macro="" textlink="">
      <xdr:nvSpPr>
        <xdr:cNvPr id="404" name="楕円 403"/>
        <xdr:cNvSpPr/>
      </xdr:nvSpPr>
      <xdr:spPr>
        <a:xfrm>
          <a:off x="15240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405" name="テキスト ボックス 404"/>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11430</xdr:rowOff>
    </xdr:from>
    <xdr:to>
      <xdr:col>68</xdr:col>
      <xdr:colOff>203200</xdr:colOff>
      <xdr:row>37</xdr:row>
      <xdr:rowOff>113030</xdr:rowOff>
    </xdr:to>
    <xdr:sp macro="" textlink="">
      <xdr:nvSpPr>
        <xdr:cNvPr id="406" name="楕円 405"/>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123207</xdr:rowOff>
    </xdr:from>
    <xdr:ext cx="762000" cy="259045"/>
    <xdr:sp macro="" textlink="">
      <xdr:nvSpPr>
        <xdr:cNvPr id="407" name="テキスト ボックス 406"/>
        <xdr:cNvSpPr txBox="1"/>
      </xdr:nvSpPr>
      <xdr:spPr>
        <a:xfrm>
          <a:off x="14020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132080</xdr:rowOff>
    </xdr:from>
    <xdr:to>
      <xdr:col>64</xdr:col>
      <xdr:colOff>152400</xdr:colOff>
      <xdr:row>38</xdr:row>
      <xdr:rowOff>62230</xdr:rowOff>
    </xdr:to>
    <xdr:sp macro="" textlink="">
      <xdr:nvSpPr>
        <xdr:cNvPr id="408" name="楕円 407"/>
        <xdr:cNvSpPr/>
      </xdr:nvSpPr>
      <xdr:spPr>
        <a:xfrm>
          <a:off x="13462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72407</xdr:rowOff>
    </xdr:from>
    <xdr:ext cx="762000" cy="259045"/>
    <xdr:sp macro="" textlink="">
      <xdr:nvSpPr>
        <xdr:cNvPr id="409" name="テキスト ボックス 408"/>
        <xdr:cNvSpPr txBox="1"/>
      </xdr:nvSpPr>
      <xdr:spPr>
        <a:xfrm>
          <a:off x="13131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財政調整基金及びその他特目基金の保有により、充当可能財源が将来負担額を上回っている。また、繰上償還の実施等により、将来負担額も軽減されている。今後は、学校の建て替えなどが控えており、投資的経費が増加し、地方債残高も増加することが考えられるため、繰上償還を実施するなど、引き続き、地方債残高の現在の水準の維持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3"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4" name="フローチャート: 判断 443"/>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5" name="フローチャート: 判断 444"/>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6" name="テキスト ボックス 445"/>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7" name="フローチャート: 判断 446"/>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48" name="テキスト ボックス 447"/>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49" name="フローチャート: 判断 448"/>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0" name="テキスト ボックス 449"/>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1" name="フローチャート: 判断 450"/>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2" name="テキスト ボックス 451"/>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97,319
96,444
119.94
44,164,553
41,960,083
2,008,746
20,894,967
21,629,202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昨年度と比較し</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した。他団体との比較では、類似団体内順位</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位となり、人件費の割合が特に小さいことが顕著</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今後は再任用職員の活用や会計年度任用職員の適正化などを含めた人件費の適正化を図っていく。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35560</xdr:rowOff>
    </xdr:to>
    <xdr:cxnSp macro="">
      <xdr:nvCxnSpPr>
        <xdr:cNvPr id="66" name="直線コネクタ 65"/>
        <xdr:cNvCxnSpPr/>
      </xdr:nvCxnSpPr>
      <xdr:spPr>
        <a:xfrm>
          <a:off x="3987800" y="5842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81280</xdr:rowOff>
    </xdr:to>
    <xdr:cxnSp macro="">
      <xdr:nvCxnSpPr>
        <xdr:cNvPr id="69" name="直線コネクタ 68"/>
        <xdr:cNvCxnSpPr/>
      </xdr:nvCxnSpPr>
      <xdr:spPr>
        <a:xfrm flipV="1">
          <a:off x="3098800" y="5842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34</xdr:row>
      <xdr:rowOff>81280</xdr:rowOff>
    </xdr:to>
    <xdr:cxnSp macro="">
      <xdr:nvCxnSpPr>
        <xdr:cNvPr id="72" name="直線コネクタ 71"/>
        <xdr:cNvCxnSpPr/>
      </xdr:nvCxnSpPr>
      <xdr:spPr>
        <a:xfrm>
          <a:off x="2209800" y="589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34</xdr:row>
      <xdr:rowOff>66040</xdr:rowOff>
    </xdr:to>
    <xdr:cxnSp macro="">
      <xdr:nvCxnSpPr>
        <xdr:cNvPr id="75" name="直線コネクタ 74"/>
        <xdr:cNvCxnSpPr/>
      </xdr:nvCxnSpPr>
      <xdr:spPr>
        <a:xfrm>
          <a:off x="1320800" y="588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156210</xdr:rowOff>
    </xdr:from>
    <xdr:to>
      <xdr:col>24</xdr:col>
      <xdr:colOff>76200</xdr:colOff>
      <xdr:row>34</xdr:row>
      <xdr:rowOff>86360</xdr:rowOff>
    </xdr:to>
    <xdr:sp macro="" textlink="">
      <xdr:nvSpPr>
        <xdr:cNvPr id="85" name="楕円 84"/>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64787</xdr:rowOff>
    </xdr:from>
    <xdr:ext cx="762000" cy="259045"/>
    <xdr:sp macro="" textlink="">
      <xdr:nvSpPr>
        <xdr:cNvPr id="86" name="人件費該当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90" name="テキスト ボックス 89"/>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127017</xdr:rowOff>
    </xdr:from>
    <xdr:ext cx="762000" cy="259045"/>
    <xdr:sp macro="" textlink="">
      <xdr:nvSpPr>
        <xdr:cNvPr id="92" name="テキスト ボックス 91"/>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xdr:rowOff>
    </xdr:from>
    <xdr:to>
      <xdr:col>6</xdr:col>
      <xdr:colOff>171450</xdr:colOff>
      <xdr:row>34</xdr:row>
      <xdr:rowOff>109220</xdr:rowOff>
    </xdr:to>
    <xdr:sp macro="" textlink="">
      <xdr:nvSpPr>
        <xdr:cNvPr id="93" name="楕円 92"/>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119397</xdr:rowOff>
    </xdr:from>
    <xdr:ext cx="762000" cy="259045"/>
    <xdr:sp macro="" textlink="">
      <xdr:nvSpPr>
        <xdr:cNvPr id="94" name="テキスト ボックス 93"/>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昨年度と比較し、</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の要因は、</a:t>
          </a:r>
          <a:r>
            <a:rPr kumimoji="1" lang="ja-JP" altLang="en-US" sz="1100">
              <a:solidFill>
                <a:schemeClr val="dk1"/>
              </a:solidFill>
              <a:effectLst/>
              <a:latin typeface="+mn-lt"/>
              <a:ea typeface="+mn-ea"/>
              <a:cs typeface="+mn-cs"/>
            </a:rPr>
            <a:t>観光推進事業費の増や、</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スクール推進事業費の増によるもの。</a:t>
          </a:r>
          <a:endParaRPr lang="ja-JP" altLang="ja-JP" sz="1400">
            <a:solidFill>
              <a:srgbClr val="FF0000"/>
            </a:solidFill>
            <a:effectLst/>
          </a:endParaRPr>
        </a:p>
        <a:p>
          <a:r>
            <a:rPr kumimoji="1" lang="ja-JP" altLang="ja-JP" sz="1100">
              <a:solidFill>
                <a:schemeClr val="dk1"/>
              </a:solidFill>
              <a:effectLst/>
              <a:latin typeface="+mn-lt"/>
              <a:ea typeface="+mn-ea"/>
              <a:cs typeface="+mn-cs"/>
            </a:rPr>
            <a:t>　年々増加する労務単価が委託料の増加を招いているため、仕様の見直しや他の経費縮減など対応を検討する必要がある。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124714</xdr:rowOff>
    </xdr:to>
    <xdr:cxnSp macro="">
      <xdr:nvCxnSpPr>
        <xdr:cNvPr id="125" name="直線コネクタ 124"/>
        <xdr:cNvCxnSpPr/>
      </xdr:nvCxnSpPr>
      <xdr:spPr>
        <a:xfrm>
          <a:off x="15671800" y="292963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124714</xdr:rowOff>
    </xdr:to>
    <xdr:cxnSp macro="">
      <xdr:nvCxnSpPr>
        <xdr:cNvPr id="128" name="直線コネクタ 127"/>
        <xdr:cNvCxnSpPr/>
      </xdr:nvCxnSpPr>
      <xdr:spPr>
        <a:xfrm flipV="1">
          <a:off x="14782800" y="29296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18</xdr:row>
      <xdr:rowOff>17272</xdr:rowOff>
    </xdr:to>
    <xdr:cxnSp macro="">
      <xdr:nvCxnSpPr>
        <xdr:cNvPr id="131" name="直線コネクタ 130"/>
        <xdr:cNvCxnSpPr/>
      </xdr:nvCxnSpPr>
      <xdr:spPr>
        <a:xfrm flipV="1">
          <a:off x="13893800" y="3039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17272</xdr:rowOff>
    </xdr:from>
    <xdr:to>
      <xdr:col>69</xdr:col>
      <xdr:colOff>92075</xdr:colOff>
      <xdr:row>18</xdr:row>
      <xdr:rowOff>26416</xdr:rowOff>
    </xdr:to>
    <xdr:cxnSp macro="">
      <xdr:nvCxnSpPr>
        <xdr:cNvPr id="134" name="直線コネクタ 133"/>
        <xdr:cNvCxnSpPr/>
      </xdr:nvCxnSpPr>
      <xdr:spPr>
        <a:xfrm flipV="1">
          <a:off x="13004800" y="3103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4" name="楕円 143"/>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5" name="物件費該当値テキスト"/>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6" name="楕円 145"/>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7" name="テキスト ボックス 146"/>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8" name="楕円 147"/>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49" name="テキスト ボックス 148"/>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137922</xdr:rowOff>
    </xdr:from>
    <xdr:to>
      <xdr:col>69</xdr:col>
      <xdr:colOff>142875</xdr:colOff>
      <xdr:row>18</xdr:row>
      <xdr:rowOff>68072</xdr:rowOff>
    </xdr:to>
    <xdr:sp macro="" textlink="">
      <xdr:nvSpPr>
        <xdr:cNvPr id="150" name="楕円 149"/>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52849</xdr:rowOff>
    </xdr:from>
    <xdr:ext cx="762000" cy="259045"/>
    <xdr:sp macro="" textlink="">
      <xdr:nvSpPr>
        <xdr:cNvPr id="151" name="テキスト ボックス 150"/>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147066</xdr:rowOff>
    </xdr:from>
    <xdr:to>
      <xdr:col>65</xdr:col>
      <xdr:colOff>53975</xdr:colOff>
      <xdr:row>18</xdr:row>
      <xdr:rowOff>77216</xdr:rowOff>
    </xdr:to>
    <xdr:sp macro="" textlink="">
      <xdr:nvSpPr>
        <xdr:cNvPr id="152" name="楕円 151"/>
        <xdr:cNvSpPr/>
      </xdr:nvSpPr>
      <xdr:spPr>
        <a:xfrm>
          <a:off x="12954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61993</xdr:rowOff>
    </xdr:from>
    <xdr:ext cx="762000" cy="259045"/>
    <xdr:sp macro="" textlink="">
      <xdr:nvSpPr>
        <xdr:cNvPr id="153" name="テキスト ボックス 152"/>
        <xdr:cNvSpPr txBox="1"/>
      </xdr:nvSpPr>
      <xdr:spPr>
        <a:xfrm>
          <a:off x="12623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昨年度と比較し</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した。扶助費は年々増加しているなか、全国平均と同程度のポイントであることは評価できる。</a:t>
          </a:r>
          <a:endParaRPr lang="ja-JP" altLang="ja-JP" sz="1400">
            <a:effectLst/>
          </a:endParaRPr>
        </a:p>
        <a:p>
          <a:r>
            <a:rPr kumimoji="1" lang="ja-JP" altLang="ja-JP" sz="1100">
              <a:solidFill>
                <a:schemeClr val="dk1"/>
              </a:solidFill>
              <a:effectLst/>
              <a:latin typeface="+mn-lt"/>
              <a:ea typeface="+mn-ea"/>
              <a:cs typeface="+mn-cs"/>
            </a:rPr>
            <a:t>　今後も引き続き、財政運営に支障をきたすことのないよう、資格審査等の適正化を図り、上昇傾向の歯止めに努める。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xdr:rowOff>
    </xdr:from>
    <xdr:to>
      <xdr:col>24</xdr:col>
      <xdr:colOff>25400</xdr:colOff>
      <xdr:row>56</xdr:row>
      <xdr:rowOff>50800</xdr:rowOff>
    </xdr:to>
    <xdr:cxnSp macro="">
      <xdr:nvCxnSpPr>
        <xdr:cNvPr id="186" name="直線コネクタ 185"/>
        <xdr:cNvCxnSpPr/>
      </xdr:nvCxnSpPr>
      <xdr:spPr>
        <a:xfrm>
          <a:off x="3987800" y="9606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xdr:rowOff>
    </xdr:from>
    <xdr:to>
      <xdr:col>19</xdr:col>
      <xdr:colOff>187325</xdr:colOff>
      <xdr:row>56</xdr:row>
      <xdr:rowOff>35560</xdr:rowOff>
    </xdr:to>
    <xdr:cxnSp macro="">
      <xdr:nvCxnSpPr>
        <xdr:cNvPr id="189" name="直線コネクタ 188"/>
        <xdr:cNvCxnSpPr/>
      </xdr:nvCxnSpPr>
      <xdr:spPr>
        <a:xfrm flipV="1">
          <a:off x="3098800" y="960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58420</xdr:rowOff>
    </xdr:to>
    <xdr:cxnSp macro="">
      <xdr:nvCxnSpPr>
        <xdr:cNvPr id="192" name="直線コネクタ 191"/>
        <xdr:cNvCxnSpPr/>
      </xdr:nvCxnSpPr>
      <xdr:spPr>
        <a:xfrm flipV="1">
          <a:off x="2209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58420</xdr:rowOff>
    </xdr:to>
    <xdr:cxnSp macro="">
      <xdr:nvCxnSpPr>
        <xdr:cNvPr id="195" name="直線コネクタ 194"/>
        <xdr:cNvCxnSpPr/>
      </xdr:nvCxnSpPr>
      <xdr:spPr>
        <a:xfrm>
          <a:off x="1320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5" name="楕円 204"/>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6"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125730</xdr:rowOff>
    </xdr:from>
    <xdr:to>
      <xdr:col>20</xdr:col>
      <xdr:colOff>38100</xdr:colOff>
      <xdr:row>56</xdr:row>
      <xdr:rowOff>55880</xdr:rowOff>
    </xdr:to>
    <xdr:sp macro="" textlink="">
      <xdr:nvSpPr>
        <xdr:cNvPr id="207" name="楕円 206"/>
        <xdr:cNvSpPr/>
      </xdr:nvSpPr>
      <xdr:spPr>
        <a:xfrm>
          <a:off x="3937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208" name="テキスト ボックス 207"/>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09" name="楕円 208"/>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210" name="テキスト ボックス 209"/>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11" name="楕円 210"/>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12" name="テキスト ボックス 211"/>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4" name="テキスト ボックス 213"/>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昨年度と比較し</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した。渡船事業会計への繰出金については、引き続き利用者負担の適正化を図り、普通会計の負担額を減らしていくことができるよう努めていく。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165100</xdr:rowOff>
    </xdr:to>
    <xdr:cxnSp macro="">
      <xdr:nvCxnSpPr>
        <xdr:cNvPr id="247" name="直線コネクタ 246"/>
        <xdr:cNvCxnSpPr/>
      </xdr:nvCxnSpPr>
      <xdr:spPr>
        <a:xfrm>
          <a:off x="15671800" y="999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165100</xdr:rowOff>
    </xdr:to>
    <xdr:cxnSp macro="">
      <xdr:nvCxnSpPr>
        <xdr:cNvPr id="250" name="直線コネクタ 249"/>
        <xdr:cNvCxnSpPr/>
      </xdr:nvCxnSpPr>
      <xdr:spPr>
        <a:xfrm flipV="1">
          <a:off x="14782800" y="999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165100</xdr:rowOff>
    </xdr:to>
    <xdr:cxnSp macro="">
      <xdr:nvCxnSpPr>
        <xdr:cNvPr id="253" name="直線コネクタ 252"/>
        <xdr:cNvCxnSpPr/>
      </xdr:nvCxnSpPr>
      <xdr:spPr>
        <a:xfrm>
          <a:off x="13893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127000</xdr:rowOff>
    </xdr:to>
    <xdr:cxnSp macro="">
      <xdr:nvCxnSpPr>
        <xdr:cNvPr id="256" name="直線コネクタ 255"/>
        <xdr:cNvCxnSpPr/>
      </xdr:nvCxnSpPr>
      <xdr:spPr>
        <a:xfrm>
          <a:off x="13004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66" name="楕円 265"/>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67"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8" name="楕円 267"/>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9" name="テキスト ボックス 268"/>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0" name="楕円 269"/>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1" name="テキスト ボックス 270"/>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2" name="楕円 271"/>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3" name="テキスト ボックス 272"/>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4" name="楕円 273"/>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16527</xdr:rowOff>
    </xdr:from>
    <xdr:ext cx="762000" cy="259045"/>
    <xdr:sp macro="" textlink="">
      <xdr:nvSpPr>
        <xdr:cNvPr id="275" name="テキスト ボックス 274"/>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昨年度と比較し</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本市の補助費等は、他市町村に比べ一部事務組合への負担金の割合が高いことから、固定経費化しており、経常収支比率の悪化の一因となっている。今後も引き続き、一部事務組合も含めて、歳出の適正化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92710</xdr:rowOff>
    </xdr:to>
    <xdr:cxnSp macro="">
      <xdr:nvCxnSpPr>
        <xdr:cNvPr id="305" name="直線コネクタ 304"/>
        <xdr:cNvCxnSpPr/>
      </xdr:nvCxnSpPr>
      <xdr:spPr>
        <a:xfrm>
          <a:off x="15671800" y="63952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88138</xdr:rowOff>
    </xdr:to>
    <xdr:cxnSp macro="">
      <xdr:nvCxnSpPr>
        <xdr:cNvPr id="308" name="直線コネクタ 307"/>
        <xdr:cNvCxnSpPr/>
      </xdr:nvCxnSpPr>
      <xdr:spPr>
        <a:xfrm flipV="1">
          <a:off x="14782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92710</xdr:rowOff>
    </xdr:to>
    <xdr:cxnSp macro="">
      <xdr:nvCxnSpPr>
        <xdr:cNvPr id="311" name="直線コネクタ 310"/>
        <xdr:cNvCxnSpPr/>
      </xdr:nvCxnSpPr>
      <xdr:spPr>
        <a:xfrm flipV="1">
          <a:off x="13893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92710</xdr:rowOff>
    </xdr:to>
    <xdr:cxnSp macro="">
      <xdr:nvCxnSpPr>
        <xdr:cNvPr id="314" name="直線コネクタ 313"/>
        <xdr:cNvCxnSpPr/>
      </xdr:nvCxnSpPr>
      <xdr:spPr>
        <a:xfrm>
          <a:off x="13004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4" name="楕円 323"/>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5"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6" name="楕円 325"/>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7" name="テキスト ボックス 326"/>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8" name="楕円 327"/>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9" name="テキスト ボックス 328"/>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0" name="楕円 329"/>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1" name="テキスト ボックス 330"/>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2" name="楕円 331"/>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3" name="テキスト ボックス 332"/>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昨年度と比べ</a:t>
          </a:r>
          <a:r>
            <a:rPr kumimoji="1" lang="en-US" altLang="ja-JP" sz="1100" baseline="0">
              <a:solidFill>
                <a:schemeClr val="dk1"/>
              </a:solidFill>
              <a:effectLst/>
              <a:latin typeface="+mn-lt"/>
              <a:ea typeface="+mn-ea"/>
              <a:cs typeface="+mn-cs"/>
            </a:rPr>
            <a:t>0.5</a:t>
          </a:r>
          <a:r>
            <a:rPr kumimoji="1" lang="ja-JP" altLang="en-US" sz="1100" baseline="0">
              <a:solidFill>
                <a:schemeClr val="dk1"/>
              </a:solidFill>
              <a:effectLst/>
              <a:latin typeface="+mn-lt"/>
              <a:ea typeface="+mn-ea"/>
              <a:cs typeface="+mn-cs"/>
            </a:rPr>
            <a:t>ポイント増加</a:t>
          </a:r>
          <a:r>
            <a:rPr kumimoji="1" lang="ja-JP" altLang="ja-JP" sz="1100" baseline="0">
              <a:solidFill>
                <a:schemeClr val="dk1"/>
              </a:solidFill>
              <a:effectLst/>
              <a:latin typeface="+mn-lt"/>
              <a:ea typeface="+mn-ea"/>
              <a:cs typeface="+mn-cs"/>
            </a:rPr>
            <a:t>した。発行額が定期償還額を下回っていること、繰上償還による元利償還金の減少等により、低値で推移している。今後も、現在の水準の維持に努める。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140715</xdr:rowOff>
    </xdr:to>
    <xdr:cxnSp macro="">
      <xdr:nvCxnSpPr>
        <xdr:cNvPr id="363" name="直線コネクタ 362"/>
        <xdr:cNvCxnSpPr/>
      </xdr:nvCxnSpPr>
      <xdr:spPr>
        <a:xfrm>
          <a:off x="3987800" y="131480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77</xdr:row>
      <xdr:rowOff>10413</xdr:rowOff>
    </xdr:to>
    <xdr:cxnSp macro="">
      <xdr:nvCxnSpPr>
        <xdr:cNvPr id="366" name="直線コネクタ 365"/>
        <xdr:cNvCxnSpPr/>
      </xdr:nvCxnSpPr>
      <xdr:spPr>
        <a:xfrm flipV="1">
          <a:off x="3098800" y="131480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10413</xdr:rowOff>
    </xdr:to>
    <xdr:cxnSp macro="">
      <xdr:nvCxnSpPr>
        <xdr:cNvPr id="369" name="直線コネクタ 368"/>
        <xdr:cNvCxnSpPr/>
      </xdr:nvCxnSpPr>
      <xdr:spPr>
        <a:xfrm>
          <a:off x="2209800" y="132029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24130</xdr:rowOff>
    </xdr:to>
    <xdr:cxnSp macro="">
      <xdr:nvCxnSpPr>
        <xdr:cNvPr id="372" name="直線コネクタ 371"/>
        <xdr:cNvCxnSpPr/>
      </xdr:nvCxnSpPr>
      <xdr:spPr>
        <a:xfrm flipV="1">
          <a:off x="1320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82" name="楕円 381"/>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3"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4" name="楕円 383"/>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5" name="テキスト ボックス 384"/>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86" name="楕円 385"/>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87" name="テキスト ボックス 386"/>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8" name="楕円 387"/>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9" name="テキスト ボックス 388"/>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0" name="楕円 389"/>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1" name="テキスト ボックス 39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昨年度と比較し</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増加した。今後はデジタル化による窓口業務や行政事務の効率化、維持補修も含めた施設管理のあり方の見直し等による経常的な人件費及び物件費の削減を目指すとともに、事務事業評価の仕組みを再構築し、政策的な事業の見直しによる行財政改革を進め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75565</xdr:rowOff>
    </xdr:from>
    <xdr:to>
      <xdr:col>82</xdr:col>
      <xdr:colOff>107950</xdr:colOff>
      <xdr:row>76</xdr:row>
      <xdr:rowOff>127000</xdr:rowOff>
    </xdr:to>
    <xdr:cxnSp macro="">
      <xdr:nvCxnSpPr>
        <xdr:cNvPr id="420" name="直線コネクタ 419"/>
        <xdr:cNvCxnSpPr/>
      </xdr:nvCxnSpPr>
      <xdr:spPr>
        <a:xfrm>
          <a:off x="15671800" y="12934315"/>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75565</xdr:rowOff>
    </xdr:from>
    <xdr:to>
      <xdr:col>78</xdr:col>
      <xdr:colOff>69850</xdr:colOff>
      <xdr:row>76</xdr:row>
      <xdr:rowOff>144145</xdr:rowOff>
    </xdr:to>
    <xdr:cxnSp macro="">
      <xdr:nvCxnSpPr>
        <xdr:cNvPr id="423" name="直線コネクタ 422"/>
        <xdr:cNvCxnSpPr/>
      </xdr:nvCxnSpPr>
      <xdr:spPr>
        <a:xfrm flipV="1">
          <a:off x="14782800" y="12934315"/>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144145</xdr:rowOff>
    </xdr:from>
    <xdr:to>
      <xdr:col>73</xdr:col>
      <xdr:colOff>180975</xdr:colOff>
      <xdr:row>77</xdr:row>
      <xdr:rowOff>6986</xdr:rowOff>
    </xdr:to>
    <xdr:cxnSp macro="">
      <xdr:nvCxnSpPr>
        <xdr:cNvPr id="426" name="直線コネクタ 425"/>
        <xdr:cNvCxnSpPr/>
      </xdr:nvCxnSpPr>
      <xdr:spPr>
        <a:xfrm flipV="1">
          <a:off x="13893800" y="131743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132714</xdr:rowOff>
    </xdr:from>
    <xdr:to>
      <xdr:col>69</xdr:col>
      <xdr:colOff>92075</xdr:colOff>
      <xdr:row>77</xdr:row>
      <xdr:rowOff>6986</xdr:rowOff>
    </xdr:to>
    <xdr:cxnSp macro="">
      <xdr:nvCxnSpPr>
        <xdr:cNvPr id="429" name="直線コネクタ 428"/>
        <xdr:cNvCxnSpPr/>
      </xdr:nvCxnSpPr>
      <xdr:spPr>
        <a:xfrm>
          <a:off x="13004800" y="131629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9" name="楕円 438"/>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40" name="公債費以外該当値テキスト"/>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24765</xdr:rowOff>
    </xdr:from>
    <xdr:to>
      <xdr:col>78</xdr:col>
      <xdr:colOff>120650</xdr:colOff>
      <xdr:row>75</xdr:row>
      <xdr:rowOff>126365</xdr:rowOff>
    </xdr:to>
    <xdr:sp macro="" textlink="">
      <xdr:nvSpPr>
        <xdr:cNvPr id="441" name="楕円 440"/>
        <xdr:cNvSpPr/>
      </xdr:nvSpPr>
      <xdr:spPr>
        <a:xfrm>
          <a:off x="15621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136542</xdr:rowOff>
    </xdr:from>
    <xdr:ext cx="736600" cy="259045"/>
    <xdr:sp macro="" textlink="">
      <xdr:nvSpPr>
        <xdr:cNvPr id="442" name="テキスト ボックス 441"/>
        <xdr:cNvSpPr txBox="1"/>
      </xdr:nvSpPr>
      <xdr:spPr>
        <a:xfrm>
          <a:off x="15290800" y="1265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93345</xdr:rowOff>
    </xdr:from>
    <xdr:to>
      <xdr:col>74</xdr:col>
      <xdr:colOff>31750</xdr:colOff>
      <xdr:row>77</xdr:row>
      <xdr:rowOff>23495</xdr:rowOff>
    </xdr:to>
    <xdr:sp macro="" textlink="">
      <xdr:nvSpPr>
        <xdr:cNvPr id="443" name="楕円 442"/>
        <xdr:cNvSpPr/>
      </xdr:nvSpPr>
      <xdr:spPr>
        <a:xfrm>
          <a:off x="14732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33672</xdr:rowOff>
    </xdr:from>
    <xdr:ext cx="762000" cy="259045"/>
    <xdr:sp macro="" textlink="">
      <xdr:nvSpPr>
        <xdr:cNvPr id="444" name="テキスト ボックス 443"/>
        <xdr:cNvSpPr txBox="1"/>
      </xdr:nvSpPr>
      <xdr:spPr>
        <a:xfrm>
          <a:off x="14401800" y="128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127636</xdr:rowOff>
    </xdr:from>
    <xdr:to>
      <xdr:col>69</xdr:col>
      <xdr:colOff>142875</xdr:colOff>
      <xdr:row>77</xdr:row>
      <xdr:rowOff>57786</xdr:rowOff>
    </xdr:to>
    <xdr:sp macro="" textlink="">
      <xdr:nvSpPr>
        <xdr:cNvPr id="445" name="楕円 444"/>
        <xdr:cNvSpPr/>
      </xdr:nvSpPr>
      <xdr:spPr>
        <a:xfrm>
          <a:off x="13843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42563</xdr:rowOff>
    </xdr:from>
    <xdr:ext cx="762000" cy="259045"/>
    <xdr:sp macro="" textlink="">
      <xdr:nvSpPr>
        <xdr:cNvPr id="446" name="テキスト ボックス 445"/>
        <xdr:cNvSpPr txBox="1"/>
      </xdr:nvSpPr>
      <xdr:spPr>
        <a:xfrm>
          <a:off x="13512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81914</xdr:rowOff>
    </xdr:from>
    <xdr:to>
      <xdr:col>65</xdr:col>
      <xdr:colOff>53975</xdr:colOff>
      <xdr:row>77</xdr:row>
      <xdr:rowOff>12064</xdr:rowOff>
    </xdr:to>
    <xdr:sp macro="" textlink="">
      <xdr:nvSpPr>
        <xdr:cNvPr id="447" name="楕円 446"/>
        <xdr:cNvSpPr/>
      </xdr:nvSpPr>
      <xdr:spPr>
        <a:xfrm>
          <a:off x="129540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22242</xdr:rowOff>
    </xdr:from>
    <xdr:ext cx="762000" cy="259045"/>
    <xdr:sp macro="" textlink="">
      <xdr:nvSpPr>
        <xdr:cNvPr id="448" name="テキスト ボックス 447"/>
        <xdr:cNvSpPr txBox="1"/>
      </xdr:nvSpPr>
      <xdr:spPr>
        <a:xfrm>
          <a:off x="12623800" y="1288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13481</xdr:rowOff>
    </xdr:from>
    <xdr:ext cx="762000" cy="259045"/>
    <xdr:sp macro="" textlink="">
      <xdr:nvSpPr>
        <xdr:cNvPr id="50" name="人口1人当たり決算額の推移最小値テキスト130"/>
        <xdr:cNvSpPr txBox="1"/>
      </xdr:nvSpPr>
      <xdr:spPr>
        <a:xfrm>
          <a:off x="5740400" y="34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3304</xdr:rowOff>
    </xdr:from>
    <xdr:to>
      <xdr:col>29</xdr:col>
      <xdr:colOff>127000</xdr:colOff>
      <xdr:row>20</xdr:row>
      <xdr:rowOff>7704</xdr:rowOff>
    </xdr:to>
    <xdr:cxnSp macro="">
      <xdr:nvCxnSpPr>
        <xdr:cNvPr id="54" name="直線コネクタ 53"/>
        <xdr:cNvCxnSpPr/>
      </xdr:nvCxnSpPr>
      <xdr:spPr bwMode="auto">
        <a:xfrm flipV="1">
          <a:off x="5003800" y="3479929"/>
          <a:ext cx="647700" cy="4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4175</xdr:rowOff>
    </xdr:from>
    <xdr:to>
      <xdr:col>26</xdr:col>
      <xdr:colOff>50800</xdr:colOff>
      <xdr:row>20</xdr:row>
      <xdr:rowOff>7704</xdr:rowOff>
    </xdr:to>
    <xdr:cxnSp macro="">
      <xdr:nvCxnSpPr>
        <xdr:cNvPr id="57" name="直線コネクタ 56"/>
        <xdr:cNvCxnSpPr/>
      </xdr:nvCxnSpPr>
      <xdr:spPr bwMode="auto">
        <a:xfrm>
          <a:off x="4305300" y="3480800"/>
          <a:ext cx="698500" cy="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4175</xdr:rowOff>
    </xdr:from>
    <xdr:to>
      <xdr:col>22</xdr:col>
      <xdr:colOff>114300</xdr:colOff>
      <xdr:row>20</xdr:row>
      <xdr:rowOff>13705</xdr:rowOff>
    </xdr:to>
    <xdr:cxnSp macro="">
      <xdr:nvCxnSpPr>
        <xdr:cNvPr id="60" name="直線コネクタ 59"/>
        <xdr:cNvCxnSpPr/>
      </xdr:nvCxnSpPr>
      <xdr:spPr bwMode="auto">
        <a:xfrm flipV="1">
          <a:off x="3606800" y="3480800"/>
          <a:ext cx="698500" cy="9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13705</xdr:rowOff>
    </xdr:from>
    <xdr:to>
      <xdr:col>18</xdr:col>
      <xdr:colOff>177800</xdr:colOff>
      <xdr:row>20</xdr:row>
      <xdr:rowOff>39422</xdr:rowOff>
    </xdr:to>
    <xdr:cxnSp macro="">
      <xdr:nvCxnSpPr>
        <xdr:cNvPr id="63" name="直線コネクタ 62"/>
        <xdr:cNvCxnSpPr/>
      </xdr:nvCxnSpPr>
      <xdr:spPr bwMode="auto">
        <a:xfrm flipV="1">
          <a:off x="2908300" y="3490330"/>
          <a:ext cx="698500" cy="2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123954</xdr:rowOff>
    </xdr:from>
    <xdr:to>
      <xdr:col>29</xdr:col>
      <xdr:colOff>177800</xdr:colOff>
      <xdr:row>20</xdr:row>
      <xdr:rowOff>54104</xdr:rowOff>
    </xdr:to>
    <xdr:sp macro="" textlink="">
      <xdr:nvSpPr>
        <xdr:cNvPr id="73" name="楕円 72"/>
        <xdr:cNvSpPr/>
      </xdr:nvSpPr>
      <xdr:spPr bwMode="auto">
        <a:xfrm>
          <a:off x="5600700" y="3429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32531</xdr:rowOff>
    </xdr:from>
    <xdr:ext cx="762000" cy="259045"/>
    <xdr:sp macro="" textlink="">
      <xdr:nvSpPr>
        <xdr:cNvPr id="74" name="人口1人当たり決算額の推移該当値テキスト130"/>
        <xdr:cNvSpPr txBox="1"/>
      </xdr:nvSpPr>
      <xdr:spPr>
        <a:xfrm>
          <a:off x="5740400" y="33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128354</xdr:rowOff>
    </xdr:from>
    <xdr:to>
      <xdr:col>26</xdr:col>
      <xdr:colOff>101600</xdr:colOff>
      <xdr:row>20</xdr:row>
      <xdr:rowOff>58504</xdr:rowOff>
    </xdr:to>
    <xdr:sp macro="" textlink="">
      <xdr:nvSpPr>
        <xdr:cNvPr id="75" name="楕円 74"/>
        <xdr:cNvSpPr/>
      </xdr:nvSpPr>
      <xdr:spPr bwMode="auto">
        <a:xfrm>
          <a:off x="4953000" y="3433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43281</xdr:rowOff>
    </xdr:from>
    <xdr:ext cx="736600" cy="259045"/>
    <xdr:sp macro="" textlink="">
      <xdr:nvSpPr>
        <xdr:cNvPr id="76" name="テキスト ボックス 75"/>
        <xdr:cNvSpPr txBox="1"/>
      </xdr:nvSpPr>
      <xdr:spPr>
        <a:xfrm>
          <a:off x="4622800" y="351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124825</xdr:rowOff>
    </xdr:from>
    <xdr:to>
      <xdr:col>22</xdr:col>
      <xdr:colOff>165100</xdr:colOff>
      <xdr:row>20</xdr:row>
      <xdr:rowOff>54975</xdr:rowOff>
    </xdr:to>
    <xdr:sp macro="" textlink="">
      <xdr:nvSpPr>
        <xdr:cNvPr id="77" name="楕円 76"/>
        <xdr:cNvSpPr/>
      </xdr:nvSpPr>
      <xdr:spPr bwMode="auto">
        <a:xfrm>
          <a:off x="4254500" y="3430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39752</xdr:rowOff>
    </xdr:from>
    <xdr:ext cx="762000" cy="259045"/>
    <xdr:sp macro="" textlink="">
      <xdr:nvSpPr>
        <xdr:cNvPr id="78" name="テキスト ボックス 77"/>
        <xdr:cNvSpPr txBox="1"/>
      </xdr:nvSpPr>
      <xdr:spPr>
        <a:xfrm>
          <a:off x="3924300" y="351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134355</xdr:rowOff>
    </xdr:from>
    <xdr:to>
      <xdr:col>19</xdr:col>
      <xdr:colOff>38100</xdr:colOff>
      <xdr:row>20</xdr:row>
      <xdr:rowOff>64505</xdr:rowOff>
    </xdr:to>
    <xdr:sp macro="" textlink="">
      <xdr:nvSpPr>
        <xdr:cNvPr id="79" name="楕円 78"/>
        <xdr:cNvSpPr/>
      </xdr:nvSpPr>
      <xdr:spPr bwMode="auto">
        <a:xfrm>
          <a:off x="3556000" y="343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49282</xdr:rowOff>
    </xdr:from>
    <xdr:ext cx="762000" cy="259045"/>
    <xdr:sp macro="" textlink="">
      <xdr:nvSpPr>
        <xdr:cNvPr id="80" name="テキスト ボックス 79"/>
        <xdr:cNvSpPr txBox="1"/>
      </xdr:nvSpPr>
      <xdr:spPr>
        <a:xfrm>
          <a:off x="3225800" y="35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160072</xdr:rowOff>
    </xdr:from>
    <xdr:to>
      <xdr:col>15</xdr:col>
      <xdr:colOff>101600</xdr:colOff>
      <xdr:row>20</xdr:row>
      <xdr:rowOff>90222</xdr:rowOff>
    </xdr:to>
    <xdr:sp macro="" textlink="">
      <xdr:nvSpPr>
        <xdr:cNvPr id="81" name="楕円 80"/>
        <xdr:cNvSpPr/>
      </xdr:nvSpPr>
      <xdr:spPr bwMode="auto">
        <a:xfrm>
          <a:off x="2857500" y="3465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74999</xdr:rowOff>
    </xdr:from>
    <xdr:ext cx="762000" cy="259045"/>
    <xdr:sp macro="" textlink="">
      <xdr:nvSpPr>
        <xdr:cNvPr id="82" name="テキスト ボックス 81"/>
        <xdr:cNvSpPr txBox="1"/>
      </xdr:nvSpPr>
      <xdr:spPr>
        <a:xfrm>
          <a:off x="2527300" y="355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132976</xdr:rowOff>
    </xdr:from>
    <xdr:to>
      <xdr:col>29</xdr:col>
      <xdr:colOff>127000</xdr:colOff>
      <xdr:row>37</xdr:row>
      <xdr:rowOff>240484</xdr:rowOff>
    </xdr:to>
    <xdr:cxnSp macro="">
      <xdr:nvCxnSpPr>
        <xdr:cNvPr id="117" name="直線コネクタ 116"/>
        <xdr:cNvCxnSpPr/>
      </xdr:nvCxnSpPr>
      <xdr:spPr bwMode="auto">
        <a:xfrm flipV="1">
          <a:off x="5003800" y="7257676"/>
          <a:ext cx="647700" cy="107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240484</xdr:rowOff>
    </xdr:from>
    <xdr:to>
      <xdr:col>26</xdr:col>
      <xdr:colOff>50800</xdr:colOff>
      <xdr:row>37</xdr:row>
      <xdr:rowOff>299332</xdr:rowOff>
    </xdr:to>
    <xdr:cxnSp macro="">
      <xdr:nvCxnSpPr>
        <xdr:cNvPr id="120" name="直線コネクタ 119"/>
        <xdr:cNvCxnSpPr/>
      </xdr:nvCxnSpPr>
      <xdr:spPr bwMode="auto">
        <a:xfrm flipV="1">
          <a:off x="4305300" y="7365184"/>
          <a:ext cx="698500" cy="58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299332</xdr:rowOff>
    </xdr:from>
    <xdr:to>
      <xdr:col>22</xdr:col>
      <xdr:colOff>114300</xdr:colOff>
      <xdr:row>37</xdr:row>
      <xdr:rowOff>342472</xdr:rowOff>
    </xdr:to>
    <xdr:cxnSp macro="">
      <xdr:nvCxnSpPr>
        <xdr:cNvPr id="123" name="直線コネクタ 122"/>
        <xdr:cNvCxnSpPr/>
      </xdr:nvCxnSpPr>
      <xdr:spPr bwMode="auto">
        <a:xfrm flipV="1">
          <a:off x="3606800" y="7424032"/>
          <a:ext cx="698500" cy="43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298385</xdr:rowOff>
    </xdr:from>
    <xdr:to>
      <xdr:col>18</xdr:col>
      <xdr:colOff>177800</xdr:colOff>
      <xdr:row>37</xdr:row>
      <xdr:rowOff>342472</xdr:rowOff>
    </xdr:to>
    <xdr:cxnSp macro="">
      <xdr:nvCxnSpPr>
        <xdr:cNvPr id="126" name="直線コネクタ 125"/>
        <xdr:cNvCxnSpPr/>
      </xdr:nvCxnSpPr>
      <xdr:spPr bwMode="auto">
        <a:xfrm>
          <a:off x="2908300" y="7423085"/>
          <a:ext cx="698500" cy="44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82176</xdr:rowOff>
    </xdr:from>
    <xdr:to>
      <xdr:col>29</xdr:col>
      <xdr:colOff>177800</xdr:colOff>
      <xdr:row>37</xdr:row>
      <xdr:rowOff>183776</xdr:rowOff>
    </xdr:to>
    <xdr:sp macro="" textlink="">
      <xdr:nvSpPr>
        <xdr:cNvPr id="136" name="楕円 135"/>
        <xdr:cNvSpPr/>
      </xdr:nvSpPr>
      <xdr:spPr bwMode="auto">
        <a:xfrm>
          <a:off x="5600700" y="720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54253</xdr:rowOff>
    </xdr:from>
    <xdr:ext cx="762000" cy="259045"/>
    <xdr:sp macro="" textlink="">
      <xdr:nvSpPr>
        <xdr:cNvPr id="137" name="人口1人当たり決算額の推移該当値テキスト445"/>
        <xdr:cNvSpPr txBox="1"/>
      </xdr:nvSpPr>
      <xdr:spPr>
        <a:xfrm>
          <a:off x="5740400" y="71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189684</xdr:rowOff>
    </xdr:from>
    <xdr:to>
      <xdr:col>26</xdr:col>
      <xdr:colOff>101600</xdr:colOff>
      <xdr:row>37</xdr:row>
      <xdr:rowOff>291284</xdr:rowOff>
    </xdr:to>
    <xdr:sp macro="" textlink="">
      <xdr:nvSpPr>
        <xdr:cNvPr id="138" name="楕円 137"/>
        <xdr:cNvSpPr/>
      </xdr:nvSpPr>
      <xdr:spPr bwMode="auto">
        <a:xfrm>
          <a:off x="4953000" y="7314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276061</xdr:rowOff>
    </xdr:from>
    <xdr:ext cx="736600" cy="259045"/>
    <xdr:sp macro="" textlink="">
      <xdr:nvSpPr>
        <xdr:cNvPr id="139" name="テキスト ボックス 138"/>
        <xdr:cNvSpPr txBox="1"/>
      </xdr:nvSpPr>
      <xdr:spPr>
        <a:xfrm>
          <a:off x="4622800" y="7400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248532</xdr:rowOff>
    </xdr:from>
    <xdr:to>
      <xdr:col>22</xdr:col>
      <xdr:colOff>165100</xdr:colOff>
      <xdr:row>38</xdr:row>
      <xdr:rowOff>7232</xdr:rowOff>
    </xdr:to>
    <xdr:sp macro="" textlink="">
      <xdr:nvSpPr>
        <xdr:cNvPr id="140" name="楕円 139"/>
        <xdr:cNvSpPr/>
      </xdr:nvSpPr>
      <xdr:spPr bwMode="auto">
        <a:xfrm>
          <a:off x="4254500" y="7373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334909</xdr:rowOff>
    </xdr:from>
    <xdr:ext cx="762000" cy="259045"/>
    <xdr:sp macro="" textlink="">
      <xdr:nvSpPr>
        <xdr:cNvPr id="141" name="テキスト ボックス 140"/>
        <xdr:cNvSpPr txBox="1"/>
      </xdr:nvSpPr>
      <xdr:spPr>
        <a:xfrm>
          <a:off x="3924300" y="745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291672</xdr:rowOff>
    </xdr:from>
    <xdr:to>
      <xdr:col>19</xdr:col>
      <xdr:colOff>38100</xdr:colOff>
      <xdr:row>38</xdr:row>
      <xdr:rowOff>50372</xdr:rowOff>
    </xdr:to>
    <xdr:sp macro="" textlink="">
      <xdr:nvSpPr>
        <xdr:cNvPr id="142" name="楕円 141"/>
        <xdr:cNvSpPr/>
      </xdr:nvSpPr>
      <xdr:spPr bwMode="auto">
        <a:xfrm>
          <a:off x="3556000" y="741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35149</xdr:rowOff>
    </xdr:from>
    <xdr:ext cx="762000" cy="259045"/>
    <xdr:sp macro="" textlink="">
      <xdr:nvSpPr>
        <xdr:cNvPr id="143" name="テキスト ボックス 142"/>
        <xdr:cNvSpPr txBox="1"/>
      </xdr:nvSpPr>
      <xdr:spPr>
        <a:xfrm>
          <a:off x="3225800" y="750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247585</xdr:rowOff>
    </xdr:from>
    <xdr:to>
      <xdr:col>15</xdr:col>
      <xdr:colOff>101600</xdr:colOff>
      <xdr:row>38</xdr:row>
      <xdr:rowOff>6285</xdr:rowOff>
    </xdr:to>
    <xdr:sp macro="" textlink="">
      <xdr:nvSpPr>
        <xdr:cNvPr id="144" name="楕円 143"/>
        <xdr:cNvSpPr/>
      </xdr:nvSpPr>
      <xdr:spPr bwMode="auto">
        <a:xfrm>
          <a:off x="2857500" y="737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333962</xdr:rowOff>
    </xdr:from>
    <xdr:ext cx="762000" cy="259045"/>
    <xdr:sp macro="" textlink="">
      <xdr:nvSpPr>
        <xdr:cNvPr id="145" name="テキスト ボックス 144"/>
        <xdr:cNvSpPr txBox="1"/>
      </xdr:nvSpPr>
      <xdr:spPr>
        <a:xfrm>
          <a:off x="2527300" y="74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97,319
96,444
119.94
44,164,553
41,960,083
2,008,746
20,894,967
21,629,202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143091</xdr:rowOff>
    </xdr:from>
    <xdr:to>
      <xdr:col>24</xdr:col>
      <xdr:colOff>63500</xdr:colOff>
      <xdr:row>38</xdr:row>
      <xdr:rowOff>154483</xdr:rowOff>
    </xdr:to>
    <xdr:cxnSp macro="">
      <xdr:nvCxnSpPr>
        <xdr:cNvPr id="61" name="直線コネクタ 60"/>
        <xdr:cNvCxnSpPr/>
      </xdr:nvCxnSpPr>
      <xdr:spPr>
        <a:xfrm>
          <a:off x="3797300" y="6658191"/>
          <a:ext cx="8382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143091</xdr:rowOff>
    </xdr:from>
    <xdr:to>
      <xdr:col>19</xdr:col>
      <xdr:colOff>177800</xdr:colOff>
      <xdr:row>38</xdr:row>
      <xdr:rowOff>152064</xdr:rowOff>
    </xdr:to>
    <xdr:cxnSp macro="">
      <xdr:nvCxnSpPr>
        <xdr:cNvPr id="64" name="直線コネクタ 63"/>
        <xdr:cNvCxnSpPr/>
      </xdr:nvCxnSpPr>
      <xdr:spPr>
        <a:xfrm flipV="1">
          <a:off x="2908300" y="6658191"/>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152064</xdr:rowOff>
    </xdr:from>
    <xdr:to>
      <xdr:col>15</xdr:col>
      <xdr:colOff>50800</xdr:colOff>
      <xdr:row>39</xdr:row>
      <xdr:rowOff>36220</xdr:rowOff>
    </xdr:to>
    <xdr:cxnSp macro="">
      <xdr:nvCxnSpPr>
        <xdr:cNvPr id="67" name="直線コネクタ 66"/>
        <xdr:cNvCxnSpPr/>
      </xdr:nvCxnSpPr>
      <xdr:spPr>
        <a:xfrm flipV="1">
          <a:off x="2019300" y="6667164"/>
          <a:ext cx="889000" cy="5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36220</xdr:rowOff>
    </xdr:from>
    <xdr:to>
      <xdr:col>10</xdr:col>
      <xdr:colOff>114300</xdr:colOff>
      <xdr:row>39</xdr:row>
      <xdr:rowOff>42316</xdr:rowOff>
    </xdr:to>
    <xdr:cxnSp macro="">
      <xdr:nvCxnSpPr>
        <xdr:cNvPr id="70" name="直線コネクタ 69"/>
        <xdr:cNvCxnSpPr/>
      </xdr:nvCxnSpPr>
      <xdr:spPr>
        <a:xfrm flipV="1">
          <a:off x="1130300" y="672277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103683</xdr:rowOff>
    </xdr:from>
    <xdr:to>
      <xdr:col>24</xdr:col>
      <xdr:colOff>114300</xdr:colOff>
      <xdr:row>39</xdr:row>
      <xdr:rowOff>33833</xdr:rowOff>
    </xdr:to>
    <xdr:sp macro="" textlink="">
      <xdr:nvSpPr>
        <xdr:cNvPr id="80" name="楕円 79"/>
        <xdr:cNvSpPr/>
      </xdr:nvSpPr>
      <xdr:spPr>
        <a:xfrm>
          <a:off x="4584700" y="66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18610</xdr:rowOff>
    </xdr:from>
    <xdr:ext cx="534377" cy="259045"/>
    <xdr:sp macro="" textlink="">
      <xdr:nvSpPr>
        <xdr:cNvPr id="81" name="人件費該当値テキスト"/>
        <xdr:cNvSpPr txBox="1"/>
      </xdr:nvSpPr>
      <xdr:spPr>
        <a:xfrm>
          <a:off x="4686300" y="653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92291</xdr:rowOff>
    </xdr:from>
    <xdr:to>
      <xdr:col>20</xdr:col>
      <xdr:colOff>38100</xdr:colOff>
      <xdr:row>39</xdr:row>
      <xdr:rowOff>22441</xdr:rowOff>
    </xdr:to>
    <xdr:sp macro="" textlink="">
      <xdr:nvSpPr>
        <xdr:cNvPr id="82" name="楕円 81"/>
        <xdr:cNvSpPr/>
      </xdr:nvSpPr>
      <xdr:spPr>
        <a:xfrm>
          <a:off x="3746500" y="66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13568</xdr:rowOff>
    </xdr:from>
    <xdr:ext cx="534377" cy="259045"/>
    <xdr:sp macro="" textlink="">
      <xdr:nvSpPr>
        <xdr:cNvPr id="83" name="テキスト ボックス 82"/>
        <xdr:cNvSpPr txBox="1"/>
      </xdr:nvSpPr>
      <xdr:spPr>
        <a:xfrm>
          <a:off x="3530111" y="67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101264</xdr:rowOff>
    </xdr:from>
    <xdr:to>
      <xdr:col>15</xdr:col>
      <xdr:colOff>101600</xdr:colOff>
      <xdr:row>39</xdr:row>
      <xdr:rowOff>31414</xdr:rowOff>
    </xdr:to>
    <xdr:sp macro="" textlink="">
      <xdr:nvSpPr>
        <xdr:cNvPr id="84" name="楕円 83"/>
        <xdr:cNvSpPr/>
      </xdr:nvSpPr>
      <xdr:spPr>
        <a:xfrm>
          <a:off x="2857500" y="661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22541</xdr:rowOff>
    </xdr:from>
    <xdr:ext cx="534377" cy="259045"/>
    <xdr:sp macro="" textlink="">
      <xdr:nvSpPr>
        <xdr:cNvPr id="85" name="テキスト ボックス 84"/>
        <xdr:cNvSpPr txBox="1"/>
      </xdr:nvSpPr>
      <xdr:spPr>
        <a:xfrm>
          <a:off x="2641111" y="670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156870</xdr:rowOff>
    </xdr:from>
    <xdr:to>
      <xdr:col>10</xdr:col>
      <xdr:colOff>165100</xdr:colOff>
      <xdr:row>39</xdr:row>
      <xdr:rowOff>87020</xdr:rowOff>
    </xdr:to>
    <xdr:sp macro="" textlink="">
      <xdr:nvSpPr>
        <xdr:cNvPr id="86" name="楕円 85"/>
        <xdr:cNvSpPr/>
      </xdr:nvSpPr>
      <xdr:spPr>
        <a:xfrm>
          <a:off x="1968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78147</xdr:rowOff>
    </xdr:from>
    <xdr:ext cx="534377" cy="259045"/>
    <xdr:sp macro="" textlink="">
      <xdr:nvSpPr>
        <xdr:cNvPr id="87" name="テキスト ボックス 86"/>
        <xdr:cNvSpPr txBox="1"/>
      </xdr:nvSpPr>
      <xdr:spPr>
        <a:xfrm>
          <a:off x="1752111" y="67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162966</xdr:rowOff>
    </xdr:from>
    <xdr:to>
      <xdr:col>6</xdr:col>
      <xdr:colOff>38100</xdr:colOff>
      <xdr:row>39</xdr:row>
      <xdr:rowOff>93116</xdr:rowOff>
    </xdr:to>
    <xdr:sp macro="" textlink="">
      <xdr:nvSpPr>
        <xdr:cNvPr id="88" name="楕円 87"/>
        <xdr:cNvSpPr/>
      </xdr:nvSpPr>
      <xdr:spPr>
        <a:xfrm>
          <a:off x="1079500" y="66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84243</xdr:rowOff>
    </xdr:from>
    <xdr:ext cx="534377" cy="259045"/>
    <xdr:sp macro="" textlink="">
      <xdr:nvSpPr>
        <xdr:cNvPr id="89" name="テキスト ボックス 88"/>
        <xdr:cNvSpPr txBox="1"/>
      </xdr:nvSpPr>
      <xdr:spPr>
        <a:xfrm>
          <a:off x="863111" y="677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11281</xdr:rowOff>
    </xdr:from>
    <xdr:to>
      <xdr:col>24</xdr:col>
      <xdr:colOff>63500</xdr:colOff>
      <xdr:row>57</xdr:row>
      <xdr:rowOff>46050</xdr:rowOff>
    </xdr:to>
    <xdr:cxnSp macro="">
      <xdr:nvCxnSpPr>
        <xdr:cNvPr id="121" name="直線コネクタ 120"/>
        <xdr:cNvCxnSpPr/>
      </xdr:nvCxnSpPr>
      <xdr:spPr>
        <a:xfrm flipV="1">
          <a:off x="3797300" y="9783931"/>
          <a:ext cx="838200" cy="3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46050</xdr:rowOff>
    </xdr:from>
    <xdr:to>
      <xdr:col>19</xdr:col>
      <xdr:colOff>177800</xdr:colOff>
      <xdr:row>57</xdr:row>
      <xdr:rowOff>120432</xdr:rowOff>
    </xdr:to>
    <xdr:cxnSp macro="">
      <xdr:nvCxnSpPr>
        <xdr:cNvPr id="124" name="直線コネクタ 123"/>
        <xdr:cNvCxnSpPr/>
      </xdr:nvCxnSpPr>
      <xdr:spPr>
        <a:xfrm flipV="1">
          <a:off x="2908300" y="9818700"/>
          <a:ext cx="889000" cy="7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120432</xdr:rowOff>
    </xdr:from>
    <xdr:to>
      <xdr:col>15</xdr:col>
      <xdr:colOff>50800</xdr:colOff>
      <xdr:row>58</xdr:row>
      <xdr:rowOff>31191</xdr:rowOff>
    </xdr:to>
    <xdr:cxnSp macro="">
      <xdr:nvCxnSpPr>
        <xdr:cNvPr id="127" name="直線コネクタ 126"/>
        <xdr:cNvCxnSpPr/>
      </xdr:nvCxnSpPr>
      <xdr:spPr>
        <a:xfrm flipV="1">
          <a:off x="2019300" y="9893082"/>
          <a:ext cx="889000" cy="8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31191</xdr:rowOff>
    </xdr:from>
    <xdr:to>
      <xdr:col>10</xdr:col>
      <xdr:colOff>114300</xdr:colOff>
      <xdr:row>58</xdr:row>
      <xdr:rowOff>39367</xdr:rowOff>
    </xdr:to>
    <xdr:cxnSp macro="">
      <xdr:nvCxnSpPr>
        <xdr:cNvPr id="130" name="直線コネクタ 129"/>
        <xdr:cNvCxnSpPr/>
      </xdr:nvCxnSpPr>
      <xdr:spPr>
        <a:xfrm flipV="1">
          <a:off x="1130300" y="9975291"/>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131931</xdr:rowOff>
    </xdr:from>
    <xdr:to>
      <xdr:col>24</xdr:col>
      <xdr:colOff>114300</xdr:colOff>
      <xdr:row>57</xdr:row>
      <xdr:rowOff>62081</xdr:rowOff>
    </xdr:to>
    <xdr:sp macro="" textlink="">
      <xdr:nvSpPr>
        <xdr:cNvPr id="140" name="楕円 139"/>
        <xdr:cNvSpPr/>
      </xdr:nvSpPr>
      <xdr:spPr>
        <a:xfrm>
          <a:off x="4584700" y="973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110358</xdr:rowOff>
    </xdr:from>
    <xdr:ext cx="534377" cy="259045"/>
    <xdr:sp macro="" textlink="">
      <xdr:nvSpPr>
        <xdr:cNvPr id="141" name="物件費該当値テキスト"/>
        <xdr:cNvSpPr txBox="1"/>
      </xdr:nvSpPr>
      <xdr:spPr>
        <a:xfrm>
          <a:off x="4686300" y="971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166700</xdr:rowOff>
    </xdr:from>
    <xdr:to>
      <xdr:col>20</xdr:col>
      <xdr:colOff>38100</xdr:colOff>
      <xdr:row>57</xdr:row>
      <xdr:rowOff>96850</xdr:rowOff>
    </xdr:to>
    <xdr:sp macro="" textlink="">
      <xdr:nvSpPr>
        <xdr:cNvPr id="142" name="楕円 141"/>
        <xdr:cNvSpPr/>
      </xdr:nvSpPr>
      <xdr:spPr>
        <a:xfrm>
          <a:off x="3746500" y="97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113377</xdr:rowOff>
    </xdr:from>
    <xdr:ext cx="534377" cy="259045"/>
    <xdr:sp macro="" textlink="">
      <xdr:nvSpPr>
        <xdr:cNvPr id="143" name="テキスト ボックス 142"/>
        <xdr:cNvSpPr txBox="1"/>
      </xdr:nvSpPr>
      <xdr:spPr>
        <a:xfrm>
          <a:off x="3530111" y="954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69632</xdr:rowOff>
    </xdr:from>
    <xdr:to>
      <xdr:col>15</xdr:col>
      <xdr:colOff>101600</xdr:colOff>
      <xdr:row>57</xdr:row>
      <xdr:rowOff>171232</xdr:rowOff>
    </xdr:to>
    <xdr:sp macro="" textlink="">
      <xdr:nvSpPr>
        <xdr:cNvPr id="144" name="楕円 143"/>
        <xdr:cNvSpPr/>
      </xdr:nvSpPr>
      <xdr:spPr>
        <a:xfrm>
          <a:off x="2857500" y="984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16309</xdr:rowOff>
    </xdr:from>
    <xdr:ext cx="534377" cy="259045"/>
    <xdr:sp macro="" textlink="">
      <xdr:nvSpPr>
        <xdr:cNvPr id="145" name="テキスト ボックス 144"/>
        <xdr:cNvSpPr txBox="1"/>
      </xdr:nvSpPr>
      <xdr:spPr>
        <a:xfrm>
          <a:off x="2641111" y="96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151841</xdr:rowOff>
    </xdr:from>
    <xdr:to>
      <xdr:col>10</xdr:col>
      <xdr:colOff>165100</xdr:colOff>
      <xdr:row>58</xdr:row>
      <xdr:rowOff>81991</xdr:rowOff>
    </xdr:to>
    <xdr:sp macro="" textlink="">
      <xdr:nvSpPr>
        <xdr:cNvPr id="146" name="楕円 145"/>
        <xdr:cNvSpPr/>
      </xdr:nvSpPr>
      <xdr:spPr>
        <a:xfrm>
          <a:off x="1968500" y="99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73118</xdr:rowOff>
    </xdr:from>
    <xdr:ext cx="534377" cy="259045"/>
    <xdr:sp macro="" textlink="">
      <xdr:nvSpPr>
        <xdr:cNvPr id="147" name="テキスト ボックス 146"/>
        <xdr:cNvSpPr txBox="1"/>
      </xdr:nvSpPr>
      <xdr:spPr>
        <a:xfrm>
          <a:off x="1752111" y="100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160017</xdr:rowOff>
    </xdr:from>
    <xdr:to>
      <xdr:col>6</xdr:col>
      <xdr:colOff>38100</xdr:colOff>
      <xdr:row>58</xdr:row>
      <xdr:rowOff>90167</xdr:rowOff>
    </xdr:to>
    <xdr:sp macro="" textlink="">
      <xdr:nvSpPr>
        <xdr:cNvPr id="148" name="楕円 147"/>
        <xdr:cNvSpPr/>
      </xdr:nvSpPr>
      <xdr:spPr>
        <a:xfrm>
          <a:off x="1079500" y="993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81294</xdr:rowOff>
    </xdr:from>
    <xdr:ext cx="534377" cy="259045"/>
    <xdr:sp macro="" textlink="">
      <xdr:nvSpPr>
        <xdr:cNvPr id="149" name="テキスト ボックス 148"/>
        <xdr:cNvSpPr txBox="1"/>
      </xdr:nvSpPr>
      <xdr:spPr>
        <a:xfrm>
          <a:off x="863111" y="1002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126631</xdr:rowOff>
    </xdr:from>
    <xdr:to>
      <xdr:col>24</xdr:col>
      <xdr:colOff>63500</xdr:colOff>
      <xdr:row>78</xdr:row>
      <xdr:rowOff>146596</xdr:rowOff>
    </xdr:to>
    <xdr:cxnSp macro="">
      <xdr:nvCxnSpPr>
        <xdr:cNvPr id="178" name="直線コネクタ 177"/>
        <xdr:cNvCxnSpPr/>
      </xdr:nvCxnSpPr>
      <xdr:spPr>
        <a:xfrm flipV="1">
          <a:off x="3797300" y="13499731"/>
          <a:ext cx="8382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144538</xdr:rowOff>
    </xdr:from>
    <xdr:to>
      <xdr:col>19</xdr:col>
      <xdr:colOff>177800</xdr:colOff>
      <xdr:row>78</xdr:row>
      <xdr:rowOff>146596</xdr:rowOff>
    </xdr:to>
    <xdr:cxnSp macro="">
      <xdr:nvCxnSpPr>
        <xdr:cNvPr id="181" name="直線コネクタ 180"/>
        <xdr:cNvCxnSpPr/>
      </xdr:nvCxnSpPr>
      <xdr:spPr>
        <a:xfrm>
          <a:off x="2908300" y="13517638"/>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141491</xdr:rowOff>
    </xdr:from>
    <xdr:to>
      <xdr:col>15</xdr:col>
      <xdr:colOff>50800</xdr:colOff>
      <xdr:row>78</xdr:row>
      <xdr:rowOff>144538</xdr:rowOff>
    </xdr:to>
    <xdr:cxnSp macro="">
      <xdr:nvCxnSpPr>
        <xdr:cNvPr id="184" name="直線コネクタ 183"/>
        <xdr:cNvCxnSpPr/>
      </xdr:nvCxnSpPr>
      <xdr:spPr>
        <a:xfrm>
          <a:off x="2019300" y="1351459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141491</xdr:rowOff>
    </xdr:from>
    <xdr:to>
      <xdr:col>10</xdr:col>
      <xdr:colOff>114300</xdr:colOff>
      <xdr:row>79</xdr:row>
      <xdr:rowOff>9131</xdr:rowOff>
    </xdr:to>
    <xdr:cxnSp macro="">
      <xdr:nvCxnSpPr>
        <xdr:cNvPr id="187" name="直線コネクタ 186"/>
        <xdr:cNvCxnSpPr/>
      </xdr:nvCxnSpPr>
      <xdr:spPr>
        <a:xfrm flipV="1">
          <a:off x="1130300" y="13514591"/>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75831</xdr:rowOff>
    </xdr:from>
    <xdr:to>
      <xdr:col>24</xdr:col>
      <xdr:colOff>114300</xdr:colOff>
      <xdr:row>79</xdr:row>
      <xdr:rowOff>5981</xdr:rowOff>
    </xdr:to>
    <xdr:sp macro="" textlink="">
      <xdr:nvSpPr>
        <xdr:cNvPr id="197" name="楕円 196"/>
        <xdr:cNvSpPr/>
      </xdr:nvSpPr>
      <xdr:spPr>
        <a:xfrm>
          <a:off x="4584700" y="134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162208</xdr:rowOff>
    </xdr:from>
    <xdr:ext cx="469744" cy="259045"/>
    <xdr:sp macro="" textlink="">
      <xdr:nvSpPr>
        <xdr:cNvPr id="198" name="維持補修費該当値テキスト"/>
        <xdr:cNvSpPr txBox="1"/>
      </xdr:nvSpPr>
      <xdr:spPr>
        <a:xfrm>
          <a:off x="4686300" y="1336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95796</xdr:rowOff>
    </xdr:from>
    <xdr:to>
      <xdr:col>20</xdr:col>
      <xdr:colOff>38100</xdr:colOff>
      <xdr:row>79</xdr:row>
      <xdr:rowOff>25946</xdr:rowOff>
    </xdr:to>
    <xdr:sp macro="" textlink="">
      <xdr:nvSpPr>
        <xdr:cNvPr id="199" name="楕円 198"/>
        <xdr:cNvSpPr/>
      </xdr:nvSpPr>
      <xdr:spPr>
        <a:xfrm>
          <a:off x="3746500" y="134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17073</xdr:rowOff>
    </xdr:from>
    <xdr:ext cx="469744" cy="259045"/>
    <xdr:sp macro="" textlink="">
      <xdr:nvSpPr>
        <xdr:cNvPr id="200" name="テキスト ボックス 199"/>
        <xdr:cNvSpPr txBox="1"/>
      </xdr:nvSpPr>
      <xdr:spPr>
        <a:xfrm>
          <a:off x="3562428" y="1356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93738</xdr:rowOff>
    </xdr:from>
    <xdr:to>
      <xdr:col>15</xdr:col>
      <xdr:colOff>101600</xdr:colOff>
      <xdr:row>79</xdr:row>
      <xdr:rowOff>23888</xdr:rowOff>
    </xdr:to>
    <xdr:sp macro="" textlink="">
      <xdr:nvSpPr>
        <xdr:cNvPr id="201" name="楕円 200"/>
        <xdr:cNvSpPr/>
      </xdr:nvSpPr>
      <xdr:spPr>
        <a:xfrm>
          <a:off x="2857500" y="134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15015</xdr:rowOff>
    </xdr:from>
    <xdr:ext cx="469744" cy="259045"/>
    <xdr:sp macro="" textlink="">
      <xdr:nvSpPr>
        <xdr:cNvPr id="202" name="テキスト ボックス 201"/>
        <xdr:cNvSpPr txBox="1"/>
      </xdr:nvSpPr>
      <xdr:spPr>
        <a:xfrm>
          <a:off x="2673428" y="1355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90691</xdr:rowOff>
    </xdr:from>
    <xdr:to>
      <xdr:col>10</xdr:col>
      <xdr:colOff>165100</xdr:colOff>
      <xdr:row>79</xdr:row>
      <xdr:rowOff>20841</xdr:rowOff>
    </xdr:to>
    <xdr:sp macro="" textlink="">
      <xdr:nvSpPr>
        <xdr:cNvPr id="203" name="楕円 202"/>
        <xdr:cNvSpPr/>
      </xdr:nvSpPr>
      <xdr:spPr>
        <a:xfrm>
          <a:off x="1968500" y="1346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11968</xdr:rowOff>
    </xdr:from>
    <xdr:ext cx="469744" cy="259045"/>
    <xdr:sp macro="" textlink="">
      <xdr:nvSpPr>
        <xdr:cNvPr id="204" name="テキスト ボックス 203"/>
        <xdr:cNvSpPr txBox="1"/>
      </xdr:nvSpPr>
      <xdr:spPr>
        <a:xfrm>
          <a:off x="1784428" y="1355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129781</xdr:rowOff>
    </xdr:from>
    <xdr:to>
      <xdr:col>6</xdr:col>
      <xdr:colOff>38100</xdr:colOff>
      <xdr:row>79</xdr:row>
      <xdr:rowOff>59931</xdr:rowOff>
    </xdr:to>
    <xdr:sp macro="" textlink="">
      <xdr:nvSpPr>
        <xdr:cNvPr id="205" name="楕円 204"/>
        <xdr:cNvSpPr/>
      </xdr:nvSpPr>
      <xdr:spPr>
        <a:xfrm>
          <a:off x="1079500" y="1350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51058</xdr:rowOff>
    </xdr:from>
    <xdr:ext cx="378565" cy="259045"/>
    <xdr:sp macro="" textlink="">
      <xdr:nvSpPr>
        <xdr:cNvPr id="206" name="テキスト ボックス 205"/>
        <xdr:cNvSpPr txBox="1"/>
      </xdr:nvSpPr>
      <xdr:spPr>
        <a:xfrm>
          <a:off x="941017" y="13595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50949</xdr:rowOff>
    </xdr:from>
    <xdr:to>
      <xdr:col>24</xdr:col>
      <xdr:colOff>63500</xdr:colOff>
      <xdr:row>96</xdr:row>
      <xdr:rowOff>23158</xdr:rowOff>
    </xdr:to>
    <xdr:cxnSp macro="">
      <xdr:nvCxnSpPr>
        <xdr:cNvPr id="238" name="直線コネクタ 237"/>
        <xdr:cNvCxnSpPr/>
      </xdr:nvCxnSpPr>
      <xdr:spPr>
        <a:xfrm>
          <a:off x="3797300" y="16338699"/>
          <a:ext cx="838200" cy="14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50949</xdr:rowOff>
    </xdr:from>
    <xdr:to>
      <xdr:col>19</xdr:col>
      <xdr:colOff>177800</xdr:colOff>
      <xdr:row>96</xdr:row>
      <xdr:rowOff>170180</xdr:rowOff>
    </xdr:to>
    <xdr:cxnSp macro="">
      <xdr:nvCxnSpPr>
        <xdr:cNvPr id="241" name="直線コネクタ 240"/>
        <xdr:cNvCxnSpPr/>
      </xdr:nvCxnSpPr>
      <xdr:spPr>
        <a:xfrm flipV="1">
          <a:off x="2908300" y="16338699"/>
          <a:ext cx="889000" cy="29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170180</xdr:rowOff>
    </xdr:from>
    <xdr:to>
      <xdr:col>15</xdr:col>
      <xdr:colOff>50800</xdr:colOff>
      <xdr:row>97</xdr:row>
      <xdr:rowOff>46137</xdr:rowOff>
    </xdr:to>
    <xdr:cxnSp macro="">
      <xdr:nvCxnSpPr>
        <xdr:cNvPr id="244" name="直線コネクタ 243"/>
        <xdr:cNvCxnSpPr/>
      </xdr:nvCxnSpPr>
      <xdr:spPr>
        <a:xfrm flipV="1">
          <a:off x="2019300" y="16629380"/>
          <a:ext cx="889000" cy="4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46137</xdr:rowOff>
    </xdr:from>
    <xdr:to>
      <xdr:col>10</xdr:col>
      <xdr:colOff>114300</xdr:colOff>
      <xdr:row>97</xdr:row>
      <xdr:rowOff>104932</xdr:rowOff>
    </xdr:to>
    <xdr:cxnSp macro="">
      <xdr:nvCxnSpPr>
        <xdr:cNvPr id="247" name="直線コネクタ 246"/>
        <xdr:cNvCxnSpPr/>
      </xdr:nvCxnSpPr>
      <xdr:spPr>
        <a:xfrm flipV="1">
          <a:off x="1130300" y="16676787"/>
          <a:ext cx="889000" cy="5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143808</xdr:rowOff>
    </xdr:from>
    <xdr:to>
      <xdr:col>24</xdr:col>
      <xdr:colOff>114300</xdr:colOff>
      <xdr:row>96</xdr:row>
      <xdr:rowOff>73958</xdr:rowOff>
    </xdr:to>
    <xdr:sp macro="" textlink="">
      <xdr:nvSpPr>
        <xdr:cNvPr id="257" name="楕円 256"/>
        <xdr:cNvSpPr/>
      </xdr:nvSpPr>
      <xdr:spPr>
        <a:xfrm>
          <a:off x="4584700" y="164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166685</xdr:rowOff>
    </xdr:from>
    <xdr:ext cx="599010" cy="259045"/>
    <xdr:sp macro="" textlink="">
      <xdr:nvSpPr>
        <xdr:cNvPr id="258" name="扶助費該当値テキスト"/>
        <xdr:cNvSpPr txBox="1"/>
      </xdr:nvSpPr>
      <xdr:spPr>
        <a:xfrm>
          <a:off x="4686300" y="1628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xdr:rowOff>
    </xdr:from>
    <xdr:to>
      <xdr:col>20</xdr:col>
      <xdr:colOff>38100</xdr:colOff>
      <xdr:row>95</xdr:row>
      <xdr:rowOff>101749</xdr:rowOff>
    </xdr:to>
    <xdr:sp macro="" textlink="">
      <xdr:nvSpPr>
        <xdr:cNvPr id="259" name="楕円 258"/>
        <xdr:cNvSpPr/>
      </xdr:nvSpPr>
      <xdr:spPr>
        <a:xfrm>
          <a:off x="3746500" y="162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118276</xdr:rowOff>
    </xdr:from>
    <xdr:ext cx="599010" cy="259045"/>
    <xdr:sp macro="" textlink="">
      <xdr:nvSpPr>
        <xdr:cNvPr id="260" name="テキスト ボックス 259"/>
        <xdr:cNvSpPr txBox="1"/>
      </xdr:nvSpPr>
      <xdr:spPr>
        <a:xfrm>
          <a:off x="3497795" y="1606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119380</xdr:rowOff>
    </xdr:from>
    <xdr:to>
      <xdr:col>15</xdr:col>
      <xdr:colOff>101600</xdr:colOff>
      <xdr:row>97</xdr:row>
      <xdr:rowOff>49530</xdr:rowOff>
    </xdr:to>
    <xdr:sp macro="" textlink="">
      <xdr:nvSpPr>
        <xdr:cNvPr id="261" name="楕円 260"/>
        <xdr:cNvSpPr/>
      </xdr:nvSpPr>
      <xdr:spPr>
        <a:xfrm>
          <a:off x="2857500" y="165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66057</xdr:rowOff>
    </xdr:from>
    <xdr:ext cx="599010" cy="259045"/>
    <xdr:sp macro="" textlink="">
      <xdr:nvSpPr>
        <xdr:cNvPr id="262" name="テキスト ボックス 261"/>
        <xdr:cNvSpPr txBox="1"/>
      </xdr:nvSpPr>
      <xdr:spPr>
        <a:xfrm>
          <a:off x="2608795" y="1635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166787</xdr:rowOff>
    </xdr:from>
    <xdr:to>
      <xdr:col>10</xdr:col>
      <xdr:colOff>165100</xdr:colOff>
      <xdr:row>97</xdr:row>
      <xdr:rowOff>96937</xdr:rowOff>
    </xdr:to>
    <xdr:sp macro="" textlink="">
      <xdr:nvSpPr>
        <xdr:cNvPr id="263" name="楕円 262"/>
        <xdr:cNvSpPr/>
      </xdr:nvSpPr>
      <xdr:spPr>
        <a:xfrm>
          <a:off x="1968500" y="166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113464</xdr:rowOff>
    </xdr:from>
    <xdr:ext cx="534377" cy="259045"/>
    <xdr:sp macro="" textlink="">
      <xdr:nvSpPr>
        <xdr:cNvPr id="264" name="テキスト ボックス 263"/>
        <xdr:cNvSpPr txBox="1"/>
      </xdr:nvSpPr>
      <xdr:spPr>
        <a:xfrm>
          <a:off x="1752111" y="1640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54132</xdr:rowOff>
    </xdr:from>
    <xdr:to>
      <xdr:col>6</xdr:col>
      <xdr:colOff>38100</xdr:colOff>
      <xdr:row>97</xdr:row>
      <xdr:rowOff>155732</xdr:rowOff>
    </xdr:to>
    <xdr:sp macro="" textlink="">
      <xdr:nvSpPr>
        <xdr:cNvPr id="265" name="楕円 264"/>
        <xdr:cNvSpPr/>
      </xdr:nvSpPr>
      <xdr:spPr>
        <a:xfrm>
          <a:off x="1079500" y="1668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146859</xdr:rowOff>
    </xdr:from>
    <xdr:ext cx="534377" cy="259045"/>
    <xdr:sp macro="" textlink="">
      <xdr:nvSpPr>
        <xdr:cNvPr id="266" name="テキスト ボックス 265"/>
        <xdr:cNvSpPr txBox="1"/>
      </xdr:nvSpPr>
      <xdr:spPr>
        <a:xfrm>
          <a:off x="863111" y="1677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96571</xdr:rowOff>
    </xdr:from>
    <xdr:to>
      <xdr:col>55</xdr:col>
      <xdr:colOff>0</xdr:colOff>
      <xdr:row>37</xdr:row>
      <xdr:rowOff>165096</xdr:rowOff>
    </xdr:to>
    <xdr:cxnSp macro="">
      <xdr:nvCxnSpPr>
        <xdr:cNvPr id="298" name="直線コネクタ 297"/>
        <xdr:cNvCxnSpPr/>
      </xdr:nvCxnSpPr>
      <xdr:spPr>
        <a:xfrm flipV="1">
          <a:off x="9639300" y="6440221"/>
          <a:ext cx="838200" cy="6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75448</xdr:rowOff>
    </xdr:from>
    <xdr:ext cx="534377" cy="259045"/>
    <xdr:sp macro="" textlink="">
      <xdr:nvSpPr>
        <xdr:cNvPr id="299" name="補助費等平均値テキスト"/>
        <xdr:cNvSpPr txBox="1"/>
      </xdr:nvSpPr>
      <xdr:spPr>
        <a:xfrm>
          <a:off x="10528300" y="6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20175</xdr:rowOff>
    </xdr:from>
    <xdr:to>
      <xdr:col>50</xdr:col>
      <xdr:colOff>114300</xdr:colOff>
      <xdr:row>37</xdr:row>
      <xdr:rowOff>165096</xdr:rowOff>
    </xdr:to>
    <xdr:cxnSp macro="">
      <xdr:nvCxnSpPr>
        <xdr:cNvPr id="301" name="直線コネクタ 300"/>
        <xdr:cNvCxnSpPr/>
      </xdr:nvCxnSpPr>
      <xdr:spPr>
        <a:xfrm>
          <a:off x="8750300" y="5335125"/>
          <a:ext cx="889000" cy="117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75099</xdr:rowOff>
    </xdr:from>
    <xdr:ext cx="534377" cy="259045"/>
    <xdr:sp macro="" textlink="">
      <xdr:nvSpPr>
        <xdr:cNvPr id="303" name="テキスト ボックス 302"/>
        <xdr:cNvSpPr txBox="1"/>
      </xdr:nvSpPr>
      <xdr:spPr>
        <a:xfrm>
          <a:off x="9372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20175</xdr:rowOff>
    </xdr:from>
    <xdr:to>
      <xdr:col>45</xdr:col>
      <xdr:colOff>177800</xdr:colOff>
      <xdr:row>38</xdr:row>
      <xdr:rowOff>65078</xdr:rowOff>
    </xdr:to>
    <xdr:cxnSp macro="">
      <xdr:nvCxnSpPr>
        <xdr:cNvPr id="304" name="直線コネクタ 303"/>
        <xdr:cNvCxnSpPr/>
      </xdr:nvCxnSpPr>
      <xdr:spPr>
        <a:xfrm flipV="1">
          <a:off x="7861300" y="5335125"/>
          <a:ext cx="889000" cy="12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63754</xdr:rowOff>
    </xdr:from>
    <xdr:to>
      <xdr:col>46</xdr:col>
      <xdr:colOff>38100</xdr:colOff>
      <xdr:row>31</xdr:row>
      <xdr:rowOff>165354</xdr:rowOff>
    </xdr:to>
    <xdr:sp macro="" textlink="">
      <xdr:nvSpPr>
        <xdr:cNvPr id="305" name="フローチャート: 判断 304"/>
        <xdr:cNvSpPr/>
      </xdr:nvSpPr>
      <xdr:spPr>
        <a:xfrm>
          <a:off x="8699500" y="53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156481</xdr:rowOff>
    </xdr:from>
    <xdr:ext cx="599010" cy="259045"/>
    <xdr:sp macro="" textlink="">
      <xdr:nvSpPr>
        <xdr:cNvPr id="306" name="テキスト ボックス 305"/>
        <xdr:cNvSpPr txBox="1"/>
      </xdr:nvSpPr>
      <xdr:spPr>
        <a:xfrm>
          <a:off x="8450795" y="54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19859</xdr:rowOff>
    </xdr:from>
    <xdr:to>
      <xdr:col>41</xdr:col>
      <xdr:colOff>50800</xdr:colOff>
      <xdr:row>38</xdr:row>
      <xdr:rowOff>65078</xdr:rowOff>
    </xdr:to>
    <xdr:cxnSp macro="">
      <xdr:nvCxnSpPr>
        <xdr:cNvPr id="307" name="直線コネクタ 306"/>
        <xdr:cNvCxnSpPr/>
      </xdr:nvCxnSpPr>
      <xdr:spPr>
        <a:xfrm>
          <a:off x="6972300" y="6534959"/>
          <a:ext cx="889000" cy="4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66084</xdr:rowOff>
    </xdr:from>
    <xdr:to>
      <xdr:col>41</xdr:col>
      <xdr:colOff>101600</xdr:colOff>
      <xdr:row>38</xdr:row>
      <xdr:rowOff>167684</xdr:rowOff>
    </xdr:to>
    <xdr:sp macro="" textlink="">
      <xdr:nvSpPr>
        <xdr:cNvPr id="308" name="フローチャート: 判断 307"/>
        <xdr:cNvSpPr/>
      </xdr:nvSpPr>
      <xdr:spPr>
        <a:xfrm>
          <a:off x="7810500" y="65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158811</xdr:rowOff>
    </xdr:from>
    <xdr:ext cx="534377" cy="259045"/>
    <xdr:sp macro="" textlink="">
      <xdr:nvSpPr>
        <xdr:cNvPr id="309" name="テキスト ボックス 308"/>
        <xdr:cNvSpPr txBox="1"/>
      </xdr:nvSpPr>
      <xdr:spPr>
        <a:xfrm>
          <a:off x="7594111" y="66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110290</xdr:rowOff>
    </xdr:from>
    <xdr:to>
      <xdr:col>36</xdr:col>
      <xdr:colOff>165100</xdr:colOff>
      <xdr:row>39</xdr:row>
      <xdr:rowOff>40440</xdr:rowOff>
    </xdr:to>
    <xdr:sp macro="" textlink="">
      <xdr:nvSpPr>
        <xdr:cNvPr id="310" name="フローチャート: 判断 309"/>
        <xdr:cNvSpPr/>
      </xdr:nvSpPr>
      <xdr:spPr>
        <a:xfrm>
          <a:off x="6921500" y="66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31567</xdr:rowOff>
    </xdr:from>
    <xdr:ext cx="534377" cy="259045"/>
    <xdr:sp macro="" textlink="">
      <xdr:nvSpPr>
        <xdr:cNvPr id="311" name="テキスト ボックス 310"/>
        <xdr:cNvSpPr txBox="1"/>
      </xdr:nvSpPr>
      <xdr:spPr>
        <a:xfrm>
          <a:off x="6705111" y="671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45771</xdr:rowOff>
    </xdr:from>
    <xdr:to>
      <xdr:col>55</xdr:col>
      <xdr:colOff>50800</xdr:colOff>
      <xdr:row>37</xdr:row>
      <xdr:rowOff>147371</xdr:rowOff>
    </xdr:to>
    <xdr:sp macro="" textlink="">
      <xdr:nvSpPr>
        <xdr:cNvPr id="317" name="楕円 316"/>
        <xdr:cNvSpPr/>
      </xdr:nvSpPr>
      <xdr:spPr>
        <a:xfrm>
          <a:off x="10426700" y="63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68648</xdr:rowOff>
    </xdr:from>
    <xdr:ext cx="534377" cy="259045"/>
    <xdr:sp macro="" textlink="">
      <xdr:nvSpPr>
        <xdr:cNvPr id="318" name="補助費等該当値テキスト"/>
        <xdr:cNvSpPr txBox="1"/>
      </xdr:nvSpPr>
      <xdr:spPr>
        <a:xfrm>
          <a:off x="10528300" y="62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114297</xdr:rowOff>
    </xdr:from>
    <xdr:to>
      <xdr:col>50</xdr:col>
      <xdr:colOff>165100</xdr:colOff>
      <xdr:row>38</xdr:row>
      <xdr:rowOff>44447</xdr:rowOff>
    </xdr:to>
    <xdr:sp macro="" textlink="">
      <xdr:nvSpPr>
        <xdr:cNvPr id="319" name="楕円 318"/>
        <xdr:cNvSpPr/>
      </xdr:nvSpPr>
      <xdr:spPr>
        <a:xfrm>
          <a:off x="9588500" y="645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60974</xdr:rowOff>
    </xdr:from>
    <xdr:ext cx="534377" cy="259045"/>
    <xdr:sp macro="" textlink="">
      <xdr:nvSpPr>
        <xdr:cNvPr id="320" name="テキスト ボックス 319"/>
        <xdr:cNvSpPr txBox="1"/>
      </xdr:nvSpPr>
      <xdr:spPr>
        <a:xfrm>
          <a:off x="9372111" y="623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140825</xdr:rowOff>
    </xdr:from>
    <xdr:to>
      <xdr:col>46</xdr:col>
      <xdr:colOff>38100</xdr:colOff>
      <xdr:row>31</xdr:row>
      <xdr:rowOff>70975</xdr:rowOff>
    </xdr:to>
    <xdr:sp macro="" textlink="">
      <xdr:nvSpPr>
        <xdr:cNvPr id="321" name="楕円 320"/>
        <xdr:cNvSpPr/>
      </xdr:nvSpPr>
      <xdr:spPr>
        <a:xfrm>
          <a:off x="8699500" y="5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87502</xdr:rowOff>
    </xdr:from>
    <xdr:ext cx="599010" cy="259045"/>
    <xdr:sp macro="" textlink="">
      <xdr:nvSpPr>
        <xdr:cNvPr id="322" name="テキスト ボックス 321"/>
        <xdr:cNvSpPr txBox="1"/>
      </xdr:nvSpPr>
      <xdr:spPr>
        <a:xfrm>
          <a:off x="8450795" y="505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14278</xdr:rowOff>
    </xdr:from>
    <xdr:to>
      <xdr:col>41</xdr:col>
      <xdr:colOff>101600</xdr:colOff>
      <xdr:row>38</xdr:row>
      <xdr:rowOff>115878</xdr:rowOff>
    </xdr:to>
    <xdr:sp macro="" textlink="">
      <xdr:nvSpPr>
        <xdr:cNvPr id="323" name="楕円 322"/>
        <xdr:cNvSpPr/>
      </xdr:nvSpPr>
      <xdr:spPr>
        <a:xfrm>
          <a:off x="7810500" y="65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132406</xdr:rowOff>
    </xdr:from>
    <xdr:ext cx="534377" cy="259045"/>
    <xdr:sp macro="" textlink="">
      <xdr:nvSpPr>
        <xdr:cNvPr id="324" name="テキスト ボックス 323"/>
        <xdr:cNvSpPr txBox="1"/>
      </xdr:nvSpPr>
      <xdr:spPr>
        <a:xfrm>
          <a:off x="7594111" y="63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140509</xdr:rowOff>
    </xdr:from>
    <xdr:to>
      <xdr:col>36</xdr:col>
      <xdr:colOff>165100</xdr:colOff>
      <xdr:row>38</xdr:row>
      <xdr:rowOff>70659</xdr:rowOff>
    </xdr:to>
    <xdr:sp macro="" textlink="">
      <xdr:nvSpPr>
        <xdr:cNvPr id="325" name="楕円 324"/>
        <xdr:cNvSpPr/>
      </xdr:nvSpPr>
      <xdr:spPr>
        <a:xfrm>
          <a:off x="6921500" y="648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87186</xdr:rowOff>
    </xdr:from>
    <xdr:ext cx="534377" cy="259045"/>
    <xdr:sp macro="" textlink="">
      <xdr:nvSpPr>
        <xdr:cNvPr id="326" name="テキスト ボックス 325"/>
        <xdr:cNvSpPr txBox="1"/>
      </xdr:nvSpPr>
      <xdr:spPr>
        <a:xfrm>
          <a:off x="6705111" y="625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56474</xdr:rowOff>
    </xdr:from>
    <xdr:to>
      <xdr:col>55</xdr:col>
      <xdr:colOff>0</xdr:colOff>
      <xdr:row>57</xdr:row>
      <xdr:rowOff>145507</xdr:rowOff>
    </xdr:to>
    <xdr:cxnSp macro="">
      <xdr:nvCxnSpPr>
        <xdr:cNvPr id="355" name="直線コネクタ 354"/>
        <xdr:cNvCxnSpPr/>
      </xdr:nvCxnSpPr>
      <xdr:spPr>
        <a:xfrm flipV="1">
          <a:off x="9639300" y="9829124"/>
          <a:ext cx="838200" cy="8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145507</xdr:rowOff>
    </xdr:from>
    <xdr:to>
      <xdr:col>50</xdr:col>
      <xdr:colOff>114300</xdr:colOff>
      <xdr:row>58</xdr:row>
      <xdr:rowOff>27046</xdr:rowOff>
    </xdr:to>
    <xdr:cxnSp macro="">
      <xdr:nvCxnSpPr>
        <xdr:cNvPr id="358" name="直線コネクタ 357"/>
        <xdr:cNvCxnSpPr/>
      </xdr:nvCxnSpPr>
      <xdr:spPr>
        <a:xfrm flipV="1">
          <a:off x="8750300" y="9918157"/>
          <a:ext cx="8890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59347</xdr:rowOff>
    </xdr:from>
    <xdr:to>
      <xdr:col>45</xdr:col>
      <xdr:colOff>177800</xdr:colOff>
      <xdr:row>58</xdr:row>
      <xdr:rowOff>27046</xdr:rowOff>
    </xdr:to>
    <xdr:cxnSp macro="">
      <xdr:nvCxnSpPr>
        <xdr:cNvPr id="361" name="直線コネクタ 360"/>
        <xdr:cNvCxnSpPr/>
      </xdr:nvCxnSpPr>
      <xdr:spPr>
        <a:xfrm>
          <a:off x="7861300" y="9831997"/>
          <a:ext cx="889000" cy="13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2" name="フローチャート: 判断 361"/>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3" name="テキスト ボックス 362"/>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59347</xdr:rowOff>
    </xdr:from>
    <xdr:to>
      <xdr:col>41</xdr:col>
      <xdr:colOff>50800</xdr:colOff>
      <xdr:row>57</xdr:row>
      <xdr:rowOff>71051</xdr:rowOff>
    </xdr:to>
    <xdr:cxnSp macro="">
      <xdr:nvCxnSpPr>
        <xdr:cNvPr id="364" name="直線コネクタ 363"/>
        <xdr:cNvCxnSpPr/>
      </xdr:nvCxnSpPr>
      <xdr:spPr>
        <a:xfrm flipV="1">
          <a:off x="6972300" y="9831997"/>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5" name="フローチャート: 判断 364"/>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6" name="テキスト ボックス 365"/>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7" name="フローチャート: 判断 366"/>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8" name="テキスト ボックス 367"/>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5674</xdr:rowOff>
    </xdr:from>
    <xdr:to>
      <xdr:col>55</xdr:col>
      <xdr:colOff>50800</xdr:colOff>
      <xdr:row>57</xdr:row>
      <xdr:rowOff>107274</xdr:rowOff>
    </xdr:to>
    <xdr:sp macro="" textlink="">
      <xdr:nvSpPr>
        <xdr:cNvPr id="374" name="楕円 373"/>
        <xdr:cNvSpPr/>
      </xdr:nvSpPr>
      <xdr:spPr>
        <a:xfrm>
          <a:off x="10426700" y="977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155551</xdr:rowOff>
    </xdr:from>
    <xdr:ext cx="534377" cy="259045"/>
    <xdr:sp macro="" textlink="">
      <xdr:nvSpPr>
        <xdr:cNvPr id="375" name="普通建設事業費該当値テキスト"/>
        <xdr:cNvSpPr txBox="1"/>
      </xdr:nvSpPr>
      <xdr:spPr>
        <a:xfrm>
          <a:off x="10528300" y="975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94707</xdr:rowOff>
    </xdr:from>
    <xdr:to>
      <xdr:col>50</xdr:col>
      <xdr:colOff>165100</xdr:colOff>
      <xdr:row>58</xdr:row>
      <xdr:rowOff>24857</xdr:rowOff>
    </xdr:to>
    <xdr:sp macro="" textlink="">
      <xdr:nvSpPr>
        <xdr:cNvPr id="376" name="楕円 375"/>
        <xdr:cNvSpPr/>
      </xdr:nvSpPr>
      <xdr:spPr>
        <a:xfrm>
          <a:off x="9588500" y="986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15984</xdr:rowOff>
    </xdr:from>
    <xdr:ext cx="534377" cy="259045"/>
    <xdr:sp macro="" textlink="">
      <xdr:nvSpPr>
        <xdr:cNvPr id="377" name="テキスト ボックス 376"/>
        <xdr:cNvSpPr txBox="1"/>
      </xdr:nvSpPr>
      <xdr:spPr>
        <a:xfrm>
          <a:off x="9372111" y="996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147696</xdr:rowOff>
    </xdr:from>
    <xdr:to>
      <xdr:col>46</xdr:col>
      <xdr:colOff>38100</xdr:colOff>
      <xdr:row>58</xdr:row>
      <xdr:rowOff>77846</xdr:rowOff>
    </xdr:to>
    <xdr:sp macro="" textlink="">
      <xdr:nvSpPr>
        <xdr:cNvPr id="378" name="楕円 377"/>
        <xdr:cNvSpPr/>
      </xdr:nvSpPr>
      <xdr:spPr>
        <a:xfrm>
          <a:off x="8699500" y="99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68973</xdr:rowOff>
    </xdr:from>
    <xdr:ext cx="534377" cy="259045"/>
    <xdr:sp macro="" textlink="">
      <xdr:nvSpPr>
        <xdr:cNvPr id="379" name="テキスト ボックス 378"/>
        <xdr:cNvSpPr txBox="1"/>
      </xdr:nvSpPr>
      <xdr:spPr>
        <a:xfrm>
          <a:off x="8483111" y="1001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8547</xdr:rowOff>
    </xdr:from>
    <xdr:to>
      <xdr:col>41</xdr:col>
      <xdr:colOff>101600</xdr:colOff>
      <xdr:row>57</xdr:row>
      <xdr:rowOff>110147</xdr:rowOff>
    </xdr:to>
    <xdr:sp macro="" textlink="">
      <xdr:nvSpPr>
        <xdr:cNvPr id="380" name="楕円 379"/>
        <xdr:cNvSpPr/>
      </xdr:nvSpPr>
      <xdr:spPr>
        <a:xfrm>
          <a:off x="7810500" y="978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101274</xdr:rowOff>
    </xdr:from>
    <xdr:ext cx="534377" cy="259045"/>
    <xdr:sp macro="" textlink="">
      <xdr:nvSpPr>
        <xdr:cNvPr id="381" name="テキスト ボックス 380"/>
        <xdr:cNvSpPr txBox="1"/>
      </xdr:nvSpPr>
      <xdr:spPr>
        <a:xfrm>
          <a:off x="7594111" y="98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20251</xdr:rowOff>
    </xdr:from>
    <xdr:to>
      <xdr:col>36</xdr:col>
      <xdr:colOff>165100</xdr:colOff>
      <xdr:row>57</xdr:row>
      <xdr:rowOff>121851</xdr:rowOff>
    </xdr:to>
    <xdr:sp macro="" textlink="">
      <xdr:nvSpPr>
        <xdr:cNvPr id="382" name="楕円 381"/>
        <xdr:cNvSpPr/>
      </xdr:nvSpPr>
      <xdr:spPr>
        <a:xfrm>
          <a:off x="6921500" y="97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112978</xdr:rowOff>
    </xdr:from>
    <xdr:ext cx="534377" cy="259045"/>
    <xdr:sp macro="" textlink="">
      <xdr:nvSpPr>
        <xdr:cNvPr id="383" name="テキスト ボックス 382"/>
        <xdr:cNvSpPr txBox="1"/>
      </xdr:nvSpPr>
      <xdr:spPr>
        <a:xfrm>
          <a:off x="6705111" y="98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76633</xdr:rowOff>
    </xdr:from>
    <xdr:to>
      <xdr:col>55</xdr:col>
      <xdr:colOff>0</xdr:colOff>
      <xdr:row>78</xdr:row>
      <xdr:rowOff>99644</xdr:rowOff>
    </xdr:to>
    <xdr:cxnSp macro="">
      <xdr:nvCxnSpPr>
        <xdr:cNvPr id="412" name="直線コネクタ 411"/>
        <xdr:cNvCxnSpPr/>
      </xdr:nvCxnSpPr>
      <xdr:spPr>
        <a:xfrm flipV="1">
          <a:off x="9639300" y="13278283"/>
          <a:ext cx="838200" cy="1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3" name="普通建設事業費 （ うち新規整備　）平均値テキスト"/>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99644</xdr:rowOff>
    </xdr:from>
    <xdr:to>
      <xdr:col>50</xdr:col>
      <xdr:colOff>114300</xdr:colOff>
      <xdr:row>78</xdr:row>
      <xdr:rowOff>126505</xdr:rowOff>
    </xdr:to>
    <xdr:cxnSp macro="">
      <xdr:nvCxnSpPr>
        <xdr:cNvPr id="415" name="直線コネクタ 414"/>
        <xdr:cNvCxnSpPr/>
      </xdr:nvCxnSpPr>
      <xdr:spPr>
        <a:xfrm flipV="1">
          <a:off x="8750300" y="13472744"/>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7" name="テキスト ボックス 416"/>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xdr:rowOff>
    </xdr:from>
    <xdr:to>
      <xdr:col>45</xdr:col>
      <xdr:colOff>177800</xdr:colOff>
      <xdr:row>78</xdr:row>
      <xdr:rowOff>126505</xdr:rowOff>
    </xdr:to>
    <xdr:cxnSp macro="">
      <xdr:nvCxnSpPr>
        <xdr:cNvPr id="418" name="直線コネクタ 417"/>
        <xdr:cNvCxnSpPr/>
      </xdr:nvCxnSpPr>
      <xdr:spPr>
        <a:xfrm>
          <a:off x="7861300" y="13373202"/>
          <a:ext cx="889000" cy="1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9" name="フローチャート: 判断 418"/>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20" name="テキスト ボックス 419"/>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xdr:rowOff>
    </xdr:from>
    <xdr:to>
      <xdr:col>41</xdr:col>
      <xdr:colOff>50800</xdr:colOff>
      <xdr:row>78</xdr:row>
      <xdr:rowOff>88658</xdr:rowOff>
    </xdr:to>
    <xdr:cxnSp macro="">
      <xdr:nvCxnSpPr>
        <xdr:cNvPr id="421" name="直線コネクタ 420"/>
        <xdr:cNvCxnSpPr/>
      </xdr:nvCxnSpPr>
      <xdr:spPr>
        <a:xfrm flipV="1">
          <a:off x="6972300" y="13373202"/>
          <a:ext cx="889000" cy="8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2" name="フローチャート: 判断 421"/>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3" name="テキスト ボックス 422"/>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4" name="フローチャート: 判断 423"/>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5" name="テキスト ボックス 424"/>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25833</xdr:rowOff>
    </xdr:from>
    <xdr:to>
      <xdr:col>55</xdr:col>
      <xdr:colOff>50800</xdr:colOff>
      <xdr:row>77</xdr:row>
      <xdr:rowOff>127433</xdr:rowOff>
    </xdr:to>
    <xdr:sp macro="" textlink="">
      <xdr:nvSpPr>
        <xdr:cNvPr id="431" name="楕円 430"/>
        <xdr:cNvSpPr/>
      </xdr:nvSpPr>
      <xdr:spPr>
        <a:xfrm>
          <a:off x="10426700" y="1322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48710</xdr:rowOff>
    </xdr:from>
    <xdr:ext cx="534377" cy="259045"/>
    <xdr:sp macro="" textlink="">
      <xdr:nvSpPr>
        <xdr:cNvPr id="432" name="普通建設事業費 （ うち新規整備　）該当値テキスト"/>
        <xdr:cNvSpPr txBox="1"/>
      </xdr:nvSpPr>
      <xdr:spPr>
        <a:xfrm>
          <a:off x="10528300" y="1307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48844</xdr:rowOff>
    </xdr:from>
    <xdr:to>
      <xdr:col>50</xdr:col>
      <xdr:colOff>165100</xdr:colOff>
      <xdr:row>78</xdr:row>
      <xdr:rowOff>150444</xdr:rowOff>
    </xdr:to>
    <xdr:sp macro="" textlink="">
      <xdr:nvSpPr>
        <xdr:cNvPr id="433" name="楕円 432"/>
        <xdr:cNvSpPr/>
      </xdr:nvSpPr>
      <xdr:spPr>
        <a:xfrm>
          <a:off x="9588500" y="1342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141571</xdr:rowOff>
    </xdr:from>
    <xdr:ext cx="469744" cy="259045"/>
    <xdr:sp macro="" textlink="">
      <xdr:nvSpPr>
        <xdr:cNvPr id="434" name="テキスト ボックス 433"/>
        <xdr:cNvSpPr txBox="1"/>
      </xdr:nvSpPr>
      <xdr:spPr>
        <a:xfrm>
          <a:off x="9404428" y="1351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75705</xdr:rowOff>
    </xdr:from>
    <xdr:to>
      <xdr:col>46</xdr:col>
      <xdr:colOff>38100</xdr:colOff>
      <xdr:row>79</xdr:row>
      <xdr:rowOff>5855</xdr:rowOff>
    </xdr:to>
    <xdr:sp macro="" textlink="">
      <xdr:nvSpPr>
        <xdr:cNvPr id="435" name="楕円 434"/>
        <xdr:cNvSpPr/>
      </xdr:nvSpPr>
      <xdr:spPr>
        <a:xfrm>
          <a:off x="8699500" y="134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168432</xdr:rowOff>
    </xdr:from>
    <xdr:ext cx="469744" cy="259045"/>
    <xdr:sp macro="" textlink="">
      <xdr:nvSpPr>
        <xdr:cNvPr id="436" name="テキスト ボックス 435"/>
        <xdr:cNvSpPr txBox="1"/>
      </xdr:nvSpPr>
      <xdr:spPr>
        <a:xfrm>
          <a:off x="8515428" y="1354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120752</xdr:rowOff>
    </xdr:from>
    <xdr:to>
      <xdr:col>41</xdr:col>
      <xdr:colOff>101600</xdr:colOff>
      <xdr:row>78</xdr:row>
      <xdr:rowOff>50902</xdr:rowOff>
    </xdr:to>
    <xdr:sp macro="" textlink="">
      <xdr:nvSpPr>
        <xdr:cNvPr id="437" name="楕円 436"/>
        <xdr:cNvSpPr/>
      </xdr:nvSpPr>
      <xdr:spPr>
        <a:xfrm>
          <a:off x="7810500" y="133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67429</xdr:rowOff>
    </xdr:from>
    <xdr:ext cx="534377" cy="259045"/>
    <xdr:sp macro="" textlink="">
      <xdr:nvSpPr>
        <xdr:cNvPr id="438" name="テキスト ボックス 437"/>
        <xdr:cNvSpPr txBox="1"/>
      </xdr:nvSpPr>
      <xdr:spPr>
        <a:xfrm>
          <a:off x="7594111" y="1309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37858</xdr:rowOff>
    </xdr:from>
    <xdr:to>
      <xdr:col>36</xdr:col>
      <xdr:colOff>165100</xdr:colOff>
      <xdr:row>78</xdr:row>
      <xdr:rowOff>139458</xdr:rowOff>
    </xdr:to>
    <xdr:sp macro="" textlink="">
      <xdr:nvSpPr>
        <xdr:cNvPr id="439" name="楕円 438"/>
        <xdr:cNvSpPr/>
      </xdr:nvSpPr>
      <xdr:spPr>
        <a:xfrm>
          <a:off x="6921500" y="134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130585</xdr:rowOff>
    </xdr:from>
    <xdr:ext cx="534377" cy="259045"/>
    <xdr:sp macro="" textlink="">
      <xdr:nvSpPr>
        <xdr:cNvPr id="440" name="テキスト ボックス 439"/>
        <xdr:cNvSpPr txBox="1"/>
      </xdr:nvSpPr>
      <xdr:spPr>
        <a:xfrm>
          <a:off x="6705111" y="135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143433</xdr:rowOff>
    </xdr:from>
    <xdr:to>
      <xdr:col>55</xdr:col>
      <xdr:colOff>0</xdr:colOff>
      <xdr:row>98</xdr:row>
      <xdr:rowOff>21552</xdr:rowOff>
    </xdr:to>
    <xdr:cxnSp macro="">
      <xdr:nvCxnSpPr>
        <xdr:cNvPr id="469" name="直線コネクタ 468"/>
        <xdr:cNvCxnSpPr/>
      </xdr:nvCxnSpPr>
      <xdr:spPr>
        <a:xfrm>
          <a:off x="9639300" y="16774083"/>
          <a:ext cx="838200" cy="4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70" name="普通建設事業費 （ うち更新整備　）平均値テキスト"/>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143433</xdr:rowOff>
    </xdr:from>
    <xdr:to>
      <xdr:col>50</xdr:col>
      <xdr:colOff>114300</xdr:colOff>
      <xdr:row>98</xdr:row>
      <xdr:rowOff>63094</xdr:rowOff>
    </xdr:to>
    <xdr:cxnSp macro="">
      <xdr:nvCxnSpPr>
        <xdr:cNvPr id="472" name="直線コネクタ 471"/>
        <xdr:cNvCxnSpPr/>
      </xdr:nvCxnSpPr>
      <xdr:spPr>
        <a:xfrm flipV="1">
          <a:off x="8750300" y="16774083"/>
          <a:ext cx="889000" cy="9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16929</xdr:rowOff>
    </xdr:from>
    <xdr:to>
      <xdr:col>45</xdr:col>
      <xdr:colOff>177800</xdr:colOff>
      <xdr:row>98</xdr:row>
      <xdr:rowOff>63094</xdr:rowOff>
    </xdr:to>
    <xdr:cxnSp macro="">
      <xdr:nvCxnSpPr>
        <xdr:cNvPr id="475" name="直線コネクタ 474"/>
        <xdr:cNvCxnSpPr/>
      </xdr:nvCxnSpPr>
      <xdr:spPr>
        <a:xfrm>
          <a:off x="7861300" y="16819029"/>
          <a:ext cx="889000" cy="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6" name="フローチャート: 判断 475"/>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7" name="テキスト ボックス 476"/>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107899</xdr:rowOff>
    </xdr:from>
    <xdr:to>
      <xdr:col>41</xdr:col>
      <xdr:colOff>50800</xdr:colOff>
      <xdr:row>98</xdr:row>
      <xdr:rowOff>16929</xdr:rowOff>
    </xdr:to>
    <xdr:cxnSp macro="">
      <xdr:nvCxnSpPr>
        <xdr:cNvPr id="478" name="直線コネクタ 477"/>
        <xdr:cNvCxnSpPr/>
      </xdr:nvCxnSpPr>
      <xdr:spPr>
        <a:xfrm>
          <a:off x="6972300" y="16738549"/>
          <a:ext cx="889000" cy="8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9" name="フローチャート: 判断 478"/>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80" name="テキスト ボックス 479"/>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1" name="フローチャート: 判断 480"/>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2" name="テキスト ボックス 481"/>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142202</xdr:rowOff>
    </xdr:from>
    <xdr:to>
      <xdr:col>55</xdr:col>
      <xdr:colOff>50800</xdr:colOff>
      <xdr:row>98</xdr:row>
      <xdr:rowOff>72352</xdr:rowOff>
    </xdr:to>
    <xdr:sp macro="" textlink="">
      <xdr:nvSpPr>
        <xdr:cNvPr id="488" name="楕円 487"/>
        <xdr:cNvSpPr/>
      </xdr:nvSpPr>
      <xdr:spPr>
        <a:xfrm>
          <a:off x="10426700" y="167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120629</xdr:rowOff>
    </xdr:from>
    <xdr:ext cx="534377" cy="259045"/>
    <xdr:sp macro="" textlink="">
      <xdr:nvSpPr>
        <xdr:cNvPr id="489" name="普通建設事業費 （ うち更新整備　）該当値テキスト"/>
        <xdr:cNvSpPr txBox="1"/>
      </xdr:nvSpPr>
      <xdr:spPr>
        <a:xfrm>
          <a:off x="10528300" y="1675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92633</xdr:rowOff>
    </xdr:from>
    <xdr:to>
      <xdr:col>50</xdr:col>
      <xdr:colOff>165100</xdr:colOff>
      <xdr:row>98</xdr:row>
      <xdr:rowOff>22783</xdr:rowOff>
    </xdr:to>
    <xdr:sp macro="" textlink="">
      <xdr:nvSpPr>
        <xdr:cNvPr id="490" name="楕円 489"/>
        <xdr:cNvSpPr/>
      </xdr:nvSpPr>
      <xdr:spPr>
        <a:xfrm>
          <a:off x="9588500" y="167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13910</xdr:rowOff>
    </xdr:from>
    <xdr:ext cx="534377" cy="259045"/>
    <xdr:sp macro="" textlink="">
      <xdr:nvSpPr>
        <xdr:cNvPr id="491" name="テキスト ボックス 490"/>
        <xdr:cNvSpPr txBox="1"/>
      </xdr:nvSpPr>
      <xdr:spPr>
        <a:xfrm>
          <a:off x="9372111" y="168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12294</xdr:rowOff>
    </xdr:from>
    <xdr:to>
      <xdr:col>46</xdr:col>
      <xdr:colOff>38100</xdr:colOff>
      <xdr:row>98</xdr:row>
      <xdr:rowOff>113894</xdr:rowOff>
    </xdr:to>
    <xdr:sp macro="" textlink="">
      <xdr:nvSpPr>
        <xdr:cNvPr id="492" name="楕円 491"/>
        <xdr:cNvSpPr/>
      </xdr:nvSpPr>
      <xdr:spPr>
        <a:xfrm>
          <a:off x="8699500" y="168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105021</xdr:rowOff>
    </xdr:from>
    <xdr:ext cx="534377" cy="259045"/>
    <xdr:sp macro="" textlink="">
      <xdr:nvSpPr>
        <xdr:cNvPr id="493" name="テキスト ボックス 492"/>
        <xdr:cNvSpPr txBox="1"/>
      </xdr:nvSpPr>
      <xdr:spPr>
        <a:xfrm>
          <a:off x="8483111" y="1690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137579</xdr:rowOff>
    </xdr:from>
    <xdr:to>
      <xdr:col>41</xdr:col>
      <xdr:colOff>101600</xdr:colOff>
      <xdr:row>98</xdr:row>
      <xdr:rowOff>67729</xdr:rowOff>
    </xdr:to>
    <xdr:sp macro="" textlink="">
      <xdr:nvSpPr>
        <xdr:cNvPr id="494" name="楕円 493"/>
        <xdr:cNvSpPr/>
      </xdr:nvSpPr>
      <xdr:spPr>
        <a:xfrm>
          <a:off x="7810500" y="167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58856</xdr:rowOff>
    </xdr:from>
    <xdr:ext cx="534377" cy="259045"/>
    <xdr:sp macro="" textlink="">
      <xdr:nvSpPr>
        <xdr:cNvPr id="495" name="テキスト ボックス 494"/>
        <xdr:cNvSpPr txBox="1"/>
      </xdr:nvSpPr>
      <xdr:spPr>
        <a:xfrm>
          <a:off x="7594111" y="168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57099</xdr:rowOff>
    </xdr:from>
    <xdr:to>
      <xdr:col>36</xdr:col>
      <xdr:colOff>165100</xdr:colOff>
      <xdr:row>97</xdr:row>
      <xdr:rowOff>158699</xdr:rowOff>
    </xdr:to>
    <xdr:sp macro="" textlink="">
      <xdr:nvSpPr>
        <xdr:cNvPr id="496" name="楕円 495"/>
        <xdr:cNvSpPr/>
      </xdr:nvSpPr>
      <xdr:spPr>
        <a:xfrm>
          <a:off x="6921500" y="166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3776</xdr:rowOff>
    </xdr:from>
    <xdr:ext cx="534377" cy="259045"/>
    <xdr:sp macro="" textlink="">
      <xdr:nvSpPr>
        <xdr:cNvPr id="497" name="テキスト ボックス 496"/>
        <xdr:cNvSpPr txBox="1"/>
      </xdr:nvSpPr>
      <xdr:spPr>
        <a:xfrm>
          <a:off x="6705111" y="164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122189</xdr:rowOff>
    </xdr:from>
    <xdr:to>
      <xdr:col>85</xdr:col>
      <xdr:colOff>127000</xdr:colOff>
      <xdr:row>38</xdr:row>
      <xdr:rowOff>134351</xdr:rowOff>
    </xdr:to>
    <xdr:cxnSp macro="">
      <xdr:nvCxnSpPr>
        <xdr:cNvPr id="524" name="直線コネクタ 523"/>
        <xdr:cNvCxnSpPr/>
      </xdr:nvCxnSpPr>
      <xdr:spPr>
        <a:xfrm>
          <a:off x="15481300" y="6637289"/>
          <a:ext cx="8382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122189</xdr:rowOff>
    </xdr:from>
    <xdr:to>
      <xdr:col>81</xdr:col>
      <xdr:colOff>50800</xdr:colOff>
      <xdr:row>38</xdr:row>
      <xdr:rowOff>130739</xdr:rowOff>
    </xdr:to>
    <xdr:cxnSp macro="">
      <xdr:nvCxnSpPr>
        <xdr:cNvPr id="527" name="直線コネクタ 526"/>
        <xdr:cNvCxnSpPr/>
      </xdr:nvCxnSpPr>
      <xdr:spPr>
        <a:xfrm flipV="1">
          <a:off x="14592300" y="6637289"/>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130236</xdr:rowOff>
    </xdr:from>
    <xdr:to>
      <xdr:col>76</xdr:col>
      <xdr:colOff>114300</xdr:colOff>
      <xdr:row>38</xdr:row>
      <xdr:rowOff>130739</xdr:rowOff>
    </xdr:to>
    <xdr:cxnSp macro="">
      <xdr:nvCxnSpPr>
        <xdr:cNvPr id="530" name="直線コネクタ 529"/>
        <xdr:cNvCxnSpPr/>
      </xdr:nvCxnSpPr>
      <xdr:spPr>
        <a:xfrm>
          <a:off x="13703300" y="6645336"/>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1" name="フローチャート: 判断 530"/>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2" name="テキスト ボックス 531"/>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94072</xdr:rowOff>
    </xdr:from>
    <xdr:to>
      <xdr:col>71</xdr:col>
      <xdr:colOff>177800</xdr:colOff>
      <xdr:row>38</xdr:row>
      <xdr:rowOff>130236</xdr:rowOff>
    </xdr:to>
    <xdr:cxnSp macro="">
      <xdr:nvCxnSpPr>
        <xdr:cNvPr id="533" name="直線コネクタ 532"/>
        <xdr:cNvCxnSpPr/>
      </xdr:nvCxnSpPr>
      <xdr:spPr>
        <a:xfrm>
          <a:off x="12814300" y="6609172"/>
          <a:ext cx="889000" cy="3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4" name="フローチャート: 判断 533"/>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5" name="テキスト ボックス 534"/>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6" name="フローチャート: 判断 535"/>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7" name="テキスト ボックス 536"/>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83551</xdr:rowOff>
    </xdr:from>
    <xdr:to>
      <xdr:col>85</xdr:col>
      <xdr:colOff>177800</xdr:colOff>
      <xdr:row>39</xdr:row>
      <xdr:rowOff>13701</xdr:rowOff>
    </xdr:to>
    <xdr:sp macro="" textlink="">
      <xdr:nvSpPr>
        <xdr:cNvPr id="543" name="楕円 542"/>
        <xdr:cNvSpPr/>
      </xdr:nvSpPr>
      <xdr:spPr>
        <a:xfrm>
          <a:off x="16268700" y="65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78565" cy="259045"/>
    <xdr:sp macro="" textlink="">
      <xdr:nvSpPr>
        <xdr:cNvPr id="544" name="災害復旧事業費該当値テキスト"/>
        <xdr:cNvSpPr txBox="1"/>
      </xdr:nvSpPr>
      <xdr:spPr>
        <a:xfrm>
          <a:off x="16370300" y="6535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71389</xdr:rowOff>
    </xdr:from>
    <xdr:to>
      <xdr:col>81</xdr:col>
      <xdr:colOff>101600</xdr:colOff>
      <xdr:row>39</xdr:row>
      <xdr:rowOff>1539</xdr:rowOff>
    </xdr:to>
    <xdr:sp macro="" textlink="">
      <xdr:nvSpPr>
        <xdr:cNvPr id="545" name="楕円 544"/>
        <xdr:cNvSpPr/>
      </xdr:nvSpPr>
      <xdr:spPr>
        <a:xfrm>
          <a:off x="15430500" y="658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164116</xdr:rowOff>
    </xdr:from>
    <xdr:ext cx="378565" cy="259045"/>
    <xdr:sp macro="" textlink="">
      <xdr:nvSpPr>
        <xdr:cNvPr id="546" name="テキスト ボックス 545"/>
        <xdr:cNvSpPr txBox="1"/>
      </xdr:nvSpPr>
      <xdr:spPr>
        <a:xfrm>
          <a:off x="15292017" y="6679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79939</xdr:rowOff>
    </xdr:from>
    <xdr:to>
      <xdr:col>76</xdr:col>
      <xdr:colOff>165100</xdr:colOff>
      <xdr:row>39</xdr:row>
      <xdr:rowOff>10089</xdr:rowOff>
    </xdr:to>
    <xdr:sp macro="" textlink="">
      <xdr:nvSpPr>
        <xdr:cNvPr id="547" name="楕円 546"/>
        <xdr:cNvSpPr/>
      </xdr:nvSpPr>
      <xdr:spPr>
        <a:xfrm>
          <a:off x="14541500" y="65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1216</xdr:rowOff>
    </xdr:from>
    <xdr:ext cx="378565" cy="259045"/>
    <xdr:sp macro="" textlink="">
      <xdr:nvSpPr>
        <xdr:cNvPr id="548" name="テキスト ボックス 547"/>
        <xdr:cNvSpPr txBox="1"/>
      </xdr:nvSpPr>
      <xdr:spPr>
        <a:xfrm>
          <a:off x="14403017" y="6687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79436</xdr:rowOff>
    </xdr:from>
    <xdr:to>
      <xdr:col>72</xdr:col>
      <xdr:colOff>38100</xdr:colOff>
      <xdr:row>39</xdr:row>
      <xdr:rowOff>9586</xdr:rowOff>
    </xdr:to>
    <xdr:sp macro="" textlink="">
      <xdr:nvSpPr>
        <xdr:cNvPr id="549" name="楕円 548"/>
        <xdr:cNvSpPr/>
      </xdr:nvSpPr>
      <xdr:spPr>
        <a:xfrm>
          <a:off x="13652500" y="659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713</xdr:rowOff>
    </xdr:from>
    <xdr:ext cx="378565" cy="259045"/>
    <xdr:sp macro="" textlink="">
      <xdr:nvSpPr>
        <xdr:cNvPr id="550" name="テキスト ボックス 549"/>
        <xdr:cNvSpPr txBox="1"/>
      </xdr:nvSpPr>
      <xdr:spPr>
        <a:xfrm>
          <a:off x="13514017" y="6687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43272</xdr:rowOff>
    </xdr:from>
    <xdr:to>
      <xdr:col>67</xdr:col>
      <xdr:colOff>101600</xdr:colOff>
      <xdr:row>38</xdr:row>
      <xdr:rowOff>144872</xdr:rowOff>
    </xdr:to>
    <xdr:sp macro="" textlink="">
      <xdr:nvSpPr>
        <xdr:cNvPr id="551" name="楕円 550"/>
        <xdr:cNvSpPr/>
      </xdr:nvSpPr>
      <xdr:spPr>
        <a:xfrm>
          <a:off x="12763500" y="65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135999</xdr:rowOff>
    </xdr:from>
    <xdr:ext cx="378565" cy="259045"/>
    <xdr:sp macro="" textlink="">
      <xdr:nvSpPr>
        <xdr:cNvPr id="552" name="テキスト ボックス 551"/>
        <xdr:cNvSpPr txBox="1"/>
      </xdr:nvSpPr>
      <xdr:spPr>
        <a:xfrm>
          <a:off x="12625017" y="6651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94742</xdr:rowOff>
    </xdr:from>
    <xdr:to>
      <xdr:col>85</xdr:col>
      <xdr:colOff>127000</xdr:colOff>
      <xdr:row>77</xdr:row>
      <xdr:rowOff>39243</xdr:rowOff>
    </xdr:to>
    <xdr:cxnSp macro="">
      <xdr:nvCxnSpPr>
        <xdr:cNvPr id="630" name="直線コネクタ 629"/>
        <xdr:cNvCxnSpPr/>
      </xdr:nvCxnSpPr>
      <xdr:spPr>
        <a:xfrm flipV="1">
          <a:off x="15481300" y="13124942"/>
          <a:ext cx="838200" cy="1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31" name="公債費平均値テキスト"/>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64808</xdr:rowOff>
    </xdr:from>
    <xdr:to>
      <xdr:col>81</xdr:col>
      <xdr:colOff>50800</xdr:colOff>
      <xdr:row>77</xdr:row>
      <xdr:rowOff>39243</xdr:rowOff>
    </xdr:to>
    <xdr:cxnSp macro="">
      <xdr:nvCxnSpPr>
        <xdr:cNvPr id="633" name="直線コネクタ 632"/>
        <xdr:cNvCxnSpPr/>
      </xdr:nvCxnSpPr>
      <xdr:spPr>
        <a:xfrm>
          <a:off x="14592300" y="13095008"/>
          <a:ext cx="889000" cy="14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5" name="テキスト ボックス 634"/>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64808</xdr:rowOff>
    </xdr:from>
    <xdr:to>
      <xdr:col>76</xdr:col>
      <xdr:colOff>114300</xdr:colOff>
      <xdr:row>76</xdr:row>
      <xdr:rowOff>85306</xdr:rowOff>
    </xdr:to>
    <xdr:cxnSp macro="">
      <xdr:nvCxnSpPr>
        <xdr:cNvPr id="636" name="直線コネクタ 635"/>
        <xdr:cNvCxnSpPr/>
      </xdr:nvCxnSpPr>
      <xdr:spPr>
        <a:xfrm flipV="1">
          <a:off x="13703300" y="13095008"/>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7" name="フローチャート: 判断 636"/>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8" name="テキスト ボックス 637"/>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65443</xdr:rowOff>
    </xdr:from>
    <xdr:to>
      <xdr:col>71</xdr:col>
      <xdr:colOff>177800</xdr:colOff>
      <xdr:row>76</xdr:row>
      <xdr:rowOff>85306</xdr:rowOff>
    </xdr:to>
    <xdr:cxnSp macro="">
      <xdr:nvCxnSpPr>
        <xdr:cNvPr id="639" name="直線コネクタ 638"/>
        <xdr:cNvCxnSpPr/>
      </xdr:nvCxnSpPr>
      <xdr:spPr>
        <a:xfrm>
          <a:off x="12814300" y="13095643"/>
          <a:ext cx="889000" cy="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40" name="フローチャート: 判断 639"/>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41" name="テキスト ボックス 640"/>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2" name="フローチャート: 判断 641"/>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3" name="テキスト ボックス 642"/>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43942</xdr:rowOff>
    </xdr:from>
    <xdr:to>
      <xdr:col>85</xdr:col>
      <xdr:colOff>177800</xdr:colOff>
      <xdr:row>76</xdr:row>
      <xdr:rowOff>145542</xdr:rowOff>
    </xdr:to>
    <xdr:sp macro="" textlink="">
      <xdr:nvSpPr>
        <xdr:cNvPr id="649" name="楕円 648"/>
        <xdr:cNvSpPr/>
      </xdr:nvSpPr>
      <xdr:spPr>
        <a:xfrm>
          <a:off x="16268700" y="130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66819</xdr:rowOff>
    </xdr:from>
    <xdr:ext cx="534377" cy="259045"/>
    <xdr:sp macro="" textlink="">
      <xdr:nvSpPr>
        <xdr:cNvPr id="650" name="公債費該当値テキスト"/>
        <xdr:cNvSpPr txBox="1"/>
      </xdr:nvSpPr>
      <xdr:spPr>
        <a:xfrm>
          <a:off x="16370300" y="1292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159893</xdr:rowOff>
    </xdr:from>
    <xdr:to>
      <xdr:col>81</xdr:col>
      <xdr:colOff>101600</xdr:colOff>
      <xdr:row>77</xdr:row>
      <xdr:rowOff>90043</xdr:rowOff>
    </xdr:to>
    <xdr:sp macro="" textlink="">
      <xdr:nvSpPr>
        <xdr:cNvPr id="651" name="楕円 650"/>
        <xdr:cNvSpPr/>
      </xdr:nvSpPr>
      <xdr:spPr>
        <a:xfrm>
          <a:off x="15430500" y="131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81170</xdr:rowOff>
    </xdr:from>
    <xdr:ext cx="534377" cy="259045"/>
    <xdr:sp macro="" textlink="">
      <xdr:nvSpPr>
        <xdr:cNvPr id="652" name="テキスト ボックス 651"/>
        <xdr:cNvSpPr txBox="1"/>
      </xdr:nvSpPr>
      <xdr:spPr>
        <a:xfrm>
          <a:off x="15214111" y="1328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14008</xdr:rowOff>
    </xdr:from>
    <xdr:to>
      <xdr:col>76</xdr:col>
      <xdr:colOff>165100</xdr:colOff>
      <xdr:row>76</xdr:row>
      <xdr:rowOff>115608</xdr:rowOff>
    </xdr:to>
    <xdr:sp macro="" textlink="">
      <xdr:nvSpPr>
        <xdr:cNvPr id="653" name="楕円 652"/>
        <xdr:cNvSpPr/>
      </xdr:nvSpPr>
      <xdr:spPr>
        <a:xfrm>
          <a:off x="14541500" y="130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132135</xdr:rowOff>
    </xdr:from>
    <xdr:ext cx="534377" cy="259045"/>
    <xdr:sp macro="" textlink="">
      <xdr:nvSpPr>
        <xdr:cNvPr id="654" name="テキスト ボックス 653"/>
        <xdr:cNvSpPr txBox="1"/>
      </xdr:nvSpPr>
      <xdr:spPr>
        <a:xfrm>
          <a:off x="14325111" y="128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34506</xdr:rowOff>
    </xdr:from>
    <xdr:to>
      <xdr:col>72</xdr:col>
      <xdr:colOff>38100</xdr:colOff>
      <xdr:row>76</xdr:row>
      <xdr:rowOff>136106</xdr:rowOff>
    </xdr:to>
    <xdr:sp macro="" textlink="">
      <xdr:nvSpPr>
        <xdr:cNvPr id="655" name="楕円 654"/>
        <xdr:cNvSpPr/>
      </xdr:nvSpPr>
      <xdr:spPr>
        <a:xfrm>
          <a:off x="13652500" y="1306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152633</xdr:rowOff>
    </xdr:from>
    <xdr:ext cx="534377" cy="259045"/>
    <xdr:sp macro="" textlink="">
      <xdr:nvSpPr>
        <xdr:cNvPr id="656" name="テキスト ボックス 655"/>
        <xdr:cNvSpPr txBox="1"/>
      </xdr:nvSpPr>
      <xdr:spPr>
        <a:xfrm>
          <a:off x="13436111" y="1283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14643</xdr:rowOff>
    </xdr:from>
    <xdr:to>
      <xdr:col>67</xdr:col>
      <xdr:colOff>101600</xdr:colOff>
      <xdr:row>76</xdr:row>
      <xdr:rowOff>116243</xdr:rowOff>
    </xdr:to>
    <xdr:sp macro="" textlink="">
      <xdr:nvSpPr>
        <xdr:cNvPr id="657" name="楕円 656"/>
        <xdr:cNvSpPr/>
      </xdr:nvSpPr>
      <xdr:spPr>
        <a:xfrm>
          <a:off x="12763500" y="13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132770</xdr:rowOff>
    </xdr:from>
    <xdr:ext cx="534377" cy="259045"/>
    <xdr:sp macro="" textlink="">
      <xdr:nvSpPr>
        <xdr:cNvPr id="658" name="テキスト ボックス 657"/>
        <xdr:cNvSpPr txBox="1"/>
      </xdr:nvSpPr>
      <xdr:spPr>
        <a:xfrm>
          <a:off x="12547111" y="1282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110617</xdr:rowOff>
    </xdr:from>
    <xdr:to>
      <xdr:col>85</xdr:col>
      <xdr:colOff>127000</xdr:colOff>
      <xdr:row>97</xdr:row>
      <xdr:rowOff>154609</xdr:rowOff>
    </xdr:to>
    <xdr:cxnSp macro="">
      <xdr:nvCxnSpPr>
        <xdr:cNvPr id="687" name="直線コネクタ 686"/>
        <xdr:cNvCxnSpPr/>
      </xdr:nvCxnSpPr>
      <xdr:spPr>
        <a:xfrm>
          <a:off x="15481300" y="16741267"/>
          <a:ext cx="838200" cy="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110617</xdr:rowOff>
    </xdr:from>
    <xdr:to>
      <xdr:col>81</xdr:col>
      <xdr:colOff>50800</xdr:colOff>
      <xdr:row>98</xdr:row>
      <xdr:rowOff>20917</xdr:rowOff>
    </xdr:to>
    <xdr:cxnSp macro="">
      <xdr:nvCxnSpPr>
        <xdr:cNvPr id="690" name="直線コネクタ 689"/>
        <xdr:cNvCxnSpPr/>
      </xdr:nvCxnSpPr>
      <xdr:spPr>
        <a:xfrm flipV="1">
          <a:off x="14592300" y="16741267"/>
          <a:ext cx="889000" cy="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20917</xdr:rowOff>
    </xdr:from>
    <xdr:to>
      <xdr:col>76</xdr:col>
      <xdr:colOff>114300</xdr:colOff>
      <xdr:row>98</xdr:row>
      <xdr:rowOff>52273</xdr:rowOff>
    </xdr:to>
    <xdr:cxnSp macro="">
      <xdr:nvCxnSpPr>
        <xdr:cNvPr id="693" name="直線コネクタ 692"/>
        <xdr:cNvCxnSpPr/>
      </xdr:nvCxnSpPr>
      <xdr:spPr>
        <a:xfrm flipV="1">
          <a:off x="13703300" y="16823017"/>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4" name="フローチャート: 判断 693"/>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5" name="テキスト ボックス 694"/>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99340</xdr:rowOff>
    </xdr:from>
    <xdr:to>
      <xdr:col>71</xdr:col>
      <xdr:colOff>177800</xdr:colOff>
      <xdr:row>98</xdr:row>
      <xdr:rowOff>52273</xdr:rowOff>
    </xdr:to>
    <xdr:cxnSp macro="">
      <xdr:nvCxnSpPr>
        <xdr:cNvPr id="696" name="直線コネクタ 695"/>
        <xdr:cNvCxnSpPr/>
      </xdr:nvCxnSpPr>
      <xdr:spPr>
        <a:xfrm>
          <a:off x="12814300" y="16729990"/>
          <a:ext cx="889000" cy="1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7" name="フローチャート: 判断 696"/>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8" name="テキスト ボックス 697"/>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9" name="フローチャート: 判断 698"/>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700" name="テキスト ボックス 699"/>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103809</xdr:rowOff>
    </xdr:from>
    <xdr:to>
      <xdr:col>85</xdr:col>
      <xdr:colOff>177800</xdr:colOff>
      <xdr:row>98</xdr:row>
      <xdr:rowOff>33959</xdr:rowOff>
    </xdr:to>
    <xdr:sp macro="" textlink="">
      <xdr:nvSpPr>
        <xdr:cNvPr id="706" name="楕円 705"/>
        <xdr:cNvSpPr/>
      </xdr:nvSpPr>
      <xdr:spPr>
        <a:xfrm>
          <a:off x="16268700" y="1673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82236</xdr:rowOff>
    </xdr:from>
    <xdr:ext cx="534377" cy="259045"/>
    <xdr:sp macro="" textlink="">
      <xdr:nvSpPr>
        <xdr:cNvPr id="707" name="積立金該当値テキスト"/>
        <xdr:cNvSpPr txBox="1"/>
      </xdr:nvSpPr>
      <xdr:spPr>
        <a:xfrm>
          <a:off x="16370300" y="1671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59817</xdr:rowOff>
    </xdr:from>
    <xdr:to>
      <xdr:col>81</xdr:col>
      <xdr:colOff>101600</xdr:colOff>
      <xdr:row>97</xdr:row>
      <xdr:rowOff>161417</xdr:rowOff>
    </xdr:to>
    <xdr:sp macro="" textlink="">
      <xdr:nvSpPr>
        <xdr:cNvPr id="708" name="楕円 707"/>
        <xdr:cNvSpPr/>
      </xdr:nvSpPr>
      <xdr:spPr>
        <a:xfrm>
          <a:off x="15430500" y="1669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152544</xdr:rowOff>
    </xdr:from>
    <xdr:ext cx="534377" cy="259045"/>
    <xdr:sp macro="" textlink="">
      <xdr:nvSpPr>
        <xdr:cNvPr id="709" name="テキスト ボックス 708"/>
        <xdr:cNvSpPr txBox="1"/>
      </xdr:nvSpPr>
      <xdr:spPr>
        <a:xfrm>
          <a:off x="15214111" y="1678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141567</xdr:rowOff>
    </xdr:from>
    <xdr:to>
      <xdr:col>76</xdr:col>
      <xdr:colOff>165100</xdr:colOff>
      <xdr:row>98</xdr:row>
      <xdr:rowOff>71717</xdr:rowOff>
    </xdr:to>
    <xdr:sp macro="" textlink="">
      <xdr:nvSpPr>
        <xdr:cNvPr id="710" name="楕円 709"/>
        <xdr:cNvSpPr/>
      </xdr:nvSpPr>
      <xdr:spPr>
        <a:xfrm>
          <a:off x="14541500" y="167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88244</xdr:rowOff>
    </xdr:from>
    <xdr:ext cx="534377" cy="259045"/>
    <xdr:sp macro="" textlink="">
      <xdr:nvSpPr>
        <xdr:cNvPr id="711" name="テキスト ボックス 710"/>
        <xdr:cNvSpPr txBox="1"/>
      </xdr:nvSpPr>
      <xdr:spPr>
        <a:xfrm>
          <a:off x="14325111" y="165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1473</xdr:rowOff>
    </xdr:from>
    <xdr:to>
      <xdr:col>72</xdr:col>
      <xdr:colOff>38100</xdr:colOff>
      <xdr:row>98</xdr:row>
      <xdr:rowOff>103073</xdr:rowOff>
    </xdr:to>
    <xdr:sp macro="" textlink="">
      <xdr:nvSpPr>
        <xdr:cNvPr id="712" name="楕円 711"/>
        <xdr:cNvSpPr/>
      </xdr:nvSpPr>
      <xdr:spPr>
        <a:xfrm>
          <a:off x="13652500" y="168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119600</xdr:rowOff>
    </xdr:from>
    <xdr:ext cx="534377" cy="259045"/>
    <xdr:sp macro="" textlink="">
      <xdr:nvSpPr>
        <xdr:cNvPr id="713" name="テキスト ボックス 712"/>
        <xdr:cNvSpPr txBox="1"/>
      </xdr:nvSpPr>
      <xdr:spPr>
        <a:xfrm>
          <a:off x="13436111" y="165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48540</xdr:rowOff>
    </xdr:from>
    <xdr:to>
      <xdr:col>67</xdr:col>
      <xdr:colOff>101600</xdr:colOff>
      <xdr:row>97</xdr:row>
      <xdr:rowOff>150140</xdr:rowOff>
    </xdr:to>
    <xdr:sp macro="" textlink="">
      <xdr:nvSpPr>
        <xdr:cNvPr id="714" name="楕円 713"/>
        <xdr:cNvSpPr/>
      </xdr:nvSpPr>
      <xdr:spPr>
        <a:xfrm>
          <a:off x="12763500" y="166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166667</xdr:rowOff>
    </xdr:from>
    <xdr:ext cx="534377" cy="259045"/>
    <xdr:sp macro="" textlink="">
      <xdr:nvSpPr>
        <xdr:cNvPr id="715" name="テキスト ボックス 714"/>
        <xdr:cNvSpPr txBox="1"/>
      </xdr:nvSpPr>
      <xdr:spPr>
        <a:xfrm>
          <a:off x="12547111" y="164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89735</xdr:rowOff>
    </xdr:from>
    <xdr:to>
      <xdr:col>116</xdr:col>
      <xdr:colOff>63500</xdr:colOff>
      <xdr:row>39</xdr:row>
      <xdr:rowOff>92511</xdr:rowOff>
    </xdr:to>
    <xdr:cxnSp macro="">
      <xdr:nvCxnSpPr>
        <xdr:cNvPr id="746" name="直線コネクタ 745"/>
        <xdr:cNvCxnSpPr/>
      </xdr:nvCxnSpPr>
      <xdr:spPr>
        <a:xfrm flipV="1">
          <a:off x="21323300" y="6776285"/>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7"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92511</xdr:rowOff>
    </xdr:from>
    <xdr:to>
      <xdr:col>111</xdr:col>
      <xdr:colOff>177800</xdr:colOff>
      <xdr:row>39</xdr:row>
      <xdr:rowOff>93327</xdr:rowOff>
    </xdr:to>
    <xdr:cxnSp macro="">
      <xdr:nvCxnSpPr>
        <xdr:cNvPr id="749" name="直線コネクタ 748"/>
        <xdr:cNvCxnSpPr/>
      </xdr:nvCxnSpPr>
      <xdr:spPr>
        <a:xfrm flipV="1">
          <a:off x="20434300" y="6779061"/>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1" name="テキスト ボックス 750"/>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152273</xdr:rowOff>
    </xdr:from>
    <xdr:to>
      <xdr:col>107</xdr:col>
      <xdr:colOff>50800</xdr:colOff>
      <xdr:row>39</xdr:row>
      <xdr:rowOff>93327</xdr:rowOff>
    </xdr:to>
    <xdr:cxnSp macro="">
      <xdr:nvCxnSpPr>
        <xdr:cNvPr id="752" name="直線コネクタ 751"/>
        <xdr:cNvCxnSpPr/>
      </xdr:nvCxnSpPr>
      <xdr:spPr>
        <a:xfrm>
          <a:off x="19545300" y="6495923"/>
          <a:ext cx="889000" cy="28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3" name="フローチャート: 判断 752"/>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4" name="テキスト ボックス 753"/>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164030</xdr:rowOff>
    </xdr:from>
    <xdr:to>
      <xdr:col>102</xdr:col>
      <xdr:colOff>114300</xdr:colOff>
      <xdr:row>37</xdr:row>
      <xdr:rowOff>152273</xdr:rowOff>
    </xdr:to>
    <xdr:cxnSp macro="">
      <xdr:nvCxnSpPr>
        <xdr:cNvPr id="755" name="直線コネクタ 754"/>
        <xdr:cNvCxnSpPr/>
      </xdr:nvCxnSpPr>
      <xdr:spPr>
        <a:xfrm>
          <a:off x="18656300" y="6336230"/>
          <a:ext cx="889000" cy="15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6" name="フローチャート: 判断 755"/>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7" name="テキスト ボックス 756"/>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8" name="フローチャート: 判断 757"/>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9" name="テキスト ボックス 758"/>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38935</xdr:rowOff>
    </xdr:from>
    <xdr:to>
      <xdr:col>116</xdr:col>
      <xdr:colOff>114300</xdr:colOff>
      <xdr:row>39</xdr:row>
      <xdr:rowOff>140535</xdr:rowOff>
    </xdr:to>
    <xdr:sp macro="" textlink="">
      <xdr:nvSpPr>
        <xdr:cNvPr id="765" name="楕円 764"/>
        <xdr:cNvSpPr/>
      </xdr:nvSpPr>
      <xdr:spPr>
        <a:xfrm>
          <a:off x="22110700" y="67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125312</xdr:rowOff>
    </xdr:from>
    <xdr:ext cx="313932" cy="259045"/>
    <xdr:sp macro="" textlink="">
      <xdr:nvSpPr>
        <xdr:cNvPr id="766" name="投資及び出資金該当値テキスト"/>
        <xdr:cNvSpPr txBox="1"/>
      </xdr:nvSpPr>
      <xdr:spPr>
        <a:xfrm>
          <a:off x="22212300" y="6640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41711</xdr:rowOff>
    </xdr:from>
    <xdr:to>
      <xdr:col>112</xdr:col>
      <xdr:colOff>38100</xdr:colOff>
      <xdr:row>39</xdr:row>
      <xdr:rowOff>143311</xdr:rowOff>
    </xdr:to>
    <xdr:sp macro="" textlink="">
      <xdr:nvSpPr>
        <xdr:cNvPr id="767" name="楕円 766"/>
        <xdr:cNvSpPr/>
      </xdr:nvSpPr>
      <xdr:spPr>
        <a:xfrm>
          <a:off x="21272500" y="6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134438</xdr:rowOff>
    </xdr:from>
    <xdr:ext cx="313932" cy="259045"/>
    <xdr:sp macro="" textlink="">
      <xdr:nvSpPr>
        <xdr:cNvPr id="768" name="テキスト ボックス 767"/>
        <xdr:cNvSpPr txBox="1"/>
      </xdr:nvSpPr>
      <xdr:spPr>
        <a:xfrm>
          <a:off x="21166333" y="6820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42527</xdr:rowOff>
    </xdr:from>
    <xdr:to>
      <xdr:col>107</xdr:col>
      <xdr:colOff>101600</xdr:colOff>
      <xdr:row>39</xdr:row>
      <xdr:rowOff>144127</xdr:rowOff>
    </xdr:to>
    <xdr:sp macro="" textlink="">
      <xdr:nvSpPr>
        <xdr:cNvPr id="769" name="楕円 768"/>
        <xdr:cNvSpPr/>
      </xdr:nvSpPr>
      <xdr:spPr>
        <a:xfrm>
          <a:off x="203835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135254</xdr:rowOff>
    </xdr:from>
    <xdr:ext cx="313932" cy="259045"/>
    <xdr:sp macro="" textlink="">
      <xdr:nvSpPr>
        <xdr:cNvPr id="770" name="テキスト ボックス 769"/>
        <xdr:cNvSpPr txBox="1"/>
      </xdr:nvSpPr>
      <xdr:spPr>
        <a:xfrm>
          <a:off x="20277333" y="6821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101473</xdr:rowOff>
    </xdr:from>
    <xdr:to>
      <xdr:col>102</xdr:col>
      <xdr:colOff>165100</xdr:colOff>
      <xdr:row>38</xdr:row>
      <xdr:rowOff>31623</xdr:rowOff>
    </xdr:to>
    <xdr:sp macro="" textlink="">
      <xdr:nvSpPr>
        <xdr:cNvPr id="771" name="楕円 770"/>
        <xdr:cNvSpPr/>
      </xdr:nvSpPr>
      <xdr:spPr>
        <a:xfrm>
          <a:off x="194945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48150</xdr:rowOff>
    </xdr:from>
    <xdr:ext cx="469744" cy="259045"/>
    <xdr:sp macro="" textlink="">
      <xdr:nvSpPr>
        <xdr:cNvPr id="772" name="テキスト ボックス 771"/>
        <xdr:cNvSpPr txBox="1"/>
      </xdr:nvSpPr>
      <xdr:spPr>
        <a:xfrm>
          <a:off x="19310428" y="622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113230</xdr:rowOff>
    </xdr:from>
    <xdr:to>
      <xdr:col>98</xdr:col>
      <xdr:colOff>38100</xdr:colOff>
      <xdr:row>37</xdr:row>
      <xdr:rowOff>43380</xdr:rowOff>
    </xdr:to>
    <xdr:sp macro="" textlink="">
      <xdr:nvSpPr>
        <xdr:cNvPr id="773" name="楕円 772"/>
        <xdr:cNvSpPr/>
      </xdr:nvSpPr>
      <xdr:spPr>
        <a:xfrm>
          <a:off x="18605500" y="62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59907</xdr:rowOff>
    </xdr:from>
    <xdr:ext cx="469744" cy="259045"/>
    <xdr:sp macro="" textlink="">
      <xdr:nvSpPr>
        <xdr:cNvPr id="774" name="テキスト ボックス 773"/>
        <xdr:cNvSpPr txBox="1"/>
      </xdr:nvSpPr>
      <xdr:spPr>
        <a:xfrm>
          <a:off x="18421428" y="606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145338</xdr:rowOff>
    </xdr:from>
    <xdr:to>
      <xdr:col>116</xdr:col>
      <xdr:colOff>63500</xdr:colOff>
      <xdr:row>58</xdr:row>
      <xdr:rowOff>145415</xdr:rowOff>
    </xdr:to>
    <xdr:cxnSp macro="">
      <xdr:nvCxnSpPr>
        <xdr:cNvPr id="803" name="直線コネクタ 802"/>
        <xdr:cNvCxnSpPr/>
      </xdr:nvCxnSpPr>
      <xdr:spPr>
        <a:xfrm>
          <a:off x="21323300" y="10089438"/>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145338</xdr:rowOff>
    </xdr:from>
    <xdr:to>
      <xdr:col>111</xdr:col>
      <xdr:colOff>177800</xdr:colOff>
      <xdr:row>58</xdr:row>
      <xdr:rowOff>145338</xdr:rowOff>
    </xdr:to>
    <xdr:cxnSp macro="">
      <xdr:nvCxnSpPr>
        <xdr:cNvPr id="806" name="直線コネクタ 805"/>
        <xdr:cNvCxnSpPr/>
      </xdr:nvCxnSpPr>
      <xdr:spPr>
        <a:xfrm>
          <a:off x="20434300" y="10089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145262</xdr:rowOff>
    </xdr:from>
    <xdr:to>
      <xdr:col>107</xdr:col>
      <xdr:colOff>50800</xdr:colOff>
      <xdr:row>58</xdr:row>
      <xdr:rowOff>145338</xdr:rowOff>
    </xdr:to>
    <xdr:cxnSp macro="">
      <xdr:nvCxnSpPr>
        <xdr:cNvPr id="809" name="直線コネクタ 808"/>
        <xdr:cNvCxnSpPr/>
      </xdr:nvCxnSpPr>
      <xdr:spPr>
        <a:xfrm>
          <a:off x="19545300" y="1008936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10" name="フローチャート: 判断 809"/>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1" name="テキスト ボックス 810"/>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145262</xdr:rowOff>
    </xdr:from>
    <xdr:to>
      <xdr:col>102</xdr:col>
      <xdr:colOff>114300</xdr:colOff>
      <xdr:row>58</xdr:row>
      <xdr:rowOff>145300</xdr:rowOff>
    </xdr:to>
    <xdr:cxnSp macro="">
      <xdr:nvCxnSpPr>
        <xdr:cNvPr id="812" name="直線コネクタ 811"/>
        <xdr:cNvCxnSpPr/>
      </xdr:nvCxnSpPr>
      <xdr:spPr>
        <a:xfrm flipV="1">
          <a:off x="18656300" y="100893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3" name="フローチャート: 判断 812"/>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4" name="テキスト ボックス 813"/>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5" name="フローチャート: 判断 814"/>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6" name="テキスト ボックス 815"/>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94615</xdr:rowOff>
    </xdr:from>
    <xdr:to>
      <xdr:col>116</xdr:col>
      <xdr:colOff>114300</xdr:colOff>
      <xdr:row>59</xdr:row>
      <xdr:rowOff>24765</xdr:rowOff>
    </xdr:to>
    <xdr:sp macro="" textlink="">
      <xdr:nvSpPr>
        <xdr:cNvPr id="822" name="楕円 821"/>
        <xdr:cNvSpPr/>
      </xdr:nvSpPr>
      <xdr:spPr>
        <a:xfrm>
          <a:off x="221107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469744" cy="259045"/>
    <xdr:sp macro="" textlink="">
      <xdr:nvSpPr>
        <xdr:cNvPr id="823" name="貸付金該当値テキスト"/>
        <xdr:cNvSpPr txBox="1"/>
      </xdr:nvSpPr>
      <xdr:spPr>
        <a:xfrm>
          <a:off x="22212300" y="1000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94538</xdr:rowOff>
    </xdr:from>
    <xdr:to>
      <xdr:col>112</xdr:col>
      <xdr:colOff>38100</xdr:colOff>
      <xdr:row>59</xdr:row>
      <xdr:rowOff>24688</xdr:rowOff>
    </xdr:to>
    <xdr:sp macro="" textlink="">
      <xdr:nvSpPr>
        <xdr:cNvPr id="824" name="楕円 823"/>
        <xdr:cNvSpPr/>
      </xdr:nvSpPr>
      <xdr:spPr>
        <a:xfrm>
          <a:off x="21272500" y="100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15815</xdr:rowOff>
    </xdr:from>
    <xdr:ext cx="469744" cy="259045"/>
    <xdr:sp macro="" textlink="">
      <xdr:nvSpPr>
        <xdr:cNvPr id="825" name="テキスト ボックス 824"/>
        <xdr:cNvSpPr txBox="1"/>
      </xdr:nvSpPr>
      <xdr:spPr>
        <a:xfrm>
          <a:off x="21088428" y="1013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94538</xdr:rowOff>
    </xdr:from>
    <xdr:to>
      <xdr:col>107</xdr:col>
      <xdr:colOff>101600</xdr:colOff>
      <xdr:row>59</xdr:row>
      <xdr:rowOff>24688</xdr:rowOff>
    </xdr:to>
    <xdr:sp macro="" textlink="">
      <xdr:nvSpPr>
        <xdr:cNvPr id="826" name="楕円 825"/>
        <xdr:cNvSpPr/>
      </xdr:nvSpPr>
      <xdr:spPr>
        <a:xfrm>
          <a:off x="20383500" y="100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15815</xdr:rowOff>
    </xdr:from>
    <xdr:ext cx="469744" cy="259045"/>
    <xdr:sp macro="" textlink="">
      <xdr:nvSpPr>
        <xdr:cNvPr id="827" name="テキスト ボックス 826"/>
        <xdr:cNvSpPr txBox="1"/>
      </xdr:nvSpPr>
      <xdr:spPr>
        <a:xfrm>
          <a:off x="20199428" y="1013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94462</xdr:rowOff>
    </xdr:from>
    <xdr:to>
      <xdr:col>102</xdr:col>
      <xdr:colOff>165100</xdr:colOff>
      <xdr:row>59</xdr:row>
      <xdr:rowOff>24612</xdr:rowOff>
    </xdr:to>
    <xdr:sp macro="" textlink="">
      <xdr:nvSpPr>
        <xdr:cNvPr id="828" name="楕円 827"/>
        <xdr:cNvSpPr/>
      </xdr:nvSpPr>
      <xdr:spPr>
        <a:xfrm>
          <a:off x="194945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15739</xdr:rowOff>
    </xdr:from>
    <xdr:ext cx="469744" cy="259045"/>
    <xdr:sp macro="" textlink="">
      <xdr:nvSpPr>
        <xdr:cNvPr id="829" name="テキスト ボックス 828"/>
        <xdr:cNvSpPr txBox="1"/>
      </xdr:nvSpPr>
      <xdr:spPr>
        <a:xfrm>
          <a:off x="19310428" y="101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94500</xdr:rowOff>
    </xdr:from>
    <xdr:to>
      <xdr:col>98</xdr:col>
      <xdr:colOff>38100</xdr:colOff>
      <xdr:row>59</xdr:row>
      <xdr:rowOff>24650</xdr:rowOff>
    </xdr:to>
    <xdr:sp macro="" textlink="">
      <xdr:nvSpPr>
        <xdr:cNvPr id="830" name="楕円 829"/>
        <xdr:cNvSpPr/>
      </xdr:nvSpPr>
      <xdr:spPr>
        <a:xfrm>
          <a:off x="18605500" y="100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15777</xdr:rowOff>
    </xdr:from>
    <xdr:ext cx="469744" cy="259045"/>
    <xdr:sp macro="" textlink="">
      <xdr:nvSpPr>
        <xdr:cNvPr id="831" name="テキスト ボックス 830"/>
        <xdr:cNvSpPr txBox="1"/>
      </xdr:nvSpPr>
      <xdr:spPr>
        <a:xfrm>
          <a:off x="18421428" y="101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137479</xdr:rowOff>
    </xdr:from>
    <xdr:to>
      <xdr:col>116</xdr:col>
      <xdr:colOff>63500</xdr:colOff>
      <xdr:row>75</xdr:row>
      <xdr:rowOff>163833</xdr:rowOff>
    </xdr:to>
    <xdr:cxnSp macro="">
      <xdr:nvCxnSpPr>
        <xdr:cNvPr id="863" name="直線コネクタ 862"/>
        <xdr:cNvCxnSpPr/>
      </xdr:nvCxnSpPr>
      <xdr:spPr>
        <a:xfrm flipV="1">
          <a:off x="21323300" y="12996229"/>
          <a:ext cx="8382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4" name="繰出金平均値テキスト"/>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163833</xdr:rowOff>
    </xdr:from>
    <xdr:to>
      <xdr:col>111</xdr:col>
      <xdr:colOff>177800</xdr:colOff>
      <xdr:row>76</xdr:row>
      <xdr:rowOff>3618</xdr:rowOff>
    </xdr:to>
    <xdr:cxnSp macro="">
      <xdr:nvCxnSpPr>
        <xdr:cNvPr id="866" name="直線コネクタ 865"/>
        <xdr:cNvCxnSpPr/>
      </xdr:nvCxnSpPr>
      <xdr:spPr>
        <a:xfrm flipV="1">
          <a:off x="20434300" y="13022583"/>
          <a:ext cx="8890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8" name="テキスト ボックス 867"/>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3618</xdr:rowOff>
    </xdr:from>
    <xdr:to>
      <xdr:col>107</xdr:col>
      <xdr:colOff>50800</xdr:colOff>
      <xdr:row>76</xdr:row>
      <xdr:rowOff>6231</xdr:rowOff>
    </xdr:to>
    <xdr:cxnSp macro="">
      <xdr:nvCxnSpPr>
        <xdr:cNvPr id="869" name="直線コネクタ 868"/>
        <xdr:cNvCxnSpPr/>
      </xdr:nvCxnSpPr>
      <xdr:spPr>
        <a:xfrm flipV="1">
          <a:off x="19545300" y="13033818"/>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70" name="フローチャート: 判断 869"/>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71" name="テキスト ボックス 870"/>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6231</xdr:rowOff>
    </xdr:from>
    <xdr:to>
      <xdr:col>102</xdr:col>
      <xdr:colOff>114300</xdr:colOff>
      <xdr:row>76</xdr:row>
      <xdr:rowOff>57502</xdr:rowOff>
    </xdr:to>
    <xdr:cxnSp macro="">
      <xdr:nvCxnSpPr>
        <xdr:cNvPr id="872" name="直線コネクタ 871"/>
        <xdr:cNvCxnSpPr/>
      </xdr:nvCxnSpPr>
      <xdr:spPr>
        <a:xfrm flipV="1">
          <a:off x="18656300" y="13036431"/>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3" name="フローチャート: 判断 872"/>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4" name="テキスト ボックス 873"/>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5" name="フローチャート: 判断 874"/>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6" name="テキスト ボックス 875"/>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86679</xdr:rowOff>
    </xdr:from>
    <xdr:to>
      <xdr:col>116</xdr:col>
      <xdr:colOff>114300</xdr:colOff>
      <xdr:row>76</xdr:row>
      <xdr:rowOff>16830</xdr:rowOff>
    </xdr:to>
    <xdr:sp macro="" textlink="">
      <xdr:nvSpPr>
        <xdr:cNvPr id="882" name="楕円 881"/>
        <xdr:cNvSpPr/>
      </xdr:nvSpPr>
      <xdr:spPr>
        <a:xfrm>
          <a:off x="22110700" y="12945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109556</xdr:rowOff>
    </xdr:from>
    <xdr:ext cx="534377" cy="259045"/>
    <xdr:sp macro="" textlink="">
      <xdr:nvSpPr>
        <xdr:cNvPr id="883" name="繰出金該当値テキスト"/>
        <xdr:cNvSpPr txBox="1"/>
      </xdr:nvSpPr>
      <xdr:spPr>
        <a:xfrm>
          <a:off x="22212300" y="127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113033</xdr:rowOff>
    </xdr:from>
    <xdr:to>
      <xdr:col>112</xdr:col>
      <xdr:colOff>38100</xdr:colOff>
      <xdr:row>76</xdr:row>
      <xdr:rowOff>43183</xdr:rowOff>
    </xdr:to>
    <xdr:sp macro="" textlink="">
      <xdr:nvSpPr>
        <xdr:cNvPr id="884" name="楕円 883"/>
        <xdr:cNvSpPr/>
      </xdr:nvSpPr>
      <xdr:spPr>
        <a:xfrm>
          <a:off x="21272500" y="129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59710</xdr:rowOff>
    </xdr:from>
    <xdr:ext cx="534377" cy="259045"/>
    <xdr:sp macro="" textlink="">
      <xdr:nvSpPr>
        <xdr:cNvPr id="885" name="テキスト ボックス 884"/>
        <xdr:cNvSpPr txBox="1"/>
      </xdr:nvSpPr>
      <xdr:spPr>
        <a:xfrm>
          <a:off x="21056111" y="1274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124268</xdr:rowOff>
    </xdr:from>
    <xdr:to>
      <xdr:col>107</xdr:col>
      <xdr:colOff>101600</xdr:colOff>
      <xdr:row>76</xdr:row>
      <xdr:rowOff>54418</xdr:rowOff>
    </xdr:to>
    <xdr:sp macro="" textlink="">
      <xdr:nvSpPr>
        <xdr:cNvPr id="886" name="楕円 885"/>
        <xdr:cNvSpPr/>
      </xdr:nvSpPr>
      <xdr:spPr>
        <a:xfrm>
          <a:off x="20383500" y="129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70945</xdr:rowOff>
    </xdr:from>
    <xdr:ext cx="534377" cy="259045"/>
    <xdr:sp macro="" textlink="">
      <xdr:nvSpPr>
        <xdr:cNvPr id="887" name="テキスト ボックス 886"/>
        <xdr:cNvSpPr txBox="1"/>
      </xdr:nvSpPr>
      <xdr:spPr>
        <a:xfrm>
          <a:off x="20167111" y="1275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126881</xdr:rowOff>
    </xdr:from>
    <xdr:to>
      <xdr:col>102</xdr:col>
      <xdr:colOff>165100</xdr:colOff>
      <xdr:row>76</xdr:row>
      <xdr:rowOff>57031</xdr:rowOff>
    </xdr:to>
    <xdr:sp macro="" textlink="">
      <xdr:nvSpPr>
        <xdr:cNvPr id="888" name="楕円 887"/>
        <xdr:cNvSpPr/>
      </xdr:nvSpPr>
      <xdr:spPr>
        <a:xfrm>
          <a:off x="19494500" y="129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73558</xdr:rowOff>
    </xdr:from>
    <xdr:ext cx="534377" cy="259045"/>
    <xdr:sp macro="" textlink="">
      <xdr:nvSpPr>
        <xdr:cNvPr id="889" name="テキスト ボックス 888"/>
        <xdr:cNvSpPr txBox="1"/>
      </xdr:nvSpPr>
      <xdr:spPr>
        <a:xfrm>
          <a:off x="19278111" y="1276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6702</xdr:rowOff>
    </xdr:from>
    <xdr:to>
      <xdr:col>98</xdr:col>
      <xdr:colOff>38100</xdr:colOff>
      <xdr:row>76</xdr:row>
      <xdr:rowOff>108302</xdr:rowOff>
    </xdr:to>
    <xdr:sp macro="" textlink="">
      <xdr:nvSpPr>
        <xdr:cNvPr id="890" name="楕円 889"/>
        <xdr:cNvSpPr/>
      </xdr:nvSpPr>
      <xdr:spPr>
        <a:xfrm>
          <a:off x="18605500" y="130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99429</xdr:rowOff>
    </xdr:from>
    <xdr:ext cx="534377" cy="259045"/>
    <xdr:sp macro="" textlink="">
      <xdr:nvSpPr>
        <xdr:cNvPr id="891" name="テキスト ボックス 890"/>
        <xdr:cNvSpPr txBox="1"/>
      </xdr:nvSpPr>
      <xdr:spPr>
        <a:xfrm>
          <a:off x="18389111" y="1312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補助費等については、</a:t>
          </a:r>
          <a:r>
            <a:rPr kumimoji="1" lang="ja-JP" altLang="en-US"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61,712</a:t>
          </a:r>
          <a:r>
            <a:rPr kumimoji="1" lang="ja-JP" altLang="en-US" sz="1100">
              <a:solidFill>
                <a:schemeClr val="dk1"/>
              </a:solidFill>
              <a:effectLst/>
              <a:latin typeface="+mn-lt"/>
              <a:ea typeface="+mn-ea"/>
              <a:cs typeface="+mn-cs"/>
            </a:rPr>
            <a:t>円となり、</a:t>
          </a:r>
          <a:r>
            <a:rPr kumimoji="1" lang="ja-JP" altLang="ja-JP" sz="1100">
              <a:solidFill>
                <a:schemeClr val="dk1"/>
              </a:solidFill>
              <a:effectLst/>
              <a:latin typeface="+mn-lt"/>
              <a:ea typeface="+mn-ea"/>
              <a:cs typeface="+mn-cs"/>
            </a:rPr>
            <a:t>昨年度と比べ</a:t>
          </a:r>
          <a:r>
            <a:rPr kumimoji="1" lang="en-US" altLang="ja-JP" sz="1100">
              <a:solidFill>
                <a:schemeClr val="dk1"/>
              </a:solidFill>
              <a:effectLst/>
              <a:latin typeface="+mn-lt"/>
              <a:ea typeface="+mn-ea"/>
              <a:cs typeface="+mn-cs"/>
            </a:rPr>
            <a:t>6,295</a:t>
          </a:r>
          <a:r>
            <a:rPr kumimoji="1" lang="ja-JP" altLang="en-US" sz="1100">
              <a:solidFill>
                <a:schemeClr val="dk1"/>
              </a:solidFill>
              <a:effectLst/>
              <a:latin typeface="+mn-lt"/>
              <a:ea typeface="+mn-ea"/>
              <a:cs typeface="+mn-cs"/>
            </a:rPr>
            <a:t>円増加</a:t>
          </a:r>
          <a:r>
            <a:rPr kumimoji="1" lang="ja-JP" altLang="ja-JP" sz="1100">
              <a:solidFill>
                <a:schemeClr val="dk1"/>
              </a:solidFill>
              <a:effectLst/>
              <a:latin typeface="+mn-lt"/>
              <a:ea typeface="+mn-ea"/>
              <a:cs typeface="+mn-cs"/>
            </a:rPr>
            <a:t>している。主な要因としては、</a:t>
          </a:r>
          <a:r>
            <a:rPr kumimoji="1" lang="ja-JP" altLang="en-US" sz="1100">
              <a:solidFill>
                <a:schemeClr val="dk1"/>
              </a:solidFill>
              <a:effectLst/>
              <a:latin typeface="+mn-lt"/>
              <a:ea typeface="+mn-ea"/>
              <a:cs typeface="+mn-cs"/>
            </a:rPr>
            <a:t>下水道使用料減免に伴う下水道事業会計繰出金の増や学校や私立保育所等における給食の食材価格高騰対策、福祉施設、私立保育所等への物価高騰対策及び交通、農水産業分野等への燃油高騰対策に伴う補助金などの増による。</a:t>
          </a:r>
          <a:r>
            <a:rPr kumimoji="1" lang="ja-JP" altLang="ja-JP" sz="1100">
              <a:solidFill>
                <a:schemeClr val="dk1"/>
              </a:solidFill>
              <a:effectLst/>
              <a:latin typeface="+mn-lt"/>
              <a:ea typeface="+mn-ea"/>
              <a:cs typeface="+mn-cs"/>
            </a:rPr>
            <a:t>普通建設事業費については、住民一人当たり</a:t>
          </a:r>
          <a:r>
            <a:rPr kumimoji="1" lang="en-US" altLang="ja-JP" sz="1100">
              <a:solidFill>
                <a:schemeClr val="dk1"/>
              </a:solidFill>
              <a:effectLst/>
              <a:latin typeface="+mn-lt"/>
              <a:ea typeface="+mn-ea"/>
              <a:cs typeface="+mn-cs"/>
            </a:rPr>
            <a:t>43,422</a:t>
          </a:r>
          <a:r>
            <a:rPr kumimoji="1" lang="ja-JP" altLang="ja-JP" sz="1100">
              <a:solidFill>
                <a:schemeClr val="dk1"/>
              </a:solidFill>
              <a:effectLst/>
              <a:latin typeface="+mn-lt"/>
              <a:ea typeface="+mn-ea"/>
              <a:cs typeface="+mn-cs"/>
            </a:rPr>
            <a:t>円となり、昨年度と比べ</a:t>
          </a:r>
          <a:r>
            <a:rPr kumimoji="1" lang="en-US" altLang="ja-JP" sz="1100">
              <a:solidFill>
                <a:schemeClr val="dk1"/>
              </a:solidFill>
              <a:effectLst/>
              <a:latin typeface="+mn-lt"/>
              <a:ea typeface="+mn-ea"/>
              <a:cs typeface="+mn-cs"/>
            </a:rPr>
            <a:t>11,684</a:t>
          </a:r>
          <a:r>
            <a:rPr kumimoji="1" lang="ja-JP" altLang="ja-JP" sz="1100">
              <a:solidFill>
                <a:schemeClr val="dk1"/>
              </a:solidFill>
              <a:effectLst/>
              <a:latin typeface="+mn-lt"/>
              <a:ea typeface="+mn-ea"/>
              <a:cs typeface="+mn-cs"/>
            </a:rPr>
            <a:t>円増加している。</a:t>
          </a:r>
          <a:r>
            <a:rPr kumimoji="1" lang="ja-JP" altLang="ja-JP" sz="1100">
              <a:solidFill>
                <a:schemeClr val="tx1"/>
              </a:solidFill>
              <a:effectLst/>
              <a:latin typeface="+mn-lt"/>
              <a:ea typeface="+mn-ea"/>
              <a:cs typeface="+mn-cs"/>
            </a:rPr>
            <a:t>主な要因としては、</a:t>
          </a:r>
          <a:r>
            <a:rPr kumimoji="1" lang="ja-JP" altLang="en-US" sz="1100">
              <a:solidFill>
                <a:schemeClr val="tx1"/>
              </a:solidFill>
              <a:effectLst/>
              <a:latin typeface="+mn-lt"/>
              <a:ea typeface="+mn-ea"/>
              <a:cs typeface="+mn-cs"/>
            </a:rPr>
            <a:t>城山中学校整備事業費の増</a:t>
          </a:r>
          <a:r>
            <a:rPr kumimoji="1" lang="ja-JP" altLang="ja-JP" sz="1100">
              <a:solidFill>
                <a:schemeClr val="tx1"/>
              </a:solidFill>
              <a:effectLst/>
              <a:latin typeface="+mn-lt"/>
              <a:ea typeface="+mn-ea"/>
              <a:cs typeface="+mn-cs"/>
            </a:rPr>
            <a:t>よる。</a:t>
          </a:r>
          <a:r>
            <a:rPr kumimoji="1" lang="ja-JP" altLang="en-US" sz="1100">
              <a:solidFill>
                <a:schemeClr val="tx1"/>
              </a:solidFill>
              <a:effectLst/>
              <a:latin typeface="+mn-lt"/>
              <a:ea typeface="+mn-ea"/>
              <a:cs typeface="+mn-cs"/>
            </a:rPr>
            <a:t>公債費については、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36,540</a:t>
          </a:r>
          <a:r>
            <a:rPr kumimoji="1" lang="ja-JP" altLang="ja-JP" sz="1100">
              <a:solidFill>
                <a:schemeClr val="dk1"/>
              </a:solidFill>
              <a:effectLst/>
              <a:latin typeface="+mn-lt"/>
              <a:ea typeface="+mn-ea"/>
              <a:cs typeface="+mn-cs"/>
            </a:rPr>
            <a:t>円となり、昨年度と比べ</a:t>
          </a:r>
          <a:r>
            <a:rPr kumimoji="1" lang="en-US" altLang="ja-JP" sz="1100">
              <a:solidFill>
                <a:schemeClr val="dk1"/>
              </a:solidFill>
              <a:effectLst/>
              <a:latin typeface="+mn-lt"/>
              <a:ea typeface="+mn-ea"/>
              <a:cs typeface="+mn-cs"/>
            </a:rPr>
            <a:t>9,130</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増加している。主な要因としては、</a:t>
          </a:r>
          <a:r>
            <a:rPr kumimoji="1" lang="ja-JP" altLang="en-US" sz="1100">
              <a:solidFill>
                <a:schemeClr val="dk1"/>
              </a:solidFill>
              <a:effectLst/>
              <a:latin typeface="+mn-lt"/>
              <a:ea typeface="+mn-ea"/>
              <a:cs typeface="+mn-cs"/>
            </a:rPr>
            <a:t>繰上償還を行ったことによる。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97,319
96,444
119.94
44,164,553
41,960,083
2,008,746
20,894,967
21,629,202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124155</xdr:rowOff>
    </xdr:from>
    <xdr:to>
      <xdr:col>24</xdr:col>
      <xdr:colOff>63500</xdr:colOff>
      <xdr:row>37</xdr:row>
      <xdr:rowOff>145186</xdr:rowOff>
    </xdr:to>
    <xdr:cxnSp macro="">
      <xdr:nvCxnSpPr>
        <xdr:cNvPr id="59" name="直線コネクタ 58"/>
        <xdr:cNvCxnSpPr/>
      </xdr:nvCxnSpPr>
      <xdr:spPr>
        <a:xfrm>
          <a:off x="3797300" y="6467805"/>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124155</xdr:rowOff>
    </xdr:from>
    <xdr:to>
      <xdr:col>19</xdr:col>
      <xdr:colOff>177800</xdr:colOff>
      <xdr:row>37</xdr:row>
      <xdr:rowOff>146101</xdr:rowOff>
    </xdr:to>
    <xdr:cxnSp macro="">
      <xdr:nvCxnSpPr>
        <xdr:cNvPr id="62" name="直線コネクタ 61"/>
        <xdr:cNvCxnSpPr/>
      </xdr:nvCxnSpPr>
      <xdr:spPr>
        <a:xfrm flipV="1">
          <a:off x="2908300" y="646780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99466</xdr:rowOff>
    </xdr:from>
    <xdr:to>
      <xdr:col>15</xdr:col>
      <xdr:colOff>50800</xdr:colOff>
      <xdr:row>37</xdr:row>
      <xdr:rowOff>146101</xdr:rowOff>
    </xdr:to>
    <xdr:cxnSp macro="">
      <xdr:nvCxnSpPr>
        <xdr:cNvPr id="65" name="直線コネクタ 64"/>
        <xdr:cNvCxnSpPr/>
      </xdr:nvCxnSpPr>
      <xdr:spPr>
        <a:xfrm>
          <a:off x="2019300" y="6443116"/>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54204</xdr:rowOff>
    </xdr:from>
    <xdr:to>
      <xdr:col>10</xdr:col>
      <xdr:colOff>114300</xdr:colOff>
      <xdr:row>37</xdr:row>
      <xdr:rowOff>99466</xdr:rowOff>
    </xdr:to>
    <xdr:cxnSp macro="">
      <xdr:nvCxnSpPr>
        <xdr:cNvPr id="68" name="直線コネクタ 67"/>
        <xdr:cNvCxnSpPr/>
      </xdr:nvCxnSpPr>
      <xdr:spPr>
        <a:xfrm>
          <a:off x="1130300" y="6397854"/>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94386</xdr:rowOff>
    </xdr:from>
    <xdr:to>
      <xdr:col>24</xdr:col>
      <xdr:colOff>114300</xdr:colOff>
      <xdr:row>38</xdr:row>
      <xdr:rowOff>24536</xdr:rowOff>
    </xdr:to>
    <xdr:sp macro="" textlink="">
      <xdr:nvSpPr>
        <xdr:cNvPr id="78" name="楕円 77"/>
        <xdr:cNvSpPr/>
      </xdr:nvSpPr>
      <xdr:spPr>
        <a:xfrm>
          <a:off x="4584700" y="6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9313</xdr:rowOff>
    </xdr:from>
    <xdr:ext cx="469744" cy="259045"/>
    <xdr:sp macro="" textlink="">
      <xdr:nvSpPr>
        <xdr:cNvPr id="79" name="議会費該当値テキスト"/>
        <xdr:cNvSpPr txBox="1"/>
      </xdr:nvSpPr>
      <xdr:spPr>
        <a:xfrm>
          <a:off x="4686300" y="635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73355</xdr:rowOff>
    </xdr:from>
    <xdr:to>
      <xdr:col>20</xdr:col>
      <xdr:colOff>38100</xdr:colOff>
      <xdr:row>38</xdr:row>
      <xdr:rowOff>3505</xdr:rowOff>
    </xdr:to>
    <xdr:sp macro="" textlink="">
      <xdr:nvSpPr>
        <xdr:cNvPr id="80" name="楕円 79"/>
        <xdr:cNvSpPr/>
      </xdr:nvSpPr>
      <xdr:spPr>
        <a:xfrm>
          <a:off x="3746500" y="64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166082</xdr:rowOff>
    </xdr:from>
    <xdr:ext cx="469744" cy="259045"/>
    <xdr:sp macro="" textlink="">
      <xdr:nvSpPr>
        <xdr:cNvPr id="81" name="テキスト ボックス 80"/>
        <xdr:cNvSpPr txBox="1"/>
      </xdr:nvSpPr>
      <xdr:spPr>
        <a:xfrm>
          <a:off x="3562428" y="650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95301</xdr:rowOff>
    </xdr:from>
    <xdr:to>
      <xdr:col>15</xdr:col>
      <xdr:colOff>101600</xdr:colOff>
      <xdr:row>38</xdr:row>
      <xdr:rowOff>25451</xdr:rowOff>
    </xdr:to>
    <xdr:sp macro="" textlink="">
      <xdr:nvSpPr>
        <xdr:cNvPr id="82" name="楕円 81"/>
        <xdr:cNvSpPr/>
      </xdr:nvSpPr>
      <xdr:spPr>
        <a:xfrm>
          <a:off x="2857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16578</xdr:rowOff>
    </xdr:from>
    <xdr:ext cx="469744" cy="259045"/>
    <xdr:sp macro="" textlink="">
      <xdr:nvSpPr>
        <xdr:cNvPr id="83" name="テキスト ボックス 82"/>
        <xdr:cNvSpPr txBox="1"/>
      </xdr:nvSpPr>
      <xdr:spPr>
        <a:xfrm>
          <a:off x="2673428" y="653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48666</xdr:rowOff>
    </xdr:from>
    <xdr:to>
      <xdr:col>10</xdr:col>
      <xdr:colOff>165100</xdr:colOff>
      <xdr:row>37</xdr:row>
      <xdr:rowOff>150266</xdr:rowOff>
    </xdr:to>
    <xdr:sp macro="" textlink="">
      <xdr:nvSpPr>
        <xdr:cNvPr id="84" name="楕円 83"/>
        <xdr:cNvSpPr/>
      </xdr:nvSpPr>
      <xdr:spPr>
        <a:xfrm>
          <a:off x="1968500" y="63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141393</xdr:rowOff>
    </xdr:from>
    <xdr:ext cx="469744" cy="259045"/>
    <xdr:sp macro="" textlink="">
      <xdr:nvSpPr>
        <xdr:cNvPr id="85" name="テキスト ボックス 84"/>
        <xdr:cNvSpPr txBox="1"/>
      </xdr:nvSpPr>
      <xdr:spPr>
        <a:xfrm>
          <a:off x="1784428" y="648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3404</xdr:rowOff>
    </xdr:from>
    <xdr:to>
      <xdr:col>6</xdr:col>
      <xdr:colOff>38100</xdr:colOff>
      <xdr:row>37</xdr:row>
      <xdr:rowOff>105004</xdr:rowOff>
    </xdr:to>
    <xdr:sp macro="" textlink="">
      <xdr:nvSpPr>
        <xdr:cNvPr id="86" name="楕円 85"/>
        <xdr:cNvSpPr/>
      </xdr:nvSpPr>
      <xdr:spPr>
        <a:xfrm>
          <a:off x="1079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96131</xdr:rowOff>
    </xdr:from>
    <xdr:ext cx="469744" cy="259045"/>
    <xdr:sp macro="" textlink="">
      <xdr:nvSpPr>
        <xdr:cNvPr id="87" name="テキスト ボックス 86"/>
        <xdr:cNvSpPr txBox="1"/>
      </xdr:nvSpPr>
      <xdr:spPr>
        <a:xfrm>
          <a:off x="895428" y="643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52649</xdr:rowOff>
    </xdr:from>
    <xdr:to>
      <xdr:col>24</xdr:col>
      <xdr:colOff>63500</xdr:colOff>
      <xdr:row>56</xdr:row>
      <xdr:rowOff>56444</xdr:rowOff>
    </xdr:to>
    <xdr:cxnSp macro="">
      <xdr:nvCxnSpPr>
        <xdr:cNvPr id="116" name="直線コネクタ 115"/>
        <xdr:cNvCxnSpPr/>
      </xdr:nvCxnSpPr>
      <xdr:spPr>
        <a:xfrm>
          <a:off x="3797300" y="9653849"/>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166415</xdr:rowOff>
    </xdr:from>
    <xdr:to>
      <xdr:col>19</xdr:col>
      <xdr:colOff>177800</xdr:colOff>
      <xdr:row>56</xdr:row>
      <xdr:rowOff>52649</xdr:rowOff>
    </xdr:to>
    <xdr:cxnSp macro="">
      <xdr:nvCxnSpPr>
        <xdr:cNvPr id="119" name="直線コネクタ 118"/>
        <xdr:cNvCxnSpPr/>
      </xdr:nvCxnSpPr>
      <xdr:spPr>
        <a:xfrm>
          <a:off x="2908300" y="8910365"/>
          <a:ext cx="889000" cy="7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166415</xdr:rowOff>
    </xdr:from>
    <xdr:to>
      <xdr:col>15</xdr:col>
      <xdr:colOff>50800</xdr:colOff>
      <xdr:row>56</xdr:row>
      <xdr:rowOff>119812</xdr:rowOff>
    </xdr:to>
    <xdr:cxnSp macro="">
      <xdr:nvCxnSpPr>
        <xdr:cNvPr id="122" name="直線コネクタ 121"/>
        <xdr:cNvCxnSpPr/>
      </xdr:nvCxnSpPr>
      <xdr:spPr>
        <a:xfrm flipV="1">
          <a:off x="2019300" y="8910365"/>
          <a:ext cx="889000" cy="8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26635</xdr:rowOff>
    </xdr:from>
    <xdr:to>
      <xdr:col>10</xdr:col>
      <xdr:colOff>114300</xdr:colOff>
      <xdr:row>56</xdr:row>
      <xdr:rowOff>119812</xdr:rowOff>
    </xdr:to>
    <xdr:cxnSp macro="">
      <xdr:nvCxnSpPr>
        <xdr:cNvPr id="125" name="直線コネクタ 124"/>
        <xdr:cNvCxnSpPr/>
      </xdr:nvCxnSpPr>
      <xdr:spPr>
        <a:xfrm>
          <a:off x="1130300" y="9627835"/>
          <a:ext cx="889000" cy="9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5644</xdr:rowOff>
    </xdr:from>
    <xdr:to>
      <xdr:col>24</xdr:col>
      <xdr:colOff>114300</xdr:colOff>
      <xdr:row>56</xdr:row>
      <xdr:rowOff>107244</xdr:rowOff>
    </xdr:to>
    <xdr:sp macro="" textlink="">
      <xdr:nvSpPr>
        <xdr:cNvPr id="135" name="楕円 134"/>
        <xdr:cNvSpPr/>
      </xdr:nvSpPr>
      <xdr:spPr>
        <a:xfrm>
          <a:off x="4584700" y="96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155521</xdr:rowOff>
    </xdr:from>
    <xdr:ext cx="534377" cy="259045"/>
    <xdr:sp macro="" textlink="">
      <xdr:nvSpPr>
        <xdr:cNvPr id="136" name="総務費該当値テキスト"/>
        <xdr:cNvSpPr txBox="1"/>
      </xdr:nvSpPr>
      <xdr:spPr>
        <a:xfrm>
          <a:off x="4686300" y="95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1849</xdr:rowOff>
    </xdr:from>
    <xdr:to>
      <xdr:col>20</xdr:col>
      <xdr:colOff>38100</xdr:colOff>
      <xdr:row>56</xdr:row>
      <xdr:rowOff>103449</xdr:rowOff>
    </xdr:to>
    <xdr:sp macro="" textlink="">
      <xdr:nvSpPr>
        <xdr:cNvPr id="137" name="楕円 136"/>
        <xdr:cNvSpPr/>
      </xdr:nvSpPr>
      <xdr:spPr>
        <a:xfrm>
          <a:off x="3746500" y="960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94576</xdr:rowOff>
    </xdr:from>
    <xdr:ext cx="534377" cy="259045"/>
    <xdr:sp macro="" textlink="">
      <xdr:nvSpPr>
        <xdr:cNvPr id="138" name="テキスト ボックス 137"/>
        <xdr:cNvSpPr txBox="1"/>
      </xdr:nvSpPr>
      <xdr:spPr>
        <a:xfrm>
          <a:off x="3530111" y="969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115615</xdr:rowOff>
    </xdr:from>
    <xdr:to>
      <xdr:col>15</xdr:col>
      <xdr:colOff>101600</xdr:colOff>
      <xdr:row>52</xdr:row>
      <xdr:rowOff>45765</xdr:rowOff>
    </xdr:to>
    <xdr:sp macro="" textlink="">
      <xdr:nvSpPr>
        <xdr:cNvPr id="139" name="楕円 138"/>
        <xdr:cNvSpPr/>
      </xdr:nvSpPr>
      <xdr:spPr>
        <a:xfrm>
          <a:off x="2857500" y="885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62292</xdr:rowOff>
    </xdr:from>
    <xdr:ext cx="599010" cy="259045"/>
    <xdr:sp macro="" textlink="">
      <xdr:nvSpPr>
        <xdr:cNvPr id="140" name="テキスト ボックス 139"/>
        <xdr:cNvSpPr txBox="1"/>
      </xdr:nvSpPr>
      <xdr:spPr>
        <a:xfrm>
          <a:off x="2608795" y="863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69012</xdr:rowOff>
    </xdr:from>
    <xdr:to>
      <xdr:col>10</xdr:col>
      <xdr:colOff>165100</xdr:colOff>
      <xdr:row>56</xdr:row>
      <xdr:rowOff>170612</xdr:rowOff>
    </xdr:to>
    <xdr:sp macro="" textlink="">
      <xdr:nvSpPr>
        <xdr:cNvPr id="141" name="楕円 140"/>
        <xdr:cNvSpPr/>
      </xdr:nvSpPr>
      <xdr:spPr>
        <a:xfrm>
          <a:off x="1968500" y="96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15689</xdr:rowOff>
    </xdr:from>
    <xdr:ext cx="534377" cy="259045"/>
    <xdr:sp macro="" textlink="">
      <xdr:nvSpPr>
        <xdr:cNvPr id="142" name="テキスト ボックス 141"/>
        <xdr:cNvSpPr txBox="1"/>
      </xdr:nvSpPr>
      <xdr:spPr>
        <a:xfrm>
          <a:off x="1752111" y="944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147285</xdr:rowOff>
    </xdr:from>
    <xdr:to>
      <xdr:col>6</xdr:col>
      <xdr:colOff>38100</xdr:colOff>
      <xdr:row>56</xdr:row>
      <xdr:rowOff>77435</xdr:rowOff>
    </xdr:to>
    <xdr:sp macro="" textlink="">
      <xdr:nvSpPr>
        <xdr:cNvPr id="143" name="楕円 142"/>
        <xdr:cNvSpPr/>
      </xdr:nvSpPr>
      <xdr:spPr>
        <a:xfrm>
          <a:off x="1079500" y="957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93962</xdr:rowOff>
    </xdr:from>
    <xdr:ext cx="534377" cy="259045"/>
    <xdr:sp macro="" textlink="">
      <xdr:nvSpPr>
        <xdr:cNvPr id="144" name="テキスト ボックス 143"/>
        <xdr:cNvSpPr txBox="1"/>
      </xdr:nvSpPr>
      <xdr:spPr>
        <a:xfrm>
          <a:off x="863111" y="93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6952</xdr:rowOff>
    </xdr:from>
    <xdr:to>
      <xdr:col>24</xdr:col>
      <xdr:colOff>63500</xdr:colOff>
      <xdr:row>76</xdr:row>
      <xdr:rowOff>67531</xdr:rowOff>
    </xdr:to>
    <xdr:cxnSp macro="">
      <xdr:nvCxnSpPr>
        <xdr:cNvPr id="174" name="直線コネクタ 173"/>
        <xdr:cNvCxnSpPr/>
      </xdr:nvCxnSpPr>
      <xdr:spPr>
        <a:xfrm>
          <a:off x="3797300" y="13037152"/>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6952</xdr:rowOff>
    </xdr:from>
    <xdr:to>
      <xdr:col>19</xdr:col>
      <xdr:colOff>177800</xdr:colOff>
      <xdr:row>77</xdr:row>
      <xdr:rowOff>26893</xdr:rowOff>
    </xdr:to>
    <xdr:cxnSp macro="">
      <xdr:nvCxnSpPr>
        <xdr:cNvPr id="177" name="直線コネクタ 176"/>
        <xdr:cNvCxnSpPr/>
      </xdr:nvCxnSpPr>
      <xdr:spPr>
        <a:xfrm flipV="1">
          <a:off x="2908300" y="13037152"/>
          <a:ext cx="889000" cy="19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26893</xdr:rowOff>
    </xdr:from>
    <xdr:to>
      <xdr:col>15</xdr:col>
      <xdr:colOff>50800</xdr:colOff>
      <xdr:row>77</xdr:row>
      <xdr:rowOff>82077</xdr:rowOff>
    </xdr:to>
    <xdr:cxnSp macro="">
      <xdr:nvCxnSpPr>
        <xdr:cNvPr id="180" name="直線コネクタ 179"/>
        <xdr:cNvCxnSpPr/>
      </xdr:nvCxnSpPr>
      <xdr:spPr>
        <a:xfrm flipV="1">
          <a:off x="2019300" y="13228543"/>
          <a:ext cx="889000" cy="5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81567</xdr:rowOff>
    </xdr:from>
    <xdr:to>
      <xdr:col>10</xdr:col>
      <xdr:colOff>114300</xdr:colOff>
      <xdr:row>77</xdr:row>
      <xdr:rowOff>82077</xdr:rowOff>
    </xdr:to>
    <xdr:cxnSp macro="">
      <xdr:nvCxnSpPr>
        <xdr:cNvPr id="183" name="直線コネクタ 182"/>
        <xdr:cNvCxnSpPr/>
      </xdr:nvCxnSpPr>
      <xdr:spPr>
        <a:xfrm>
          <a:off x="1130300" y="13283217"/>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16731</xdr:rowOff>
    </xdr:from>
    <xdr:to>
      <xdr:col>24</xdr:col>
      <xdr:colOff>114300</xdr:colOff>
      <xdr:row>76</xdr:row>
      <xdr:rowOff>118331</xdr:rowOff>
    </xdr:to>
    <xdr:sp macro="" textlink="">
      <xdr:nvSpPr>
        <xdr:cNvPr id="193" name="楕円 192"/>
        <xdr:cNvSpPr/>
      </xdr:nvSpPr>
      <xdr:spPr>
        <a:xfrm>
          <a:off x="4584700" y="130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166608</xdr:rowOff>
    </xdr:from>
    <xdr:ext cx="599010" cy="259045"/>
    <xdr:sp macro="" textlink="">
      <xdr:nvSpPr>
        <xdr:cNvPr id="194" name="民生費該当値テキスト"/>
        <xdr:cNvSpPr txBox="1"/>
      </xdr:nvSpPr>
      <xdr:spPr>
        <a:xfrm>
          <a:off x="4686300" y="1302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127602</xdr:rowOff>
    </xdr:from>
    <xdr:to>
      <xdr:col>20</xdr:col>
      <xdr:colOff>38100</xdr:colOff>
      <xdr:row>76</xdr:row>
      <xdr:rowOff>57752</xdr:rowOff>
    </xdr:to>
    <xdr:sp macro="" textlink="">
      <xdr:nvSpPr>
        <xdr:cNvPr id="195" name="楕円 194"/>
        <xdr:cNvSpPr/>
      </xdr:nvSpPr>
      <xdr:spPr>
        <a:xfrm>
          <a:off x="3746500" y="129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48879</xdr:rowOff>
    </xdr:from>
    <xdr:ext cx="599010" cy="259045"/>
    <xdr:sp macro="" textlink="">
      <xdr:nvSpPr>
        <xdr:cNvPr id="196" name="テキスト ボックス 195"/>
        <xdr:cNvSpPr txBox="1"/>
      </xdr:nvSpPr>
      <xdr:spPr>
        <a:xfrm>
          <a:off x="3497795" y="1307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147543</xdr:rowOff>
    </xdr:from>
    <xdr:to>
      <xdr:col>15</xdr:col>
      <xdr:colOff>101600</xdr:colOff>
      <xdr:row>77</xdr:row>
      <xdr:rowOff>77693</xdr:rowOff>
    </xdr:to>
    <xdr:sp macro="" textlink="">
      <xdr:nvSpPr>
        <xdr:cNvPr id="197" name="楕円 196"/>
        <xdr:cNvSpPr/>
      </xdr:nvSpPr>
      <xdr:spPr>
        <a:xfrm>
          <a:off x="2857500" y="131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68820</xdr:rowOff>
    </xdr:from>
    <xdr:ext cx="599010" cy="259045"/>
    <xdr:sp macro="" textlink="">
      <xdr:nvSpPr>
        <xdr:cNvPr id="198" name="テキスト ボックス 197"/>
        <xdr:cNvSpPr txBox="1"/>
      </xdr:nvSpPr>
      <xdr:spPr>
        <a:xfrm>
          <a:off x="2608795" y="1327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31277</xdr:rowOff>
    </xdr:from>
    <xdr:to>
      <xdr:col>10</xdr:col>
      <xdr:colOff>165100</xdr:colOff>
      <xdr:row>77</xdr:row>
      <xdr:rowOff>132877</xdr:rowOff>
    </xdr:to>
    <xdr:sp macro="" textlink="">
      <xdr:nvSpPr>
        <xdr:cNvPr id="199" name="楕円 198"/>
        <xdr:cNvSpPr/>
      </xdr:nvSpPr>
      <xdr:spPr>
        <a:xfrm>
          <a:off x="1968500" y="1323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124004</xdr:rowOff>
    </xdr:from>
    <xdr:ext cx="599010" cy="259045"/>
    <xdr:sp macro="" textlink="">
      <xdr:nvSpPr>
        <xdr:cNvPr id="200" name="テキスト ボックス 199"/>
        <xdr:cNvSpPr txBox="1"/>
      </xdr:nvSpPr>
      <xdr:spPr>
        <a:xfrm>
          <a:off x="1719795" y="1332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30767</xdr:rowOff>
    </xdr:from>
    <xdr:to>
      <xdr:col>6</xdr:col>
      <xdr:colOff>38100</xdr:colOff>
      <xdr:row>77</xdr:row>
      <xdr:rowOff>132367</xdr:rowOff>
    </xdr:to>
    <xdr:sp macro="" textlink="">
      <xdr:nvSpPr>
        <xdr:cNvPr id="201" name="楕円 200"/>
        <xdr:cNvSpPr/>
      </xdr:nvSpPr>
      <xdr:spPr>
        <a:xfrm>
          <a:off x="1079500" y="132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123494</xdr:rowOff>
    </xdr:from>
    <xdr:ext cx="599010" cy="259045"/>
    <xdr:sp macro="" textlink="">
      <xdr:nvSpPr>
        <xdr:cNvPr id="202" name="テキスト ボックス 201"/>
        <xdr:cNvSpPr txBox="1"/>
      </xdr:nvSpPr>
      <xdr:spPr>
        <a:xfrm>
          <a:off x="830795" y="1332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149268</xdr:rowOff>
    </xdr:from>
    <xdr:to>
      <xdr:col>24</xdr:col>
      <xdr:colOff>63500</xdr:colOff>
      <xdr:row>98</xdr:row>
      <xdr:rowOff>150630</xdr:rowOff>
    </xdr:to>
    <xdr:cxnSp macro="">
      <xdr:nvCxnSpPr>
        <xdr:cNvPr id="234" name="直線コネクタ 233"/>
        <xdr:cNvCxnSpPr/>
      </xdr:nvCxnSpPr>
      <xdr:spPr>
        <a:xfrm flipV="1">
          <a:off x="3797300" y="16951368"/>
          <a:ext cx="8382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150630</xdr:rowOff>
    </xdr:from>
    <xdr:to>
      <xdr:col>19</xdr:col>
      <xdr:colOff>177800</xdr:colOff>
      <xdr:row>99</xdr:row>
      <xdr:rowOff>116230</xdr:rowOff>
    </xdr:to>
    <xdr:cxnSp macro="">
      <xdr:nvCxnSpPr>
        <xdr:cNvPr id="237" name="直線コネクタ 236"/>
        <xdr:cNvCxnSpPr/>
      </xdr:nvCxnSpPr>
      <xdr:spPr>
        <a:xfrm flipV="1">
          <a:off x="2908300" y="16952730"/>
          <a:ext cx="889000" cy="13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114684</xdr:rowOff>
    </xdr:from>
    <xdr:to>
      <xdr:col>15</xdr:col>
      <xdr:colOff>50800</xdr:colOff>
      <xdr:row>99</xdr:row>
      <xdr:rowOff>116230</xdr:rowOff>
    </xdr:to>
    <xdr:cxnSp macro="">
      <xdr:nvCxnSpPr>
        <xdr:cNvPr id="240" name="直線コネクタ 239"/>
        <xdr:cNvCxnSpPr/>
      </xdr:nvCxnSpPr>
      <xdr:spPr>
        <a:xfrm>
          <a:off x="2019300" y="17088234"/>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94438</xdr:rowOff>
    </xdr:from>
    <xdr:to>
      <xdr:col>10</xdr:col>
      <xdr:colOff>114300</xdr:colOff>
      <xdr:row>99</xdr:row>
      <xdr:rowOff>114684</xdr:rowOff>
    </xdr:to>
    <xdr:cxnSp macro="">
      <xdr:nvCxnSpPr>
        <xdr:cNvPr id="243" name="直線コネクタ 242"/>
        <xdr:cNvCxnSpPr/>
      </xdr:nvCxnSpPr>
      <xdr:spPr>
        <a:xfrm>
          <a:off x="1130300" y="17067988"/>
          <a:ext cx="889000" cy="2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98468</xdr:rowOff>
    </xdr:from>
    <xdr:to>
      <xdr:col>24</xdr:col>
      <xdr:colOff>114300</xdr:colOff>
      <xdr:row>99</xdr:row>
      <xdr:rowOff>28618</xdr:rowOff>
    </xdr:to>
    <xdr:sp macro="" textlink="">
      <xdr:nvSpPr>
        <xdr:cNvPr id="253" name="楕円 252"/>
        <xdr:cNvSpPr/>
      </xdr:nvSpPr>
      <xdr:spPr>
        <a:xfrm>
          <a:off x="4584700" y="1690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76895</xdr:rowOff>
    </xdr:from>
    <xdr:ext cx="534377" cy="259045"/>
    <xdr:sp macro="" textlink="">
      <xdr:nvSpPr>
        <xdr:cNvPr id="254" name="衛生費該当値テキスト"/>
        <xdr:cNvSpPr txBox="1"/>
      </xdr:nvSpPr>
      <xdr:spPr>
        <a:xfrm>
          <a:off x="4686300" y="168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99830</xdr:rowOff>
    </xdr:from>
    <xdr:to>
      <xdr:col>20</xdr:col>
      <xdr:colOff>38100</xdr:colOff>
      <xdr:row>99</xdr:row>
      <xdr:rowOff>29980</xdr:rowOff>
    </xdr:to>
    <xdr:sp macro="" textlink="">
      <xdr:nvSpPr>
        <xdr:cNvPr id="255" name="楕円 254"/>
        <xdr:cNvSpPr/>
      </xdr:nvSpPr>
      <xdr:spPr>
        <a:xfrm>
          <a:off x="3746500" y="169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21107</xdr:rowOff>
    </xdr:from>
    <xdr:ext cx="534377" cy="259045"/>
    <xdr:sp macro="" textlink="">
      <xdr:nvSpPr>
        <xdr:cNvPr id="256" name="テキスト ボックス 255"/>
        <xdr:cNvSpPr txBox="1"/>
      </xdr:nvSpPr>
      <xdr:spPr>
        <a:xfrm>
          <a:off x="3530111" y="169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65430</xdr:rowOff>
    </xdr:from>
    <xdr:to>
      <xdr:col>15</xdr:col>
      <xdr:colOff>101600</xdr:colOff>
      <xdr:row>99</xdr:row>
      <xdr:rowOff>167030</xdr:rowOff>
    </xdr:to>
    <xdr:sp macro="" textlink="">
      <xdr:nvSpPr>
        <xdr:cNvPr id="257" name="楕円 256"/>
        <xdr:cNvSpPr/>
      </xdr:nvSpPr>
      <xdr:spPr>
        <a:xfrm>
          <a:off x="2857500" y="170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158157</xdr:rowOff>
    </xdr:from>
    <xdr:ext cx="534377" cy="259045"/>
    <xdr:sp macro="" textlink="">
      <xdr:nvSpPr>
        <xdr:cNvPr id="258" name="テキスト ボックス 257"/>
        <xdr:cNvSpPr txBox="1"/>
      </xdr:nvSpPr>
      <xdr:spPr>
        <a:xfrm>
          <a:off x="2641111" y="1713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63884</xdr:rowOff>
    </xdr:from>
    <xdr:to>
      <xdr:col>10</xdr:col>
      <xdr:colOff>165100</xdr:colOff>
      <xdr:row>99</xdr:row>
      <xdr:rowOff>165484</xdr:rowOff>
    </xdr:to>
    <xdr:sp macro="" textlink="">
      <xdr:nvSpPr>
        <xdr:cNvPr id="259" name="楕円 258"/>
        <xdr:cNvSpPr/>
      </xdr:nvSpPr>
      <xdr:spPr>
        <a:xfrm>
          <a:off x="1968500" y="1703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156611</xdr:rowOff>
    </xdr:from>
    <xdr:ext cx="534377" cy="259045"/>
    <xdr:sp macro="" textlink="">
      <xdr:nvSpPr>
        <xdr:cNvPr id="260" name="テキスト ボックス 259"/>
        <xdr:cNvSpPr txBox="1"/>
      </xdr:nvSpPr>
      <xdr:spPr>
        <a:xfrm>
          <a:off x="1752111" y="1713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43638</xdr:rowOff>
    </xdr:from>
    <xdr:to>
      <xdr:col>6</xdr:col>
      <xdr:colOff>38100</xdr:colOff>
      <xdr:row>99</xdr:row>
      <xdr:rowOff>145238</xdr:rowOff>
    </xdr:to>
    <xdr:sp macro="" textlink="">
      <xdr:nvSpPr>
        <xdr:cNvPr id="261" name="楕円 260"/>
        <xdr:cNvSpPr/>
      </xdr:nvSpPr>
      <xdr:spPr>
        <a:xfrm>
          <a:off x="1079500" y="1701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136365</xdr:rowOff>
    </xdr:from>
    <xdr:ext cx="534377" cy="259045"/>
    <xdr:sp macro="" textlink="">
      <xdr:nvSpPr>
        <xdr:cNvPr id="262" name="テキスト ボックス 261"/>
        <xdr:cNvSpPr txBox="1"/>
      </xdr:nvSpPr>
      <xdr:spPr>
        <a:xfrm>
          <a:off x="863111" y="1710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5207</xdr:rowOff>
    </xdr:from>
    <xdr:to>
      <xdr:col>55</xdr:col>
      <xdr:colOff>0</xdr:colOff>
      <xdr:row>39</xdr:row>
      <xdr:rowOff>5207</xdr:rowOff>
    </xdr:to>
    <xdr:cxnSp macro="">
      <xdr:nvCxnSpPr>
        <xdr:cNvPr id="291" name="直線コネクタ 290"/>
        <xdr:cNvCxnSpPr/>
      </xdr:nvCxnSpPr>
      <xdr:spPr>
        <a:xfrm>
          <a:off x="9639300" y="6691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5207</xdr:rowOff>
    </xdr:from>
    <xdr:to>
      <xdr:col>50</xdr:col>
      <xdr:colOff>114300</xdr:colOff>
      <xdr:row>39</xdr:row>
      <xdr:rowOff>9017</xdr:rowOff>
    </xdr:to>
    <xdr:cxnSp macro="">
      <xdr:nvCxnSpPr>
        <xdr:cNvPr id="294" name="直線コネクタ 293"/>
        <xdr:cNvCxnSpPr/>
      </xdr:nvCxnSpPr>
      <xdr:spPr>
        <a:xfrm flipV="1">
          <a:off x="8750300" y="669175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9017</xdr:rowOff>
    </xdr:from>
    <xdr:to>
      <xdr:col>45</xdr:col>
      <xdr:colOff>177800</xdr:colOff>
      <xdr:row>39</xdr:row>
      <xdr:rowOff>9017</xdr:rowOff>
    </xdr:to>
    <xdr:cxnSp macro="">
      <xdr:nvCxnSpPr>
        <xdr:cNvPr id="297" name="直線コネクタ 296"/>
        <xdr:cNvCxnSpPr/>
      </xdr:nvCxnSpPr>
      <xdr:spPr>
        <a:xfrm>
          <a:off x="7861300" y="6695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9017</xdr:rowOff>
    </xdr:from>
    <xdr:to>
      <xdr:col>41</xdr:col>
      <xdr:colOff>50800</xdr:colOff>
      <xdr:row>39</xdr:row>
      <xdr:rowOff>9017</xdr:rowOff>
    </xdr:to>
    <xdr:cxnSp macro="">
      <xdr:nvCxnSpPr>
        <xdr:cNvPr id="300" name="直線コネクタ 299"/>
        <xdr:cNvCxnSpPr/>
      </xdr:nvCxnSpPr>
      <xdr:spPr>
        <a:xfrm>
          <a:off x="6972300" y="6695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125857</xdr:rowOff>
    </xdr:from>
    <xdr:to>
      <xdr:col>55</xdr:col>
      <xdr:colOff>50800</xdr:colOff>
      <xdr:row>39</xdr:row>
      <xdr:rowOff>56007</xdr:rowOff>
    </xdr:to>
    <xdr:sp macro="" textlink="">
      <xdr:nvSpPr>
        <xdr:cNvPr id="310" name="楕円 309"/>
        <xdr:cNvSpPr/>
      </xdr:nvSpPr>
      <xdr:spPr>
        <a:xfrm>
          <a:off x="104267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40784</xdr:rowOff>
    </xdr:from>
    <xdr:ext cx="378565" cy="259045"/>
    <xdr:sp macro="" textlink="">
      <xdr:nvSpPr>
        <xdr:cNvPr id="311" name="労働費該当値テキスト"/>
        <xdr:cNvSpPr txBox="1"/>
      </xdr:nvSpPr>
      <xdr:spPr>
        <a:xfrm>
          <a:off x="10528300" y="655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125857</xdr:rowOff>
    </xdr:from>
    <xdr:to>
      <xdr:col>50</xdr:col>
      <xdr:colOff>165100</xdr:colOff>
      <xdr:row>39</xdr:row>
      <xdr:rowOff>56007</xdr:rowOff>
    </xdr:to>
    <xdr:sp macro="" textlink="">
      <xdr:nvSpPr>
        <xdr:cNvPr id="312" name="楕円 311"/>
        <xdr:cNvSpPr/>
      </xdr:nvSpPr>
      <xdr:spPr>
        <a:xfrm>
          <a:off x="95885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47134</xdr:rowOff>
    </xdr:from>
    <xdr:ext cx="378565" cy="259045"/>
    <xdr:sp macro="" textlink="">
      <xdr:nvSpPr>
        <xdr:cNvPr id="313" name="テキスト ボックス 312"/>
        <xdr:cNvSpPr txBox="1"/>
      </xdr:nvSpPr>
      <xdr:spPr>
        <a:xfrm>
          <a:off x="9450017" y="67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129667</xdr:rowOff>
    </xdr:from>
    <xdr:to>
      <xdr:col>46</xdr:col>
      <xdr:colOff>38100</xdr:colOff>
      <xdr:row>39</xdr:row>
      <xdr:rowOff>59817</xdr:rowOff>
    </xdr:to>
    <xdr:sp macro="" textlink="">
      <xdr:nvSpPr>
        <xdr:cNvPr id="314" name="楕円 313"/>
        <xdr:cNvSpPr/>
      </xdr:nvSpPr>
      <xdr:spPr>
        <a:xfrm>
          <a:off x="8699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50944</xdr:rowOff>
    </xdr:from>
    <xdr:ext cx="313932" cy="259045"/>
    <xdr:sp macro="" textlink="">
      <xdr:nvSpPr>
        <xdr:cNvPr id="315" name="テキスト ボックス 314"/>
        <xdr:cNvSpPr txBox="1"/>
      </xdr:nvSpPr>
      <xdr:spPr>
        <a:xfrm>
          <a:off x="8593333" y="6737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129667</xdr:rowOff>
    </xdr:from>
    <xdr:to>
      <xdr:col>41</xdr:col>
      <xdr:colOff>101600</xdr:colOff>
      <xdr:row>39</xdr:row>
      <xdr:rowOff>59817</xdr:rowOff>
    </xdr:to>
    <xdr:sp macro="" textlink="">
      <xdr:nvSpPr>
        <xdr:cNvPr id="316" name="楕円 315"/>
        <xdr:cNvSpPr/>
      </xdr:nvSpPr>
      <xdr:spPr>
        <a:xfrm>
          <a:off x="7810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50944</xdr:rowOff>
    </xdr:from>
    <xdr:ext cx="313932" cy="259045"/>
    <xdr:sp macro="" textlink="">
      <xdr:nvSpPr>
        <xdr:cNvPr id="317" name="テキスト ボックス 316"/>
        <xdr:cNvSpPr txBox="1"/>
      </xdr:nvSpPr>
      <xdr:spPr>
        <a:xfrm>
          <a:off x="7704333" y="6737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129667</xdr:rowOff>
    </xdr:from>
    <xdr:to>
      <xdr:col>36</xdr:col>
      <xdr:colOff>165100</xdr:colOff>
      <xdr:row>39</xdr:row>
      <xdr:rowOff>59817</xdr:rowOff>
    </xdr:to>
    <xdr:sp macro="" textlink="">
      <xdr:nvSpPr>
        <xdr:cNvPr id="318" name="楕円 317"/>
        <xdr:cNvSpPr/>
      </xdr:nvSpPr>
      <xdr:spPr>
        <a:xfrm>
          <a:off x="6921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50944</xdr:rowOff>
    </xdr:from>
    <xdr:ext cx="313932" cy="259045"/>
    <xdr:sp macro="" textlink="">
      <xdr:nvSpPr>
        <xdr:cNvPr id="319" name="テキスト ボックス 318"/>
        <xdr:cNvSpPr txBox="1"/>
      </xdr:nvSpPr>
      <xdr:spPr>
        <a:xfrm>
          <a:off x="6815333" y="6737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145224</xdr:rowOff>
    </xdr:from>
    <xdr:to>
      <xdr:col>55</xdr:col>
      <xdr:colOff>0</xdr:colOff>
      <xdr:row>57</xdr:row>
      <xdr:rowOff>162007</xdr:rowOff>
    </xdr:to>
    <xdr:cxnSp macro="">
      <xdr:nvCxnSpPr>
        <xdr:cNvPr id="348" name="直線コネクタ 347"/>
        <xdr:cNvCxnSpPr/>
      </xdr:nvCxnSpPr>
      <xdr:spPr>
        <a:xfrm flipV="1">
          <a:off x="9639300" y="9917874"/>
          <a:ext cx="8382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162007</xdr:rowOff>
    </xdr:from>
    <xdr:to>
      <xdr:col>50</xdr:col>
      <xdr:colOff>114300</xdr:colOff>
      <xdr:row>58</xdr:row>
      <xdr:rowOff>9665</xdr:rowOff>
    </xdr:to>
    <xdr:cxnSp macro="">
      <xdr:nvCxnSpPr>
        <xdr:cNvPr id="351" name="直線コネクタ 350"/>
        <xdr:cNvCxnSpPr/>
      </xdr:nvCxnSpPr>
      <xdr:spPr>
        <a:xfrm flipV="1">
          <a:off x="8750300" y="9934657"/>
          <a:ext cx="889000" cy="1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103543</xdr:rowOff>
    </xdr:from>
    <xdr:to>
      <xdr:col>45</xdr:col>
      <xdr:colOff>177800</xdr:colOff>
      <xdr:row>58</xdr:row>
      <xdr:rowOff>9665</xdr:rowOff>
    </xdr:to>
    <xdr:cxnSp macro="">
      <xdr:nvCxnSpPr>
        <xdr:cNvPr id="354" name="直線コネクタ 353"/>
        <xdr:cNvCxnSpPr/>
      </xdr:nvCxnSpPr>
      <xdr:spPr>
        <a:xfrm>
          <a:off x="7861300" y="9876193"/>
          <a:ext cx="8890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103543</xdr:rowOff>
    </xdr:from>
    <xdr:to>
      <xdr:col>41</xdr:col>
      <xdr:colOff>50800</xdr:colOff>
      <xdr:row>58</xdr:row>
      <xdr:rowOff>22219</xdr:rowOff>
    </xdr:to>
    <xdr:cxnSp macro="">
      <xdr:nvCxnSpPr>
        <xdr:cNvPr id="357" name="直線コネクタ 356"/>
        <xdr:cNvCxnSpPr/>
      </xdr:nvCxnSpPr>
      <xdr:spPr>
        <a:xfrm flipV="1">
          <a:off x="6972300" y="9876193"/>
          <a:ext cx="889000" cy="9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94424</xdr:rowOff>
    </xdr:from>
    <xdr:to>
      <xdr:col>55</xdr:col>
      <xdr:colOff>50800</xdr:colOff>
      <xdr:row>58</xdr:row>
      <xdr:rowOff>24574</xdr:rowOff>
    </xdr:to>
    <xdr:sp macro="" textlink="">
      <xdr:nvSpPr>
        <xdr:cNvPr id="367" name="楕円 366"/>
        <xdr:cNvSpPr/>
      </xdr:nvSpPr>
      <xdr:spPr>
        <a:xfrm>
          <a:off x="10426700" y="98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117301</xdr:rowOff>
    </xdr:from>
    <xdr:ext cx="534377" cy="259045"/>
    <xdr:sp macro="" textlink="">
      <xdr:nvSpPr>
        <xdr:cNvPr id="368" name="農林水産業費該当値テキスト"/>
        <xdr:cNvSpPr txBox="1"/>
      </xdr:nvSpPr>
      <xdr:spPr>
        <a:xfrm>
          <a:off x="10528300" y="971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111207</xdr:rowOff>
    </xdr:from>
    <xdr:to>
      <xdr:col>50</xdr:col>
      <xdr:colOff>165100</xdr:colOff>
      <xdr:row>58</xdr:row>
      <xdr:rowOff>41357</xdr:rowOff>
    </xdr:to>
    <xdr:sp macro="" textlink="">
      <xdr:nvSpPr>
        <xdr:cNvPr id="369" name="楕円 368"/>
        <xdr:cNvSpPr/>
      </xdr:nvSpPr>
      <xdr:spPr>
        <a:xfrm>
          <a:off x="9588500" y="98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57884</xdr:rowOff>
    </xdr:from>
    <xdr:ext cx="534377" cy="259045"/>
    <xdr:sp macro="" textlink="">
      <xdr:nvSpPr>
        <xdr:cNvPr id="370" name="テキスト ボックス 369"/>
        <xdr:cNvSpPr txBox="1"/>
      </xdr:nvSpPr>
      <xdr:spPr>
        <a:xfrm>
          <a:off x="9372111" y="965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130315</xdr:rowOff>
    </xdr:from>
    <xdr:to>
      <xdr:col>46</xdr:col>
      <xdr:colOff>38100</xdr:colOff>
      <xdr:row>58</xdr:row>
      <xdr:rowOff>60465</xdr:rowOff>
    </xdr:to>
    <xdr:sp macro="" textlink="">
      <xdr:nvSpPr>
        <xdr:cNvPr id="371" name="楕円 370"/>
        <xdr:cNvSpPr/>
      </xdr:nvSpPr>
      <xdr:spPr>
        <a:xfrm>
          <a:off x="8699500" y="990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76992</xdr:rowOff>
    </xdr:from>
    <xdr:ext cx="534377" cy="259045"/>
    <xdr:sp macro="" textlink="">
      <xdr:nvSpPr>
        <xdr:cNvPr id="372" name="テキスト ボックス 371"/>
        <xdr:cNvSpPr txBox="1"/>
      </xdr:nvSpPr>
      <xdr:spPr>
        <a:xfrm>
          <a:off x="8483111" y="967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52743</xdr:rowOff>
    </xdr:from>
    <xdr:to>
      <xdr:col>41</xdr:col>
      <xdr:colOff>101600</xdr:colOff>
      <xdr:row>57</xdr:row>
      <xdr:rowOff>154343</xdr:rowOff>
    </xdr:to>
    <xdr:sp macro="" textlink="">
      <xdr:nvSpPr>
        <xdr:cNvPr id="373" name="楕円 372"/>
        <xdr:cNvSpPr/>
      </xdr:nvSpPr>
      <xdr:spPr>
        <a:xfrm>
          <a:off x="7810500" y="98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170870</xdr:rowOff>
    </xdr:from>
    <xdr:ext cx="534377" cy="259045"/>
    <xdr:sp macro="" textlink="">
      <xdr:nvSpPr>
        <xdr:cNvPr id="374" name="テキスト ボックス 373"/>
        <xdr:cNvSpPr txBox="1"/>
      </xdr:nvSpPr>
      <xdr:spPr>
        <a:xfrm>
          <a:off x="7594111" y="96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142869</xdr:rowOff>
    </xdr:from>
    <xdr:to>
      <xdr:col>36</xdr:col>
      <xdr:colOff>165100</xdr:colOff>
      <xdr:row>58</xdr:row>
      <xdr:rowOff>73019</xdr:rowOff>
    </xdr:to>
    <xdr:sp macro="" textlink="">
      <xdr:nvSpPr>
        <xdr:cNvPr id="375" name="楕円 374"/>
        <xdr:cNvSpPr/>
      </xdr:nvSpPr>
      <xdr:spPr>
        <a:xfrm>
          <a:off x="6921500" y="99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89546</xdr:rowOff>
    </xdr:from>
    <xdr:ext cx="534377" cy="259045"/>
    <xdr:sp macro="" textlink="">
      <xdr:nvSpPr>
        <xdr:cNvPr id="376" name="テキスト ボックス 375"/>
        <xdr:cNvSpPr txBox="1"/>
      </xdr:nvSpPr>
      <xdr:spPr>
        <a:xfrm>
          <a:off x="6705111" y="96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153112</xdr:rowOff>
    </xdr:from>
    <xdr:to>
      <xdr:col>55</xdr:col>
      <xdr:colOff>0</xdr:colOff>
      <xdr:row>77</xdr:row>
      <xdr:rowOff>2350</xdr:rowOff>
    </xdr:to>
    <xdr:cxnSp macro="">
      <xdr:nvCxnSpPr>
        <xdr:cNvPr id="405" name="直線コネクタ 404"/>
        <xdr:cNvCxnSpPr/>
      </xdr:nvCxnSpPr>
      <xdr:spPr>
        <a:xfrm>
          <a:off x="9639300" y="13183312"/>
          <a:ext cx="8382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73178</xdr:rowOff>
    </xdr:from>
    <xdr:to>
      <xdr:col>50</xdr:col>
      <xdr:colOff>114300</xdr:colOff>
      <xdr:row>76</xdr:row>
      <xdr:rowOff>153112</xdr:rowOff>
    </xdr:to>
    <xdr:cxnSp macro="">
      <xdr:nvCxnSpPr>
        <xdr:cNvPr id="408" name="直線コネクタ 407"/>
        <xdr:cNvCxnSpPr/>
      </xdr:nvCxnSpPr>
      <xdr:spPr>
        <a:xfrm>
          <a:off x="8750300" y="12931928"/>
          <a:ext cx="889000" cy="2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10" name="テキスト ボックス 409"/>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73178</xdr:rowOff>
    </xdr:from>
    <xdr:to>
      <xdr:col>45</xdr:col>
      <xdr:colOff>177800</xdr:colOff>
      <xdr:row>77</xdr:row>
      <xdr:rowOff>86361</xdr:rowOff>
    </xdr:to>
    <xdr:cxnSp macro="">
      <xdr:nvCxnSpPr>
        <xdr:cNvPr id="411" name="直線コネクタ 410"/>
        <xdr:cNvCxnSpPr/>
      </xdr:nvCxnSpPr>
      <xdr:spPr>
        <a:xfrm flipV="1">
          <a:off x="7861300" y="12931928"/>
          <a:ext cx="889000" cy="3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140707</xdr:rowOff>
    </xdr:from>
    <xdr:ext cx="534377" cy="259045"/>
    <xdr:sp macro="" textlink="">
      <xdr:nvSpPr>
        <xdr:cNvPr id="413" name="テキスト ボックス 412"/>
        <xdr:cNvSpPr txBox="1"/>
      </xdr:nvSpPr>
      <xdr:spPr>
        <a:xfrm>
          <a:off x="8483111" y="131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169342</xdr:rowOff>
    </xdr:from>
    <xdr:to>
      <xdr:col>41</xdr:col>
      <xdr:colOff>50800</xdr:colOff>
      <xdr:row>77</xdr:row>
      <xdr:rowOff>86361</xdr:rowOff>
    </xdr:to>
    <xdr:cxnSp macro="">
      <xdr:nvCxnSpPr>
        <xdr:cNvPr id="414" name="直線コネクタ 413"/>
        <xdr:cNvCxnSpPr/>
      </xdr:nvCxnSpPr>
      <xdr:spPr>
        <a:xfrm>
          <a:off x="6972300" y="13199542"/>
          <a:ext cx="889000" cy="8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6" name="テキスト ボックス 415"/>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18" name="テキスト ボックス 417"/>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123000</xdr:rowOff>
    </xdr:from>
    <xdr:to>
      <xdr:col>55</xdr:col>
      <xdr:colOff>50800</xdr:colOff>
      <xdr:row>77</xdr:row>
      <xdr:rowOff>53150</xdr:rowOff>
    </xdr:to>
    <xdr:sp macro="" textlink="">
      <xdr:nvSpPr>
        <xdr:cNvPr id="424" name="楕円 423"/>
        <xdr:cNvSpPr/>
      </xdr:nvSpPr>
      <xdr:spPr>
        <a:xfrm>
          <a:off x="10426700" y="131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145877</xdr:rowOff>
    </xdr:from>
    <xdr:ext cx="534377" cy="259045"/>
    <xdr:sp macro="" textlink="">
      <xdr:nvSpPr>
        <xdr:cNvPr id="425" name="商工費該当値テキスト"/>
        <xdr:cNvSpPr txBox="1"/>
      </xdr:nvSpPr>
      <xdr:spPr>
        <a:xfrm>
          <a:off x="10528300" y="130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102312</xdr:rowOff>
    </xdr:from>
    <xdr:to>
      <xdr:col>50</xdr:col>
      <xdr:colOff>165100</xdr:colOff>
      <xdr:row>77</xdr:row>
      <xdr:rowOff>32462</xdr:rowOff>
    </xdr:to>
    <xdr:sp macro="" textlink="">
      <xdr:nvSpPr>
        <xdr:cNvPr id="426" name="楕円 425"/>
        <xdr:cNvSpPr/>
      </xdr:nvSpPr>
      <xdr:spPr>
        <a:xfrm>
          <a:off x="9588500" y="1313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48989</xdr:rowOff>
    </xdr:from>
    <xdr:ext cx="534377" cy="259045"/>
    <xdr:sp macro="" textlink="">
      <xdr:nvSpPr>
        <xdr:cNvPr id="427" name="テキスト ボックス 426"/>
        <xdr:cNvSpPr txBox="1"/>
      </xdr:nvSpPr>
      <xdr:spPr>
        <a:xfrm>
          <a:off x="9372111" y="1290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22378</xdr:rowOff>
    </xdr:from>
    <xdr:to>
      <xdr:col>46</xdr:col>
      <xdr:colOff>38100</xdr:colOff>
      <xdr:row>75</xdr:row>
      <xdr:rowOff>123978</xdr:rowOff>
    </xdr:to>
    <xdr:sp macro="" textlink="">
      <xdr:nvSpPr>
        <xdr:cNvPr id="428" name="楕円 427"/>
        <xdr:cNvSpPr/>
      </xdr:nvSpPr>
      <xdr:spPr>
        <a:xfrm>
          <a:off x="8699500" y="128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140505</xdr:rowOff>
    </xdr:from>
    <xdr:ext cx="534377" cy="259045"/>
    <xdr:sp macro="" textlink="">
      <xdr:nvSpPr>
        <xdr:cNvPr id="429" name="テキスト ボックス 428"/>
        <xdr:cNvSpPr txBox="1"/>
      </xdr:nvSpPr>
      <xdr:spPr>
        <a:xfrm>
          <a:off x="8483111" y="1265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35561</xdr:rowOff>
    </xdr:from>
    <xdr:to>
      <xdr:col>41</xdr:col>
      <xdr:colOff>101600</xdr:colOff>
      <xdr:row>77</xdr:row>
      <xdr:rowOff>137161</xdr:rowOff>
    </xdr:to>
    <xdr:sp macro="" textlink="">
      <xdr:nvSpPr>
        <xdr:cNvPr id="430" name="楕円 429"/>
        <xdr:cNvSpPr/>
      </xdr:nvSpPr>
      <xdr:spPr>
        <a:xfrm>
          <a:off x="7810500" y="132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153688</xdr:rowOff>
    </xdr:from>
    <xdr:ext cx="469744" cy="259045"/>
    <xdr:sp macro="" textlink="">
      <xdr:nvSpPr>
        <xdr:cNvPr id="431" name="テキスト ボックス 430"/>
        <xdr:cNvSpPr txBox="1"/>
      </xdr:nvSpPr>
      <xdr:spPr>
        <a:xfrm>
          <a:off x="7626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118542</xdr:rowOff>
    </xdr:from>
    <xdr:to>
      <xdr:col>36</xdr:col>
      <xdr:colOff>165100</xdr:colOff>
      <xdr:row>77</xdr:row>
      <xdr:rowOff>48692</xdr:rowOff>
    </xdr:to>
    <xdr:sp macro="" textlink="">
      <xdr:nvSpPr>
        <xdr:cNvPr id="432" name="楕円 431"/>
        <xdr:cNvSpPr/>
      </xdr:nvSpPr>
      <xdr:spPr>
        <a:xfrm>
          <a:off x="6921500" y="131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65219</xdr:rowOff>
    </xdr:from>
    <xdr:ext cx="534377" cy="259045"/>
    <xdr:sp macro="" textlink="">
      <xdr:nvSpPr>
        <xdr:cNvPr id="433" name="テキスト ボックス 432"/>
        <xdr:cNvSpPr txBox="1"/>
      </xdr:nvSpPr>
      <xdr:spPr>
        <a:xfrm>
          <a:off x="6705111" y="1292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166413</xdr:rowOff>
    </xdr:from>
    <xdr:to>
      <xdr:col>55</xdr:col>
      <xdr:colOff>0</xdr:colOff>
      <xdr:row>99</xdr:row>
      <xdr:rowOff>64311</xdr:rowOff>
    </xdr:to>
    <xdr:cxnSp macro="">
      <xdr:nvCxnSpPr>
        <xdr:cNvPr id="465" name="直線コネクタ 464"/>
        <xdr:cNvCxnSpPr/>
      </xdr:nvCxnSpPr>
      <xdr:spPr>
        <a:xfrm flipV="1">
          <a:off x="9639300" y="16968513"/>
          <a:ext cx="838200" cy="6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42267</xdr:rowOff>
    </xdr:from>
    <xdr:to>
      <xdr:col>50</xdr:col>
      <xdr:colOff>114300</xdr:colOff>
      <xdr:row>99</xdr:row>
      <xdr:rowOff>64311</xdr:rowOff>
    </xdr:to>
    <xdr:cxnSp macro="">
      <xdr:nvCxnSpPr>
        <xdr:cNvPr id="468" name="直線コネクタ 467"/>
        <xdr:cNvCxnSpPr/>
      </xdr:nvCxnSpPr>
      <xdr:spPr>
        <a:xfrm>
          <a:off x="8750300" y="17015817"/>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167703</xdr:rowOff>
    </xdr:from>
    <xdr:to>
      <xdr:col>45</xdr:col>
      <xdr:colOff>177800</xdr:colOff>
      <xdr:row>99</xdr:row>
      <xdr:rowOff>42267</xdr:rowOff>
    </xdr:to>
    <xdr:cxnSp macro="">
      <xdr:nvCxnSpPr>
        <xdr:cNvPr id="471" name="直線コネクタ 470"/>
        <xdr:cNvCxnSpPr/>
      </xdr:nvCxnSpPr>
      <xdr:spPr>
        <a:xfrm>
          <a:off x="7861300" y="16969803"/>
          <a:ext cx="889000" cy="4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167703</xdr:rowOff>
    </xdr:from>
    <xdr:to>
      <xdr:col>41</xdr:col>
      <xdr:colOff>50800</xdr:colOff>
      <xdr:row>98</xdr:row>
      <xdr:rowOff>169157</xdr:rowOff>
    </xdr:to>
    <xdr:cxnSp macro="">
      <xdr:nvCxnSpPr>
        <xdr:cNvPr id="474" name="直線コネクタ 473"/>
        <xdr:cNvCxnSpPr/>
      </xdr:nvCxnSpPr>
      <xdr:spPr>
        <a:xfrm flipV="1">
          <a:off x="6972300" y="16969803"/>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115613</xdr:rowOff>
    </xdr:from>
    <xdr:to>
      <xdr:col>55</xdr:col>
      <xdr:colOff>50800</xdr:colOff>
      <xdr:row>99</xdr:row>
      <xdr:rowOff>45763</xdr:rowOff>
    </xdr:to>
    <xdr:sp macro="" textlink="">
      <xdr:nvSpPr>
        <xdr:cNvPr id="484" name="楕円 483"/>
        <xdr:cNvSpPr/>
      </xdr:nvSpPr>
      <xdr:spPr>
        <a:xfrm>
          <a:off x="10426700" y="169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94040</xdr:rowOff>
    </xdr:from>
    <xdr:ext cx="534377" cy="259045"/>
    <xdr:sp macro="" textlink="">
      <xdr:nvSpPr>
        <xdr:cNvPr id="485" name="土木費該当値テキスト"/>
        <xdr:cNvSpPr txBox="1"/>
      </xdr:nvSpPr>
      <xdr:spPr>
        <a:xfrm>
          <a:off x="10528300" y="1689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13511</xdr:rowOff>
    </xdr:from>
    <xdr:to>
      <xdr:col>50</xdr:col>
      <xdr:colOff>165100</xdr:colOff>
      <xdr:row>99</xdr:row>
      <xdr:rowOff>115111</xdr:rowOff>
    </xdr:to>
    <xdr:sp macro="" textlink="">
      <xdr:nvSpPr>
        <xdr:cNvPr id="486" name="楕円 485"/>
        <xdr:cNvSpPr/>
      </xdr:nvSpPr>
      <xdr:spPr>
        <a:xfrm>
          <a:off x="9588500" y="1698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106238</xdr:rowOff>
    </xdr:from>
    <xdr:ext cx="534377" cy="259045"/>
    <xdr:sp macro="" textlink="">
      <xdr:nvSpPr>
        <xdr:cNvPr id="487" name="テキスト ボックス 486"/>
        <xdr:cNvSpPr txBox="1"/>
      </xdr:nvSpPr>
      <xdr:spPr>
        <a:xfrm>
          <a:off x="9372111" y="1707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162917</xdr:rowOff>
    </xdr:from>
    <xdr:to>
      <xdr:col>46</xdr:col>
      <xdr:colOff>38100</xdr:colOff>
      <xdr:row>99</xdr:row>
      <xdr:rowOff>93067</xdr:rowOff>
    </xdr:to>
    <xdr:sp macro="" textlink="">
      <xdr:nvSpPr>
        <xdr:cNvPr id="488" name="楕円 487"/>
        <xdr:cNvSpPr/>
      </xdr:nvSpPr>
      <xdr:spPr>
        <a:xfrm>
          <a:off x="8699500" y="169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84194</xdr:rowOff>
    </xdr:from>
    <xdr:ext cx="534377" cy="259045"/>
    <xdr:sp macro="" textlink="">
      <xdr:nvSpPr>
        <xdr:cNvPr id="489" name="テキスト ボックス 488"/>
        <xdr:cNvSpPr txBox="1"/>
      </xdr:nvSpPr>
      <xdr:spPr>
        <a:xfrm>
          <a:off x="8483111" y="1705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116903</xdr:rowOff>
    </xdr:from>
    <xdr:to>
      <xdr:col>41</xdr:col>
      <xdr:colOff>101600</xdr:colOff>
      <xdr:row>99</xdr:row>
      <xdr:rowOff>47053</xdr:rowOff>
    </xdr:to>
    <xdr:sp macro="" textlink="">
      <xdr:nvSpPr>
        <xdr:cNvPr id="490" name="楕円 489"/>
        <xdr:cNvSpPr/>
      </xdr:nvSpPr>
      <xdr:spPr>
        <a:xfrm>
          <a:off x="7810500" y="169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38180</xdr:rowOff>
    </xdr:from>
    <xdr:ext cx="534377" cy="259045"/>
    <xdr:sp macro="" textlink="">
      <xdr:nvSpPr>
        <xdr:cNvPr id="491" name="テキスト ボックス 490"/>
        <xdr:cNvSpPr txBox="1"/>
      </xdr:nvSpPr>
      <xdr:spPr>
        <a:xfrm>
          <a:off x="7594111" y="1701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118357</xdr:rowOff>
    </xdr:from>
    <xdr:to>
      <xdr:col>36</xdr:col>
      <xdr:colOff>165100</xdr:colOff>
      <xdr:row>99</xdr:row>
      <xdr:rowOff>48507</xdr:rowOff>
    </xdr:to>
    <xdr:sp macro="" textlink="">
      <xdr:nvSpPr>
        <xdr:cNvPr id="492" name="楕円 491"/>
        <xdr:cNvSpPr/>
      </xdr:nvSpPr>
      <xdr:spPr>
        <a:xfrm>
          <a:off x="6921500" y="1692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39634</xdr:rowOff>
    </xdr:from>
    <xdr:ext cx="534377" cy="259045"/>
    <xdr:sp macro="" textlink="">
      <xdr:nvSpPr>
        <xdr:cNvPr id="493" name="テキスト ボックス 492"/>
        <xdr:cNvSpPr txBox="1"/>
      </xdr:nvSpPr>
      <xdr:spPr>
        <a:xfrm>
          <a:off x="6705111" y="1701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14976</xdr:rowOff>
    </xdr:from>
    <xdr:to>
      <xdr:col>85</xdr:col>
      <xdr:colOff>127000</xdr:colOff>
      <xdr:row>38</xdr:row>
      <xdr:rowOff>47072</xdr:rowOff>
    </xdr:to>
    <xdr:cxnSp macro="">
      <xdr:nvCxnSpPr>
        <xdr:cNvPr id="521" name="直線コネクタ 520"/>
        <xdr:cNvCxnSpPr/>
      </xdr:nvCxnSpPr>
      <xdr:spPr>
        <a:xfrm>
          <a:off x="15481300" y="6530076"/>
          <a:ext cx="838200" cy="3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14976</xdr:rowOff>
    </xdr:from>
    <xdr:to>
      <xdr:col>81</xdr:col>
      <xdr:colOff>50800</xdr:colOff>
      <xdr:row>38</xdr:row>
      <xdr:rowOff>34316</xdr:rowOff>
    </xdr:to>
    <xdr:cxnSp macro="">
      <xdr:nvCxnSpPr>
        <xdr:cNvPr id="524" name="直線コネクタ 523"/>
        <xdr:cNvCxnSpPr/>
      </xdr:nvCxnSpPr>
      <xdr:spPr>
        <a:xfrm flipV="1">
          <a:off x="14592300" y="6530076"/>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34316</xdr:rowOff>
    </xdr:from>
    <xdr:to>
      <xdr:col>76</xdr:col>
      <xdr:colOff>114300</xdr:colOff>
      <xdr:row>38</xdr:row>
      <xdr:rowOff>43231</xdr:rowOff>
    </xdr:to>
    <xdr:cxnSp macro="">
      <xdr:nvCxnSpPr>
        <xdr:cNvPr id="527" name="直線コネクタ 526"/>
        <xdr:cNvCxnSpPr/>
      </xdr:nvCxnSpPr>
      <xdr:spPr>
        <a:xfrm flipV="1">
          <a:off x="13703300" y="6549416"/>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43231</xdr:rowOff>
    </xdr:from>
    <xdr:to>
      <xdr:col>71</xdr:col>
      <xdr:colOff>177800</xdr:colOff>
      <xdr:row>38</xdr:row>
      <xdr:rowOff>85110</xdr:rowOff>
    </xdr:to>
    <xdr:cxnSp macro="">
      <xdr:nvCxnSpPr>
        <xdr:cNvPr id="530" name="直線コネクタ 529"/>
        <xdr:cNvCxnSpPr/>
      </xdr:nvCxnSpPr>
      <xdr:spPr>
        <a:xfrm flipV="1">
          <a:off x="12814300" y="6558331"/>
          <a:ext cx="889000" cy="4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167722</xdr:rowOff>
    </xdr:from>
    <xdr:to>
      <xdr:col>85</xdr:col>
      <xdr:colOff>177800</xdr:colOff>
      <xdr:row>38</xdr:row>
      <xdr:rowOff>97872</xdr:rowOff>
    </xdr:to>
    <xdr:sp macro="" textlink="">
      <xdr:nvSpPr>
        <xdr:cNvPr id="540" name="楕円 539"/>
        <xdr:cNvSpPr/>
      </xdr:nvSpPr>
      <xdr:spPr>
        <a:xfrm>
          <a:off x="16268700" y="65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82648</xdr:rowOff>
    </xdr:from>
    <xdr:ext cx="534377" cy="259045"/>
    <xdr:sp macro="" textlink="">
      <xdr:nvSpPr>
        <xdr:cNvPr id="541" name="消防費該当値テキスト"/>
        <xdr:cNvSpPr txBox="1"/>
      </xdr:nvSpPr>
      <xdr:spPr>
        <a:xfrm>
          <a:off x="16370300" y="642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135626</xdr:rowOff>
    </xdr:from>
    <xdr:to>
      <xdr:col>81</xdr:col>
      <xdr:colOff>101600</xdr:colOff>
      <xdr:row>38</xdr:row>
      <xdr:rowOff>65776</xdr:rowOff>
    </xdr:to>
    <xdr:sp macro="" textlink="">
      <xdr:nvSpPr>
        <xdr:cNvPr id="542" name="楕円 541"/>
        <xdr:cNvSpPr/>
      </xdr:nvSpPr>
      <xdr:spPr>
        <a:xfrm>
          <a:off x="15430500" y="647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56903</xdr:rowOff>
    </xdr:from>
    <xdr:ext cx="534377" cy="259045"/>
    <xdr:sp macro="" textlink="">
      <xdr:nvSpPr>
        <xdr:cNvPr id="543" name="テキスト ボックス 542"/>
        <xdr:cNvSpPr txBox="1"/>
      </xdr:nvSpPr>
      <xdr:spPr>
        <a:xfrm>
          <a:off x="15214111" y="65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154965</xdr:rowOff>
    </xdr:from>
    <xdr:to>
      <xdr:col>76</xdr:col>
      <xdr:colOff>165100</xdr:colOff>
      <xdr:row>38</xdr:row>
      <xdr:rowOff>85116</xdr:rowOff>
    </xdr:to>
    <xdr:sp macro="" textlink="">
      <xdr:nvSpPr>
        <xdr:cNvPr id="544" name="楕円 543"/>
        <xdr:cNvSpPr/>
      </xdr:nvSpPr>
      <xdr:spPr>
        <a:xfrm>
          <a:off x="14541500" y="6498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76243</xdr:rowOff>
    </xdr:from>
    <xdr:ext cx="534377" cy="259045"/>
    <xdr:sp macro="" textlink="">
      <xdr:nvSpPr>
        <xdr:cNvPr id="545" name="テキスト ボックス 544"/>
        <xdr:cNvSpPr txBox="1"/>
      </xdr:nvSpPr>
      <xdr:spPr>
        <a:xfrm>
          <a:off x="14325111" y="65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163881</xdr:rowOff>
    </xdr:from>
    <xdr:to>
      <xdr:col>72</xdr:col>
      <xdr:colOff>38100</xdr:colOff>
      <xdr:row>38</xdr:row>
      <xdr:rowOff>94031</xdr:rowOff>
    </xdr:to>
    <xdr:sp macro="" textlink="">
      <xdr:nvSpPr>
        <xdr:cNvPr id="546" name="楕円 545"/>
        <xdr:cNvSpPr/>
      </xdr:nvSpPr>
      <xdr:spPr>
        <a:xfrm>
          <a:off x="13652500" y="65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85158</xdr:rowOff>
    </xdr:from>
    <xdr:ext cx="534377" cy="259045"/>
    <xdr:sp macro="" textlink="">
      <xdr:nvSpPr>
        <xdr:cNvPr id="547" name="テキスト ボックス 546"/>
        <xdr:cNvSpPr txBox="1"/>
      </xdr:nvSpPr>
      <xdr:spPr>
        <a:xfrm>
          <a:off x="13436111" y="66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34310</xdr:rowOff>
    </xdr:from>
    <xdr:to>
      <xdr:col>67</xdr:col>
      <xdr:colOff>101600</xdr:colOff>
      <xdr:row>38</xdr:row>
      <xdr:rowOff>135910</xdr:rowOff>
    </xdr:to>
    <xdr:sp macro="" textlink="">
      <xdr:nvSpPr>
        <xdr:cNvPr id="548" name="楕円 547"/>
        <xdr:cNvSpPr/>
      </xdr:nvSpPr>
      <xdr:spPr>
        <a:xfrm>
          <a:off x="12763500" y="65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127037</xdr:rowOff>
    </xdr:from>
    <xdr:ext cx="534377" cy="259045"/>
    <xdr:sp macro="" textlink="">
      <xdr:nvSpPr>
        <xdr:cNvPr id="549" name="テキスト ボックス 548"/>
        <xdr:cNvSpPr txBox="1"/>
      </xdr:nvSpPr>
      <xdr:spPr>
        <a:xfrm>
          <a:off x="12547111" y="664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12408</xdr:rowOff>
    </xdr:from>
    <xdr:to>
      <xdr:col>85</xdr:col>
      <xdr:colOff>127000</xdr:colOff>
      <xdr:row>56</xdr:row>
      <xdr:rowOff>33115</xdr:rowOff>
    </xdr:to>
    <xdr:cxnSp macro="">
      <xdr:nvCxnSpPr>
        <xdr:cNvPr id="579" name="直線コネクタ 578"/>
        <xdr:cNvCxnSpPr/>
      </xdr:nvCxnSpPr>
      <xdr:spPr>
        <a:xfrm flipV="1">
          <a:off x="15481300" y="9442158"/>
          <a:ext cx="838200" cy="19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33115</xdr:rowOff>
    </xdr:from>
    <xdr:to>
      <xdr:col>81</xdr:col>
      <xdr:colOff>50800</xdr:colOff>
      <xdr:row>56</xdr:row>
      <xdr:rowOff>152330</xdr:rowOff>
    </xdr:to>
    <xdr:cxnSp macro="">
      <xdr:nvCxnSpPr>
        <xdr:cNvPr id="582" name="直線コネクタ 581"/>
        <xdr:cNvCxnSpPr/>
      </xdr:nvCxnSpPr>
      <xdr:spPr>
        <a:xfrm flipV="1">
          <a:off x="14592300" y="9634315"/>
          <a:ext cx="889000" cy="1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71748</xdr:rowOff>
    </xdr:from>
    <xdr:to>
      <xdr:col>76</xdr:col>
      <xdr:colOff>114300</xdr:colOff>
      <xdr:row>56</xdr:row>
      <xdr:rowOff>152330</xdr:rowOff>
    </xdr:to>
    <xdr:cxnSp macro="">
      <xdr:nvCxnSpPr>
        <xdr:cNvPr id="585" name="直線コネクタ 584"/>
        <xdr:cNvCxnSpPr/>
      </xdr:nvCxnSpPr>
      <xdr:spPr>
        <a:xfrm>
          <a:off x="13703300" y="9672948"/>
          <a:ext cx="8890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71748</xdr:rowOff>
    </xdr:from>
    <xdr:to>
      <xdr:col>71</xdr:col>
      <xdr:colOff>177800</xdr:colOff>
      <xdr:row>57</xdr:row>
      <xdr:rowOff>11950</xdr:rowOff>
    </xdr:to>
    <xdr:cxnSp macro="">
      <xdr:nvCxnSpPr>
        <xdr:cNvPr id="588" name="直線コネクタ 587"/>
        <xdr:cNvCxnSpPr/>
      </xdr:nvCxnSpPr>
      <xdr:spPr>
        <a:xfrm flipV="1">
          <a:off x="12814300" y="9672948"/>
          <a:ext cx="889000" cy="1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133058</xdr:rowOff>
    </xdr:from>
    <xdr:to>
      <xdr:col>85</xdr:col>
      <xdr:colOff>177800</xdr:colOff>
      <xdr:row>55</xdr:row>
      <xdr:rowOff>63208</xdr:rowOff>
    </xdr:to>
    <xdr:sp macro="" textlink="">
      <xdr:nvSpPr>
        <xdr:cNvPr id="598" name="楕円 597"/>
        <xdr:cNvSpPr/>
      </xdr:nvSpPr>
      <xdr:spPr>
        <a:xfrm>
          <a:off x="16268700" y="93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155935</xdr:rowOff>
    </xdr:from>
    <xdr:ext cx="534377" cy="259045"/>
    <xdr:sp macro="" textlink="">
      <xdr:nvSpPr>
        <xdr:cNvPr id="599" name="教育費該当値テキスト"/>
        <xdr:cNvSpPr txBox="1"/>
      </xdr:nvSpPr>
      <xdr:spPr>
        <a:xfrm>
          <a:off x="16370300" y="92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153765</xdr:rowOff>
    </xdr:from>
    <xdr:to>
      <xdr:col>81</xdr:col>
      <xdr:colOff>101600</xdr:colOff>
      <xdr:row>56</xdr:row>
      <xdr:rowOff>83915</xdr:rowOff>
    </xdr:to>
    <xdr:sp macro="" textlink="">
      <xdr:nvSpPr>
        <xdr:cNvPr id="600" name="楕円 599"/>
        <xdr:cNvSpPr/>
      </xdr:nvSpPr>
      <xdr:spPr>
        <a:xfrm>
          <a:off x="15430500" y="95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100442</xdr:rowOff>
    </xdr:from>
    <xdr:ext cx="534377" cy="259045"/>
    <xdr:sp macro="" textlink="">
      <xdr:nvSpPr>
        <xdr:cNvPr id="601" name="テキスト ボックス 600"/>
        <xdr:cNvSpPr txBox="1"/>
      </xdr:nvSpPr>
      <xdr:spPr>
        <a:xfrm>
          <a:off x="15214111" y="93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101530</xdr:rowOff>
    </xdr:from>
    <xdr:to>
      <xdr:col>76</xdr:col>
      <xdr:colOff>165100</xdr:colOff>
      <xdr:row>57</xdr:row>
      <xdr:rowOff>31680</xdr:rowOff>
    </xdr:to>
    <xdr:sp macro="" textlink="">
      <xdr:nvSpPr>
        <xdr:cNvPr id="602" name="楕円 601"/>
        <xdr:cNvSpPr/>
      </xdr:nvSpPr>
      <xdr:spPr>
        <a:xfrm>
          <a:off x="14541500" y="97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22807</xdr:rowOff>
    </xdr:from>
    <xdr:ext cx="534377" cy="259045"/>
    <xdr:sp macro="" textlink="">
      <xdr:nvSpPr>
        <xdr:cNvPr id="603" name="テキスト ボックス 602"/>
        <xdr:cNvSpPr txBox="1"/>
      </xdr:nvSpPr>
      <xdr:spPr>
        <a:xfrm>
          <a:off x="14325111" y="979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20948</xdr:rowOff>
    </xdr:from>
    <xdr:to>
      <xdr:col>72</xdr:col>
      <xdr:colOff>38100</xdr:colOff>
      <xdr:row>56</xdr:row>
      <xdr:rowOff>122548</xdr:rowOff>
    </xdr:to>
    <xdr:sp macro="" textlink="">
      <xdr:nvSpPr>
        <xdr:cNvPr id="604" name="楕円 603"/>
        <xdr:cNvSpPr/>
      </xdr:nvSpPr>
      <xdr:spPr>
        <a:xfrm>
          <a:off x="13652500" y="96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113675</xdr:rowOff>
    </xdr:from>
    <xdr:ext cx="534377" cy="259045"/>
    <xdr:sp macro="" textlink="">
      <xdr:nvSpPr>
        <xdr:cNvPr id="605" name="テキスト ボックス 604"/>
        <xdr:cNvSpPr txBox="1"/>
      </xdr:nvSpPr>
      <xdr:spPr>
        <a:xfrm>
          <a:off x="13436111" y="971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132600</xdr:rowOff>
    </xdr:from>
    <xdr:to>
      <xdr:col>67</xdr:col>
      <xdr:colOff>101600</xdr:colOff>
      <xdr:row>57</xdr:row>
      <xdr:rowOff>62750</xdr:rowOff>
    </xdr:to>
    <xdr:sp macro="" textlink="">
      <xdr:nvSpPr>
        <xdr:cNvPr id="606" name="楕円 605"/>
        <xdr:cNvSpPr/>
      </xdr:nvSpPr>
      <xdr:spPr>
        <a:xfrm>
          <a:off x="12763500" y="97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53877</xdr:rowOff>
    </xdr:from>
    <xdr:ext cx="534377" cy="259045"/>
    <xdr:sp macro="" textlink="">
      <xdr:nvSpPr>
        <xdr:cNvPr id="607" name="テキスト ボックス 606"/>
        <xdr:cNvSpPr txBox="1"/>
      </xdr:nvSpPr>
      <xdr:spPr>
        <a:xfrm>
          <a:off x="12547111" y="98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122189</xdr:rowOff>
    </xdr:from>
    <xdr:to>
      <xdr:col>85</xdr:col>
      <xdr:colOff>127000</xdr:colOff>
      <xdr:row>78</xdr:row>
      <xdr:rowOff>134351</xdr:rowOff>
    </xdr:to>
    <xdr:cxnSp macro="">
      <xdr:nvCxnSpPr>
        <xdr:cNvPr id="634" name="直線コネクタ 633"/>
        <xdr:cNvCxnSpPr/>
      </xdr:nvCxnSpPr>
      <xdr:spPr>
        <a:xfrm>
          <a:off x="15481300" y="13495289"/>
          <a:ext cx="8382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122189</xdr:rowOff>
    </xdr:from>
    <xdr:to>
      <xdr:col>81</xdr:col>
      <xdr:colOff>50800</xdr:colOff>
      <xdr:row>78</xdr:row>
      <xdr:rowOff>130739</xdr:rowOff>
    </xdr:to>
    <xdr:cxnSp macro="">
      <xdr:nvCxnSpPr>
        <xdr:cNvPr id="637" name="直線コネクタ 636"/>
        <xdr:cNvCxnSpPr/>
      </xdr:nvCxnSpPr>
      <xdr:spPr>
        <a:xfrm flipV="1">
          <a:off x="14592300" y="13495289"/>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130235</xdr:rowOff>
    </xdr:from>
    <xdr:to>
      <xdr:col>76</xdr:col>
      <xdr:colOff>114300</xdr:colOff>
      <xdr:row>78</xdr:row>
      <xdr:rowOff>130739</xdr:rowOff>
    </xdr:to>
    <xdr:cxnSp macro="">
      <xdr:nvCxnSpPr>
        <xdr:cNvPr id="640" name="直線コネクタ 639"/>
        <xdr:cNvCxnSpPr/>
      </xdr:nvCxnSpPr>
      <xdr:spPr>
        <a:xfrm>
          <a:off x="13703300" y="13503335"/>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94072</xdr:rowOff>
    </xdr:from>
    <xdr:to>
      <xdr:col>71</xdr:col>
      <xdr:colOff>177800</xdr:colOff>
      <xdr:row>78</xdr:row>
      <xdr:rowOff>130235</xdr:rowOff>
    </xdr:to>
    <xdr:cxnSp macro="">
      <xdr:nvCxnSpPr>
        <xdr:cNvPr id="643" name="直線コネクタ 642"/>
        <xdr:cNvCxnSpPr/>
      </xdr:nvCxnSpPr>
      <xdr:spPr>
        <a:xfrm>
          <a:off x="12814300" y="13467172"/>
          <a:ext cx="889000" cy="3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83551</xdr:rowOff>
    </xdr:from>
    <xdr:to>
      <xdr:col>85</xdr:col>
      <xdr:colOff>177800</xdr:colOff>
      <xdr:row>79</xdr:row>
      <xdr:rowOff>13701</xdr:rowOff>
    </xdr:to>
    <xdr:sp macro="" textlink="">
      <xdr:nvSpPr>
        <xdr:cNvPr id="653" name="楕円 652"/>
        <xdr:cNvSpPr/>
      </xdr:nvSpPr>
      <xdr:spPr>
        <a:xfrm>
          <a:off x="16268700" y="13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378565" cy="259045"/>
    <xdr:sp macro="" textlink="">
      <xdr:nvSpPr>
        <xdr:cNvPr id="654" name="災害復旧費該当値テキスト"/>
        <xdr:cNvSpPr txBox="1"/>
      </xdr:nvSpPr>
      <xdr:spPr>
        <a:xfrm>
          <a:off x="16370300" y="13393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71389</xdr:rowOff>
    </xdr:from>
    <xdr:to>
      <xdr:col>81</xdr:col>
      <xdr:colOff>101600</xdr:colOff>
      <xdr:row>79</xdr:row>
      <xdr:rowOff>1539</xdr:rowOff>
    </xdr:to>
    <xdr:sp macro="" textlink="">
      <xdr:nvSpPr>
        <xdr:cNvPr id="655" name="楕円 654"/>
        <xdr:cNvSpPr/>
      </xdr:nvSpPr>
      <xdr:spPr>
        <a:xfrm>
          <a:off x="15430500" y="1344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164116</xdr:rowOff>
    </xdr:from>
    <xdr:ext cx="378565" cy="259045"/>
    <xdr:sp macro="" textlink="">
      <xdr:nvSpPr>
        <xdr:cNvPr id="656" name="テキスト ボックス 655"/>
        <xdr:cNvSpPr txBox="1"/>
      </xdr:nvSpPr>
      <xdr:spPr>
        <a:xfrm>
          <a:off x="15292017" y="13537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79939</xdr:rowOff>
    </xdr:from>
    <xdr:to>
      <xdr:col>76</xdr:col>
      <xdr:colOff>165100</xdr:colOff>
      <xdr:row>79</xdr:row>
      <xdr:rowOff>10089</xdr:rowOff>
    </xdr:to>
    <xdr:sp macro="" textlink="">
      <xdr:nvSpPr>
        <xdr:cNvPr id="657" name="楕円 656"/>
        <xdr:cNvSpPr/>
      </xdr:nvSpPr>
      <xdr:spPr>
        <a:xfrm>
          <a:off x="14541500" y="134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1216</xdr:rowOff>
    </xdr:from>
    <xdr:ext cx="378565" cy="259045"/>
    <xdr:sp macro="" textlink="">
      <xdr:nvSpPr>
        <xdr:cNvPr id="658" name="テキスト ボックス 657"/>
        <xdr:cNvSpPr txBox="1"/>
      </xdr:nvSpPr>
      <xdr:spPr>
        <a:xfrm>
          <a:off x="14403017" y="13545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79435</xdr:rowOff>
    </xdr:from>
    <xdr:to>
      <xdr:col>72</xdr:col>
      <xdr:colOff>38100</xdr:colOff>
      <xdr:row>79</xdr:row>
      <xdr:rowOff>9585</xdr:rowOff>
    </xdr:to>
    <xdr:sp macro="" textlink="">
      <xdr:nvSpPr>
        <xdr:cNvPr id="659" name="楕円 658"/>
        <xdr:cNvSpPr/>
      </xdr:nvSpPr>
      <xdr:spPr>
        <a:xfrm>
          <a:off x="13652500" y="1345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712</xdr:rowOff>
    </xdr:from>
    <xdr:ext cx="378565" cy="259045"/>
    <xdr:sp macro="" textlink="">
      <xdr:nvSpPr>
        <xdr:cNvPr id="660" name="テキスト ボックス 659"/>
        <xdr:cNvSpPr txBox="1"/>
      </xdr:nvSpPr>
      <xdr:spPr>
        <a:xfrm>
          <a:off x="13514017" y="1354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43272</xdr:rowOff>
    </xdr:from>
    <xdr:to>
      <xdr:col>67</xdr:col>
      <xdr:colOff>101600</xdr:colOff>
      <xdr:row>78</xdr:row>
      <xdr:rowOff>144872</xdr:rowOff>
    </xdr:to>
    <xdr:sp macro="" textlink="">
      <xdr:nvSpPr>
        <xdr:cNvPr id="661" name="楕円 660"/>
        <xdr:cNvSpPr/>
      </xdr:nvSpPr>
      <xdr:spPr>
        <a:xfrm>
          <a:off x="12763500" y="134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135999</xdr:rowOff>
    </xdr:from>
    <xdr:ext cx="378565" cy="259045"/>
    <xdr:sp macro="" textlink="">
      <xdr:nvSpPr>
        <xdr:cNvPr id="662" name="テキスト ボックス 661"/>
        <xdr:cNvSpPr txBox="1"/>
      </xdr:nvSpPr>
      <xdr:spPr>
        <a:xfrm>
          <a:off x="12625017" y="13509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94742</xdr:rowOff>
    </xdr:from>
    <xdr:to>
      <xdr:col>85</xdr:col>
      <xdr:colOff>127000</xdr:colOff>
      <xdr:row>97</xdr:row>
      <xdr:rowOff>39243</xdr:rowOff>
    </xdr:to>
    <xdr:cxnSp macro="">
      <xdr:nvCxnSpPr>
        <xdr:cNvPr id="691" name="直線コネクタ 690"/>
        <xdr:cNvCxnSpPr/>
      </xdr:nvCxnSpPr>
      <xdr:spPr>
        <a:xfrm flipV="1">
          <a:off x="15481300" y="16553942"/>
          <a:ext cx="838200" cy="1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64808</xdr:rowOff>
    </xdr:from>
    <xdr:to>
      <xdr:col>81</xdr:col>
      <xdr:colOff>50800</xdr:colOff>
      <xdr:row>97</xdr:row>
      <xdr:rowOff>39243</xdr:rowOff>
    </xdr:to>
    <xdr:cxnSp macro="">
      <xdr:nvCxnSpPr>
        <xdr:cNvPr id="694" name="直線コネクタ 693"/>
        <xdr:cNvCxnSpPr/>
      </xdr:nvCxnSpPr>
      <xdr:spPr>
        <a:xfrm>
          <a:off x="14592300" y="16524008"/>
          <a:ext cx="889000" cy="14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64808</xdr:rowOff>
    </xdr:from>
    <xdr:to>
      <xdr:col>76</xdr:col>
      <xdr:colOff>114300</xdr:colOff>
      <xdr:row>96</xdr:row>
      <xdr:rowOff>85306</xdr:rowOff>
    </xdr:to>
    <xdr:cxnSp macro="">
      <xdr:nvCxnSpPr>
        <xdr:cNvPr id="697" name="直線コネクタ 696"/>
        <xdr:cNvCxnSpPr/>
      </xdr:nvCxnSpPr>
      <xdr:spPr>
        <a:xfrm flipV="1">
          <a:off x="13703300" y="16524008"/>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65393</xdr:rowOff>
    </xdr:from>
    <xdr:to>
      <xdr:col>71</xdr:col>
      <xdr:colOff>177800</xdr:colOff>
      <xdr:row>96</xdr:row>
      <xdr:rowOff>85306</xdr:rowOff>
    </xdr:to>
    <xdr:cxnSp macro="">
      <xdr:nvCxnSpPr>
        <xdr:cNvPr id="700" name="直線コネクタ 699"/>
        <xdr:cNvCxnSpPr/>
      </xdr:nvCxnSpPr>
      <xdr:spPr>
        <a:xfrm>
          <a:off x="12814300" y="16524593"/>
          <a:ext cx="889000" cy="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43942</xdr:rowOff>
    </xdr:from>
    <xdr:to>
      <xdr:col>85</xdr:col>
      <xdr:colOff>177800</xdr:colOff>
      <xdr:row>96</xdr:row>
      <xdr:rowOff>145542</xdr:rowOff>
    </xdr:to>
    <xdr:sp macro="" textlink="">
      <xdr:nvSpPr>
        <xdr:cNvPr id="710" name="楕円 709"/>
        <xdr:cNvSpPr/>
      </xdr:nvSpPr>
      <xdr:spPr>
        <a:xfrm>
          <a:off x="16268700" y="165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66819</xdr:rowOff>
    </xdr:from>
    <xdr:ext cx="534377" cy="259045"/>
    <xdr:sp macro="" textlink="">
      <xdr:nvSpPr>
        <xdr:cNvPr id="711" name="公債費該当値テキスト"/>
        <xdr:cNvSpPr txBox="1"/>
      </xdr:nvSpPr>
      <xdr:spPr>
        <a:xfrm>
          <a:off x="16370300" y="163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159893</xdr:rowOff>
    </xdr:from>
    <xdr:to>
      <xdr:col>81</xdr:col>
      <xdr:colOff>101600</xdr:colOff>
      <xdr:row>97</xdr:row>
      <xdr:rowOff>90043</xdr:rowOff>
    </xdr:to>
    <xdr:sp macro="" textlink="">
      <xdr:nvSpPr>
        <xdr:cNvPr id="712" name="楕円 711"/>
        <xdr:cNvSpPr/>
      </xdr:nvSpPr>
      <xdr:spPr>
        <a:xfrm>
          <a:off x="15430500" y="166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81170</xdr:rowOff>
    </xdr:from>
    <xdr:ext cx="534377" cy="259045"/>
    <xdr:sp macro="" textlink="">
      <xdr:nvSpPr>
        <xdr:cNvPr id="713" name="テキスト ボックス 712"/>
        <xdr:cNvSpPr txBox="1"/>
      </xdr:nvSpPr>
      <xdr:spPr>
        <a:xfrm>
          <a:off x="15214111" y="167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14008</xdr:rowOff>
    </xdr:from>
    <xdr:to>
      <xdr:col>76</xdr:col>
      <xdr:colOff>165100</xdr:colOff>
      <xdr:row>96</xdr:row>
      <xdr:rowOff>115608</xdr:rowOff>
    </xdr:to>
    <xdr:sp macro="" textlink="">
      <xdr:nvSpPr>
        <xdr:cNvPr id="714" name="楕円 713"/>
        <xdr:cNvSpPr/>
      </xdr:nvSpPr>
      <xdr:spPr>
        <a:xfrm>
          <a:off x="14541500" y="164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132135</xdr:rowOff>
    </xdr:from>
    <xdr:ext cx="534377" cy="259045"/>
    <xdr:sp macro="" textlink="">
      <xdr:nvSpPr>
        <xdr:cNvPr id="715" name="テキスト ボックス 714"/>
        <xdr:cNvSpPr txBox="1"/>
      </xdr:nvSpPr>
      <xdr:spPr>
        <a:xfrm>
          <a:off x="14325111" y="162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34506</xdr:rowOff>
    </xdr:from>
    <xdr:to>
      <xdr:col>72</xdr:col>
      <xdr:colOff>38100</xdr:colOff>
      <xdr:row>96</xdr:row>
      <xdr:rowOff>136106</xdr:rowOff>
    </xdr:to>
    <xdr:sp macro="" textlink="">
      <xdr:nvSpPr>
        <xdr:cNvPr id="716" name="楕円 715"/>
        <xdr:cNvSpPr/>
      </xdr:nvSpPr>
      <xdr:spPr>
        <a:xfrm>
          <a:off x="13652500" y="16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152633</xdr:rowOff>
    </xdr:from>
    <xdr:ext cx="534377" cy="259045"/>
    <xdr:sp macro="" textlink="">
      <xdr:nvSpPr>
        <xdr:cNvPr id="717" name="テキスト ボックス 716"/>
        <xdr:cNvSpPr txBox="1"/>
      </xdr:nvSpPr>
      <xdr:spPr>
        <a:xfrm>
          <a:off x="13436111" y="1626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14593</xdr:rowOff>
    </xdr:from>
    <xdr:to>
      <xdr:col>67</xdr:col>
      <xdr:colOff>101600</xdr:colOff>
      <xdr:row>96</xdr:row>
      <xdr:rowOff>116193</xdr:rowOff>
    </xdr:to>
    <xdr:sp macro="" textlink="">
      <xdr:nvSpPr>
        <xdr:cNvPr id="718" name="楕円 717"/>
        <xdr:cNvSpPr/>
      </xdr:nvSpPr>
      <xdr:spPr>
        <a:xfrm>
          <a:off x="12763500" y="164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132720</xdr:rowOff>
    </xdr:from>
    <xdr:ext cx="534377" cy="259045"/>
    <xdr:sp macro="" textlink="">
      <xdr:nvSpPr>
        <xdr:cNvPr id="719" name="テキスト ボックス 718"/>
        <xdr:cNvSpPr txBox="1"/>
      </xdr:nvSpPr>
      <xdr:spPr>
        <a:xfrm>
          <a:off x="12547111" y="162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0" name="直線コネクタ 72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1" name="テキスト ボックス 73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4" name="直線コネクタ 73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5" name="テキスト ボックス 734"/>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153416</xdr:rowOff>
    </xdr:from>
    <xdr:to>
      <xdr:col>116</xdr:col>
      <xdr:colOff>62864</xdr:colOff>
      <xdr:row>38</xdr:row>
      <xdr:rowOff>25400</xdr:rowOff>
    </xdr:to>
    <xdr:cxnSp macro="">
      <xdr:nvCxnSpPr>
        <xdr:cNvPr id="739" name="直線コネクタ 738"/>
        <xdr:cNvCxnSpPr/>
      </xdr:nvCxnSpPr>
      <xdr:spPr>
        <a:xfrm flipV="1">
          <a:off x="22159595" y="5468366"/>
          <a:ext cx="1269" cy="1072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57738</xdr:rowOff>
    </xdr:from>
    <xdr:ext cx="249299" cy="259045"/>
    <xdr:sp macro="" textlink="">
      <xdr:nvSpPr>
        <xdr:cNvPr id="740" name="諸支出金最小値テキスト"/>
        <xdr:cNvSpPr txBox="1"/>
      </xdr:nvSpPr>
      <xdr:spPr>
        <a:xfrm>
          <a:off x="22212300" y="65728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1" name="直線コネクタ 74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100093</xdr:rowOff>
    </xdr:from>
    <xdr:ext cx="469744" cy="259045"/>
    <xdr:sp macro="" textlink="">
      <xdr:nvSpPr>
        <xdr:cNvPr id="742" name="諸支出金最大値テキスト"/>
        <xdr:cNvSpPr txBox="1"/>
      </xdr:nvSpPr>
      <xdr:spPr>
        <a:xfrm>
          <a:off x="22212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153416</xdr:rowOff>
    </xdr:from>
    <xdr:to>
      <xdr:col>116</xdr:col>
      <xdr:colOff>152400</xdr:colOff>
      <xdr:row>31</xdr:row>
      <xdr:rowOff>153416</xdr:rowOff>
    </xdr:to>
    <xdr:cxnSp macro="">
      <xdr:nvCxnSpPr>
        <xdr:cNvPr id="743" name="直線コネクタ 742"/>
        <xdr:cNvCxnSpPr/>
      </xdr:nvCxnSpPr>
      <xdr:spPr>
        <a:xfrm>
          <a:off x="22072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96838</xdr:rowOff>
    </xdr:from>
    <xdr:to>
      <xdr:col>116</xdr:col>
      <xdr:colOff>63500</xdr:colOff>
      <xdr:row>32</xdr:row>
      <xdr:rowOff>120841</xdr:rowOff>
    </xdr:to>
    <xdr:cxnSp macro="">
      <xdr:nvCxnSpPr>
        <xdr:cNvPr id="744" name="直線コネクタ 743"/>
        <xdr:cNvCxnSpPr/>
      </xdr:nvCxnSpPr>
      <xdr:spPr>
        <a:xfrm>
          <a:off x="21323300" y="5411788"/>
          <a:ext cx="8382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102188</xdr:rowOff>
    </xdr:from>
    <xdr:ext cx="313932" cy="259045"/>
    <xdr:sp macro="" textlink="">
      <xdr:nvSpPr>
        <xdr:cNvPr id="745" name="諸支出金平均値テキスト"/>
        <xdr:cNvSpPr txBox="1"/>
      </xdr:nvSpPr>
      <xdr:spPr>
        <a:xfrm>
          <a:off x="22212300" y="64458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123761</xdr:rowOff>
    </xdr:from>
    <xdr:to>
      <xdr:col>116</xdr:col>
      <xdr:colOff>114300</xdr:colOff>
      <xdr:row>38</xdr:row>
      <xdr:rowOff>53911</xdr:rowOff>
    </xdr:to>
    <xdr:sp macro="" textlink="">
      <xdr:nvSpPr>
        <xdr:cNvPr id="746" name="フローチャート: 判断 745"/>
        <xdr:cNvSpPr/>
      </xdr:nvSpPr>
      <xdr:spPr>
        <a:xfrm>
          <a:off x="221107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68834</xdr:rowOff>
    </xdr:from>
    <xdr:to>
      <xdr:col>111</xdr:col>
      <xdr:colOff>177800</xdr:colOff>
      <xdr:row>31</xdr:row>
      <xdr:rowOff>96838</xdr:rowOff>
    </xdr:to>
    <xdr:cxnSp macro="">
      <xdr:nvCxnSpPr>
        <xdr:cNvPr id="747" name="直線コネクタ 746"/>
        <xdr:cNvCxnSpPr/>
      </xdr:nvCxnSpPr>
      <xdr:spPr>
        <a:xfrm>
          <a:off x="20434300" y="5383784"/>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50038</xdr:rowOff>
    </xdr:from>
    <xdr:to>
      <xdr:col>112</xdr:col>
      <xdr:colOff>38100</xdr:colOff>
      <xdr:row>37</xdr:row>
      <xdr:rowOff>151638</xdr:rowOff>
    </xdr:to>
    <xdr:sp macro="" textlink="">
      <xdr:nvSpPr>
        <xdr:cNvPr id="748" name="フローチャート: 判断 747"/>
        <xdr:cNvSpPr/>
      </xdr:nvSpPr>
      <xdr:spPr>
        <a:xfrm>
          <a:off x="21272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142765</xdr:rowOff>
    </xdr:from>
    <xdr:ext cx="378565" cy="259045"/>
    <xdr:sp macro="" textlink="">
      <xdr:nvSpPr>
        <xdr:cNvPr id="749" name="テキスト ボックス 748"/>
        <xdr:cNvSpPr txBox="1"/>
      </xdr:nvSpPr>
      <xdr:spPr>
        <a:xfrm>
          <a:off x="21134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163132</xdr:rowOff>
    </xdr:from>
    <xdr:to>
      <xdr:col>107</xdr:col>
      <xdr:colOff>50800</xdr:colOff>
      <xdr:row>31</xdr:row>
      <xdr:rowOff>68834</xdr:rowOff>
    </xdr:to>
    <xdr:cxnSp macro="">
      <xdr:nvCxnSpPr>
        <xdr:cNvPr id="750" name="直線コネクタ 749"/>
        <xdr:cNvCxnSpPr/>
      </xdr:nvCxnSpPr>
      <xdr:spPr>
        <a:xfrm>
          <a:off x="19545300" y="5306632"/>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77470</xdr:rowOff>
    </xdr:from>
    <xdr:to>
      <xdr:col>107</xdr:col>
      <xdr:colOff>101600</xdr:colOff>
      <xdr:row>38</xdr:row>
      <xdr:rowOff>7620</xdr:rowOff>
    </xdr:to>
    <xdr:sp macro="" textlink="">
      <xdr:nvSpPr>
        <xdr:cNvPr id="751" name="フローチャート: 判断 750"/>
        <xdr:cNvSpPr/>
      </xdr:nvSpPr>
      <xdr:spPr>
        <a:xfrm>
          <a:off x="20383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170197</xdr:rowOff>
    </xdr:from>
    <xdr:ext cx="378565" cy="259045"/>
    <xdr:sp macro="" textlink="">
      <xdr:nvSpPr>
        <xdr:cNvPr id="752" name="テキスト ボックス 751"/>
        <xdr:cNvSpPr txBox="1"/>
      </xdr:nvSpPr>
      <xdr:spPr>
        <a:xfrm>
          <a:off x="20245017" y="651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163132</xdr:rowOff>
    </xdr:from>
    <xdr:to>
      <xdr:col>102</xdr:col>
      <xdr:colOff>114300</xdr:colOff>
      <xdr:row>33</xdr:row>
      <xdr:rowOff>24828</xdr:rowOff>
    </xdr:to>
    <xdr:cxnSp macro="">
      <xdr:nvCxnSpPr>
        <xdr:cNvPr id="753" name="直線コネクタ 752"/>
        <xdr:cNvCxnSpPr/>
      </xdr:nvCxnSpPr>
      <xdr:spPr>
        <a:xfrm flipV="1">
          <a:off x="18656300" y="5306632"/>
          <a:ext cx="889000" cy="37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84899</xdr:rowOff>
    </xdr:from>
    <xdr:to>
      <xdr:col>102</xdr:col>
      <xdr:colOff>165100</xdr:colOff>
      <xdr:row>38</xdr:row>
      <xdr:rowOff>15049</xdr:rowOff>
    </xdr:to>
    <xdr:sp macro="" textlink="">
      <xdr:nvSpPr>
        <xdr:cNvPr id="754" name="フローチャート: 判断 753"/>
        <xdr:cNvSpPr/>
      </xdr:nvSpPr>
      <xdr:spPr>
        <a:xfrm>
          <a:off x="19494500" y="642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6176</xdr:rowOff>
    </xdr:from>
    <xdr:ext cx="378565" cy="259045"/>
    <xdr:sp macro="" textlink="">
      <xdr:nvSpPr>
        <xdr:cNvPr id="755" name="テキスト ボックス 754"/>
        <xdr:cNvSpPr txBox="1"/>
      </xdr:nvSpPr>
      <xdr:spPr>
        <a:xfrm>
          <a:off x="19356017" y="6521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46609</xdr:rowOff>
    </xdr:from>
    <xdr:to>
      <xdr:col>98</xdr:col>
      <xdr:colOff>38100</xdr:colOff>
      <xdr:row>37</xdr:row>
      <xdr:rowOff>148209</xdr:rowOff>
    </xdr:to>
    <xdr:sp macro="" textlink="">
      <xdr:nvSpPr>
        <xdr:cNvPr id="756" name="フローチャート: 判断 755"/>
        <xdr:cNvSpPr/>
      </xdr:nvSpPr>
      <xdr:spPr>
        <a:xfrm>
          <a:off x="18605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139336</xdr:rowOff>
    </xdr:from>
    <xdr:ext cx="378565" cy="259045"/>
    <xdr:sp macro="" textlink="">
      <xdr:nvSpPr>
        <xdr:cNvPr id="757" name="テキスト ボックス 756"/>
        <xdr:cNvSpPr txBox="1"/>
      </xdr:nvSpPr>
      <xdr:spPr>
        <a:xfrm>
          <a:off x="18467017" y="6482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70041</xdr:rowOff>
    </xdr:from>
    <xdr:to>
      <xdr:col>116</xdr:col>
      <xdr:colOff>114300</xdr:colOff>
      <xdr:row>33</xdr:row>
      <xdr:rowOff>191</xdr:rowOff>
    </xdr:to>
    <xdr:sp macro="" textlink="">
      <xdr:nvSpPr>
        <xdr:cNvPr id="763" name="楕円 762"/>
        <xdr:cNvSpPr/>
      </xdr:nvSpPr>
      <xdr:spPr>
        <a:xfrm>
          <a:off x="22110700" y="555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92918</xdr:rowOff>
    </xdr:from>
    <xdr:ext cx="469744" cy="259045"/>
    <xdr:sp macro="" textlink="">
      <xdr:nvSpPr>
        <xdr:cNvPr id="764" name="諸支出金該当値テキスト"/>
        <xdr:cNvSpPr txBox="1"/>
      </xdr:nvSpPr>
      <xdr:spPr>
        <a:xfrm>
          <a:off x="22212300" y="540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46038</xdr:rowOff>
    </xdr:from>
    <xdr:to>
      <xdr:col>112</xdr:col>
      <xdr:colOff>38100</xdr:colOff>
      <xdr:row>31</xdr:row>
      <xdr:rowOff>147638</xdr:rowOff>
    </xdr:to>
    <xdr:sp macro="" textlink="">
      <xdr:nvSpPr>
        <xdr:cNvPr id="765" name="楕円 764"/>
        <xdr:cNvSpPr/>
      </xdr:nvSpPr>
      <xdr:spPr>
        <a:xfrm>
          <a:off x="21272500" y="536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164165</xdr:rowOff>
    </xdr:from>
    <xdr:ext cx="469744" cy="259045"/>
    <xdr:sp macro="" textlink="">
      <xdr:nvSpPr>
        <xdr:cNvPr id="766" name="テキスト ボックス 765"/>
        <xdr:cNvSpPr txBox="1"/>
      </xdr:nvSpPr>
      <xdr:spPr>
        <a:xfrm>
          <a:off x="21088428" y="513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18034</xdr:rowOff>
    </xdr:from>
    <xdr:to>
      <xdr:col>107</xdr:col>
      <xdr:colOff>101600</xdr:colOff>
      <xdr:row>31</xdr:row>
      <xdr:rowOff>119634</xdr:rowOff>
    </xdr:to>
    <xdr:sp macro="" textlink="">
      <xdr:nvSpPr>
        <xdr:cNvPr id="767" name="楕円 766"/>
        <xdr:cNvSpPr/>
      </xdr:nvSpPr>
      <xdr:spPr>
        <a:xfrm>
          <a:off x="20383500" y="53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136161</xdr:rowOff>
    </xdr:from>
    <xdr:ext cx="469744" cy="259045"/>
    <xdr:sp macro="" textlink="">
      <xdr:nvSpPr>
        <xdr:cNvPr id="768" name="テキスト ボックス 767"/>
        <xdr:cNvSpPr txBox="1"/>
      </xdr:nvSpPr>
      <xdr:spPr>
        <a:xfrm>
          <a:off x="20199428" y="510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112332</xdr:rowOff>
    </xdr:from>
    <xdr:to>
      <xdr:col>102</xdr:col>
      <xdr:colOff>165100</xdr:colOff>
      <xdr:row>31</xdr:row>
      <xdr:rowOff>42482</xdr:rowOff>
    </xdr:to>
    <xdr:sp macro="" textlink="">
      <xdr:nvSpPr>
        <xdr:cNvPr id="769" name="楕円 768"/>
        <xdr:cNvSpPr/>
      </xdr:nvSpPr>
      <xdr:spPr>
        <a:xfrm>
          <a:off x="19494500" y="52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59009</xdr:rowOff>
    </xdr:from>
    <xdr:ext cx="469744" cy="259045"/>
    <xdr:sp macro="" textlink="">
      <xdr:nvSpPr>
        <xdr:cNvPr id="770" name="テキスト ボックス 769"/>
        <xdr:cNvSpPr txBox="1"/>
      </xdr:nvSpPr>
      <xdr:spPr>
        <a:xfrm>
          <a:off x="19310428" y="50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145478</xdr:rowOff>
    </xdr:from>
    <xdr:to>
      <xdr:col>98</xdr:col>
      <xdr:colOff>38100</xdr:colOff>
      <xdr:row>33</xdr:row>
      <xdr:rowOff>75628</xdr:rowOff>
    </xdr:to>
    <xdr:sp macro="" textlink="">
      <xdr:nvSpPr>
        <xdr:cNvPr id="771" name="楕円 770"/>
        <xdr:cNvSpPr/>
      </xdr:nvSpPr>
      <xdr:spPr>
        <a:xfrm>
          <a:off x="18605500" y="56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92155</xdr:rowOff>
    </xdr:from>
    <xdr:ext cx="469744" cy="259045"/>
    <xdr:sp macro="" textlink="">
      <xdr:nvSpPr>
        <xdr:cNvPr id="772" name="テキスト ボックス 771"/>
        <xdr:cNvSpPr txBox="1"/>
      </xdr:nvSpPr>
      <xdr:spPr>
        <a:xfrm>
          <a:off x="18421428" y="540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については、住民一人当たり</a:t>
          </a:r>
          <a:r>
            <a:rPr kumimoji="1" lang="en-US" altLang="ja-JP" sz="1100">
              <a:solidFill>
                <a:schemeClr val="dk1"/>
              </a:solidFill>
              <a:effectLst/>
              <a:latin typeface="+mn-lt"/>
              <a:ea typeface="+mn-ea"/>
              <a:cs typeface="+mn-cs"/>
            </a:rPr>
            <a:t>57,682</a:t>
          </a:r>
          <a:r>
            <a:rPr kumimoji="1" lang="ja-JP" altLang="ja-JP" sz="1100">
              <a:solidFill>
                <a:schemeClr val="dk1"/>
              </a:solidFill>
              <a:effectLst/>
              <a:latin typeface="+mn-lt"/>
              <a:ea typeface="+mn-ea"/>
              <a:cs typeface="+mn-cs"/>
            </a:rPr>
            <a:t>円となり、昨年度と比べ</a:t>
          </a:r>
          <a:r>
            <a:rPr kumimoji="1" lang="en-US" altLang="ja-JP" sz="1100">
              <a:solidFill>
                <a:schemeClr val="dk1"/>
              </a:solidFill>
              <a:effectLst/>
              <a:latin typeface="+mn-lt"/>
              <a:ea typeface="+mn-ea"/>
              <a:cs typeface="+mn-cs"/>
            </a:rPr>
            <a:t>10,087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ja-JP" sz="1100">
              <a:solidFill>
                <a:schemeClr val="tx1"/>
              </a:solidFill>
              <a:effectLst/>
              <a:latin typeface="+mn-lt"/>
              <a:ea typeface="+mn-ea"/>
              <a:cs typeface="+mn-cs"/>
            </a:rPr>
            <a:t>主な要因は、</a:t>
          </a:r>
          <a:r>
            <a:rPr kumimoji="1" lang="ja-JP" altLang="en-US" sz="1100">
              <a:solidFill>
                <a:schemeClr val="tx1"/>
              </a:solidFill>
              <a:effectLst/>
              <a:latin typeface="+mn-lt"/>
              <a:ea typeface="+mn-ea"/>
              <a:cs typeface="+mn-cs"/>
            </a:rPr>
            <a:t>城山中学校整備事業費が増加</a:t>
          </a:r>
          <a:r>
            <a:rPr kumimoji="1" lang="ja-JP" altLang="ja-JP" sz="1100">
              <a:solidFill>
                <a:schemeClr val="tx1"/>
              </a:solidFill>
              <a:effectLst/>
              <a:latin typeface="+mn-lt"/>
              <a:ea typeface="+mn-ea"/>
              <a:cs typeface="+mn-cs"/>
            </a:rPr>
            <a:t>したことによる。</a:t>
          </a:r>
          <a:endParaRPr lang="ja-JP" altLang="ja-JP" sz="1400">
            <a:solidFill>
              <a:schemeClr val="tx1"/>
            </a:solidFill>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については、住民一人当たり</a:t>
          </a:r>
          <a:r>
            <a:rPr kumimoji="1" lang="en-US" altLang="ja-JP" sz="1100">
              <a:solidFill>
                <a:schemeClr val="dk1"/>
              </a:solidFill>
              <a:effectLst/>
              <a:latin typeface="+mn-lt"/>
              <a:ea typeface="+mn-ea"/>
              <a:cs typeface="+mn-cs"/>
            </a:rPr>
            <a:t>26,364</a:t>
          </a:r>
          <a:r>
            <a:rPr kumimoji="1" lang="ja-JP" altLang="ja-JP" sz="1100">
              <a:solidFill>
                <a:schemeClr val="dk1"/>
              </a:solidFill>
              <a:effectLst/>
              <a:latin typeface="+mn-lt"/>
              <a:ea typeface="+mn-ea"/>
              <a:cs typeface="+mn-cs"/>
            </a:rPr>
            <a:t>円となり、昨年度と比べ</a:t>
          </a:r>
          <a:r>
            <a:rPr kumimoji="1" lang="en-US" altLang="ja-JP" sz="1100">
              <a:solidFill>
                <a:schemeClr val="dk1"/>
              </a:solidFill>
              <a:effectLst/>
              <a:latin typeface="+mn-lt"/>
              <a:ea typeface="+mn-ea"/>
              <a:cs typeface="+mn-cs"/>
            </a:rPr>
            <a:t>4,247</a:t>
          </a:r>
          <a:r>
            <a:rPr kumimoji="1" lang="ja-JP" altLang="ja-JP" sz="1100">
              <a:solidFill>
                <a:schemeClr val="dk1"/>
              </a:solidFill>
              <a:effectLst/>
              <a:latin typeface="+mn-lt"/>
              <a:ea typeface="+mn-ea"/>
              <a:cs typeface="+mn-cs"/>
            </a:rPr>
            <a:t>円増加している。</a:t>
          </a:r>
          <a:r>
            <a:rPr kumimoji="1" lang="ja-JP" altLang="ja-JP" sz="1100">
              <a:solidFill>
                <a:schemeClr val="tx1"/>
              </a:solidFill>
              <a:effectLst/>
              <a:latin typeface="+mn-lt"/>
              <a:ea typeface="+mn-ea"/>
              <a:cs typeface="+mn-cs"/>
            </a:rPr>
            <a:t>主な要因は、</a:t>
          </a:r>
          <a:r>
            <a:rPr kumimoji="1" lang="ja-JP" altLang="en-US" sz="1100">
              <a:solidFill>
                <a:schemeClr val="tx1"/>
              </a:solidFill>
              <a:effectLst/>
              <a:latin typeface="+mn-lt"/>
              <a:ea typeface="+mn-ea"/>
              <a:cs typeface="+mn-cs"/>
            </a:rPr>
            <a:t>下水道使用料を減免したことによる下水道事業会計繰出金の増加に</a:t>
          </a:r>
          <a:r>
            <a:rPr kumimoji="1" lang="ja-JP" altLang="ja-JP" sz="1100">
              <a:solidFill>
                <a:schemeClr val="tx1"/>
              </a:solidFill>
              <a:effectLst/>
              <a:latin typeface="+mn-lt"/>
              <a:ea typeface="+mn-ea"/>
              <a:cs typeface="+mn-cs"/>
            </a:rPr>
            <a:t>よる。</a:t>
          </a:r>
          <a:endParaRPr lang="ja-JP" altLang="ja-JP" sz="1400">
            <a:solidFill>
              <a:schemeClr val="tx1"/>
            </a:solidFill>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については、住民一人当たり</a:t>
          </a:r>
          <a:r>
            <a:rPr kumimoji="1" lang="en-US" altLang="ja-JP" sz="1100">
              <a:solidFill>
                <a:schemeClr val="dk1"/>
              </a:solidFill>
              <a:effectLst/>
              <a:latin typeface="+mn-lt"/>
              <a:ea typeface="+mn-ea"/>
              <a:cs typeface="+mn-cs"/>
            </a:rPr>
            <a:t>36,540</a:t>
          </a:r>
          <a:r>
            <a:rPr kumimoji="1" lang="ja-JP" altLang="ja-JP" sz="1100">
              <a:solidFill>
                <a:schemeClr val="dk1"/>
              </a:solidFill>
              <a:effectLst/>
              <a:latin typeface="+mn-lt"/>
              <a:ea typeface="+mn-ea"/>
              <a:cs typeface="+mn-cs"/>
            </a:rPr>
            <a:t>円となり、昨年度と比べ</a:t>
          </a:r>
          <a:r>
            <a:rPr kumimoji="1" lang="en-US" altLang="ja-JP" sz="1100">
              <a:solidFill>
                <a:schemeClr val="dk1"/>
              </a:solidFill>
              <a:effectLst/>
              <a:latin typeface="+mn-lt"/>
              <a:ea typeface="+mn-ea"/>
              <a:cs typeface="+mn-cs"/>
            </a:rPr>
            <a:t>9,130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ja-JP" sz="1100">
              <a:solidFill>
                <a:schemeClr val="tx1"/>
              </a:solidFill>
              <a:effectLst/>
              <a:latin typeface="+mn-lt"/>
              <a:ea typeface="+mn-ea"/>
              <a:cs typeface="+mn-cs"/>
            </a:rPr>
            <a:t>主な要因は、</a:t>
          </a:r>
          <a:r>
            <a:rPr kumimoji="1" lang="ja-JP" altLang="en-US" sz="1100">
              <a:solidFill>
                <a:schemeClr val="tx1"/>
              </a:solidFill>
              <a:effectLst/>
              <a:latin typeface="+mn-lt"/>
              <a:ea typeface="+mn-ea"/>
              <a:cs typeface="+mn-cs"/>
            </a:rPr>
            <a:t>繰上償還を実施したこ</a:t>
          </a:r>
          <a:r>
            <a:rPr kumimoji="1" lang="ja-JP" altLang="ja-JP" sz="1100">
              <a:solidFill>
                <a:schemeClr val="tx1"/>
              </a:solidFill>
              <a:effectLst/>
              <a:latin typeface="+mn-lt"/>
              <a:ea typeface="+mn-ea"/>
              <a:cs typeface="+mn-cs"/>
            </a:rPr>
            <a:t>とによる。</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普通交付税の再算定や臨時財政対策債の増額により、標準財政規模が令和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年度に比べ</a:t>
          </a:r>
          <a:r>
            <a:rPr kumimoji="1" lang="ja-JP" altLang="ja-JP" sz="1100">
              <a:solidFill>
                <a:schemeClr val="tx1"/>
              </a:solidFill>
              <a:effectLst/>
              <a:latin typeface="+mn-lt"/>
              <a:ea typeface="+mn-ea"/>
              <a:cs typeface="+mn-cs"/>
            </a:rPr>
            <a:t>約</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億円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したことで、財政調整基金残高は、昨年度より</a:t>
          </a:r>
          <a:r>
            <a:rPr kumimoji="1" lang="en-US" altLang="ja-JP" sz="1100">
              <a:solidFill>
                <a:schemeClr val="dk1"/>
              </a:solidFill>
              <a:effectLst/>
              <a:latin typeface="+mn-lt"/>
              <a:ea typeface="+mn-ea"/>
              <a:cs typeface="+mn-cs"/>
            </a:rPr>
            <a:t>0.75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した。実質単年度収支の</a:t>
          </a:r>
          <a:r>
            <a:rPr kumimoji="1" lang="en-US" altLang="ja-JP" sz="1100">
              <a:solidFill>
                <a:schemeClr val="dk1"/>
              </a:solidFill>
              <a:effectLst/>
              <a:latin typeface="+mn-lt"/>
              <a:ea typeface="+mn-ea"/>
              <a:cs typeface="+mn-cs"/>
            </a:rPr>
            <a:t>2.03</a:t>
          </a:r>
          <a:r>
            <a:rPr kumimoji="1" lang="ja-JP" altLang="ja-JP" sz="1100">
              <a:solidFill>
                <a:schemeClr val="dk1"/>
              </a:solidFill>
              <a:effectLst/>
              <a:latin typeface="+mn-lt"/>
              <a:ea typeface="+mn-ea"/>
              <a:cs typeface="+mn-cs"/>
            </a:rPr>
            <a:t>ポイントの減少については、</a:t>
          </a:r>
          <a:r>
            <a:rPr kumimoji="1" lang="ja-JP" altLang="ja-JP" sz="1100">
              <a:solidFill>
                <a:schemeClr val="tx1"/>
              </a:solidFill>
              <a:effectLst/>
              <a:latin typeface="+mn-lt"/>
              <a:ea typeface="+mn-ea"/>
              <a:cs typeface="+mn-cs"/>
            </a:rPr>
            <a:t>主な要因として、</a:t>
          </a:r>
          <a:r>
            <a:rPr kumimoji="1" lang="ja-JP" altLang="en-US" sz="1100">
              <a:solidFill>
                <a:schemeClr val="tx1"/>
              </a:solidFill>
              <a:effectLst/>
              <a:latin typeface="+mn-lt"/>
              <a:ea typeface="+mn-ea"/>
              <a:cs typeface="+mn-cs"/>
            </a:rPr>
            <a:t>昨年度は</a:t>
          </a:r>
          <a:r>
            <a:rPr kumimoji="1" lang="ja-JP" altLang="ja-JP" sz="1100">
              <a:solidFill>
                <a:schemeClr val="tx1"/>
              </a:solidFill>
              <a:effectLst/>
              <a:latin typeface="+mn-lt"/>
              <a:ea typeface="+mn-ea"/>
              <a:cs typeface="+mn-cs"/>
            </a:rPr>
            <a:t>繰上償還を実施しなかったことによる</a:t>
          </a:r>
          <a:r>
            <a:rPr kumimoji="1" lang="ja-JP" altLang="ja-JP" sz="1100">
              <a:solidFill>
                <a:schemeClr val="dk1"/>
              </a:solidFill>
              <a:effectLst/>
              <a:latin typeface="+mn-lt"/>
              <a:ea typeface="+mn-ea"/>
              <a:cs typeface="+mn-cs"/>
            </a:rPr>
            <a:t>。引き続き、物価高騰等の影響による不測の財政出動が予想されるため、緊急時であっても揺るぎない強固な財政基盤の構築と将来を見据えた財政運営に努めていく。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全会計で黒字を維持しており、引き続き、財政の健全化に努めていく。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44164553</v>
      </c>
      <c r="BO4" s="371"/>
      <c r="BP4" s="371"/>
      <c r="BQ4" s="371"/>
      <c r="BR4" s="371"/>
      <c r="BS4" s="371"/>
      <c r="BT4" s="371"/>
      <c r="BU4" s="372"/>
      <c r="BV4" s="370">
        <v>43060045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9.6</v>
      </c>
      <c r="CU4" s="377"/>
      <c r="CV4" s="377"/>
      <c r="CW4" s="377"/>
      <c r="CX4" s="377"/>
      <c r="CY4" s="377"/>
      <c r="CZ4" s="377"/>
      <c r="DA4" s="378"/>
      <c r="DB4" s="376">
        <v>9.9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41960083</v>
      </c>
      <c r="BO5" s="408"/>
      <c r="BP5" s="408"/>
      <c r="BQ5" s="408"/>
      <c r="BR5" s="408"/>
      <c r="BS5" s="408"/>
      <c r="BT5" s="408"/>
      <c r="BU5" s="409"/>
      <c r="BV5" s="407">
        <v>40541851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90.8</v>
      </c>
      <c r="CU5" s="405"/>
      <c r="CV5" s="405"/>
      <c r="CW5" s="405"/>
      <c r="CX5" s="405"/>
      <c r="CY5" s="405"/>
      <c r="CZ5" s="405"/>
      <c r="DA5" s="406"/>
      <c r="DB5" s="404">
        <v>86.4</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2204470</v>
      </c>
      <c r="BO6" s="408"/>
      <c r="BP6" s="408"/>
      <c r="BQ6" s="408"/>
      <c r="BR6" s="408"/>
      <c r="BS6" s="408"/>
      <c r="BT6" s="408"/>
      <c r="BU6" s="409"/>
      <c r="BV6" s="407">
        <v>2518194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92.5</v>
      </c>
      <c r="CU6" s="445"/>
      <c r="CV6" s="445"/>
      <c r="CW6" s="445"/>
      <c r="CX6" s="445"/>
      <c r="CY6" s="445"/>
      <c r="CZ6" s="445"/>
      <c r="DA6" s="446"/>
      <c r="DB6" s="444">
        <v>90.5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195724</v>
      </c>
      <c r="BO7" s="408"/>
      <c r="BP7" s="408"/>
      <c r="BQ7" s="408"/>
      <c r="BR7" s="408"/>
      <c r="BS7" s="408"/>
      <c r="BT7" s="408"/>
      <c r="BU7" s="409"/>
      <c r="BV7" s="407">
        <v>399999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20894967</v>
      </c>
      <c r="CU7" s="408"/>
      <c r="CV7" s="408"/>
      <c r="CW7" s="408"/>
      <c r="CX7" s="408"/>
      <c r="CY7" s="408"/>
      <c r="CZ7" s="408"/>
      <c r="DA7" s="409"/>
      <c r="DB7" s="407">
        <v>21399636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2008746</v>
      </c>
      <c r="BO8" s="408"/>
      <c r="BP8" s="408"/>
      <c r="BQ8" s="408"/>
      <c r="BR8" s="408"/>
      <c r="BS8" s="408"/>
      <c r="BT8" s="408"/>
      <c r="BU8" s="409"/>
      <c r="BV8" s="407">
        <v>2118195</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0.59</v>
      </c>
      <c r="CU8" s="448"/>
      <c r="CV8" s="448"/>
      <c r="CW8" s="448"/>
      <c r="CX8" s="448"/>
      <c r="CY8" s="448"/>
      <c r="CZ8" s="448"/>
      <c r="DA8" s="449"/>
      <c r="DB8" s="447">
        <v>0.59</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97095</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-109449</v>
      </c>
      <c r="BO9" s="408"/>
      <c r="BP9" s="408"/>
      <c r="BQ9" s="408"/>
      <c r="BR9" s="408"/>
      <c r="BS9" s="408"/>
      <c r="BT9" s="408"/>
      <c r="BU9" s="409"/>
      <c r="BV9" s="407">
        <v>1156981</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12.9</v>
      </c>
      <c r="CU9" s="405"/>
      <c r="CV9" s="405"/>
      <c r="CW9" s="405"/>
      <c r="CX9" s="405"/>
      <c r="CY9" s="405"/>
      <c r="CZ9" s="405"/>
      <c r="DA9" s="406"/>
      <c r="DB9" s="404">
        <v>10.1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96516</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17179</v>
      </c>
      <c r="BO10" s="408"/>
      <c r="BP10" s="408"/>
      <c r="BQ10" s="408"/>
      <c r="BR10" s="408"/>
      <c r="BS10" s="408"/>
      <c r="BT10" s="408"/>
      <c r="BU10" s="409"/>
      <c r="BV10" s="407">
        <v>23543</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822379</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97319</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96</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96444</v>
      </c>
      <c r="S13" s="492"/>
      <c r="T13" s="492"/>
      <c r="U13" s="492"/>
      <c r="V13" s="493"/>
      <c r="W13" s="423" t="s">
        <v>141</v>
      </c>
      <c r="X13" s="424"/>
      <c r="Y13" s="424"/>
      <c r="Z13" s="424"/>
      <c r="AA13" s="424"/>
      <c r="AB13" s="414"/>
      <c r="AC13" s="458">
        <v>1209</v>
      </c>
      <c r="AD13" s="459"/>
      <c r="AE13" s="459"/>
      <c r="AF13" s="459"/>
      <c r="AG13" s="501"/>
      <c r="AH13" s="458">
        <v>1413</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730109</v>
      </c>
      <c r="BO13" s="408"/>
      <c r="BP13" s="408"/>
      <c r="BQ13" s="408"/>
      <c r="BR13" s="408"/>
      <c r="BS13" s="408"/>
      <c r="BT13" s="408"/>
      <c r="BU13" s="409"/>
      <c r="BV13" s="407">
        <v>1180524</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-1.1000000000000001</v>
      </c>
      <c r="CU13" s="405"/>
      <c r="CV13" s="405"/>
      <c r="CW13" s="405"/>
      <c r="CX13" s="405"/>
      <c r="CY13" s="405"/>
      <c r="CZ13" s="405"/>
      <c r="DA13" s="406"/>
      <c r="DB13" s="404">
        <v>-2.2999999999999998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97214</v>
      </c>
      <c r="S14" s="492"/>
      <c r="T14" s="492"/>
      <c r="U14" s="492"/>
      <c r="V14" s="493"/>
      <c r="W14" s="397"/>
      <c r="X14" s="398"/>
      <c r="Y14" s="398"/>
      <c r="Z14" s="398"/>
      <c r="AA14" s="398"/>
      <c r="AB14" s="387"/>
      <c r="AC14" s="494">
        <v>3.1</v>
      </c>
      <c r="AD14" s="495"/>
      <c r="AE14" s="495"/>
      <c r="AF14" s="495"/>
      <c r="AG14" s="496"/>
      <c r="AH14" s="494">
        <v>3.4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148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96464</v>
      </c>
      <c r="S15" s="492"/>
      <c r="T15" s="492"/>
      <c r="U15" s="492"/>
      <c r="V15" s="493"/>
      <c r="W15" s="423" t="s">
        <v>150</v>
      </c>
      <c r="X15" s="424"/>
      <c r="Y15" s="424"/>
      <c r="Z15" s="424"/>
      <c r="AA15" s="424"/>
      <c r="AB15" s="414"/>
      <c r="AC15" s="458">
        <v>8371</v>
      </c>
      <c r="AD15" s="459"/>
      <c r="AE15" s="459"/>
      <c r="AF15" s="459"/>
      <c r="AG15" s="501"/>
      <c r="AH15" s="458">
        <v>8801</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10391199</v>
      </c>
      <c r="BO15" s="371"/>
      <c r="BP15" s="371"/>
      <c r="BQ15" s="371"/>
      <c r="BR15" s="371"/>
      <c r="BS15" s="371"/>
      <c r="BT15" s="371"/>
      <c r="BU15" s="372"/>
      <c r="BV15" s="370">
        <v>9944902</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21.5</v>
      </c>
      <c r="AD16" s="495"/>
      <c r="AE16" s="495"/>
      <c r="AF16" s="495"/>
      <c r="AG16" s="496"/>
      <c r="AH16" s="494">
        <v>21.3</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17886419</v>
      </c>
      <c r="BO16" s="408"/>
      <c r="BP16" s="408"/>
      <c r="BQ16" s="408"/>
      <c r="BR16" s="408"/>
      <c r="BS16" s="408"/>
      <c r="BT16" s="408"/>
      <c r="BU16" s="409"/>
      <c r="BV16" s="407">
        <v>17536294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29334</v>
      </c>
      <c r="AD17" s="459"/>
      <c r="AE17" s="459"/>
      <c r="AF17" s="459"/>
      <c r="AG17" s="501"/>
      <c r="AH17" s="458">
        <v>31134</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13006339</v>
      </c>
      <c r="BO17" s="408"/>
      <c r="BP17" s="408"/>
      <c r="BQ17" s="408"/>
      <c r="BR17" s="408"/>
      <c r="BS17" s="408"/>
      <c r="BT17" s="408"/>
      <c r="BU17" s="409"/>
      <c r="BV17" s="407">
        <v>12445959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119.94</v>
      </c>
      <c r="M18" s="531"/>
      <c r="N18" s="531"/>
      <c r="O18" s="531"/>
      <c r="P18" s="531"/>
      <c r="Q18" s="531"/>
      <c r="R18" s="532"/>
      <c r="S18" s="532"/>
      <c r="T18" s="532"/>
      <c r="U18" s="532"/>
      <c r="V18" s="533"/>
      <c r="W18" s="425"/>
      <c r="X18" s="426"/>
      <c r="Y18" s="426"/>
      <c r="Z18" s="426"/>
      <c r="AA18" s="426"/>
      <c r="AB18" s="417"/>
      <c r="AC18" s="534">
        <v>75.400000000000006</v>
      </c>
      <c r="AD18" s="535"/>
      <c r="AE18" s="535"/>
      <c r="AF18" s="535"/>
      <c r="AG18" s="536"/>
      <c r="AH18" s="534">
        <v>75.3</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19246215</v>
      </c>
      <c r="BO18" s="408"/>
      <c r="BP18" s="408"/>
      <c r="BQ18" s="408"/>
      <c r="BR18" s="408"/>
      <c r="BS18" s="408"/>
      <c r="BT18" s="408"/>
      <c r="BU18" s="409"/>
      <c r="BV18" s="407">
        <v>18712188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810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27510291</v>
      </c>
      <c r="BO19" s="408"/>
      <c r="BP19" s="408"/>
      <c r="BQ19" s="408"/>
      <c r="BR19" s="408"/>
      <c r="BS19" s="408"/>
      <c r="BT19" s="408"/>
      <c r="BU19" s="409"/>
      <c r="BV19" s="407">
        <v>26423046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41038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21629202</v>
      </c>
      <c r="BO22" s="371"/>
      <c r="BP22" s="371"/>
      <c r="BQ22" s="371"/>
      <c r="BR22" s="371"/>
      <c r="BS22" s="371"/>
      <c r="BT22" s="371"/>
      <c r="BU22" s="372"/>
      <c r="BV22" s="370">
        <v>22862927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6348805</v>
      </c>
      <c r="BO23" s="408"/>
      <c r="BP23" s="408"/>
      <c r="BQ23" s="408"/>
      <c r="BR23" s="408"/>
      <c r="BS23" s="408"/>
      <c r="BT23" s="408"/>
      <c r="BU23" s="409"/>
      <c r="BV23" s="407">
        <v>6284021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8480</v>
      </c>
      <c r="R24" s="459"/>
      <c r="S24" s="459"/>
      <c r="T24" s="459"/>
      <c r="U24" s="459"/>
      <c r="V24" s="501"/>
      <c r="W24" s="553"/>
      <c r="X24" s="554"/>
      <c r="Y24" s="555"/>
      <c r="Z24" s="457" t="s">
        <v>175</v>
      </c>
      <c r="AA24" s="437"/>
      <c r="AB24" s="437"/>
      <c r="AC24" s="437"/>
      <c r="AD24" s="437"/>
      <c r="AE24" s="437"/>
      <c r="AF24" s="437"/>
      <c r="AG24" s="438"/>
      <c r="AH24" s="458">
        <v>430</v>
      </c>
      <c r="AI24" s="459"/>
      <c r="AJ24" s="459"/>
      <c r="AK24" s="459"/>
      <c r="AL24" s="501"/>
      <c r="AM24" s="458">
        <v>1279680</v>
      </c>
      <c r="AN24" s="459"/>
      <c r="AO24" s="459"/>
      <c r="AP24" s="459"/>
      <c r="AQ24" s="459"/>
      <c r="AR24" s="501"/>
      <c r="AS24" s="458">
        <v>2976</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14702858</v>
      </c>
      <c r="BO24" s="408"/>
      <c r="BP24" s="408"/>
      <c r="BQ24" s="408"/>
      <c r="BR24" s="408"/>
      <c r="BS24" s="408"/>
      <c r="BT24" s="408"/>
      <c r="BU24" s="409"/>
      <c r="BV24" s="407">
        <v>14614998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6810</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179</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10892939</v>
      </c>
      <c r="BO25" s="371"/>
      <c r="BP25" s="371"/>
      <c r="BQ25" s="371"/>
      <c r="BR25" s="371"/>
      <c r="BS25" s="371"/>
      <c r="BT25" s="371"/>
      <c r="BU25" s="372"/>
      <c r="BV25" s="370">
        <v>12889070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6380</v>
      </c>
      <c r="R26" s="459"/>
      <c r="S26" s="459"/>
      <c r="T26" s="459"/>
      <c r="U26" s="459"/>
      <c r="V26" s="501"/>
      <c r="W26" s="553"/>
      <c r="X26" s="554"/>
      <c r="Y26" s="555"/>
      <c r="Z26" s="457" t="s">
        <v>182</v>
      </c>
      <c r="AA26" s="559"/>
      <c r="AB26" s="559"/>
      <c r="AC26" s="559"/>
      <c r="AD26" s="559"/>
      <c r="AE26" s="559"/>
      <c r="AF26" s="559"/>
      <c r="AG26" s="560"/>
      <c r="AH26" s="458" t="s">
        <v>179</v>
      </c>
      <c r="AI26" s="459"/>
      <c r="AJ26" s="459"/>
      <c r="AK26" s="459"/>
      <c r="AL26" s="501"/>
      <c r="AM26" s="458" t="s">
        <v>179</v>
      </c>
      <c r="AN26" s="459"/>
      <c r="AO26" s="459"/>
      <c r="AP26" s="459"/>
      <c r="AQ26" s="459"/>
      <c r="AR26" s="501"/>
      <c r="AS26" s="458" t="s">
        <v>179</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184</v>
      </c>
      <c r="BO26" s="408"/>
      <c r="BP26" s="408"/>
      <c r="BQ26" s="408"/>
      <c r="BR26" s="408"/>
      <c r="BS26" s="408"/>
      <c r="BT26" s="408"/>
      <c r="BU26" s="409"/>
      <c r="BV26" s="407" t="s">
        <v>179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185</v>
      </c>
      <c r="F27" s="437"/>
      <c r="G27" s="437"/>
      <c r="H27" s="437"/>
      <c r="I27" s="437"/>
      <c r="J27" s="437"/>
      <c r="K27" s="438"/>
      <c r="L27" s="458">
        <v>1</v>
      </c>
      <c r="M27" s="459"/>
      <c r="N27" s="459"/>
      <c r="O27" s="459"/>
      <c r="P27" s="501"/>
      <c r="Q27" s="458">
        <v>5330</v>
      </c>
      <c r="R27" s="459"/>
      <c r="S27" s="459"/>
      <c r="T27" s="459"/>
      <c r="U27" s="459"/>
      <c r="V27" s="501"/>
      <c r="W27" s="553"/>
      <c r="X27" s="554"/>
      <c r="Y27" s="555"/>
      <c r="Z27" s="457" t="s">
        <v>186</v>
      </c>
      <c r="AA27" s="437"/>
      <c r="AB27" s="437"/>
      <c r="AC27" s="437"/>
      <c r="AD27" s="437"/>
      <c r="AE27" s="437"/>
      <c r="AF27" s="437"/>
      <c r="AG27" s="438"/>
      <c r="AH27" s="458">
        <v>5</v>
      </c>
      <c r="AI27" s="459"/>
      <c r="AJ27" s="459"/>
      <c r="AK27" s="459"/>
      <c r="AL27" s="501"/>
      <c r="AM27" s="458">
        <v>18285</v>
      </c>
      <c r="AN27" s="459"/>
      <c r="AO27" s="459"/>
      <c r="AP27" s="459"/>
      <c r="AQ27" s="459"/>
      <c r="AR27" s="501"/>
      <c r="AS27" s="458">
        <v>3657</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t="s">
        <v>179</v>
      </c>
      <c r="BO27" s="527"/>
      <c r="BP27" s="527"/>
      <c r="BQ27" s="527"/>
      <c r="BR27" s="527"/>
      <c r="BS27" s="527"/>
      <c r="BT27" s="527"/>
      <c r="BU27" s="528"/>
      <c r="BV27" s="526" t="s">
        <v>131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188</v>
      </c>
      <c r="F28" s="437"/>
      <c r="G28" s="437"/>
      <c r="H28" s="437"/>
      <c r="I28" s="437"/>
      <c r="J28" s="437"/>
      <c r="K28" s="438"/>
      <c r="L28" s="458">
        <v>1</v>
      </c>
      <c r="M28" s="459"/>
      <c r="N28" s="459"/>
      <c r="O28" s="459"/>
      <c r="P28" s="501"/>
      <c r="Q28" s="458">
        <v>4740</v>
      </c>
      <c r="R28" s="459"/>
      <c r="S28" s="459"/>
      <c r="T28" s="459"/>
      <c r="U28" s="459"/>
      <c r="V28" s="501"/>
      <c r="W28" s="553"/>
      <c r="X28" s="554"/>
      <c r="Y28" s="555"/>
      <c r="Z28" s="457" t="s">
        <v>189</v>
      </c>
      <c r="AA28" s="437"/>
      <c r="AB28" s="437"/>
      <c r="AC28" s="437"/>
      <c r="AD28" s="437"/>
      <c r="AE28" s="437"/>
      <c r="AF28" s="437"/>
      <c r="AG28" s="438"/>
      <c r="AH28" s="458" t="s">
        <v>179</v>
      </c>
      <c r="AI28" s="459"/>
      <c r="AJ28" s="459"/>
      <c r="AK28" s="459"/>
      <c r="AL28" s="501"/>
      <c r="AM28" s="458" t="s">
        <v>148</v>
      </c>
      <c r="AN28" s="459"/>
      <c r="AO28" s="459"/>
      <c r="AP28" s="459"/>
      <c r="AQ28" s="459"/>
      <c r="AR28" s="501"/>
      <c r="AS28" s="458" t="s">
        <v>179</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5870763</v>
      </c>
      <c r="BO28" s="371"/>
      <c r="BP28" s="371"/>
      <c r="BQ28" s="371"/>
      <c r="BR28" s="371"/>
      <c r="BS28" s="371"/>
      <c r="BT28" s="371"/>
      <c r="BU28" s="372"/>
      <c r="BV28" s="370">
        <v>5853584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191</v>
      </c>
      <c r="F29" s="437"/>
      <c r="G29" s="437"/>
      <c r="H29" s="437"/>
      <c r="I29" s="437"/>
      <c r="J29" s="437"/>
      <c r="K29" s="438"/>
      <c r="L29" s="458">
        <v>18</v>
      </c>
      <c r="M29" s="459"/>
      <c r="N29" s="459"/>
      <c r="O29" s="459"/>
      <c r="P29" s="501"/>
      <c r="Q29" s="458">
        <v>4410</v>
      </c>
      <c r="R29" s="459"/>
      <c r="S29" s="459"/>
      <c r="T29" s="459"/>
      <c r="U29" s="459"/>
      <c r="V29" s="501"/>
      <c r="W29" s="556"/>
      <c r="X29" s="557"/>
      <c r="Y29" s="558"/>
      <c r="Z29" s="457" t="s">
        <v>192</v>
      </c>
      <c r="AA29" s="437"/>
      <c r="AB29" s="437"/>
      <c r="AC29" s="437"/>
      <c r="AD29" s="437"/>
      <c r="AE29" s="437"/>
      <c r="AF29" s="437"/>
      <c r="AG29" s="438"/>
      <c r="AH29" s="458">
        <v>435</v>
      </c>
      <c r="AI29" s="459"/>
      <c r="AJ29" s="459"/>
      <c r="AK29" s="459"/>
      <c r="AL29" s="501"/>
      <c r="AM29" s="458">
        <v>1297965</v>
      </c>
      <c r="AN29" s="459"/>
      <c r="AO29" s="459"/>
      <c r="AP29" s="459"/>
      <c r="AQ29" s="459"/>
      <c r="AR29" s="501"/>
      <c r="AS29" s="458">
        <v>2984</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3649534</v>
      </c>
      <c r="BO29" s="408"/>
      <c r="BP29" s="408"/>
      <c r="BQ29" s="408"/>
      <c r="BR29" s="408"/>
      <c r="BS29" s="408"/>
      <c r="BT29" s="408"/>
      <c r="BU29" s="409"/>
      <c r="BV29" s="407">
        <v>3310220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94.9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13248355</v>
      </c>
      <c r="BO30" s="527"/>
      <c r="BP30" s="527"/>
      <c r="BQ30" s="527"/>
      <c r="BR30" s="527"/>
      <c r="BS30" s="527"/>
      <c r="BT30" s="527"/>
      <c r="BU30" s="528"/>
      <c r="BV30" s="526">
        <v>12777281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203</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201</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下水道事業会計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渡船事業特別会計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玄界環境組合（一般会計）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宗像ユリックス</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国民健康保険特別会計（直営診療施設勘定）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福岡県市町村消防団員等公務災害補償組合（一般会計）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宗像市土地開発公社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福岡県市町村職員退職手当組合（一般会計）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介護保険特別会計（保険事業勘定）</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福岡県市町村職員退職手当組合（基金特別会計）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福岡地区水道企業団（水道用水供給事業会計）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宗像地区事務組合（宗像地区事務組合一般会計）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宗像地区事務組合（宗像地区事務組合急患センター事業特別会計）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宗像地区事務組合（宗像地区事務組合水道用水供給事業）</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宗像地区事務組合（宗像地区事務組合本木簡易水道事業特別会計）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福岡県自治振興組合（一般会計）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xcfYll/zE5rbqv+KvFmK6EtneV3aY57yyhw0KHe2SOyI0w0Tnk/PhGx8+O9UTrFO6iUJCt0E+LbPqr46GOmVXA==" saltValue="MpncqKVxges4touz9RNYa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44" t="s">
        <v>575</v>
      </c>
      <c r="D34" s="1144"/>
      <c r="E34" s="1145"/>
      <c r="F34" s="32">
        <v>2.21</v>
      </c>
      <c r="G34" s="33">
        <v>5.58</v>
      </c>
      <c r="H34" s="33">
        <v>4.7300000000000004</v>
      </c>
      <c r="I34" s="33">
        <v>9.89</v>
      </c>
      <c r="J34" s="34">
        <v>9.61</v>
      </c>
      <c r="K34" s="22"/>
      <c r="L34" s="22"/>
      <c r="M34" s="22"/>
      <c r="N34" s="22"/>
      <c r="O34" s="22"/>
      <c r="P34" s="22"/>
    </row>
    <row r="35" spans="1:16" ht="39" customHeight="1" x14ac:dyDescent="0.15">
      <c r="A35" s="22"/>
      <c r="B35" s="35"/>
      <c r="C35" s="1138" t="s">
        <v>576</v>
      </c>
      <c r="D35" s="1139"/>
      <c r="E35" s="1140"/>
      <c r="F35" s="36">
        <v>6.94</v>
      </c>
      <c r="G35" s="37">
        <v>7.33</v>
      </c>
      <c r="H35" s="37">
        <v>8.09</v>
      </c>
      <c r="I35" s="37">
        <v>8.58</v>
      </c>
      <c r="J35" s="38">
        <v>9.42</v>
      </c>
      <c r="K35" s="22"/>
      <c r="L35" s="22"/>
      <c r="M35" s="22"/>
      <c r="N35" s="22"/>
      <c r="O35" s="22"/>
      <c r="P35" s="22"/>
    </row>
    <row r="36" spans="1:16" ht="39" customHeight="1" x14ac:dyDescent="0.15">
      <c r="A36" s="22"/>
      <c r="B36" s="35"/>
      <c r="C36" s="1138" t="s">
        <v>577</v>
      </c>
      <c r="D36" s="1139"/>
      <c r="E36" s="1140"/>
      <c r="F36" s="36">
        <v>1.07</v>
      </c>
      <c r="G36" s="37">
        <v>0.95</v>
      </c>
      <c r="H36" s="37">
        <v>1.21</v>
      </c>
      <c r="I36" s="37">
        <v>0.98</v>
      </c>
      <c r="J36" s="38">
        <v>1.25</v>
      </c>
      <c r="K36" s="22"/>
      <c r="L36" s="22"/>
      <c r="M36" s="22"/>
      <c r="N36" s="22"/>
      <c r="O36" s="22"/>
      <c r="P36" s="22"/>
    </row>
    <row r="37" spans="1:16" ht="39" customHeight="1" x14ac:dyDescent="0.15">
      <c r="A37" s="22"/>
      <c r="B37" s="35"/>
      <c r="C37" s="1138" t="s">
        <v>578</v>
      </c>
      <c r="D37" s="1139"/>
      <c r="E37" s="1140"/>
      <c r="F37" s="36">
        <v>0.7</v>
      </c>
      <c r="G37" s="37">
        <v>1.61</v>
      </c>
      <c r="H37" s="37">
        <v>1</v>
      </c>
      <c r="I37" s="37">
        <v>0.9</v>
      </c>
      <c r="J37" s="38">
        <v>0.45</v>
      </c>
      <c r="K37" s="22"/>
      <c r="L37" s="22"/>
      <c r="M37" s="22"/>
      <c r="N37" s="22"/>
      <c r="O37" s="22"/>
      <c r="P37" s="22"/>
    </row>
    <row r="38" spans="1:16" ht="39" customHeight="1" x14ac:dyDescent="0.15">
      <c r="A38" s="22"/>
      <c r="B38" s="35"/>
      <c r="C38" s="1138" t="s">
        <v>579</v>
      </c>
      <c r="D38" s="1139"/>
      <c r="E38" s="1140"/>
      <c r="F38" s="36">
        <v>0.24</v>
      </c>
      <c r="G38" s="37">
        <v>0.22</v>
      </c>
      <c r="H38" s="37">
        <v>0.21</v>
      </c>
      <c r="I38" s="37">
        <v>0.2</v>
      </c>
      <c r="J38" s="38">
        <v>0.21</v>
      </c>
      <c r="K38" s="22"/>
      <c r="L38" s="22"/>
      <c r="M38" s="22"/>
      <c r="N38" s="22"/>
      <c r="O38" s="22"/>
      <c r="P38" s="22"/>
    </row>
    <row r="39" spans="1:16" ht="39" customHeight="1" x14ac:dyDescent="0.15">
      <c r="A39" s="22"/>
      <c r="B39" s="35"/>
      <c r="C39" s="1138" t="s">
        <v>580</v>
      </c>
      <c r="D39" s="1139"/>
      <c r="E39" s="1140"/>
      <c r="F39" s="36">
        <v>0</v>
      </c>
      <c r="G39" s="37">
        <v>0</v>
      </c>
      <c r="H39" s="37">
        <v>0.01</v>
      </c>
      <c r="I39" s="37">
        <v>0.03</v>
      </c>
      <c r="J39" s="38">
        <v>0.02</v>
      </c>
      <c r="K39" s="22"/>
      <c r="L39" s="22"/>
      <c r="M39" s="22"/>
      <c r="N39" s="22"/>
      <c r="O39" s="22"/>
      <c r="P39" s="22"/>
    </row>
    <row r="40" spans="1:16" ht="39" customHeight="1" x14ac:dyDescent="0.15">
      <c r="A40" s="22"/>
      <c r="B40" s="35"/>
      <c r="C40" s="1138" t="s">
        <v>581</v>
      </c>
      <c r="D40" s="1139"/>
      <c r="E40" s="1140"/>
      <c r="F40" s="36">
        <v>0</v>
      </c>
      <c r="G40" s="37">
        <v>0</v>
      </c>
      <c r="H40" s="37">
        <v>0</v>
      </c>
      <c r="I40" s="37">
        <v>0</v>
      </c>
      <c r="J40" s="38">
        <v>0</v>
      </c>
      <c r="K40" s="22"/>
      <c r="L40" s="22"/>
      <c r="M40" s="22"/>
      <c r="N40" s="22"/>
      <c r="O40" s="22"/>
      <c r="P40" s="22"/>
    </row>
    <row r="41" spans="1:16" ht="39" customHeight="1" x14ac:dyDescent="0.15">
      <c r="A41" s="22"/>
      <c r="B41" s="35"/>
      <c r="C41" s="1138"/>
      <c r="D41" s="1139"/>
      <c r="E41" s="1140"/>
      <c r="F41" s="36"/>
      <c r="G41" s="37"/>
      <c r="H41" s="37"/>
      <c r="I41" s="37"/>
      <c r="J41" s="38"/>
      <c r="K41" s="22"/>
      <c r="L41" s="22"/>
      <c r="M41" s="22"/>
      <c r="N41" s="22"/>
      <c r="O41" s="22"/>
      <c r="P41" s="22"/>
    </row>
    <row r="42" spans="1:16" ht="39" customHeight="1" x14ac:dyDescent="0.15">
      <c r="A42" s="22"/>
      <c r="B42" s="39"/>
      <c r="C42" s="1138" t="s">
        <v>582</v>
      </c>
      <c r="D42" s="1139"/>
      <c r="E42" s="1140"/>
      <c r="F42" s="36" t="s">
        <v>528</v>
      </c>
      <c r="G42" s="37" t="s">
        <v>528</v>
      </c>
      <c r="H42" s="37" t="s">
        <v>528</v>
      </c>
      <c r="I42" s="37" t="s">
        <v>528</v>
      </c>
      <c r="J42" s="38" t="s">
        <v>528</v>
      </c>
      <c r="K42" s="22"/>
      <c r="L42" s="22"/>
      <c r="M42" s="22"/>
      <c r="N42" s="22"/>
      <c r="O42" s="22"/>
      <c r="P42" s="22"/>
    </row>
    <row r="43" spans="1:16" ht="39" customHeight="1" thickBot="1" x14ac:dyDescent="0.2">
      <c r="A43" s="22"/>
      <c r="B43" s="40"/>
      <c r="C43" s="1141" t="s">
        <v>583</v>
      </c>
      <c r="D43" s="1142"/>
      <c r="E43" s="1143"/>
      <c r="F43" s="41">
        <v>0.03</v>
      </c>
      <c r="G43" s="42">
        <v>0.06</v>
      </c>
      <c r="H43" s="42">
        <v>0.01</v>
      </c>
      <c r="I43" s="42">
        <v>0</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CWZvBMFpMSHnW1R+KEnGyOREKGv7bcsYD6rNBkpKjsG6YK+QCw5jkQXn9Q1/xQUeMe8UGO/px0wi9ErRbusMQ==" saltValue="mBYrjIACSTXddiyE5NQl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46" t="s">
        <v>11</v>
      </c>
      <c r="C45" s="1147"/>
      <c r="D45" s="58"/>
      <c r="E45" s="1152" t="s">
        <v>12</v>
      </c>
      <c r="F45" s="1152"/>
      <c r="G45" s="1152"/>
      <c r="H45" s="1152"/>
      <c r="I45" s="1152"/>
      <c r="J45" s="1153"/>
      <c r="K45" s="59">
        <v>2594</v>
      </c>
      <c r="L45" s="60">
        <v>2533</v>
      </c>
      <c r="M45" s="60">
        <v>2604</v>
      </c>
      <c r="N45" s="60">
        <v>2665</v>
      </c>
      <c r="O45" s="61">
        <v>2734</v>
      </c>
      <c r="P45" s="48"/>
      <c r="Q45" s="48"/>
      <c r="R45" s="48"/>
      <c r="S45" s="48"/>
      <c r="T45" s="48"/>
      <c r="U45" s="48"/>
    </row>
    <row r="46" spans="1:21" ht="30.75" customHeight="1" x14ac:dyDescent="0.15">
      <c r="A46" s="48"/>
      <c r="B46" s="1148"/>
      <c r="C46" s="1149"/>
      <c r="D46" s="62"/>
      <c r="E46" s="1154" t="s">
        <v>13</v>
      </c>
      <c r="F46" s="1154"/>
      <c r="G46" s="1154"/>
      <c r="H46" s="1154"/>
      <c r="I46" s="1154"/>
      <c r="J46" s="1155"/>
      <c r="K46" s="63" t="s">
        <v>528</v>
      </c>
      <c r="L46" s="64" t="s">
        <v>528</v>
      </c>
      <c r="M46" s="64" t="s">
        <v>528</v>
      </c>
      <c r="N46" s="64" t="s">
        <v>528</v>
      </c>
      <c r="O46" s="65" t="s">
        <v>528</v>
      </c>
      <c r="P46" s="48"/>
      <c r="Q46" s="48"/>
      <c r="R46" s="48"/>
      <c r="S46" s="48"/>
      <c r="T46" s="48"/>
      <c r="U46" s="48"/>
    </row>
    <row r="47" spans="1:21" ht="30.75" customHeight="1" x14ac:dyDescent="0.15">
      <c r="A47" s="48"/>
      <c r="B47" s="1148"/>
      <c r="C47" s="1149"/>
      <c r="D47" s="62"/>
      <c r="E47" s="1154" t="s">
        <v>14</v>
      </c>
      <c r="F47" s="1154"/>
      <c r="G47" s="1154"/>
      <c r="H47" s="1154"/>
      <c r="I47" s="1154"/>
      <c r="J47" s="1155"/>
      <c r="K47" s="63">
        <v>20</v>
      </c>
      <c r="L47" s="64">
        <v>13</v>
      </c>
      <c r="M47" s="64">
        <v>7</v>
      </c>
      <c r="N47" s="64" t="s">
        <v>528</v>
      </c>
      <c r="O47" s="65" t="s">
        <v>528</v>
      </c>
      <c r="P47" s="48"/>
      <c r="Q47" s="48"/>
      <c r="R47" s="48"/>
      <c r="S47" s="48"/>
      <c r="T47" s="48"/>
      <c r="U47" s="48"/>
    </row>
    <row r="48" spans="1:21" ht="30.75" customHeight="1" x14ac:dyDescent="0.15">
      <c r="A48" s="48"/>
      <c r="B48" s="1148"/>
      <c r="C48" s="1149"/>
      <c r="D48" s="62"/>
      <c r="E48" s="1154" t="s">
        <v>15</v>
      </c>
      <c r="F48" s="1154"/>
      <c r="G48" s="1154"/>
      <c r="H48" s="1154"/>
      <c r="I48" s="1154"/>
      <c r="J48" s="1155"/>
      <c r="K48" s="63">
        <v>395</v>
      </c>
      <c r="L48" s="64">
        <v>394</v>
      </c>
      <c r="M48" s="64">
        <v>396</v>
      </c>
      <c r="N48" s="64">
        <v>381</v>
      </c>
      <c r="O48" s="65">
        <v>412</v>
      </c>
      <c r="P48" s="48"/>
      <c r="Q48" s="48"/>
      <c r="R48" s="48"/>
      <c r="S48" s="48"/>
      <c r="T48" s="48"/>
      <c r="U48" s="48"/>
    </row>
    <row r="49" spans="1:21" ht="30.75" customHeight="1" x14ac:dyDescent="0.15">
      <c r="A49" s="48"/>
      <c r="B49" s="1148"/>
      <c r="C49" s="1149"/>
      <c r="D49" s="62"/>
      <c r="E49" s="1154" t="s">
        <v>16</v>
      </c>
      <c r="F49" s="1154"/>
      <c r="G49" s="1154"/>
      <c r="H49" s="1154"/>
      <c r="I49" s="1154"/>
      <c r="J49" s="1155"/>
      <c r="K49" s="63">
        <v>167</v>
      </c>
      <c r="L49" s="64">
        <v>27</v>
      </c>
      <c r="M49" s="64">
        <v>20</v>
      </c>
      <c r="N49" s="64">
        <v>39</v>
      </c>
      <c r="O49" s="65">
        <v>78</v>
      </c>
      <c r="P49" s="48"/>
      <c r="Q49" s="48"/>
      <c r="R49" s="48"/>
      <c r="S49" s="48"/>
      <c r="T49" s="48"/>
      <c r="U49" s="48"/>
    </row>
    <row r="50" spans="1:21" ht="30.75" customHeight="1" x14ac:dyDescent="0.15">
      <c r="A50" s="48"/>
      <c r="B50" s="1148"/>
      <c r="C50" s="1149"/>
      <c r="D50" s="62"/>
      <c r="E50" s="1154" t="s">
        <v>17</v>
      </c>
      <c r="F50" s="1154"/>
      <c r="G50" s="1154"/>
      <c r="H50" s="1154"/>
      <c r="I50" s="1154"/>
      <c r="J50" s="1155"/>
      <c r="K50" s="63">
        <v>101</v>
      </c>
      <c r="L50" s="64">
        <v>221</v>
      </c>
      <c r="M50" s="64">
        <v>269</v>
      </c>
      <c r="N50" s="64">
        <v>253</v>
      </c>
      <c r="O50" s="65">
        <v>207</v>
      </c>
      <c r="P50" s="48"/>
      <c r="Q50" s="48"/>
      <c r="R50" s="48"/>
      <c r="S50" s="48"/>
      <c r="T50" s="48"/>
      <c r="U50" s="48"/>
    </row>
    <row r="51" spans="1:21" ht="30.75" customHeight="1" x14ac:dyDescent="0.15">
      <c r="A51" s="48"/>
      <c r="B51" s="1150"/>
      <c r="C51" s="1151"/>
      <c r="D51" s="66"/>
      <c r="E51" s="1154" t="s">
        <v>18</v>
      </c>
      <c r="F51" s="1154"/>
      <c r="G51" s="1154"/>
      <c r="H51" s="1154"/>
      <c r="I51" s="1154"/>
      <c r="J51" s="1155"/>
      <c r="K51" s="63" t="s">
        <v>528</v>
      </c>
      <c r="L51" s="64" t="s">
        <v>528</v>
      </c>
      <c r="M51" s="64" t="s">
        <v>528</v>
      </c>
      <c r="N51" s="64" t="s">
        <v>528</v>
      </c>
      <c r="O51" s="65" t="s">
        <v>528</v>
      </c>
      <c r="P51" s="48"/>
      <c r="Q51" s="48"/>
      <c r="R51" s="48"/>
      <c r="S51" s="48"/>
      <c r="T51" s="48"/>
      <c r="U51" s="48"/>
    </row>
    <row r="52" spans="1:21" ht="30.75" customHeight="1" x14ac:dyDescent="0.15">
      <c r="A52" s="48"/>
      <c r="B52" s="1156" t="s">
        <v>19</v>
      </c>
      <c r="C52" s="1157"/>
      <c r="D52" s="66"/>
      <c r="E52" s="1154" t="s">
        <v>20</v>
      </c>
      <c r="F52" s="1154"/>
      <c r="G52" s="1154"/>
      <c r="H52" s="1154"/>
      <c r="I52" s="1154"/>
      <c r="J52" s="1155"/>
      <c r="K52" s="63">
        <v>3689</v>
      </c>
      <c r="L52" s="64">
        <v>3732</v>
      </c>
      <c r="M52" s="64">
        <v>3713</v>
      </c>
      <c r="N52" s="64">
        <v>3578</v>
      </c>
      <c r="O52" s="65">
        <v>3350</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-412</v>
      </c>
      <c r="L53" s="69">
        <v>-544</v>
      </c>
      <c r="M53" s="69">
        <v>-417</v>
      </c>
      <c r="N53" s="69">
        <v>-240</v>
      </c>
      <c r="O53" s="70">
        <v>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2" t="s">
        <v>26</v>
      </c>
      <c r="C58" s="1163"/>
      <c r="D58" s="1168" t="s">
        <v>27</v>
      </c>
      <c r="E58" s="1169"/>
      <c r="F58" s="1169"/>
      <c r="G58" s="1169"/>
      <c r="H58" s="1169"/>
      <c r="I58" s="1169"/>
      <c r="J58" s="1170"/>
      <c r="K58" s="83"/>
      <c r="L58" s="84"/>
      <c r="M58" s="84"/>
      <c r="N58" s="84"/>
      <c r="O58" s="85"/>
    </row>
    <row r="59" spans="1:21" ht="31.5" customHeight="1" x14ac:dyDescent="0.15">
      <c r="B59" s="1164"/>
      <c r="C59" s="1165"/>
      <c r="D59" s="1171" t="s">
        <v>28</v>
      </c>
      <c r="E59" s="1172"/>
      <c r="F59" s="1172"/>
      <c r="G59" s="1172"/>
      <c r="H59" s="1172"/>
      <c r="I59" s="1172"/>
      <c r="J59" s="1173"/>
      <c r="K59" s="86"/>
      <c r="L59" s="87"/>
      <c r="M59" s="87"/>
      <c r="N59" s="87"/>
      <c r="O59" s="88"/>
    </row>
    <row r="60" spans="1:21" ht="31.5" customHeight="1" thickBot="1" x14ac:dyDescent="0.2">
      <c r="B60" s="1166"/>
      <c r="C60" s="1167"/>
      <c r="D60" s="1174" t="s">
        <v>29</v>
      </c>
      <c r="E60" s="1175"/>
      <c r="F60" s="1175"/>
      <c r="G60" s="1175"/>
      <c r="H60" s="1175"/>
      <c r="I60" s="1175"/>
      <c r="J60" s="1176"/>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xCfyxB/pf6uIeLkbLNNZZC0624YBDui2RLYme8vGP86HhFkObmk8z2pUG/rtXpQlu6vHqtIKqgOHfxWmPDURw==" saltValue="Et4+1yHfMCE77JAuFY30j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569</v>
      </c>
      <c r="J40" s="103" t="s">
        <v>570</v>
      </c>
      <c r="K40" s="103" t="s">
        <v>571</v>
      </c>
      <c r="L40" s="103" t="s">
        <v>572</v>
      </c>
      <c r="M40" s="104" t="s">
        <v>573</v>
      </c>
    </row>
    <row r="41" spans="2:13" ht="27.75" customHeight="1" x14ac:dyDescent="0.15">
      <c r="B41" s="1177" t="s">
        <v>32</v>
      </c>
      <c r="C41" s="1178"/>
      <c r="D41" s="105"/>
      <c r="E41" s="1183" t="s">
        <v>33</v>
      </c>
      <c r="F41" s="1183"/>
      <c r="G41" s="1183"/>
      <c r="H41" s="1184"/>
      <c r="I41" s="355">
        <v>25873</v>
      </c>
      <c r="J41" s="356">
        <v>25354</v>
      </c>
      <c r="K41" s="356">
        <v>23426</v>
      </c>
      <c r="L41" s="356">
        <v>22863</v>
      </c>
      <c r="M41" s="357">
        <v>21629</v>
      </c>
    </row>
    <row r="42" spans="2:13" ht="27.75" customHeight="1" x14ac:dyDescent="0.15">
      <c r="B42" s="1179"/>
      <c r="C42" s="1180"/>
      <c r="D42" s="106"/>
      <c r="E42" s="1185" t="s">
        <v>34</v>
      </c>
      <c r="F42" s="1185"/>
      <c r="G42" s="1185"/>
      <c r="H42" s="1186"/>
      <c r="I42" s="358">
        <v>103</v>
      </c>
      <c r="J42" s="359">
        <v>103</v>
      </c>
      <c r="K42" s="359">
        <v>103</v>
      </c>
      <c r="L42" s="359">
        <v>104</v>
      </c>
      <c r="M42" s="360">
        <v>104</v>
      </c>
    </row>
    <row r="43" spans="2:13" ht="27.75" customHeight="1" x14ac:dyDescent="0.15">
      <c r="B43" s="1179"/>
      <c r="C43" s="1180"/>
      <c r="D43" s="106"/>
      <c r="E43" s="1185" t="s">
        <v>35</v>
      </c>
      <c r="F43" s="1185"/>
      <c r="G43" s="1185"/>
      <c r="H43" s="1186"/>
      <c r="I43" s="358">
        <v>3453</v>
      </c>
      <c r="J43" s="359">
        <v>3413</v>
      </c>
      <c r="K43" s="359">
        <v>2953</v>
      </c>
      <c r="L43" s="359">
        <v>2798</v>
      </c>
      <c r="M43" s="360">
        <v>2646</v>
      </c>
    </row>
    <row r="44" spans="2:13" ht="27.75" customHeight="1" x14ac:dyDescent="0.15">
      <c r="B44" s="1179"/>
      <c r="C44" s="1180"/>
      <c r="D44" s="106"/>
      <c r="E44" s="1185" t="s">
        <v>36</v>
      </c>
      <c r="F44" s="1185"/>
      <c r="G44" s="1185"/>
      <c r="H44" s="1186"/>
      <c r="I44" s="358">
        <v>2174</v>
      </c>
      <c r="J44" s="359">
        <v>1823</v>
      </c>
      <c r="K44" s="359">
        <v>1601</v>
      </c>
      <c r="L44" s="359">
        <v>1316</v>
      </c>
      <c r="M44" s="360">
        <v>1100</v>
      </c>
    </row>
    <row r="45" spans="2:13" ht="27.75" customHeight="1" x14ac:dyDescent="0.15">
      <c r="B45" s="1179"/>
      <c r="C45" s="1180"/>
      <c r="D45" s="106"/>
      <c r="E45" s="1185" t="s">
        <v>37</v>
      </c>
      <c r="F45" s="1185"/>
      <c r="G45" s="1185"/>
      <c r="H45" s="1186"/>
      <c r="I45" s="358">
        <v>1806</v>
      </c>
      <c r="J45" s="359">
        <v>1845</v>
      </c>
      <c r="K45" s="359">
        <v>1873</v>
      </c>
      <c r="L45" s="359">
        <v>1830</v>
      </c>
      <c r="M45" s="360">
        <v>1697</v>
      </c>
    </row>
    <row r="46" spans="2:13" ht="27.75" customHeight="1" x14ac:dyDescent="0.15">
      <c r="B46" s="1179"/>
      <c r="C46" s="1180"/>
      <c r="D46" s="107"/>
      <c r="E46" s="1185" t="s">
        <v>38</v>
      </c>
      <c r="F46" s="1185"/>
      <c r="G46" s="1185"/>
      <c r="H46" s="1186"/>
      <c r="I46" s="358" t="s">
        <v>528</v>
      </c>
      <c r="J46" s="359" t="s">
        <v>528</v>
      </c>
      <c r="K46" s="359" t="s">
        <v>528</v>
      </c>
      <c r="L46" s="359" t="s">
        <v>528</v>
      </c>
      <c r="M46" s="360" t="s">
        <v>528</v>
      </c>
    </row>
    <row r="47" spans="2:13" ht="27.75" customHeight="1" x14ac:dyDescent="0.15">
      <c r="B47" s="1179"/>
      <c r="C47" s="1180"/>
      <c r="D47" s="108"/>
      <c r="E47" s="1187" t="s">
        <v>39</v>
      </c>
      <c r="F47" s="1188"/>
      <c r="G47" s="1188"/>
      <c r="H47" s="1189"/>
      <c r="I47" s="358" t="s">
        <v>528</v>
      </c>
      <c r="J47" s="359" t="s">
        <v>528</v>
      </c>
      <c r="K47" s="359" t="s">
        <v>528</v>
      </c>
      <c r="L47" s="359" t="s">
        <v>528</v>
      </c>
      <c r="M47" s="360" t="s">
        <v>528</v>
      </c>
    </row>
    <row r="48" spans="2:13" ht="27.75" customHeight="1" x14ac:dyDescent="0.15">
      <c r="B48" s="1179"/>
      <c r="C48" s="1180"/>
      <c r="D48" s="106"/>
      <c r="E48" s="1185" t="s">
        <v>40</v>
      </c>
      <c r="F48" s="1185"/>
      <c r="G48" s="1185"/>
      <c r="H48" s="1186"/>
      <c r="I48" s="358" t="s">
        <v>528</v>
      </c>
      <c r="J48" s="359" t="s">
        <v>528</v>
      </c>
      <c r="K48" s="359" t="s">
        <v>528</v>
      </c>
      <c r="L48" s="359" t="s">
        <v>528</v>
      </c>
      <c r="M48" s="360" t="s">
        <v>528</v>
      </c>
    </row>
    <row r="49" spans="2:13" ht="27.75" customHeight="1" x14ac:dyDescent="0.15">
      <c r="B49" s="1181"/>
      <c r="C49" s="1182"/>
      <c r="D49" s="106"/>
      <c r="E49" s="1185" t="s">
        <v>41</v>
      </c>
      <c r="F49" s="1185"/>
      <c r="G49" s="1185"/>
      <c r="H49" s="1186"/>
      <c r="I49" s="358" t="s">
        <v>528</v>
      </c>
      <c r="J49" s="359" t="s">
        <v>528</v>
      </c>
      <c r="K49" s="359" t="s">
        <v>528</v>
      </c>
      <c r="L49" s="359" t="s">
        <v>528</v>
      </c>
      <c r="M49" s="360" t="s">
        <v>528</v>
      </c>
    </row>
    <row r="50" spans="2:13" ht="27.75" customHeight="1" x14ac:dyDescent="0.15">
      <c r="B50" s="1190" t="s">
        <v>42</v>
      </c>
      <c r="C50" s="1191"/>
      <c r="D50" s="109"/>
      <c r="E50" s="1185" t="s">
        <v>43</v>
      </c>
      <c r="F50" s="1185"/>
      <c r="G50" s="1185"/>
      <c r="H50" s="1186"/>
      <c r="I50" s="358">
        <v>15918</v>
      </c>
      <c r="J50" s="359">
        <v>16136</v>
      </c>
      <c r="K50" s="359">
        <v>16310</v>
      </c>
      <c r="L50" s="359">
        <v>17382</v>
      </c>
      <c r="M50" s="360">
        <v>18169</v>
      </c>
    </row>
    <row r="51" spans="2:13" ht="27.75" customHeight="1" x14ac:dyDescent="0.15">
      <c r="B51" s="1179"/>
      <c r="C51" s="1180"/>
      <c r="D51" s="106"/>
      <c r="E51" s="1185" t="s">
        <v>44</v>
      </c>
      <c r="F51" s="1185"/>
      <c r="G51" s="1185"/>
      <c r="H51" s="1186"/>
      <c r="I51" s="358">
        <v>2756</v>
      </c>
      <c r="J51" s="359">
        <v>2541</v>
      </c>
      <c r="K51" s="359">
        <v>2414</v>
      </c>
      <c r="L51" s="359">
        <v>2523</v>
      </c>
      <c r="M51" s="360">
        <v>2245</v>
      </c>
    </row>
    <row r="52" spans="2:13" ht="27.75" customHeight="1" x14ac:dyDescent="0.15">
      <c r="B52" s="1181"/>
      <c r="C52" s="1182"/>
      <c r="D52" s="106"/>
      <c r="E52" s="1185" t="s">
        <v>45</v>
      </c>
      <c r="F52" s="1185"/>
      <c r="G52" s="1185"/>
      <c r="H52" s="1186"/>
      <c r="I52" s="358">
        <v>35204</v>
      </c>
      <c r="J52" s="359">
        <v>34425</v>
      </c>
      <c r="K52" s="359">
        <v>32912</v>
      </c>
      <c r="L52" s="359">
        <v>31343</v>
      </c>
      <c r="M52" s="360">
        <v>29567</v>
      </c>
    </row>
    <row r="53" spans="2:13" ht="27.75" customHeight="1" thickBot="1" x14ac:dyDescent="0.2">
      <c r="B53" s="1192" t="s">
        <v>46</v>
      </c>
      <c r="C53" s="1193"/>
      <c r="D53" s="110"/>
      <c r="E53" s="1194" t="s">
        <v>47</v>
      </c>
      <c r="F53" s="1194"/>
      <c r="G53" s="1194"/>
      <c r="H53" s="1195"/>
      <c r="I53" s="361">
        <v>-20469</v>
      </c>
      <c r="J53" s="362">
        <v>-20564</v>
      </c>
      <c r="K53" s="362">
        <v>-21679</v>
      </c>
      <c r="L53" s="362">
        <v>-22337</v>
      </c>
      <c r="M53" s="363">
        <v>-22806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ikgV2P6bMtfQiPphg4Y8AgcJrJzU2XULjBOhy0VK8hegWifNYiqGjZ+FEImcxC9sOF9M8h/vK6cBGPQ2u1If8g==" saltValue="GHT2kQaps+X81puCjmfo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571</v>
      </c>
      <c r="G54" s="119" t="s">
        <v>572</v>
      </c>
      <c r="H54" s="120" t="s">
        <v>573</v>
      </c>
    </row>
    <row r="55" spans="2:8" ht="52.5" customHeight="1" x14ac:dyDescent="0.15">
      <c r="B55" s="121"/>
      <c r="C55" s="1204" t="s">
        <v>50</v>
      </c>
      <c r="D55" s="1204"/>
      <c r="E55" s="1205"/>
      <c r="F55" s="122">
        <v>5830</v>
      </c>
      <c r="G55" s="122">
        <v>5854</v>
      </c>
      <c r="H55" s="123">
        <v>5871</v>
      </c>
    </row>
    <row r="56" spans="2:8" ht="52.5" customHeight="1" x14ac:dyDescent="0.15">
      <c r="B56" s="124"/>
      <c r="C56" s="1206" t="s">
        <v>51</v>
      </c>
      <c r="D56" s="1206"/>
      <c r="E56" s="1207"/>
      <c r="F56" s="125">
        <v>2566</v>
      </c>
      <c r="G56" s="125">
        <v>3310</v>
      </c>
      <c r="H56" s="126">
        <v>3650</v>
      </c>
    </row>
    <row r="57" spans="2:8" ht="53.25" customHeight="1" x14ac:dyDescent="0.15">
      <c r="B57" s="124"/>
      <c r="C57" s="1208" t="s">
        <v>52</v>
      </c>
      <c r="D57" s="1208"/>
      <c r="E57" s="1209"/>
      <c r="F57" s="127">
        <v>12274</v>
      </c>
      <c r="G57" s="127">
        <v>12777</v>
      </c>
      <c r="H57" s="128">
        <v>13248</v>
      </c>
    </row>
    <row r="58" spans="2:8" ht="45.75" customHeight="1" x14ac:dyDescent="0.15">
      <c r="B58" s="129"/>
      <c r="C58" s="1196" t="s">
        <v>608</v>
      </c>
      <c r="D58" s="1197"/>
      <c r="E58" s="1198"/>
      <c r="F58" s="130">
        <v>6311</v>
      </c>
      <c r="G58" s="130">
        <v>6525</v>
      </c>
      <c r="H58" s="131">
        <v>6751</v>
      </c>
    </row>
    <row r="59" spans="2:8" ht="45.75" customHeight="1" x14ac:dyDescent="0.15">
      <c r="B59" s="129"/>
      <c r="C59" s="1196" t="s">
        <v>609</v>
      </c>
      <c r="D59" s="1197"/>
      <c r="E59" s="1198"/>
      <c r="F59" s="130">
        <v>3600</v>
      </c>
      <c r="G59" s="130">
        <v>3600</v>
      </c>
      <c r="H59" s="131">
        <v>3600</v>
      </c>
    </row>
    <row r="60" spans="2:8" ht="45.75" customHeight="1" x14ac:dyDescent="0.15">
      <c r="B60" s="129"/>
      <c r="C60" s="1196" t="s">
        <v>610</v>
      </c>
      <c r="D60" s="1197"/>
      <c r="E60" s="1198"/>
      <c r="F60" s="130">
        <v>1357</v>
      </c>
      <c r="G60" s="130">
        <v>1657</v>
      </c>
      <c r="H60" s="131">
        <v>1796</v>
      </c>
    </row>
    <row r="61" spans="2:8" ht="45.75" customHeight="1" x14ac:dyDescent="0.15">
      <c r="B61" s="129"/>
      <c r="C61" s="1196" t="s">
        <v>611</v>
      </c>
      <c r="D61" s="1197"/>
      <c r="E61" s="1198"/>
      <c r="F61" s="130">
        <v>500</v>
      </c>
      <c r="G61" s="130">
        <v>500</v>
      </c>
      <c r="H61" s="131">
        <v>500</v>
      </c>
    </row>
    <row r="62" spans="2:8" ht="45.75" customHeight="1" thickBot="1" x14ac:dyDescent="0.2">
      <c r="B62" s="132"/>
      <c r="C62" s="1199" t="s">
        <v>612</v>
      </c>
      <c r="D62" s="1200"/>
      <c r="E62" s="1201"/>
      <c r="F62" s="133">
        <v>422</v>
      </c>
      <c r="G62" s="133">
        <v>421</v>
      </c>
      <c r="H62" s="134">
        <v>419</v>
      </c>
    </row>
    <row r="63" spans="2:8" ht="52.5" customHeight="1" thickBot="1" x14ac:dyDescent="0.2">
      <c r="B63" s="135"/>
      <c r="C63" s="1202" t="s">
        <v>53</v>
      </c>
      <c r="D63" s="1202"/>
      <c r="E63" s="1203"/>
      <c r="F63" s="136">
        <v>20669</v>
      </c>
      <c r="G63" s="136">
        <v>21941</v>
      </c>
      <c r="H63" s="137">
        <v>22769</v>
      </c>
    </row>
    <row r="64" spans="2:8" x14ac:dyDescent="0.15"/>
  </sheetData>
  <sheetProtection algorithmName="SHA-512" hashValue="FMzPiqNyaeRGorq0yjZIOksjPsCWBqQiapm7Fi8cHjWV9ClZSt82ykZ8r7gSQuLzEsLVNYVBvBmdUDoQ3FxbHQ==" saltValue="AhFD1TV9xCeo76da/RER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566</v>
      </c>
      <c r="G2" s="151"/>
      <c r="H2" s="152"/>
    </row>
    <row r="3" spans="1:8" x14ac:dyDescent="0.15">
      <c r="A3" s="148" t="s">
        <v>559</v>
      </c>
      <c r="B3" s="153"/>
      <c r="C3" s="154"/>
      <c r="D3" s="155">
        <v>41509</v>
      </c>
      <c r="E3" s="156"/>
      <c r="F3" s="157">
        <v>41934</v>
      </c>
      <c r="G3" s="158"/>
      <c r="H3" s="159"/>
    </row>
    <row r="4" spans="1:8" x14ac:dyDescent="0.15">
      <c r="A4" s="160"/>
      <c r="B4" s="161"/>
      <c r="C4" s="162"/>
      <c r="D4" s="163">
        <v>22942</v>
      </c>
      <c r="E4" s="164"/>
      <c r="F4" s="165">
        <v>23352</v>
      </c>
      <c r="G4" s="166"/>
      <c r="H4" s="167"/>
    </row>
    <row r="5" spans="1:8" x14ac:dyDescent="0.15">
      <c r="A5" s="148" t="s">
        <v>561</v>
      </c>
      <c r="B5" s="153"/>
      <c r="C5" s="154"/>
      <c r="D5" s="155">
        <v>43045</v>
      </c>
      <c r="E5" s="156"/>
      <c r="F5" s="157">
        <v>45588</v>
      </c>
      <c r="G5" s="158"/>
      <c r="H5" s="159"/>
    </row>
    <row r="6" spans="1:8" x14ac:dyDescent="0.15">
      <c r="A6" s="160"/>
      <c r="B6" s="161"/>
      <c r="C6" s="162"/>
      <c r="D6" s="163">
        <v>18976</v>
      </c>
      <c r="E6" s="164"/>
      <c r="F6" s="165">
        <v>24150</v>
      </c>
      <c r="G6" s="166"/>
      <c r="H6" s="167"/>
    </row>
    <row r="7" spans="1:8" x14ac:dyDescent="0.15">
      <c r="A7" s="148" t="s">
        <v>562</v>
      </c>
      <c r="B7" s="153"/>
      <c r="C7" s="154"/>
      <c r="D7" s="155">
        <v>24784</v>
      </c>
      <c r="E7" s="156"/>
      <c r="F7" s="157">
        <v>45483</v>
      </c>
      <c r="G7" s="158"/>
      <c r="H7" s="159"/>
    </row>
    <row r="8" spans="1:8" x14ac:dyDescent="0.15">
      <c r="A8" s="160"/>
      <c r="B8" s="161"/>
      <c r="C8" s="162"/>
      <c r="D8" s="163">
        <v>13811</v>
      </c>
      <c r="E8" s="164"/>
      <c r="F8" s="165">
        <v>24241</v>
      </c>
      <c r="G8" s="166"/>
      <c r="H8" s="167"/>
    </row>
    <row r="9" spans="1:8" x14ac:dyDescent="0.15">
      <c r="A9" s="148" t="s">
        <v>563</v>
      </c>
      <c r="B9" s="153"/>
      <c r="C9" s="154"/>
      <c r="D9" s="155">
        <v>31738</v>
      </c>
      <c r="E9" s="156"/>
      <c r="F9" s="157">
        <v>45945</v>
      </c>
      <c r="G9" s="158"/>
      <c r="H9" s="159"/>
    </row>
    <row r="10" spans="1:8" x14ac:dyDescent="0.15">
      <c r="A10" s="160"/>
      <c r="B10" s="161"/>
      <c r="C10" s="162"/>
      <c r="D10" s="163">
        <v>16997</v>
      </c>
      <c r="E10" s="164"/>
      <c r="F10" s="165">
        <v>25180</v>
      </c>
      <c r="G10" s="166"/>
      <c r="H10" s="167"/>
    </row>
    <row r="11" spans="1:8" x14ac:dyDescent="0.15">
      <c r="A11" s="148" t="s">
        <v>564</v>
      </c>
      <c r="B11" s="153"/>
      <c r="C11" s="154"/>
      <c r="D11" s="155">
        <v>43422</v>
      </c>
      <c r="E11" s="156"/>
      <c r="F11" s="157">
        <v>44475</v>
      </c>
      <c r="G11" s="158"/>
      <c r="H11" s="159"/>
    </row>
    <row r="12" spans="1:8" x14ac:dyDescent="0.15">
      <c r="A12" s="160"/>
      <c r="B12" s="161"/>
      <c r="C12" s="168"/>
      <c r="D12" s="163">
        <v>24162</v>
      </c>
      <c r="E12" s="164"/>
      <c r="F12" s="165">
        <v>24780</v>
      </c>
      <c r="G12" s="166"/>
      <c r="H12" s="167"/>
    </row>
    <row r="13" spans="1:8" x14ac:dyDescent="0.15">
      <c r="A13" s="148"/>
      <c r="B13" s="153"/>
      <c r="C13" s="169"/>
      <c r="D13" s="170">
        <v>36900</v>
      </c>
      <c r="E13" s="171"/>
      <c r="F13" s="172">
        <v>44685</v>
      </c>
      <c r="G13" s="173"/>
      <c r="H13" s="159"/>
    </row>
    <row r="14" spans="1:8" x14ac:dyDescent="0.15">
      <c r="A14" s="160"/>
      <c r="B14" s="161"/>
      <c r="C14" s="162"/>
      <c r="D14" s="163">
        <v>19378</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2.25</v>
      </c>
      <c r="C19" s="174">
        <f>ROUND(VALUE(SUBSTITUTE(実質収支比率等に係る経年分析!G$48,"▲","-")),2)</f>
        <v>5.59</v>
      </c>
      <c r="D19" s="174">
        <f>ROUND(VALUE(SUBSTITUTE(実質収支比率等に係る経年分析!H$48,"▲","-")),2)</f>
        <v>4.75</v>
      </c>
      <c r="E19" s="174">
        <f>ROUND(VALUE(SUBSTITUTE(実質収支比率等に係る経年分析!I$48,"▲","-")),2)</f>
        <v>9.9</v>
      </c>
      <c r="F19" s="174">
        <f>ROUND(VALUE(SUBSTITUTE(実質収支比率等に係る経年分析!J$48,"▲","-")),2)</f>
        <v>9.61</v>
      </c>
    </row>
    <row r="20" spans="1:11" x14ac:dyDescent="0.15">
      <c r="A20" s="174" t="s">
        <v>57</v>
      </c>
      <c r="B20" s="174">
        <f>ROUND(VALUE(SUBSTITUTE(実質収支比率等に係る経年分析!F$47,"▲","-")),2)</f>
        <v>26.74</v>
      </c>
      <c r="C20" s="174">
        <f>ROUND(VALUE(SUBSTITUTE(実質収支比率等に係る経年分析!G$47,"▲","-")),2)</f>
        <v>27.45</v>
      </c>
      <c r="D20" s="174">
        <f>ROUND(VALUE(SUBSTITUTE(実質収支比率等に係る経年分析!H$47,"▲","-")),2)</f>
        <v>28.8</v>
      </c>
      <c r="E20" s="174">
        <f>ROUND(VALUE(SUBSTITUTE(実質収支比率等に係る経年分析!I$47,"▲","-")),2)</f>
        <v>27.35</v>
      </c>
      <c r="F20" s="174">
        <f>ROUND(VALUE(SUBSTITUTE(実質収支比率等に係る経年分析!J$47,"▲","-")),2)</f>
        <v>28.1</v>
      </c>
    </row>
    <row r="21" spans="1:11" x14ac:dyDescent="0.15">
      <c r="A21" s="174" t="s">
        <v>58</v>
      </c>
      <c r="B21" s="174">
        <f>IF(ISNUMBER(VALUE(SUBSTITUTE(実質収支比率等に係る経年分析!F$49,"▲","-"))),ROUND(VALUE(SUBSTITUTE(実質収支比率等に係る経年分析!F$49,"▲","-")),2),NA())</f>
        <v>-1.56</v>
      </c>
      <c r="C21" s="174">
        <f>IF(ISNUMBER(VALUE(SUBSTITUTE(実質収支比率等に係る経年分析!G$49,"▲","-"))),ROUND(VALUE(SUBSTITUTE(実質収支比率等に係る経年分析!G$49,"▲","-")),2),NA())</f>
        <v>8.93</v>
      </c>
      <c r="D21" s="174">
        <f>IF(ISNUMBER(VALUE(SUBSTITUTE(実質収支比率等に係る経年分析!H$49,"▲","-"))),ROUND(VALUE(SUBSTITUTE(実質収支比率等に係る経年分析!H$49,"▲","-")),2),NA())</f>
        <v>6.24</v>
      </c>
      <c r="E21" s="174">
        <f>IF(ISNUMBER(VALUE(SUBSTITUTE(実質収支比率等に係る経年分析!I$49,"▲","-"))),ROUND(VALUE(SUBSTITUTE(実質収支比率等に係る経年分析!I$49,"▲","-")),2),NA())</f>
        <v>5.52</v>
      </c>
      <c r="F21" s="174">
        <f>IF(ISNUMBER(VALUE(SUBSTITUTE(実質収支比率等に係る経年分析!J$49,"▲","-"))),ROUND(VALUE(SUBSTITUTE(実質収支比率等に係る経年分析!J$49,"▲","-")),2),NA())</f>
        <v>3.49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渡船事業特別会計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国民健康保険特別会計（直営診療施設勘定）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0.21</v>
      </c>
    </row>
    <row r="33" spans="1:16" x14ac:dyDescent="0.15">
      <c r="A33" s="175" t="str">
        <f>IF(連結実質赤字比率に係る赤字・黒字の構成分析!C$37="",NA(),連結実質赤字比率に係る赤字・黒字の構成分析!C$37)</f>
        <v>国民健康保険特別会計（事業勘定）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1.61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0.45</v>
      </c>
    </row>
    <row r="34" spans="1:16" x14ac:dyDescent="0.15">
      <c r="A34" s="175" t="str">
        <f>IF(連結実質赤字比率に係る赤字・黒字の構成分析!C$36="",NA(),連結実質赤字比率に係る赤字・黒字の構成分析!C$36)</f>
        <v>介護保険特別会計（保険事業勘定）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1.25</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7.33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8.58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9.42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2.21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5.58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4.7300000000000004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9.89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9.61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3689</v>
      </c>
      <c r="E42" s="176"/>
      <c r="F42" s="176"/>
      <c r="G42" s="176">
        <f>'実質公債費比率（分子）の構造'!L$52</f>
        <v>3732</v>
      </c>
      <c r="H42" s="176"/>
      <c r="I42" s="176"/>
      <c r="J42" s="176">
        <f>'実質公債費比率（分子）の構造'!M$52</f>
        <v>3713</v>
      </c>
      <c r="K42" s="176"/>
      <c r="L42" s="176"/>
      <c r="M42" s="176">
        <f>'実質公債費比率（分子）の構造'!N$52</f>
        <v>3578</v>
      </c>
      <c r="N42" s="176"/>
      <c r="O42" s="176"/>
      <c r="P42" s="176">
        <f>'実質公債費比率（分子）の構造'!O$52</f>
        <v>3350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101</v>
      </c>
      <c r="C44" s="176"/>
      <c r="D44" s="176"/>
      <c r="E44" s="176">
        <f>'実質公債費比率（分子）の構造'!L$50</f>
        <v>221</v>
      </c>
      <c r="F44" s="176"/>
      <c r="G44" s="176"/>
      <c r="H44" s="176">
        <f>'実質公債費比率（分子）の構造'!M$50</f>
        <v>269</v>
      </c>
      <c r="I44" s="176"/>
      <c r="J44" s="176"/>
      <c r="K44" s="176">
        <f>'実質公債費比率（分子）の構造'!N$50</f>
        <v>253</v>
      </c>
      <c r="L44" s="176"/>
      <c r="M44" s="176"/>
      <c r="N44" s="176">
        <f>'実質公債費比率（分子）の構造'!O$50</f>
        <v>207</v>
      </c>
      <c r="O44" s="176"/>
      <c r="P44" s="176"/>
    </row>
    <row r="45" spans="1:16" x14ac:dyDescent="0.15">
      <c r="A45" s="176" t="s">
        <v>68</v>
      </c>
      <c r="B45" s="176">
        <f>'実質公債費比率（分子）の構造'!K$49</f>
        <v>167</v>
      </c>
      <c r="C45" s="176"/>
      <c r="D45" s="176"/>
      <c r="E45" s="176">
        <f>'実質公債費比率（分子）の構造'!L$49</f>
        <v>27</v>
      </c>
      <c r="F45" s="176"/>
      <c r="G45" s="176"/>
      <c r="H45" s="176">
        <f>'実質公債費比率（分子）の構造'!M$49</f>
        <v>20</v>
      </c>
      <c r="I45" s="176"/>
      <c r="J45" s="176"/>
      <c r="K45" s="176">
        <f>'実質公債費比率（分子）の構造'!N$49</f>
        <v>39</v>
      </c>
      <c r="L45" s="176"/>
      <c r="M45" s="176"/>
      <c r="N45" s="176">
        <f>'実質公債費比率（分子）の構造'!O$49</f>
        <v>78</v>
      </c>
      <c r="O45" s="176"/>
      <c r="P45" s="176"/>
    </row>
    <row r="46" spans="1:16" x14ac:dyDescent="0.15">
      <c r="A46" s="176" t="s">
        <v>69</v>
      </c>
      <c r="B46" s="176">
        <f>'実質公債費比率（分子）の構造'!K$48</f>
        <v>395</v>
      </c>
      <c r="C46" s="176"/>
      <c r="D46" s="176"/>
      <c r="E46" s="176">
        <f>'実質公債費比率（分子）の構造'!L$48</f>
        <v>394</v>
      </c>
      <c r="F46" s="176"/>
      <c r="G46" s="176"/>
      <c r="H46" s="176">
        <f>'実質公債費比率（分子）の構造'!M$48</f>
        <v>396</v>
      </c>
      <c r="I46" s="176"/>
      <c r="J46" s="176"/>
      <c r="K46" s="176">
        <f>'実質公債費比率（分子）の構造'!N$48</f>
        <v>381</v>
      </c>
      <c r="L46" s="176"/>
      <c r="M46" s="176"/>
      <c r="N46" s="176">
        <f>'実質公債費比率（分子）の構造'!O$48</f>
        <v>412</v>
      </c>
      <c r="O46" s="176"/>
      <c r="P46" s="176"/>
    </row>
    <row r="47" spans="1:16" x14ac:dyDescent="0.15">
      <c r="A47" s="176" t="s">
        <v>70</v>
      </c>
      <c r="B47" s="176">
        <f>'実質公債費比率（分子）の構造'!K$47</f>
        <v>20</v>
      </c>
      <c r="C47" s="176"/>
      <c r="D47" s="176"/>
      <c r="E47" s="176">
        <f>'実質公債費比率（分子）の構造'!L$47</f>
        <v>13</v>
      </c>
      <c r="F47" s="176"/>
      <c r="G47" s="176"/>
      <c r="H47" s="176">
        <f>'実質公債費比率（分子）の構造'!M$47</f>
        <v>7</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2594</v>
      </c>
      <c r="C49" s="176"/>
      <c r="D49" s="176"/>
      <c r="E49" s="176">
        <f>'実質公債費比率（分子）の構造'!L$45</f>
        <v>2533</v>
      </c>
      <c r="F49" s="176"/>
      <c r="G49" s="176"/>
      <c r="H49" s="176">
        <f>'実質公債費比率（分子）の構造'!M$45</f>
        <v>2604</v>
      </c>
      <c r="I49" s="176"/>
      <c r="J49" s="176"/>
      <c r="K49" s="176">
        <f>'実質公債費比率（分子）の構造'!N$45</f>
        <v>2665</v>
      </c>
      <c r="L49" s="176"/>
      <c r="M49" s="176"/>
      <c r="N49" s="176">
        <f>'実質公債費比率（分子）の構造'!O$45</f>
        <v>2734</v>
      </c>
      <c r="O49" s="176"/>
      <c r="P49" s="176"/>
    </row>
    <row r="50" spans="1:16" x14ac:dyDescent="0.15">
      <c r="A50" s="176" t="s">
        <v>73</v>
      </c>
      <c r="B50" s="176" t="e">
        <f>NA()</f>
        <v>#N/A</v>
      </c>
      <c r="C50" s="176">
        <f>IF(ISNUMBER('実質公債費比率（分子）の構造'!K$53),'実質公債費比率（分子）の構造'!K$53,NA())</f>
        <v>-412</v>
      </c>
      <c r="D50" s="176" t="e">
        <f>NA()</f>
        <v>#N/A</v>
      </c>
      <c r="E50" s="176" t="e">
        <f>NA()</f>
        <v>#N/A</v>
      </c>
      <c r="F50" s="176">
        <f>IF(ISNUMBER('実質公債費比率（分子）の構造'!L$53),'実質公債費比率（分子）の構造'!L$53,NA())</f>
        <v>-544</v>
      </c>
      <c r="G50" s="176" t="e">
        <f>NA()</f>
        <v>#N/A</v>
      </c>
      <c r="H50" s="176" t="e">
        <f>NA()</f>
        <v>#N/A</v>
      </c>
      <c r="I50" s="176">
        <f>IF(ISNUMBER('実質公債費比率（分子）の構造'!M$53),'実質公債費比率（分子）の構造'!M$53,NA())</f>
        <v>-417</v>
      </c>
      <c r="J50" s="176" t="e">
        <f>NA()</f>
        <v>#N/A</v>
      </c>
      <c r="K50" s="176" t="e">
        <f>NA()</f>
        <v>#N/A</v>
      </c>
      <c r="L50" s="176">
        <f>IF(ISNUMBER('実質公債費比率（分子）の構造'!N$53),'実質公債費比率（分子）の構造'!N$53,NA())</f>
        <v>-240</v>
      </c>
      <c r="M50" s="176" t="e">
        <f>NA()</f>
        <v>#N/A</v>
      </c>
      <c r="N50" s="176" t="e">
        <f>NA()</f>
        <v>#N/A</v>
      </c>
      <c r="O50" s="176">
        <f>IF(ISNUMBER('実質公債費比率（分子）の構造'!O$53),'実質公債費比率（分子）の構造'!O$53,NA())</f>
        <v>81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35204</v>
      </c>
      <c r="E56" s="175"/>
      <c r="F56" s="175"/>
      <c r="G56" s="175">
        <f>'将来負担比率（分子）の構造'!J$52</f>
        <v>34425</v>
      </c>
      <c r="H56" s="175"/>
      <c r="I56" s="175"/>
      <c r="J56" s="175">
        <f>'将来負担比率（分子）の構造'!K$52</f>
        <v>32912</v>
      </c>
      <c r="K56" s="175"/>
      <c r="L56" s="175"/>
      <c r="M56" s="175">
        <f>'将来負担比率（分子）の構造'!L$52</f>
        <v>31343</v>
      </c>
      <c r="N56" s="175"/>
      <c r="O56" s="175"/>
      <c r="P56" s="175">
        <f>'将来負担比率（分子）の構造'!M$52</f>
        <v>29567</v>
      </c>
    </row>
    <row r="57" spans="1:16" x14ac:dyDescent="0.15">
      <c r="A57" s="175" t="s">
        <v>44</v>
      </c>
      <c r="B57" s="175"/>
      <c r="C57" s="175"/>
      <c r="D57" s="175">
        <f>'将来負担比率（分子）の構造'!I$51</f>
        <v>2756</v>
      </c>
      <c r="E57" s="175"/>
      <c r="F57" s="175"/>
      <c r="G57" s="175">
        <f>'将来負担比率（分子）の構造'!J$51</f>
        <v>2541</v>
      </c>
      <c r="H57" s="175"/>
      <c r="I57" s="175"/>
      <c r="J57" s="175">
        <f>'将来負担比率（分子）の構造'!K$51</f>
        <v>2414</v>
      </c>
      <c r="K57" s="175"/>
      <c r="L57" s="175"/>
      <c r="M57" s="175">
        <f>'将来負担比率（分子）の構造'!L$51</f>
        <v>2523</v>
      </c>
      <c r="N57" s="175"/>
      <c r="O57" s="175"/>
      <c r="P57" s="175">
        <f>'将来負担比率（分子）の構造'!M$51</f>
        <v>2245</v>
      </c>
    </row>
    <row r="58" spans="1:16" x14ac:dyDescent="0.15">
      <c r="A58" s="175" t="s">
        <v>43</v>
      </c>
      <c r="B58" s="175"/>
      <c r="C58" s="175"/>
      <c r="D58" s="175">
        <f>'将来負担比率（分子）の構造'!I$50</f>
        <v>15918</v>
      </c>
      <c r="E58" s="175"/>
      <c r="F58" s="175"/>
      <c r="G58" s="175">
        <f>'将来負担比率（分子）の構造'!J$50</f>
        <v>16136</v>
      </c>
      <c r="H58" s="175"/>
      <c r="I58" s="175"/>
      <c r="J58" s="175">
        <f>'将来負担比率（分子）の構造'!K$50</f>
        <v>16310</v>
      </c>
      <c r="K58" s="175"/>
      <c r="L58" s="175"/>
      <c r="M58" s="175">
        <f>'将来負担比率（分子）の構造'!L$50</f>
        <v>17382</v>
      </c>
      <c r="N58" s="175"/>
      <c r="O58" s="175"/>
      <c r="P58" s="175">
        <f>'将来負担比率（分子）の構造'!M$50</f>
        <v>18169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1806</v>
      </c>
      <c r="C62" s="175"/>
      <c r="D62" s="175"/>
      <c r="E62" s="175">
        <f>'将来負担比率（分子）の構造'!J$45</f>
        <v>1845</v>
      </c>
      <c r="F62" s="175"/>
      <c r="G62" s="175"/>
      <c r="H62" s="175">
        <f>'将来負担比率（分子）の構造'!K$45</f>
        <v>1873</v>
      </c>
      <c r="I62" s="175"/>
      <c r="J62" s="175"/>
      <c r="K62" s="175">
        <f>'将来負担比率（分子）の構造'!L$45</f>
        <v>1830</v>
      </c>
      <c r="L62" s="175"/>
      <c r="M62" s="175"/>
      <c r="N62" s="175">
        <f>'将来負担比率（分子）の構造'!M$45</f>
        <v>1697</v>
      </c>
      <c r="O62" s="175"/>
      <c r="P62" s="175"/>
    </row>
    <row r="63" spans="1:16" x14ac:dyDescent="0.15">
      <c r="A63" s="175" t="s">
        <v>36</v>
      </c>
      <c r="B63" s="175">
        <f>'将来負担比率（分子）の構造'!I$44</f>
        <v>2174</v>
      </c>
      <c r="C63" s="175"/>
      <c r="D63" s="175"/>
      <c r="E63" s="175">
        <f>'将来負担比率（分子）の構造'!J$44</f>
        <v>1823</v>
      </c>
      <c r="F63" s="175"/>
      <c r="G63" s="175"/>
      <c r="H63" s="175">
        <f>'将来負担比率（分子）の構造'!K$44</f>
        <v>1601</v>
      </c>
      <c r="I63" s="175"/>
      <c r="J63" s="175"/>
      <c r="K63" s="175">
        <f>'将来負担比率（分子）の構造'!L$44</f>
        <v>1316</v>
      </c>
      <c r="L63" s="175"/>
      <c r="M63" s="175"/>
      <c r="N63" s="175">
        <f>'将来負担比率（分子）の構造'!M$44</f>
        <v>1100</v>
      </c>
      <c r="O63" s="175"/>
      <c r="P63" s="175"/>
    </row>
    <row r="64" spans="1:16" x14ac:dyDescent="0.15">
      <c r="A64" s="175" t="s">
        <v>35</v>
      </c>
      <c r="B64" s="175">
        <f>'将来負担比率（分子）の構造'!I$43</f>
        <v>3453</v>
      </c>
      <c r="C64" s="175"/>
      <c r="D64" s="175"/>
      <c r="E64" s="175">
        <f>'将来負担比率（分子）の構造'!J$43</f>
        <v>3413</v>
      </c>
      <c r="F64" s="175"/>
      <c r="G64" s="175"/>
      <c r="H64" s="175">
        <f>'将来負担比率（分子）の構造'!K$43</f>
        <v>2953</v>
      </c>
      <c r="I64" s="175"/>
      <c r="J64" s="175"/>
      <c r="K64" s="175">
        <f>'将来負担比率（分子）の構造'!L$43</f>
        <v>2798</v>
      </c>
      <c r="L64" s="175"/>
      <c r="M64" s="175"/>
      <c r="N64" s="175">
        <f>'将来負担比率（分子）の構造'!M$43</f>
        <v>2646</v>
      </c>
      <c r="O64" s="175"/>
      <c r="P64" s="175"/>
    </row>
    <row r="65" spans="1:16" x14ac:dyDescent="0.15">
      <c r="A65" s="175" t="s">
        <v>34</v>
      </c>
      <c r="B65" s="175">
        <f>'将来負担比率（分子）の構造'!I$42</f>
        <v>103</v>
      </c>
      <c r="C65" s="175"/>
      <c r="D65" s="175"/>
      <c r="E65" s="175">
        <f>'将来負担比率（分子）の構造'!J$42</f>
        <v>103</v>
      </c>
      <c r="F65" s="175"/>
      <c r="G65" s="175"/>
      <c r="H65" s="175">
        <f>'将来負担比率（分子）の構造'!K$42</f>
        <v>103</v>
      </c>
      <c r="I65" s="175"/>
      <c r="J65" s="175"/>
      <c r="K65" s="175">
        <f>'将来負担比率（分子）の構造'!L$42</f>
        <v>104</v>
      </c>
      <c r="L65" s="175"/>
      <c r="M65" s="175"/>
      <c r="N65" s="175">
        <f>'将来負担比率（分子）の構造'!M$42</f>
        <v>104</v>
      </c>
      <c r="O65" s="175"/>
      <c r="P65" s="175"/>
    </row>
    <row r="66" spans="1:16" x14ac:dyDescent="0.15">
      <c r="A66" s="175" t="s">
        <v>33</v>
      </c>
      <c r="B66" s="175">
        <f>'将来負担比率（分子）の構造'!I$41</f>
        <v>25873</v>
      </c>
      <c r="C66" s="175"/>
      <c r="D66" s="175"/>
      <c r="E66" s="175">
        <f>'将来負担比率（分子）の構造'!J$41</f>
        <v>25354</v>
      </c>
      <c r="F66" s="175"/>
      <c r="G66" s="175"/>
      <c r="H66" s="175">
        <f>'将来負担比率（分子）の構造'!K$41</f>
        <v>23426</v>
      </c>
      <c r="I66" s="175"/>
      <c r="J66" s="175"/>
      <c r="K66" s="175">
        <f>'将来負担比率（分子）の構造'!L$41</f>
        <v>22863</v>
      </c>
      <c r="L66" s="175"/>
      <c r="M66" s="175"/>
      <c r="N66" s="175">
        <f>'将来負担比率（分子）の構造'!M$41</f>
        <v>21629</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5830</v>
      </c>
      <c r="C72" s="179">
        <f>基金残高に係る経年分析!G55</f>
        <v>5854</v>
      </c>
      <c r="D72" s="179">
        <f>基金残高に係る経年分析!H55</f>
        <v>5871</v>
      </c>
    </row>
    <row r="73" spans="1:16" x14ac:dyDescent="0.15">
      <c r="A73" s="178" t="s">
        <v>80</v>
      </c>
      <c r="B73" s="179">
        <f>基金残高に係る経年分析!F56</f>
        <v>2566</v>
      </c>
      <c r="C73" s="179">
        <f>基金残高に係る経年分析!G56</f>
        <v>3310</v>
      </c>
      <c r="D73" s="179">
        <f>基金残高に係る経年分析!H56</f>
        <v>3650</v>
      </c>
    </row>
    <row r="74" spans="1:16" x14ac:dyDescent="0.15">
      <c r="A74" s="178" t="s">
        <v>81</v>
      </c>
      <c r="B74" s="179">
        <f>基金残高に係る経年分析!F57</f>
        <v>12274</v>
      </c>
      <c r="C74" s="179">
        <f>基金残高に係る経年分析!G57</f>
        <v>12777</v>
      </c>
      <c r="D74" s="179">
        <f>基金残高に係る経年分析!H57</f>
        <v>13248</v>
      </c>
    </row>
  </sheetData>
  <sheetProtection algorithmName="SHA-512" hashValue="ZHoVTAJG2DcJ8zUk1jyf+CU9uB0PQAgj5LVV4U5qQpSu/Gf5VgeFeMM+MiTOrFFRX1DZZwkq5NukKRFdbjQH6g==" saltValue="0aNkgm0YJZIsw/x3wP0eu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10814544</v>
      </c>
      <c r="S5" s="613"/>
      <c r="T5" s="613"/>
      <c r="U5" s="613"/>
      <c r="V5" s="613"/>
      <c r="W5" s="613"/>
      <c r="X5" s="613"/>
      <c r="Y5" s="614"/>
      <c r="Z5" s="615">
        <v>24.5</v>
      </c>
      <c r="AA5" s="615"/>
      <c r="AB5" s="615"/>
      <c r="AC5" s="615"/>
      <c r="AD5" s="616">
        <v>10310502</v>
      </c>
      <c r="AE5" s="616"/>
      <c r="AF5" s="616"/>
      <c r="AG5" s="616"/>
      <c r="AH5" s="616"/>
      <c r="AI5" s="616"/>
      <c r="AJ5" s="616"/>
      <c r="AK5" s="616"/>
      <c r="AL5" s="617">
        <v>49.5</v>
      </c>
      <c r="AM5" s="618"/>
      <c r="AN5" s="618"/>
      <c r="AO5" s="619"/>
      <c r="AP5" s="609" t="s">
        <v>233</v>
      </c>
      <c r="AQ5" s="610"/>
      <c r="AR5" s="610"/>
      <c r="AS5" s="610"/>
      <c r="AT5" s="610"/>
      <c r="AU5" s="610"/>
      <c r="AV5" s="610"/>
      <c r="AW5" s="610"/>
      <c r="AX5" s="610"/>
      <c r="AY5" s="610"/>
      <c r="AZ5" s="610"/>
      <c r="BA5" s="610"/>
      <c r="BB5" s="610"/>
      <c r="BC5" s="610"/>
      <c r="BD5" s="610"/>
      <c r="BE5" s="610"/>
      <c r="BF5" s="611"/>
      <c r="BG5" s="623">
        <v>10282772</v>
      </c>
      <c r="BH5" s="624"/>
      <c r="BI5" s="624"/>
      <c r="BJ5" s="624"/>
      <c r="BK5" s="624"/>
      <c r="BL5" s="624"/>
      <c r="BM5" s="624"/>
      <c r="BN5" s="625"/>
      <c r="BO5" s="626">
        <v>95.1</v>
      </c>
      <c r="BP5" s="626"/>
      <c r="BQ5" s="626"/>
      <c r="BR5" s="626"/>
      <c r="BS5" s="627">
        <v>48965</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356201</v>
      </c>
      <c r="S6" s="624"/>
      <c r="T6" s="624"/>
      <c r="U6" s="624"/>
      <c r="V6" s="624"/>
      <c r="W6" s="624"/>
      <c r="X6" s="624"/>
      <c r="Y6" s="625"/>
      <c r="Z6" s="626">
        <v>0.8</v>
      </c>
      <c r="AA6" s="626"/>
      <c r="AB6" s="626"/>
      <c r="AC6" s="626"/>
      <c r="AD6" s="627">
        <v>356201</v>
      </c>
      <c r="AE6" s="627"/>
      <c r="AF6" s="627"/>
      <c r="AG6" s="627"/>
      <c r="AH6" s="627"/>
      <c r="AI6" s="627"/>
      <c r="AJ6" s="627"/>
      <c r="AK6" s="627"/>
      <c r="AL6" s="628">
        <v>1.7</v>
      </c>
      <c r="AM6" s="629"/>
      <c r="AN6" s="629"/>
      <c r="AO6" s="630"/>
      <c r="AP6" s="620" t="s">
        <v>238</v>
      </c>
      <c r="AQ6" s="621"/>
      <c r="AR6" s="621"/>
      <c r="AS6" s="621"/>
      <c r="AT6" s="621"/>
      <c r="AU6" s="621"/>
      <c r="AV6" s="621"/>
      <c r="AW6" s="621"/>
      <c r="AX6" s="621"/>
      <c r="AY6" s="621"/>
      <c r="AZ6" s="621"/>
      <c r="BA6" s="621"/>
      <c r="BB6" s="621"/>
      <c r="BC6" s="621"/>
      <c r="BD6" s="621"/>
      <c r="BE6" s="621"/>
      <c r="BF6" s="622"/>
      <c r="BG6" s="623">
        <v>10282772</v>
      </c>
      <c r="BH6" s="624"/>
      <c r="BI6" s="624"/>
      <c r="BJ6" s="624"/>
      <c r="BK6" s="624"/>
      <c r="BL6" s="624"/>
      <c r="BM6" s="624"/>
      <c r="BN6" s="625"/>
      <c r="BO6" s="626">
        <v>95.1</v>
      </c>
      <c r="BP6" s="626"/>
      <c r="BQ6" s="626"/>
      <c r="BR6" s="626"/>
      <c r="BS6" s="627">
        <v>48965</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229967</v>
      </c>
      <c r="CS6" s="624"/>
      <c r="CT6" s="624"/>
      <c r="CU6" s="624"/>
      <c r="CV6" s="624"/>
      <c r="CW6" s="624"/>
      <c r="CX6" s="624"/>
      <c r="CY6" s="625"/>
      <c r="CZ6" s="617">
        <v>0.5</v>
      </c>
      <c r="DA6" s="618"/>
      <c r="DB6" s="618"/>
      <c r="DC6" s="634"/>
      <c r="DD6" s="632" t="s">
        <v>240</v>
      </c>
      <c r="DE6" s="624"/>
      <c r="DF6" s="624"/>
      <c r="DG6" s="624"/>
      <c r="DH6" s="624"/>
      <c r="DI6" s="624"/>
      <c r="DJ6" s="624"/>
      <c r="DK6" s="624"/>
      <c r="DL6" s="624"/>
      <c r="DM6" s="624"/>
      <c r="DN6" s="624"/>
      <c r="DO6" s="624"/>
      <c r="DP6" s="625"/>
      <c r="DQ6" s="632">
        <v>229967</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3497</v>
      </c>
      <c r="S7" s="624"/>
      <c r="T7" s="624"/>
      <c r="U7" s="624"/>
      <c r="V7" s="624"/>
      <c r="W7" s="624"/>
      <c r="X7" s="624"/>
      <c r="Y7" s="625"/>
      <c r="Z7" s="626">
        <v>0</v>
      </c>
      <c r="AA7" s="626"/>
      <c r="AB7" s="626"/>
      <c r="AC7" s="626"/>
      <c r="AD7" s="627">
        <v>3497</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5234394</v>
      </c>
      <c r="BH7" s="624"/>
      <c r="BI7" s="624"/>
      <c r="BJ7" s="624"/>
      <c r="BK7" s="624"/>
      <c r="BL7" s="624"/>
      <c r="BM7" s="624"/>
      <c r="BN7" s="625"/>
      <c r="BO7" s="626">
        <v>48.4</v>
      </c>
      <c r="BP7" s="626"/>
      <c r="BQ7" s="626"/>
      <c r="BR7" s="626"/>
      <c r="BS7" s="627">
        <v>48965</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6415869</v>
      </c>
      <c r="CS7" s="624"/>
      <c r="CT7" s="624"/>
      <c r="CU7" s="624"/>
      <c r="CV7" s="624"/>
      <c r="CW7" s="624"/>
      <c r="CX7" s="624"/>
      <c r="CY7" s="625"/>
      <c r="CZ7" s="626">
        <v>15.3</v>
      </c>
      <c r="DA7" s="626"/>
      <c r="DB7" s="626"/>
      <c r="DC7" s="626"/>
      <c r="DD7" s="632">
        <v>352058</v>
      </c>
      <c r="DE7" s="624"/>
      <c r="DF7" s="624"/>
      <c r="DG7" s="624"/>
      <c r="DH7" s="624"/>
      <c r="DI7" s="624"/>
      <c r="DJ7" s="624"/>
      <c r="DK7" s="624"/>
      <c r="DL7" s="624"/>
      <c r="DM7" s="624"/>
      <c r="DN7" s="624"/>
      <c r="DO7" s="624"/>
      <c r="DP7" s="625"/>
      <c r="DQ7" s="632">
        <v>4839779</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56295</v>
      </c>
      <c r="S8" s="624"/>
      <c r="T8" s="624"/>
      <c r="U8" s="624"/>
      <c r="V8" s="624"/>
      <c r="W8" s="624"/>
      <c r="X8" s="624"/>
      <c r="Y8" s="625"/>
      <c r="Z8" s="626">
        <v>0.1</v>
      </c>
      <c r="AA8" s="626"/>
      <c r="AB8" s="626"/>
      <c r="AC8" s="626"/>
      <c r="AD8" s="627">
        <v>56295</v>
      </c>
      <c r="AE8" s="627"/>
      <c r="AF8" s="627"/>
      <c r="AG8" s="627"/>
      <c r="AH8" s="627"/>
      <c r="AI8" s="627"/>
      <c r="AJ8" s="627"/>
      <c r="AK8" s="627"/>
      <c r="AL8" s="628">
        <v>0.3</v>
      </c>
      <c r="AM8" s="629"/>
      <c r="AN8" s="629"/>
      <c r="AO8" s="630"/>
      <c r="AP8" s="620" t="s">
        <v>245</v>
      </c>
      <c r="AQ8" s="621"/>
      <c r="AR8" s="621"/>
      <c r="AS8" s="621"/>
      <c r="AT8" s="621"/>
      <c r="AU8" s="621"/>
      <c r="AV8" s="621"/>
      <c r="AW8" s="621"/>
      <c r="AX8" s="621"/>
      <c r="AY8" s="621"/>
      <c r="AZ8" s="621"/>
      <c r="BA8" s="621"/>
      <c r="BB8" s="621"/>
      <c r="BC8" s="621"/>
      <c r="BD8" s="621"/>
      <c r="BE8" s="621"/>
      <c r="BF8" s="622"/>
      <c r="BG8" s="623">
        <v>164234</v>
      </c>
      <c r="BH8" s="624"/>
      <c r="BI8" s="624"/>
      <c r="BJ8" s="624"/>
      <c r="BK8" s="624"/>
      <c r="BL8" s="624"/>
      <c r="BM8" s="624"/>
      <c r="BN8" s="625"/>
      <c r="BO8" s="626">
        <v>1.5</v>
      </c>
      <c r="BP8" s="626"/>
      <c r="BQ8" s="626"/>
      <c r="BR8" s="626"/>
      <c r="BS8" s="627" t="s">
        <v>131</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16006143</v>
      </c>
      <c r="CS8" s="624"/>
      <c r="CT8" s="624"/>
      <c r="CU8" s="624"/>
      <c r="CV8" s="624"/>
      <c r="CW8" s="624"/>
      <c r="CX8" s="624"/>
      <c r="CY8" s="625"/>
      <c r="CZ8" s="626">
        <v>38.1</v>
      </c>
      <c r="DA8" s="626"/>
      <c r="DB8" s="626"/>
      <c r="DC8" s="626"/>
      <c r="DD8" s="632">
        <v>215920</v>
      </c>
      <c r="DE8" s="624"/>
      <c r="DF8" s="624"/>
      <c r="DG8" s="624"/>
      <c r="DH8" s="624"/>
      <c r="DI8" s="624"/>
      <c r="DJ8" s="624"/>
      <c r="DK8" s="624"/>
      <c r="DL8" s="624"/>
      <c r="DM8" s="624"/>
      <c r="DN8" s="624"/>
      <c r="DO8" s="624"/>
      <c r="DP8" s="625"/>
      <c r="DQ8" s="632">
        <v>6563452</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46711</v>
      </c>
      <c r="S9" s="624"/>
      <c r="T9" s="624"/>
      <c r="U9" s="624"/>
      <c r="V9" s="624"/>
      <c r="W9" s="624"/>
      <c r="X9" s="624"/>
      <c r="Y9" s="625"/>
      <c r="Z9" s="626">
        <v>0.1</v>
      </c>
      <c r="AA9" s="626"/>
      <c r="AB9" s="626"/>
      <c r="AC9" s="626"/>
      <c r="AD9" s="627">
        <v>46711</v>
      </c>
      <c r="AE9" s="627"/>
      <c r="AF9" s="627"/>
      <c r="AG9" s="627"/>
      <c r="AH9" s="627"/>
      <c r="AI9" s="627"/>
      <c r="AJ9" s="627"/>
      <c r="AK9" s="627"/>
      <c r="AL9" s="628">
        <v>0.2</v>
      </c>
      <c r="AM9" s="629"/>
      <c r="AN9" s="629"/>
      <c r="AO9" s="630"/>
      <c r="AP9" s="620" t="s">
        <v>248</v>
      </c>
      <c r="AQ9" s="621"/>
      <c r="AR9" s="621"/>
      <c r="AS9" s="621"/>
      <c r="AT9" s="621"/>
      <c r="AU9" s="621"/>
      <c r="AV9" s="621"/>
      <c r="AW9" s="621"/>
      <c r="AX9" s="621"/>
      <c r="AY9" s="621"/>
      <c r="AZ9" s="621"/>
      <c r="BA9" s="621"/>
      <c r="BB9" s="621"/>
      <c r="BC9" s="621"/>
      <c r="BD9" s="621"/>
      <c r="BE9" s="621"/>
      <c r="BF9" s="622"/>
      <c r="BG9" s="623">
        <v>4676762</v>
      </c>
      <c r="BH9" s="624"/>
      <c r="BI9" s="624"/>
      <c r="BJ9" s="624"/>
      <c r="BK9" s="624"/>
      <c r="BL9" s="624"/>
      <c r="BM9" s="624"/>
      <c r="BN9" s="625"/>
      <c r="BO9" s="626">
        <v>43.2</v>
      </c>
      <c r="BP9" s="626"/>
      <c r="BQ9" s="626"/>
      <c r="BR9" s="626"/>
      <c r="BS9" s="627" t="s">
        <v>131</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4001898</v>
      </c>
      <c r="CS9" s="624"/>
      <c r="CT9" s="624"/>
      <c r="CU9" s="624"/>
      <c r="CV9" s="624"/>
      <c r="CW9" s="624"/>
      <c r="CX9" s="624"/>
      <c r="CY9" s="625"/>
      <c r="CZ9" s="626">
        <v>9.5</v>
      </c>
      <c r="DA9" s="626"/>
      <c r="DB9" s="626"/>
      <c r="DC9" s="626"/>
      <c r="DD9" s="632">
        <v>18402</v>
      </c>
      <c r="DE9" s="624"/>
      <c r="DF9" s="624"/>
      <c r="DG9" s="624"/>
      <c r="DH9" s="624"/>
      <c r="DI9" s="624"/>
      <c r="DJ9" s="624"/>
      <c r="DK9" s="624"/>
      <c r="DL9" s="624"/>
      <c r="DM9" s="624"/>
      <c r="DN9" s="624"/>
      <c r="DO9" s="624"/>
      <c r="DP9" s="625"/>
      <c r="DQ9" s="632">
        <v>2627753</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240</v>
      </c>
      <c r="AE10" s="627"/>
      <c r="AF10" s="627"/>
      <c r="AG10" s="627"/>
      <c r="AH10" s="627"/>
      <c r="AI10" s="627"/>
      <c r="AJ10" s="627"/>
      <c r="AK10" s="627"/>
      <c r="AL10" s="628" t="s">
        <v>240</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182615</v>
      </c>
      <c r="BH10" s="624"/>
      <c r="BI10" s="624"/>
      <c r="BJ10" s="624"/>
      <c r="BK10" s="624"/>
      <c r="BL10" s="624"/>
      <c r="BM10" s="624"/>
      <c r="BN10" s="625"/>
      <c r="BO10" s="626">
        <v>1.7</v>
      </c>
      <c r="BP10" s="626"/>
      <c r="BQ10" s="626"/>
      <c r="BR10" s="626"/>
      <c r="BS10" s="627" t="s">
        <v>131</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10010</v>
      </c>
      <c r="CS10" s="624"/>
      <c r="CT10" s="624"/>
      <c r="CU10" s="624"/>
      <c r="CV10" s="624"/>
      <c r="CW10" s="624"/>
      <c r="CX10" s="624"/>
      <c r="CY10" s="625"/>
      <c r="CZ10" s="626">
        <v>0</v>
      </c>
      <c r="DA10" s="626"/>
      <c r="DB10" s="626"/>
      <c r="DC10" s="626"/>
      <c r="DD10" s="632" t="s">
        <v>131</v>
      </c>
      <c r="DE10" s="624"/>
      <c r="DF10" s="624"/>
      <c r="DG10" s="624"/>
      <c r="DH10" s="624"/>
      <c r="DI10" s="624"/>
      <c r="DJ10" s="624"/>
      <c r="DK10" s="624"/>
      <c r="DL10" s="624"/>
      <c r="DM10" s="624"/>
      <c r="DN10" s="624"/>
      <c r="DO10" s="624"/>
      <c r="DP10" s="625"/>
      <c r="DQ10" s="632">
        <v>10010</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2162363</v>
      </c>
      <c r="S11" s="624"/>
      <c r="T11" s="624"/>
      <c r="U11" s="624"/>
      <c r="V11" s="624"/>
      <c r="W11" s="624"/>
      <c r="X11" s="624"/>
      <c r="Y11" s="625"/>
      <c r="Z11" s="628">
        <v>4.9000000000000004</v>
      </c>
      <c r="AA11" s="629"/>
      <c r="AB11" s="629"/>
      <c r="AC11" s="635"/>
      <c r="AD11" s="632">
        <v>2162363</v>
      </c>
      <c r="AE11" s="624"/>
      <c r="AF11" s="624"/>
      <c r="AG11" s="624"/>
      <c r="AH11" s="624"/>
      <c r="AI11" s="624"/>
      <c r="AJ11" s="624"/>
      <c r="AK11" s="625"/>
      <c r="AL11" s="628">
        <v>10.4</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210783</v>
      </c>
      <c r="BH11" s="624"/>
      <c r="BI11" s="624"/>
      <c r="BJ11" s="624"/>
      <c r="BK11" s="624"/>
      <c r="BL11" s="624"/>
      <c r="BM11" s="624"/>
      <c r="BN11" s="625"/>
      <c r="BO11" s="626">
        <v>1.9</v>
      </c>
      <c r="BP11" s="626"/>
      <c r="BQ11" s="626"/>
      <c r="BR11" s="626"/>
      <c r="BS11" s="627">
        <v>48965</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1236928</v>
      </c>
      <c r="CS11" s="624"/>
      <c r="CT11" s="624"/>
      <c r="CU11" s="624"/>
      <c r="CV11" s="624"/>
      <c r="CW11" s="624"/>
      <c r="CX11" s="624"/>
      <c r="CY11" s="625"/>
      <c r="CZ11" s="626">
        <v>2.9</v>
      </c>
      <c r="DA11" s="626"/>
      <c r="DB11" s="626"/>
      <c r="DC11" s="626"/>
      <c r="DD11" s="632">
        <v>814166</v>
      </c>
      <c r="DE11" s="624"/>
      <c r="DF11" s="624"/>
      <c r="DG11" s="624"/>
      <c r="DH11" s="624"/>
      <c r="DI11" s="624"/>
      <c r="DJ11" s="624"/>
      <c r="DK11" s="624"/>
      <c r="DL11" s="624"/>
      <c r="DM11" s="624"/>
      <c r="DN11" s="624"/>
      <c r="DO11" s="624"/>
      <c r="DP11" s="625"/>
      <c r="DQ11" s="632">
        <v>395447</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v>42403</v>
      </c>
      <c r="S12" s="624"/>
      <c r="T12" s="624"/>
      <c r="U12" s="624"/>
      <c r="V12" s="624"/>
      <c r="W12" s="624"/>
      <c r="X12" s="624"/>
      <c r="Y12" s="625"/>
      <c r="Z12" s="626">
        <v>0.1</v>
      </c>
      <c r="AA12" s="626"/>
      <c r="AB12" s="626"/>
      <c r="AC12" s="626"/>
      <c r="AD12" s="627">
        <v>42403</v>
      </c>
      <c r="AE12" s="627"/>
      <c r="AF12" s="627"/>
      <c r="AG12" s="627"/>
      <c r="AH12" s="627"/>
      <c r="AI12" s="627"/>
      <c r="AJ12" s="627"/>
      <c r="AK12" s="627"/>
      <c r="AL12" s="628">
        <v>0.2</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4229539</v>
      </c>
      <c r="BH12" s="624"/>
      <c r="BI12" s="624"/>
      <c r="BJ12" s="624"/>
      <c r="BK12" s="624"/>
      <c r="BL12" s="624"/>
      <c r="BM12" s="624"/>
      <c r="BN12" s="625"/>
      <c r="BO12" s="626">
        <v>39.1</v>
      </c>
      <c r="BP12" s="626"/>
      <c r="BQ12" s="626"/>
      <c r="BR12" s="626"/>
      <c r="BS12" s="627" t="s">
        <v>240</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983369</v>
      </c>
      <c r="CS12" s="624"/>
      <c r="CT12" s="624"/>
      <c r="CU12" s="624"/>
      <c r="CV12" s="624"/>
      <c r="CW12" s="624"/>
      <c r="CX12" s="624"/>
      <c r="CY12" s="625"/>
      <c r="CZ12" s="626">
        <v>2.2999999999999998</v>
      </c>
      <c r="DA12" s="626"/>
      <c r="DB12" s="626"/>
      <c r="DC12" s="626"/>
      <c r="DD12" s="632">
        <v>14263</v>
      </c>
      <c r="DE12" s="624"/>
      <c r="DF12" s="624"/>
      <c r="DG12" s="624"/>
      <c r="DH12" s="624"/>
      <c r="DI12" s="624"/>
      <c r="DJ12" s="624"/>
      <c r="DK12" s="624"/>
      <c r="DL12" s="624"/>
      <c r="DM12" s="624"/>
      <c r="DN12" s="624"/>
      <c r="DO12" s="624"/>
      <c r="DP12" s="625"/>
      <c r="DQ12" s="632">
        <v>594382</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240</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240</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4223218</v>
      </c>
      <c r="BH13" s="624"/>
      <c r="BI13" s="624"/>
      <c r="BJ13" s="624"/>
      <c r="BK13" s="624"/>
      <c r="BL13" s="624"/>
      <c r="BM13" s="624"/>
      <c r="BN13" s="625"/>
      <c r="BO13" s="626">
        <v>39.1</v>
      </c>
      <c r="BP13" s="626"/>
      <c r="BQ13" s="626"/>
      <c r="BR13" s="626"/>
      <c r="BS13" s="627" t="s">
        <v>131</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2565726</v>
      </c>
      <c r="CS13" s="624"/>
      <c r="CT13" s="624"/>
      <c r="CU13" s="624"/>
      <c r="CV13" s="624"/>
      <c r="CW13" s="624"/>
      <c r="CX13" s="624"/>
      <c r="CY13" s="625"/>
      <c r="CZ13" s="626">
        <v>6.1</v>
      </c>
      <c r="DA13" s="626"/>
      <c r="DB13" s="626"/>
      <c r="DC13" s="626"/>
      <c r="DD13" s="632">
        <v>536241</v>
      </c>
      <c r="DE13" s="624"/>
      <c r="DF13" s="624"/>
      <c r="DG13" s="624"/>
      <c r="DH13" s="624"/>
      <c r="DI13" s="624"/>
      <c r="DJ13" s="624"/>
      <c r="DK13" s="624"/>
      <c r="DL13" s="624"/>
      <c r="DM13" s="624"/>
      <c r="DN13" s="624"/>
      <c r="DO13" s="624"/>
      <c r="DP13" s="625"/>
      <c r="DQ13" s="632">
        <v>2247601</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t="s">
        <v>131</v>
      </c>
      <c r="S14" s="624"/>
      <c r="T14" s="624"/>
      <c r="U14" s="624"/>
      <c r="V14" s="624"/>
      <c r="W14" s="624"/>
      <c r="X14" s="624"/>
      <c r="Y14" s="625"/>
      <c r="Z14" s="626" t="s">
        <v>240</v>
      </c>
      <c r="AA14" s="626"/>
      <c r="AB14" s="626"/>
      <c r="AC14" s="626"/>
      <c r="AD14" s="627" t="s">
        <v>131</v>
      </c>
      <c r="AE14" s="627"/>
      <c r="AF14" s="627"/>
      <c r="AG14" s="627"/>
      <c r="AH14" s="627"/>
      <c r="AI14" s="627"/>
      <c r="AJ14" s="627"/>
      <c r="AK14" s="627"/>
      <c r="AL14" s="628" t="s">
        <v>240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271172</v>
      </c>
      <c r="BH14" s="624"/>
      <c r="BI14" s="624"/>
      <c r="BJ14" s="624"/>
      <c r="BK14" s="624"/>
      <c r="BL14" s="624"/>
      <c r="BM14" s="624"/>
      <c r="BN14" s="625"/>
      <c r="BO14" s="626">
        <v>2.5</v>
      </c>
      <c r="BP14" s="626"/>
      <c r="BQ14" s="626"/>
      <c r="BR14" s="626"/>
      <c r="BS14" s="627" t="s">
        <v>131</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1170376</v>
      </c>
      <c r="CS14" s="624"/>
      <c r="CT14" s="624"/>
      <c r="CU14" s="624"/>
      <c r="CV14" s="624"/>
      <c r="CW14" s="624"/>
      <c r="CX14" s="624"/>
      <c r="CY14" s="625"/>
      <c r="CZ14" s="626">
        <v>2.8</v>
      </c>
      <c r="DA14" s="626"/>
      <c r="DB14" s="626"/>
      <c r="DC14" s="626"/>
      <c r="DD14" s="632">
        <v>12642</v>
      </c>
      <c r="DE14" s="624"/>
      <c r="DF14" s="624"/>
      <c r="DG14" s="624"/>
      <c r="DH14" s="624"/>
      <c r="DI14" s="624"/>
      <c r="DJ14" s="624"/>
      <c r="DK14" s="624"/>
      <c r="DL14" s="624"/>
      <c r="DM14" s="624"/>
      <c r="DN14" s="624"/>
      <c r="DO14" s="624"/>
      <c r="DP14" s="625"/>
      <c r="DQ14" s="632">
        <v>1132989</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547667</v>
      </c>
      <c r="BH15" s="624"/>
      <c r="BI15" s="624"/>
      <c r="BJ15" s="624"/>
      <c r="BK15" s="624"/>
      <c r="BL15" s="624"/>
      <c r="BM15" s="624"/>
      <c r="BN15" s="625"/>
      <c r="BO15" s="626">
        <v>5.0999999999999996</v>
      </c>
      <c r="BP15" s="626"/>
      <c r="BQ15" s="626"/>
      <c r="BR15" s="626"/>
      <c r="BS15" s="627" t="s">
        <v>131</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5613516</v>
      </c>
      <c r="CS15" s="624"/>
      <c r="CT15" s="624"/>
      <c r="CU15" s="624"/>
      <c r="CV15" s="624"/>
      <c r="CW15" s="624"/>
      <c r="CX15" s="624"/>
      <c r="CY15" s="625"/>
      <c r="CZ15" s="626">
        <v>13.4</v>
      </c>
      <c r="DA15" s="626"/>
      <c r="DB15" s="626"/>
      <c r="DC15" s="626"/>
      <c r="DD15" s="632">
        <v>2262110</v>
      </c>
      <c r="DE15" s="624"/>
      <c r="DF15" s="624"/>
      <c r="DG15" s="624"/>
      <c r="DH15" s="624"/>
      <c r="DI15" s="624"/>
      <c r="DJ15" s="624"/>
      <c r="DK15" s="624"/>
      <c r="DL15" s="624"/>
      <c r="DM15" s="624"/>
      <c r="DN15" s="624"/>
      <c r="DO15" s="624"/>
      <c r="DP15" s="625"/>
      <c r="DQ15" s="632">
        <v>2959813</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51535</v>
      </c>
      <c r="S16" s="624"/>
      <c r="T16" s="624"/>
      <c r="U16" s="624"/>
      <c r="V16" s="624"/>
      <c r="W16" s="624"/>
      <c r="X16" s="624"/>
      <c r="Y16" s="625"/>
      <c r="Z16" s="626">
        <v>0.1</v>
      </c>
      <c r="AA16" s="626"/>
      <c r="AB16" s="626"/>
      <c r="AC16" s="626"/>
      <c r="AD16" s="627">
        <v>51535</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240</v>
      </c>
      <c r="BP16" s="626"/>
      <c r="BQ16" s="626"/>
      <c r="BR16" s="626"/>
      <c r="BS16" s="627" t="s">
        <v>240</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11361</v>
      </c>
      <c r="CS16" s="624"/>
      <c r="CT16" s="624"/>
      <c r="CU16" s="624"/>
      <c r="CV16" s="624"/>
      <c r="CW16" s="624"/>
      <c r="CX16" s="624"/>
      <c r="CY16" s="625"/>
      <c r="CZ16" s="626">
        <v>0</v>
      </c>
      <c r="DA16" s="626"/>
      <c r="DB16" s="626"/>
      <c r="DC16" s="626"/>
      <c r="DD16" s="632" t="s">
        <v>240</v>
      </c>
      <c r="DE16" s="624"/>
      <c r="DF16" s="624"/>
      <c r="DG16" s="624"/>
      <c r="DH16" s="624"/>
      <c r="DI16" s="624"/>
      <c r="DJ16" s="624"/>
      <c r="DK16" s="624"/>
      <c r="DL16" s="624"/>
      <c r="DM16" s="624"/>
      <c r="DN16" s="624"/>
      <c r="DO16" s="624"/>
      <c r="DP16" s="625"/>
      <c r="DQ16" s="632">
        <v>9384</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114097</v>
      </c>
      <c r="S17" s="624"/>
      <c r="T17" s="624"/>
      <c r="U17" s="624"/>
      <c r="V17" s="624"/>
      <c r="W17" s="624"/>
      <c r="X17" s="624"/>
      <c r="Y17" s="625"/>
      <c r="Z17" s="626">
        <v>0.3</v>
      </c>
      <c r="AA17" s="626"/>
      <c r="AB17" s="626"/>
      <c r="AC17" s="626"/>
      <c r="AD17" s="627">
        <v>114097</v>
      </c>
      <c r="AE17" s="627"/>
      <c r="AF17" s="627"/>
      <c r="AG17" s="627"/>
      <c r="AH17" s="627"/>
      <c r="AI17" s="627"/>
      <c r="AJ17" s="627"/>
      <c r="AK17" s="627"/>
      <c r="AL17" s="628">
        <v>0.5</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240</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3556002</v>
      </c>
      <c r="CS17" s="624"/>
      <c r="CT17" s="624"/>
      <c r="CU17" s="624"/>
      <c r="CV17" s="624"/>
      <c r="CW17" s="624"/>
      <c r="CX17" s="624"/>
      <c r="CY17" s="625"/>
      <c r="CZ17" s="626">
        <v>8.5</v>
      </c>
      <c r="DA17" s="626"/>
      <c r="DB17" s="626"/>
      <c r="DC17" s="626"/>
      <c r="DD17" s="632" t="s">
        <v>240</v>
      </c>
      <c r="DE17" s="624"/>
      <c r="DF17" s="624"/>
      <c r="DG17" s="624"/>
      <c r="DH17" s="624"/>
      <c r="DI17" s="624"/>
      <c r="DJ17" s="624"/>
      <c r="DK17" s="624"/>
      <c r="DL17" s="624"/>
      <c r="DM17" s="624"/>
      <c r="DN17" s="624"/>
      <c r="DO17" s="624"/>
      <c r="DP17" s="625"/>
      <c r="DQ17" s="632">
        <v>3536326</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119824</v>
      </c>
      <c r="S18" s="624"/>
      <c r="T18" s="624"/>
      <c r="U18" s="624"/>
      <c r="V18" s="624"/>
      <c r="W18" s="624"/>
      <c r="X18" s="624"/>
      <c r="Y18" s="625"/>
      <c r="Z18" s="626">
        <v>0.3</v>
      </c>
      <c r="AA18" s="626"/>
      <c r="AB18" s="626"/>
      <c r="AC18" s="626"/>
      <c r="AD18" s="627">
        <v>119824</v>
      </c>
      <c r="AE18" s="627"/>
      <c r="AF18" s="627"/>
      <c r="AG18" s="627"/>
      <c r="AH18" s="627"/>
      <c r="AI18" s="627"/>
      <c r="AJ18" s="627"/>
      <c r="AK18" s="627"/>
      <c r="AL18" s="628">
        <v>0.6</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240</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v>158918</v>
      </c>
      <c r="CS18" s="624"/>
      <c r="CT18" s="624"/>
      <c r="CU18" s="624"/>
      <c r="CV18" s="624"/>
      <c r="CW18" s="624"/>
      <c r="CX18" s="624"/>
      <c r="CY18" s="625"/>
      <c r="CZ18" s="626">
        <v>0.4</v>
      </c>
      <c r="DA18" s="626"/>
      <c r="DB18" s="626"/>
      <c r="DC18" s="626"/>
      <c r="DD18" s="632" t="s">
        <v>131</v>
      </c>
      <c r="DE18" s="624"/>
      <c r="DF18" s="624"/>
      <c r="DG18" s="624"/>
      <c r="DH18" s="624"/>
      <c r="DI18" s="624"/>
      <c r="DJ18" s="624"/>
      <c r="DK18" s="624"/>
      <c r="DL18" s="624"/>
      <c r="DM18" s="624"/>
      <c r="DN18" s="624"/>
      <c r="DO18" s="624"/>
      <c r="DP18" s="625"/>
      <c r="DQ18" s="632">
        <v>158918</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119781</v>
      </c>
      <c r="S19" s="624"/>
      <c r="T19" s="624"/>
      <c r="U19" s="624"/>
      <c r="V19" s="624"/>
      <c r="W19" s="624"/>
      <c r="X19" s="624"/>
      <c r="Y19" s="625"/>
      <c r="Z19" s="626">
        <v>0.3</v>
      </c>
      <c r="AA19" s="626"/>
      <c r="AB19" s="626"/>
      <c r="AC19" s="626"/>
      <c r="AD19" s="627">
        <v>119781</v>
      </c>
      <c r="AE19" s="627"/>
      <c r="AF19" s="627"/>
      <c r="AG19" s="627"/>
      <c r="AH19" s="627"/>
      <c r="AI19" s="627"/>
      <c r="AJ19" s="627"/>
      <c r="AK19" s="627"/>
      <c r="AL19" s="628">
        <v>0.6</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531772</v>
      </c>
      <c r="BH19" s="624"/>
      <c r="BI19" s="624"/>
      <c r="BJ19" s="624"/>
      <c r="BK19" s="624"/>
      <c r="BL19" s="624"/>
      <c r="BM19" s="624"/>
      <c r="BN19" s="625"/>
      <c r="BO19" s="626">
        <v>4.9000000000000004</v>
      </c>
      <c r="BP19" s="626"/>
      <c r="BQ19" s="626"/>
      <c r="BR19" s="626"/>
      <c r="BS19" s="627" t="s">
        <v>240</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240</v>
      </c>
      <c r="CS19" s="624"/>
      <c r="CT19" s="624"/>
      <c r="CU19" s="624"/>
      <c r="CV19" s="624"/>
      <c r="CW19" s="624"/>
      <c r="CX19" s="624"/>
      <c r="CY19" s="625"/>
      <c r="CZ19" s="626" t="s">
        <v>240</v>
      </c>
      <c r="DA19" s="626"/>
      <c r="DB19" s="626"/>
      <c r="DC19" s="626"/>
      <c r="DD19" s="632" t="s">
        <v>131</v>
      </c>
      <c r="DE19" s="624"/>
      <c r="DF19" s="624"/>
      <c r="DG19" s="624"/>
      <c r="DH19" s="624"/>
      <c r="DI19" s="624"/>
      <c r="DJ19" s="624"/>
      <c r="DK19" s="624"/>
      <c r="DL19" s="624"/>
      <c r="DM19" s="624"/>
      <c r="DN19" s="624"/>
      <c r="DO19" s="624"/>
      <c r="DP19" s="625"/>
      <c r="DQ19" s="632" t="s">
        <v>240</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43</v>
      </c>
      <c r="S20" s="624"/>
      <c r="T20" s="624"/>
      <c r="U20" s="624"/>
      <c r="V20" s="624"/>
      <c r="W20" s="624"/>
      <c r="X20" s="624"/>
      <c r="Y20" s="625"/>
      <c r="Z20" s="626">
        <v>0</v>
      </c>
      <c r="AA20" s="626"/>
      <c r="AB20" s="626"/>
      <c r="AC20" s="626"/>
      <c r="AD20" s="627">
        <v>43</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531772</v>
      </c>
      <c r="BH20" s="624"/>
      <c r="BI20" s="624"/>
      <c r="BJ20" s="624"/>
      <c r="BK20" s="624"/>
      <c r="BL20" s="624"/>
      <c r="BM20" s="624"/>
      <c r="BN20" s="625"/>
      <c r="BO20" s="626">
        <v>4.9000000000000004</v>
      </c>
      <c r="BP20" s="626"/>
      <c r="BQ20" s="626"/>
      <c r="BR20" s="626"/>
      <c r="BS20" s="627" t="s">
        <v>240</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41960083</v>
      </c>
      <c r="CS20" s="624"/>
      <c r="CT20" s="624"/>
      <c r="CU20" s="624"/>
      <c r="CV20" s="624"/>
      <c r="CW20" s="624"/>
      <c r="CX20" s="624"/>
      <c r="CY20" s="625"/>
      <c r="CZ20" s="626">
        <v>100</v>
      </c>
      <c r="DA20" s="626"/>
      <c r="DB20" s="626"/>
      <c r="DC20" s="626"/>
      <c r="DD20" s="632">
        <v>4225802</v>
      </c>
      <c r="DE20" s="624"/>
      <c r="DF20" s="624"/>
      <c r="DG20" s="624"/>
      <c r="DH20" s="624"/>
      <c r="DI20" s="624"/>
      <c r="DJ20" s="624"/>
      <c r="DK20" s="624"/>
      <c r="DL20" s="624"/>
      <c r="DM20" s="624"/>
      <c r="DN20" s="624"/>
      <c r="DO20" s="624"/>
      <c r="DP20" s="625"/>
      <c r="DQ20" s="632">
        <v>25305821</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8292346</v>
      </c>
      <c r="S21" s="624"/>
      <c r="T21" s="624"/>
      <c r="U21" s="624"/>
      <c r="V21" s="624"/>
      <c r="W21" s="624"/>
      <c r="X21" s="624"/>
      <c r="Y21" s="625"/>
      <c r="Z21" s="626">
        <v>18.8</v>
      </c>
      <c r="AA21" s="626"/>
      <c r="AB21" s="626"/>
      <c r="AC21" s="626"/>
      <c r="AD21" s="627">
        <v>7495220</v>
      </c>
      <c r="AE21" s="627"/>
      <c r="AF21" s="627"/>
      <c r="AG21" s="627"/>
      <c r="AH21" s="627"/>
      <c r="AI21" s="627"/>
      <c r="AJ21" s="627"/>
      <c r="AK21" s="627"/>
      <c r="AL21" s="628">
        <v>36</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27730</v>
      </c>
      <c r="BH21" s="624"/>
      <c r="BI21" s="624"/>
      <c r="BJ21" s="624"/>
      <c r="BK21" s="624"/>
      <c r="BL21" s="624"/>
      <c r="BM21" s="624"/>
      <c r="BN21" s="625"/>
      <c r="BO21" s="626">
        <v>0.3</v>
      </c>
      <c r="BP21" s="626"/>
      <c r="BQ21" s="626"/>
      <c r="BR21" s="626"/>
      <c r="BS21" s="627" t="s">
        <v>240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7495220</v>
      </c>
      <c r="S22" s="624"/>
      <c r="T22" s="624"/>
      <c r="U22" s="624"/>
      <c r="V22" s="624"/>
      <c r="W22" s="624"/>
      <c r="X22" s="624"/>
      <c r="Y22" s="625"/>
      <c r="Z22" s="626">
        <v>17</v>
      </c>
      <c r="AA22" s="626"/>
      <c r="AB22" s="626"/>
      <c r="AC22" s="626"/>
      <c r="AD22" s="627">
        <v>7495220</v>
      </c>
      <c r="AE22" s="627"/>
      <c r="AF22" s="627"/>
      <c r="AG22" s="627"/>
      <c r="AH22" s="627"/>
      <c r="AI22" s="627"/>
      <c r="AJ22" s="627"/>
      <c r="AK22" s="627"/>
      <c r="AL22" s="628">
        <v>36</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240</v>
      </c>
      <c r="BP22" s="626"/>
      <c r="BQ22" s="626"/>
      <c r="BR22" s="626"/>
      <c r="BS22" s="627" t="s">
        <v>131</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797126</v>
      </c>
      <c r="S23" s="624"/>
      <c r="T23" s="624"/>
      <c r="U23" s="624"/>
      <c r="V23" s="624"/>
      <c r="W23" s="624"/>
      <c r="X23" s="624"/>
      <c r="Y23" s="625"/>
      <c r="Z23" s="626">
        <v>1.8</v>
      </c>
      <c r="AA23" s="626"/>
      <c r="AB23" s="626"/>
      <c r="AC23" s="626"/>
      <c r="AD23" s="627" t="s">
        <v>131</v>
      </c>
      <c r="AE23" s="627"/>
      <c r="AF23" s="627"/>
      <c r="AG23" s="627"/>
      <c r="AH23" s="627"/>
      <c r="AI23" s="627"/>
      <c r="AJ23" s="627"/>
      <c r="AK23" s="627"/>
      <c r="AL23" s="628" t="s">
        <v>240</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504042</v>
      </c>
      <c r="BH23" s="624"/>
      <c r="BI23" s="624"/>
      <c r="BJ23" s="624"/>
      <c r="BK23" s="624"/>
      <c r="BL23" s="624"/>
      <c r="BM23" s="624"/>
      <c r="BN23" s="625"/>
      <c r="BO23" s="626">
        <v>4.7</v>
      </c>
      <c r="BP23" s="626"/>
      <c r="BQ23" s="626"/>
      <c r="BR23" s="626"/>
      <c r="BS23" s="627" t="s">
        <v>131</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131</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240</v>
      </c>
      <c r="BP24" s="626"/>
      <c r="BQ24" s="626"/>
      <c r="BR24" s="626"/>
      <c r="BS24" s="627" t="s">
        <v>240</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18876905</v>
      </c>
      <c r="CS24" s="613"/>
      <c r="CT24" s="613"/>
      <c r="CU24" s="613"/>
      <c r="CV24" s="613"/>
      <c r="CW24" s="613"/>
      <c r="CX24" s="613"/>
      <c r="CY24" s="614"/>
      <c r="CZ24" s="617">
        <v>45</v>
      </c>
      <c r="DA24" s="618"/>
      <c r="DB24" s="618"/>
      <c r="DC24" s="634"/>
      <c r="DD24" s="658">
        <v>10001542</v>
      </c>
      <c r="DE24" s="613"/>
      <c r="DF24" s="613"/>
      <c r="DG24" s="613"/>
      <c r="DH24" s="613"/>
      <c r="DI24" s="613"/>
      <c r="DJ24" s="613"/>
      <c r="DK24" s="614"/>
      <c r="DL24" s="658">
        <v>9141160</v>
      </c>
      <c r="DM24" s="613"/>
      <c r="DN24" s="613"/>
      <c r="DO24" s="613"/>
      <c r="DP24" s="613"/>
      <c r="DQ24" s="613"/>
      <c r="DR24" s="613"/>
      <c r="DS24" s="613"/>
      <c r="DT24" s="613"/>
      <c r="DU24" s="613"/>
      <c r="DV24" s="614"/>
      <c r="DW24" s="617">
        <v>43.1</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22059816</v>
      </c>
      <c r="S25" s="624"/>
      <c r="T25" s="624"/>
      <c r="U25" s="624"/>
      <c r="V25" s="624"/>
      <c r="W25" s="624"/>
      <c r="X25" s="624"/>
      <c r="Y25" s="625"/>
      <c r="Z25" s="626">
        <v>49.9</v>
      </c>
      <c r="AA25" s="626"/>
      <c r="AB25" s="626"/>
      <c r="AC25" s="626"/>
      <c r="AD25" s="627">
        <v>20758648</v>
      </c>
      <c r="AE25" s="627"/>
      <c r="AF25" s="627"/>
      <c r="AG25" s="627"/>
      <c r="AH25" s="627"/>
      <c r="AI25" s="627"/>
      <c r="AJ25" s="627"/>
      <c r="AK25" s="627"/>
      <c r="AL25" s="628">
        <v>99.8</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240</v>
      </c>
      <c r="BH25" s="624"/>
      <c r="BI25" s="624"/>
      <c r="BJ25" s="624"/>
      <c r="BK25" s="624"/>
      <c r="BL25" s="624"/>
      <c r="BM25" s="624"/>
      <c r="BN25" s="625"/>
      <c r="BO25" s="626" t="s">
        <v>240</v>
      </c>
      <c r="BP25" s="626"/>
      <c r="BQ25" s="626"/>
      <c r="BR25" s="626"/>
      <c r="BS25" s="627" t="s">
        <v>240</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4206474</v>
      </c>
      <c r="CS25" s="655"/>
      <c r="CT25" s="655"/>
      <c r="CU25" s="655"/>
      <c r="CV25" s="655"/>
      <c r="CW25" s="655"/>
      <c r="CX25" s="655"/>
      <c r="CY25" s="656"/>
      <c r="CZ25" s="628">
        <v>10</v>
      </c>
      <c r="DA25" s="653"/>
      <c r="DB25" s="653"/>
      <c r="DC25" s="657"/>
      <c r="DD25" s="632">
        <v>3811303</v>
      </c>
      <c r="DE25" s="655"/>
      <c r="DF25" s="655"/>
      <c r="DG25" s="655"/>
      <c r="DH25" s="655"/>
      <c r="DI25" s="655"/>
      <c r="DJ25" s="655"/>
      <c r="DK25" s="656"/>
      <c r="DL25" s="632">
        <v>3781700</v>
      </c>
      <c r="DM25" s="655"/>
      <c r="DN25" s="655"/>
      <c r="DO25" s="655"/>
      <c r="DP25" s="655"/>
      <c r="DQ25" s="655"/>
      <c r="DR25" s="655"/>
      <c r="DS25" s="655"/>
      <c r="DT25" s="655"/>
      <c r="DU25" s="655"/>
      <c r="DV25" s="656"/>
      <c r="DW25" s="628">
        <v>17.8</v>
      </c>
      <c r="DX25" s="653"/>
      <c r="DY25" s="653"/>
      <c r="DZ25" s="653"/>
      <c r="EA25" s="653"/>
      <c r="EB25" s="653"/>
      <c r="EC25" s="654"/>
    </row>
    <row r="26" spans="2:133" ht="11.25" customHeight="1" x14ac:dyDescent="0.15">
      <c r="B26" s="620" t="s">
        <v>301</v>
      </c>
      <c r="C26" s="621"/>
      <c r="D26" s="621"/>
      <c r="E26" s="621"/>
      <c r="F26" s="621"/>
      <c r="G26" s="621"/>
      <c r="H26" s="621"/>
      <c r="I26" s="621"/>
      <c r="J26" s="621"/>
      <c r="K26" s="621"/>
      <c r="L26" s="621"/>
      <c r="M26" s="621"/>
      <c r="N26" s="621"/>
      <c r="O26" s="621"/>
      <c r="P26" s="621"/>
      <c r="Q26" s="622"/>
      <c r="R26" s="623">
        <v>14525</v>
      </c>
      <c r="S26" s="624"/>
      <c r="T26" s="624"/>
      <c r="U26" s="624"/>
      <c r="V26" s="624"/>
      <c r="W26" s="624"/>
      <c r="X26" s="624"/>
      <c r="Y26" s="625"/>
      <c r="Z26" s="626">
        <v>0</v>
      </c>
      <c r="AA26" s="626"/>
      <c r="AB26" s="626"/>
      <c r="AC26" s="626"/>
      <c r="AD26" s="627">
        <v>14525</v>
      </c>
      <c r="AE26" s="627"/>
      <c r="AF26" s="627"/>
      <c r="AG26" s="627"/>
      <c r="AH26" s="627"/>
      <c r="AI26" s="627"/>
      <c r="AJ26" s="627"/>
      <c r="AK26" s="627"/>
      <c r="AL26" s="628">
        <v>0.1</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240</v>
      </c>
      <c r="BP26" s="626"/>
      <c r="BQ26" s="626"/>
      <c r="BR26" s="626"/>
      <c r="BS26" s="627" t="s">
        <v>240</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2655859</v>
      </c>
      <c r="CS26" s="624"/>
      <c r="CT26" s="624"/>
      <c r="CU26" s="624"/>
      <c r="CV26" s="624"/>
      <c r="CW26" s="624"/>
      <c r="CX26" s="624"/>
      <c r="CY26" s="625"/>
      <c r="CZ26" s="628">
        <v>6.3</v>
      </c>
      <c r="DA26" s="653"/>
      <c r="DB26" s="653"/>
      <c r="DC26" s="657"/>
      <c r="DD26" s="632">
        <v>2376015</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15">
      <c r="B27" s="620" t="s">
        <v>304</v>
      </c>
      <c r="C27" s="621"/>
      <c r="D27" s="621"/>
      <c r="E27" s="621"/>
      <c r="F27" s="621"/>
      <c r="G27" s="621"/>
      <c r="H27" s="621"/>
      <c r="I27" s="621"/>
      <c r="J27" s="621"/>
      <c r="K27" s="621"/>
      <c r="L27" s="621"/>
      <c r="M27" s="621"/>
      <c r="N27" s="621"/>
      <c r="O27" s="621"/>
      <c r="P27" s="621"/>
      <c r="Q27" s="622"/>
      <c r="R27" s="623">
        <v>393409</v>
      </c>
      <c r="S27" s="624"/>
      <c r="T27" s="624"/>
      <c r="U27" s="624"/>
      <c r="V27" s="624"/>
      <c r="W27" s="624"/>
      <c r="X27" s="624"/>
      <c r="Y27" s="625"/>
      <c r="Z27" s="626">
        <v>0.9</v>
      </c>
      <c r="AA27" s="626"/>
      <c r="AB27" s="626"/>
      <c r="AC27" s="626"/>
      <c r="AD27" s="627" t="s">
        <v>240</v>
      </c>
      <c r="AE27" s="627"/>
      <c r="AF27" s="627"/>
      <c r="AG27" s="627"/>
      <c r="AH27" s="627"/>
      <c r="AI27" s="627"/>
      <c r="AJ27" s="627"/>
      <c r="AK27" s="627"/>
      <c r="AL27" s="628" t="s">
        <v>131</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10814544</v>
      </c>
      <c r="BH27" s="624"/>
      <c r="BI27" s="624"/>
      <c r="BJ27" s="624"/>
      <c r="BK27" s="624"/>
      <c r="BL27" s="624"/>
      <c r="BM27" s="624"/>
      <c r="BN27" s="625"/>
      <c r="BO27" s="626">
        <v>100</v>
      </c>
      <c r="BP27" s="626"/>
      <c r="BQ27" s="626"/>
      <c r="BR27" s="626"/>
      <c r="BS27" s="627">
        <v>48965</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11114429</v>
      </c>
      <c r="CS27" s="655"/>
      <c r="CT27" s="655"/>
      <c r="CU27" s="655"/>
      <c r="CV27" s="655"/>
      <c r="CW27" s="655"/>
      <c r="CX27" s="655"/>
      <c r="CY27" s="656"/>
      <c r="CZ27" s="628">
        <v>26.5</v>
      </c>
      <c r="DA27" s="653"/>
      <c r="DB27" s="653"/>
      <c r="DC27" s="657"/>
      <c r="DD27" s="632">
        <v>2653913</v>
      </c>
      <c r="DE27" s="655"/>
      <c r="DF27" s="655"/>
      <c r="DG27" s="655"/>
      <c r="DH27" s="655"/>
      <c r="DI27" s="655"/>
      <c r="DJ27" s="655"/>
      <c r="DK27" s="656"/>
      <c r="DL27" s="632">
        <v>2645513</v>
      </c>
      <c r="DM27" s="655"/>
      <c r="DN27" s="655"/>
      <c r="DO27" s="655"/>
      <c r="DP27" s="655"/>
      <c r="DQ27" s="655"/>
      <c r="DR27" s="655"/>
      <c r="DS27" s="655"/>
      <c r="DT27" s="655"/>
      <c r="DU27" s="655"/>
      <c r="DV27" s="656"/>
      <c r="DW27" s="628">
        <v>12.5</v>
      </c>
      <c r="DX27" s="653"/>
      <c r="DY27" s="653"/>
      <c r="DZ27" s="653"/>
      <c r="EA27" s="653"/>
      <c r="EB27" s="653"/>
      <c r="EC27" s="654"/>
    </row>
    <row r="28" spans="2:133" ht="11.25" customHeight="1" x14ac:dyDescent="0.15">
      <c r="B28" s="620" t="s">
        <v>307</v>
      </c>
      <c r="C28" s="621"/>
      <c r="D28" s="621"/>
      <c r="E28" s="621"/>
      <c r="F28" s="621"/>
      <c r="G28" s="621"/>
      <c r="H28" s="621"/>
      <c r="I28" s="621"/>
      <c r="J28" s="621"/>
      <c r="K28" s="621"/>
      <c r="L28" s="621"/>
      <c r="M28" s="621"/>
      <c r="N28" s="621"/>
      <c r="O28" s="621"/>
      <c r="P28" s="621"/>
      <c r="Q28" s="622"/>
      <c r="R28" s="623">
        <v>174264</v>
      </c>
      <c r="S28" s="624"/>
      <c r="T28" s="624"/>
      <c r="U28" s="624"/>
      <c r="V28" s="624"/>
      <c r="W28" s="624"/>
      <c r="X28" s="624"/>
      <c r="Y28" s="625"/>
      <c r="Z28" s="626">
        <v>0.4</v>
      </c>
      <c r="AA28" s="626"/>
      <c r="AB28" s="626"/>
      <c r="AC28" s="626"/>
      <c r="AD28" s="627">
        <v>30547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3556002</v>
      </c>
      <c r="CS28" s="624"/>
      <c r="CT28" s="624"/>
      <c r="CU28" s="624"/>
      <c r="CV28" s="624"/>
      <c r="CW28" s="624"/>
      <c r="CX28" s="624"/>
      <c r="CY28" s="625"/>
      <c r="CZ28" s="628">
        <v>8.5</v>
      </c>
      <c r="DA28" s="653"/>
      <c r="DB28" s="653"/>
      <c r="DC28" s="657"/>
      <c r="DD28" s="632">
        <v>3536326</v>
      </c>
      <c r="DE28" s="624"/>
      <c r="DF28" s="624"/>
      <c r="DG28" s="624"/>
      <c r="DH28" s="624"/>
      <c r="DI28" s="624"/>
      <c r="DJ28" s="624"/>
      <c r="DK28" s="625"/>
      <c r="DL28" s="632">
        <v>2713947</v>
      </c>
      <c r="DM28" s="624"/>
      <c r="DN28" s="624"/>
      <c r="DO28" s="624"/>
      <c r="DP28" s="624"/>
      <c r="DQ28" s="624"/>
      <c r="DR28" s="624"/>
      <c r="DS28" s="624"/>
      <c r="DT28" s="624"/>
      <c r="DU28" s="624"/>
      <c r="DV28" s="625"/>
      <c r="DW28" s="628">
        <v>12.8</v>
      </c>
      <c r="DX28" s="653"/>
      <c r="DY28" s="653"/>
      <c r="DZ28" s="653"/>
      <c r="EA28" s="653"/>
      <c r="EB28" s="653"/>
      <c r="EC28" s="654"/>
    </row>
    <row r="29" spans="2:133" ht="11.25" customHeight="1" x14ac:dyDescent="0.15">
      <c r="B29" s="620" t="s">
        <v>309</v>
      </c>
      <c r="C29" s="621"/>
      <c r="D29" s="621"/>
      <c r="E29" s="621"/>
      <c r="F29" s="621"/>
      <c r="G29" s="621"/>
      <c r="H29" s="621"/>
      <c r="I29" s="621"/>
      <c r="J29" s="621"/>
      <c r="K29" s="621"/>
      <c r="L29" s="621"/>
      <c r="M29" s="621"/>
      <c r="N29" s="621"/>
      <c r="O29" s="621"/>
      <c r="P29" s="621"/>
      <c r="Q29" s="622"/>
      <c r="R29" s="623">
        <v>339844</v>
      </c>
      <c r="S29" s="624"/>
      <c r="T29" s="624"/>
      <c r="U29" s="624"/>
      <c r="V29" s="624"/>
      <c r="W29" s="624"/>
      <c r="X29" s="624"/>
      <c r="Y29" s="625"/>
      <c r="Z29" s="626">
        <v>0.8</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311</v>
      </c>
      <c r="CG29" s="621"/>
      <c r="CH29" s="621"/>
      <c r="CI29" s="621"/>
      <c r="CJ29" s="621"/>
      <c r="CK29" s="621"/>
      <c r="CL29" s="621"/>
      <c r="CM29" s="621"/>
      <c r="CN29" s="621"/>
      <c r="CO29" s="621"/>
      <c r="CP29" s="621"/>
      <c r="CQ29" s="622"/>
      <c r="CR29" s="623">
        <v>3556002</v>
      </c>
      <c r="CS29" s="655"/>
      <c r="CT29" s="655"/>
      <c r="CU29" s="655"/>
      <c r="CV29" s="655"/>
      <c r="CW29" s="655"/>
      <c r="CX29" s="655"/>
      <c r="CY29" s="656"/>
      <c r="CZ29" s="628">
        <v>8.5</v>
      </c>
      <c r="DA29" s="653"/>
      <c r="DB29" s="653"/>
      <c r="DC29" s="657"/>
      <c r="DD29" s="632">
        <v>3536326</v>
      </c>
      <c r="DE29" s="655"/>
      <c r="DF29" s="655"/>
      <c r="DG29" s="655"/>
      <c r="DH29" s="655"/>
      <c r="DI29" s="655"/>
      <c r="DJ29" s="655"/>
      <c r="DK29" s="656"/>
      <c r="DL29" s="632">
        <v>2713947</v>
      </c>
      <c r="DM29" s="655"/>
      <c r="DN29" s="655"/>
      <c r="DO29" s="655"/>
      <c r="DP29" s="655"/>
      <c r="DQ29" s="655"/>
      <c r="DR29" s="655"/>
      <c r="DS29" s="655"/>
      <c r="DT29" s="655"/>
      <c r="DU29" s="655"/>
      <c r="DV29" s="656"/>
      <c r="DW29" s="628">
        <v>12.8</v>
      </c>
      <c r="DX29" s="653"/>
      <c r="DY29" s="653"/>
      <c r="DZ29" s="653"/>
      <c r="EA29" s="653"/>
      <c r="EB29" s="653"/>
      <c r="EC29" s="654"/>
    </row>
    <row r="30" spans="2:133" ht="11.25" customHeight="1" x14ac:dyDescent="0.15">
      <c r="B30" s="620" t="s">
        <v>312</v>
      </c>
      <c r="C30" s="621"/>
      <c r="D30" s="621"/>
      <c r="E30" s="621"/>
      <c r="F30" s="621"/>
      <c r="G30" s="621"/>
      <c r="H30" s="621"/>
      <c r="I30" s="621"/>
      <c r="J30" s="621"/>
      <c r="K30" s="621"/>
      <c r="L30" s="621"/>
      <c r="M30" s="621"/>
      <c r="N30" s="621"/>
      <c r="O30" s="621"/>
      <c r="P30" s="621"/>
      <c r="Q30" s="622"/>
      <c r="R30" s="623">
        <v>9862062</v>
      </c>
      <c r="S30" s="624"/>
      <c r="T30" s="624"/>
      <c r="U30" s="624"/>
      <c r="V30" s="624"/>
      <c r="W30" s="624"/>
      <c r="X30" s="624"/>
      <c r="Y30" s="625"/>
      <c r="Z30" s="626">
        <v>22.3</v>
      </c>
      <c r="AA30" s="626"/>
      <c r="AB30" s="626"/>
      <c r="AC30" s="626"/>
      <c r="AD30" s="627" t="s">
        <v>131</v>
      </c>
      <c r="AE30" s="627"/>
      <c r="AF30" s="627"/>
      <c r="AG30" s="627"/>
      <c r="AH30" s="627"/>
      <c r="AI30" s="627"/>
      <c r="AJ30" s="627"/>
      <c r="AK30" s="627"/>
      <c r="AL30" s="628" t="s">
        <v>131</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3506691</v>
      </c>
      <c r="CS30" s="624"/>
      <c r="CT30" s="624"/>
      <c r="CU30" s="624"/>
      <c r="CV30" s="624"/>
      <c r="CW30" s="624"/>
      <c r="CX30" s="624"/>
      <c r="CY30" s="625"/>
      <c r="CZ30" s="628">
        <v>8.4</v>
      </c>
      <c r="DA30" s="653"/>
      <c r="DB30" s="653"/>
      <c r="DC30" s="657"/>
      <c r="DD30" s="632">
        <v>3487015</v>
      </c>
      <c r="DE30" s="624"/>
      <c r="DF30" s="624"/>
      <c r="DG30" s="624"/>
      <c r="DH30" s="624"/>
      <c r="DI30" s="624"/>
      <c r="DJ30" s="624"/>
      <c r="DK30" s="625"/>
      <c r="DL30" s="632">
        <v>2664735</v>
      </c>
      <c r="DM30" s="624"/>
      <c r="DN30" s="624"/>
      <c r="DO30" s="624"/>
      <c r="DP30" s="624"/>
      <c r="DQ30" s="624"/>
      <c r="DR30" s="624"/>
      <c r="DS30" s="624"/>
      <c r="DT30" s="624"/>
      <c r="DU30" s="624"/>
      <c r="DV30" s="625"/>
      <c r="DW30" s="628">
        <v>12.6</v>
      </c>
      <c r="DX30" s="653"/>
      <c r="DY30" s="653"/>
      <c r="DZ30" s="653"/>
      <c r="EA30" s="653"/>
      <c r="EB30" s="653"/>
      <c r="EC30" s="654"/>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240</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69" t="s">
        <v>317</v>
      </c>
      <c r="AQ31" s="670"/>
      <c r="AR31" s="670"/>
      <c r="AS31" s="670"/>
      <c r="AT31" s="675" t="s">
        <v>318</v>
      </c>
      <c r="AU31" s="218"/>
      <c r="AV31" s="218"/>
      <c r="AW31" s="218"/>
      <c r="AX31" s="609" t="s">
        <v>192</v>
      </c>
      <c r="AY31" s="610"/>
      <c r="AZ31" s="610"/>
      <c r="BA31" s="610"/>
      <c r="BB31" s="610"/>
      <c r="BC31" s="610"/>
      <c r="BD31" s="610"/>
      <c r="BE31" s="610"/>
      <c r="BF31" s="611"/>
      <c r="BG31" s="679">
        <v>99.3</v>
      </c>
      <c r="BH31" s="667"/>
      <c r="BI31" s="667"/>
      <c r="BJ31" s="667"/>
      <c r="BK31" s="667"/>
      <c r="BL31" s="667"/>
      <c r="BM31" s="618">
        <v>98.3</v>
      </c>
      <c r="BN31" s="667"/>
      <c r="BO31" s="667"/>
      <c r="BP31" s="667"/>
      <c r="BQ31" s="668"/>
      <c r="BR31" s="679">
        <v>99.5</v>
      </c>
      <c r="BS31" s="667"/>
      <c r="BT31" s="667"/>
      <c r="BU31" s="667"/>
      <c r="BV31" s="667"/>
      <c r="BW31" s="667"/>
      <c r="BX31" s="618">
        <v>98.4</v>
      </c>
      <c r="BY31" s="667"/>
      <c r="BZ31" s="667"/>
      <c r="CA31" s="667"/>
      <c r="CB31" s="668"/>
      <c r="CD31" s="661"/>
      <c r="CE31" s="662"/>
      <c r="CF31" s="620" t="s">
        <v>319</v>
      </c>
      <c r="CG31" s="621"/>
      <c r="CH31" s="621"/>
      <c r="CI31" s="621"/>
      <c r="CJ31" s="621"/>
      <c r="CK31" s="621"/>
      <c r="CL31" s="621"/>
      <c r="CM31" s="621"/>
      <c r="CN31" s="621"/>
      <c r="CO31" s="621"/>
      <c r="CP31" s="621"/>
      <c r="CQ31" s="622"/>
      <c r="CR31" s="623">
        <v>49311</v>
      </c>
      <c r="CS31" s="655"/>
      <c r="CT31" s="655"/>
      <c r="CU31" s="655"/>
      <c r="CV31" s="655"/>
      <c r="CW31" s="655"/>
      <c r="CX31" s="655"/>
      <c r="CY31" s="656"/>
      <c r="CZ31" s="628">
        <v>0.1</v>
      </c>
      <c r="DA31" s="653"/>
      <c r="DB31" s="653"/>
      <c r="DC31" s="657"/>
      <c r="DD31" s="632">
        <v>49311</v>
      </c>
      <c r="DE31" s="655"/>
      <c r="DF31" s="655"/>
      <c r="DG31" s="655"/>
      <c r="DH31" s="655"/>
      <c r="DI31" s="655"/>
      <c r="DJ31" s="655"/>
      <c r="DK31" s="656"/>
      <c r="DL31" s="632">
        <v>49212</v>
      </c>
      <c r="DM31" s="655"/>
      <c r="DN31" s="655"/>
      <c r="DO31" s="655"/>
      <c r="DP31" s="655"/>
      <c r="DQ31" s="655"/>
      <c r="DR31" s="655"/>
      <c r="DS31" s="655"/>
      <c r="DT31" s="655"/>
      <c r="DU31" s="655"/>
      <c r="DV31" s="656"/>
      <c r="DW31" s="628">
        <v>0.2</v>
      </c>
      <c r="DX31" s="653"/>
      <c r="DY31" s="653"/>
      <c r="DZ31" s="653"/>
      <c r="EA31" s="653"/>
      <c r="EB31" s="653"/>
      <c r="EC31" s="654"/>
    </row>
    <row r="32" spans="2:133" ht="11.25" customHeight="1" x14ac:dyDescent="0.15">
      <c r="B32" s="620" t="s">
        <v>320</v>
      </c>
      <c r="C32" s="621"/>
      <c r="D32" s="621"/>
      <c r="E32" s="621"/>
      <c r="F32" s="621"/>
      <c r="G32" s="621"/>
      <c r="H32" s="621"/>
      <c r="I32" s="621"/>
      <c r="J32" s="621"/>
      <c r="K32" s="621"/>
      <c r="L32" s="621"/>
      <c r="M32" s="621"/>
      <c r="N32" s="621"/>
      <c r="O32" s="621"/>
      <c r="P32" s="621"/>
      <c r="Q32" s="622"/>
      <c r="R32" s="623">
        <v>3468115</v>
      </c>
      <c r="S32" s="624"/>
      <c r="T32" s="624"/>
      <c r="U32" s="624"/>
      <c r="V32" s="624"/>
      <c r="W32" s="624"/>
      <c r="X32" s="624"/>
      <c r="Y32" s="625"/>
      <c r="Z32" s="626">
        <v>7.9</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321</v>
      </c>
      <c r="AX32" s="620" t="s">
        <v>322</v>
      </c>
      <c r="AY32" s="621"/>
      <c r="AZ32" s="621"/>
      <c r="BA32" s="621"/>
      <c r="BB32" s="621"/>
      <c r="BC32" s="621"/>
      <c r="BD32" s="621"/>
      <c r="BE32" s="621"/>
      <c r="BF32" s="622"/>
      <c r="BG32" s="680">
        <v>99.3</v>
      </c>
      <c r="BH32" s="655"/>
      <c r="BI32" s="655"/>
      <c r="BJ32" s="655"/>
      <c r="BK32" s="655"/>
      <c r="BL32" s="655"/>
      <c r="BM32" s="629">
        <v>98.3</v>
      </c>
      <c r="BN32" s="655"/>
      <c r="BO32" s="655"/>
      <c r="BP32" s="655"/>
      <c r="BQ32" s="678"/>
      <c r="BR32" s="680">
        <v>99.5</v>
      </c>
      <c r="BS32" s="655"/>
      <c r="BT32" s="655"/>
      <c r="BU32" s="655"/>
      <c r="BV32" s="655"/>
      <c r="BW32" s="655"/>
      <c r="BX32" s="629">
        <v>98.5</v>
      </c>
      <c r="BY32" s="655"/>
      <c r="BZ32" s="655"/>
      <c r="CA32" s="655"/>
      <c r="CB32" s="678"/>
      <c r="CD32" s="663"/>
      <c r="CE32" s="664"/>
      <c r="CF32" s="620" t="s">
        <v>323</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3"/>
      <c r="DB32" s="653"/>
      <c r="DC32" s="657"/>
      <c r="DD32" s="632" t="s">
        <v>131</v>
      </c>
      <c r="DE32" s="624"/>
      <c r="DF32" s="624"/>
      <c r="DG32" s="624"/>
      <c r="DH32" s="624"/>
      <c r="DI32" s="624"/>
      <c r="DJ32" s="624"/>
      <c r="DK32" s="625"/>
      <c r="DL32" s="632" t="s">
        <v>131</v>
      </c>
      <c r="DM32" s="624"/>
      <c r="DN32" s="624"/>
      <c r="DO32" s="624"/>
      <c r="DP32" s="624"/>
      <c r="DQ32" s="624"/>
      <c r="DR32" s="624"/>
      <c r="DS32" s="624"/>
      <c r="DT32" s="624"/>
      <c r="DU32" s="624"/>
      <c r="DV32" s="625"/>
      <c r="DW32" s="628" t="s">
        <v>240</v>
      </c>
      <c r="DX32" s="653"/>
      <c r="DY32" s="653"/>
      <c r="DZ32" s="653"/>
      <c r="EA32" s="653"/>
      <c r="EB32" s="653"/>
      <c r="EC32" s="654"/>
    </row>
    <row r="33" spans="2:133" ht="11.25" customHeight="1" x14ac:dyDescent="0.15">
      <c r="B33" s="620" t="s">
        <v>324</v>
      </c>
      <c r="C33" s="621"/>
      <c r="D33" s="621"/>
      <c r="E33" s="621"/>
      <c r="F33" s="621"/>
      <c r="G33" s="621"/>
      <c r="H33" s="621"/>
      <c r="I33" s="621"/>
      <c r="J33" s="621"/>
      <c r="K33" s="621"/>
      <c r="L33" s="621"/>
      <c r="M33" s="621"/>
      <c r="N33" s="621"/>
      <c r="O33" s="621"/>
      <c r="P33" s="621"/>
      <c r="Q33" s="622"/>
      <c r="R33" s="623">
        <v>93914</v>
      </c>
      <c r="S33" s="624"/>
      <c r="T33" s="624"/>
      <c r="U33" s="624"/>
      <c r="V33" s="624"/>
      <c r="W33" s="624"/>
      <c r="X33" s="624"/>
      <c r="Y33" s="625"/>
      <c r="Z33" s="626">
        <v>0.2</v>
      </c>
      <c r="AA33" s="626"/>
      <c r="AB33" s="626"/>
      <c r="AC33" s="626"/>
      <c r="AD33" s="627">
        <v>4747</v>
      </c>
      <c r="AE33" s="627"/>
      <c r="AF33" s="627"/>
      <c r="AG33" s="627"/>
      <c r="AH33" s="627"/>
      <c r="AI33" s="627"/>
      <c r="AJ33" s="627"/>
      <c r="AK33" s="627"/>
      <c r="AL33" s="628">
        <v>0</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v>99.3</v>
      </c>
      <c r="BH33" s="682"/>
      <c r="BI33" s="682"/>
      <c r="BJ33" s="682"/>
      <c r="BK33" s="682"/>
      <c r="BL33" s="682"/>
      <c r="BM33" s="683">
        <v>98</v>
      </c>
      <c r="BN33" s="682"/>
      <c r="BO33" s="682"/>
      <c r="BP33" s="682"/>
      <c r="BQ33" s="684"/>
      <c r="BR33" s="681">
        <v>99.4</v>
      </c>
      <c r="BS33" s="682"/>
      <c r="BT33" s="682"/>
      <c r="BU33" s="682"/>
      <c r="BV33" s="682"/>
      <c r="BW33" s="682"/>
      <c r="BX33" s="683">
        <v>98</v>
      </c>
      <c r="BY33" s="682"/>
      <c r="BZ33" s="682"/>
      <c r="CA33" s="682"/>
      <c r="CB33" s="684"/>
      <c r="CD33" s="620" t="s">
        <v>326</v>
      </c>
      <c r="CE33" s="621"/>
      <c r="CF33" s="621"/>
      <c r="CG33" s="621"/>
      <c r="CH33" s="621"/>
      <c r="CI33" s="621"/>
      <c r="CJ33" s="621"/>
      <c r="CK33" s="621"/>
      <c r="CL33" s="621"/>
      <c r="CM33" s="621"/>
      <c r="CN33" s="621"/>
      <c r="CO33" s="621"/>
      <c r="CP33" s="621"/>
      <c r="CQ33" s="622"/>
      <c r="CR33" s="623">
        <v>18846015</v>
      </c>
      <c r="CS33" s="655"/>
      <c r="CT33" s="655"/>
      <c r="CU33" s="655"/>
      <c r="CV33" s="655"/>
      <c r="CW33" s="655"/>
      <c r="CX33" s="655"/>
      <c r="CY33" s="656"/>
      <c r="CZ33" s="628">
        <v>44.9</v>
      </c>
      <c r="DA33" s="653"/>
      <c r="DB33" s="653"/>
      <c r="DC33" s="657"/>
      <c r="DD33" s="632">
        <v>14319321</v>
      </c>
      <c r="DE33" s="655"/>
      <c r="DF33" s="655"/>
      <c r="DG33" s="655"/>
      <c r="DH33" s="655"/>
      <c r="DI33" s="655"/>
      <c r="DJ33" s="655"/>
      <c r="DK33" s="656"/>
      <c r="DL33" s="632">
        <v>10105055</v>
      </c>
      <c r="DM33" s="655"/>
      <c r="DN33" s="655"/>
      <c r="DO33" s="655"/>
      <c r="DP33" s="655"/>
      <c r="DQ33" s="655"/>
      <c r="DR33" s="655"/>
      <c r="DS33" s="655"/>
      <c r="DT33" s="655"/>
      <c r="DU33" s="655"/>
      <c r="DV33" s="656"/>
      <c r="DW33" s="628">
        <v>47.7</v>
      </c>
      <c r="DX33" s="653"/>
      <c r="DY33" s="653"/>
      <c r="DZ33" s="653"/>
      <c r="EA33" s="653"/>
      <c r="EB33" s="653"/>
      <c r="EC33" s="654"/>
    </row>
    <row r="34" spans="2:133" ht="11.25" customHeight="1" x14ac:dyDescent="0.15">
      <c r="B34" s="620" t="s">
        <v>327</v>
      </c>
      <c r="C34" s="621"/>
      <c r="D34" s="621"/>
      <c r="E34" s="621"/>
      <c r="F34" s="621"/>
      <c r="G34" s="621"/>
      <c r="H34" s="621"/>
      <c r="I34" s="621"/>
      <c r="J34" s="621"/>
      <c r="K34" s="621"/>
      <c r="L34" s="621"/>
      <c r="M34" s="621"/>
      <c r="N34" s="621"/>
      <c r="O34" s="621"/>
      <c r="P34" s="621"/>
      <c r="Q34" s="622"/>
      <c r="R34" s="623">
        <v>1599973</v>
      </c>
      <c r="S34" s="624"/>
      <c r="T34" s="624"/>
      <c r="U34" s="624"/>
      <c r="V34" s="624"/>
      <c r="W34" s="624"/>
      <c r="X34" s="624"/>
      <c r="Y34" s="625"/>
      <c r="Z34" s="626">
        <v>3.6</v>
      </c>
      <c r="AA34" s="626"/>
      <c r="AB34" s="626"/>
      <c r="AC34" s="626"/>
      <c r="AD34" s="627" t="s">
        <v>240</v>
      </c>
      <c r="AE34" s="627"/>
      <c r="AF34" s="627"/>
      <c r="AG34" s="627"/>
      <c r="AH34" s="627"/>
      <c r="AI34" s="627"/>
      <c r="AJ34" s="627"/>
      <c r="AK34" s="627"/>
      <c r="AL34" s="628" t="s">
        <v>240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6768253</v>
      </c>
      <c r="CS34" s="624"/>
      <c r="CT34" s="624"/>
      <c r="CU34" s="624"/>
      <c r="CV34" s="624"/>
      <c r="CW34" s="624"/>
      <c r="CX34" s="624"/>
      <c r="CY34" s="625"/>
      <c r="CZ34" s="628">
        <v>16.100000000000001</v>
      </c>
      <c r="DA34" s="653"/>
      <c r="DB34" s="653"/>
      <c r="DC34" s="657"/>
      <c r="DD34" s="632">
        <v>4199968</v>
      </c>
      <c r="DE34" s="624"/>
      <c r="DF34" s="624"/>
      <c r="DG34" s="624"/>
      <c r="DH34" s="624"/>
      <c r="DI34" s="624"/>
      <c r="DJ34" s="624"/>
      <c r="DK34" s="625"/>
      <c r="DL34" s="632">
        <v>3827327</v>
      </c>
      <c r="DM34" s="624"/>
      <c r="DN34" s="624"/>
      <c r="DO34" s="624"/>
      <c r="DP34" s="624"/>
      <c r="DQ34" s="624"/>
      <c r="DR34" s="624"/>
      <c r="DS34" s="624"/>
      <c r="DT34" s="624"/>
      <c r="DU34" s="624"/>
      <c r="DV34" s="625"/>
      <c r="DW34" s="628">
        <v>18.100000000000001</v>
      </c>
      <c r="DX34" s="653"/>
      <c r="DY34" s="653"/>
      <c r="DZ34" s="653"/>
      <c r="EA34" s="653"/>
      <c r="EB34" s="653"/>
      <c r="EC34" s="654"/>
    </row>
    <row r="35" spans="2:133" ht="11.25" customHeight="1" x14ac:dyDescent="0.15">
      <c r="B35" s="620" t="s">
        <v>329</v>
      </c>
      <c r="C35" s="621"/>
      <c r="D35" s="621"/>
      <c r="E35" s="621"/>
      <c r="F35" s="621"/>
      <c r="G35" s="621"/>
      <c r="H35" s="621"/>
      <c r="I35" s="621"/>
      <c r="J35" s="621"/>
      <c r="K35" s="621"/>
      <c r="L35" s="621"/>
      <c r="M35" s="621"/>
      <c r="N35" s="621"/>
      <c r="O35" s="621"/>
      <c r="P35" s="621"/>
      <c r="Q35" s="622"/>
      <c r="R35" s="623">
        <v>956124</v>
      </c>
      <c r="S35" s="624"/>
      <c r="T35" s="624"/>
      <c r="U35" s="624"/>
      <c r="V35" s="624"/>
      <c r="W35" s="624"/>
      <c r="X35" s="624"/>
      <c r="Y35" s="625"/>
      <c r="Z35" s="626">
        <v>2.2000000000000002</v>
      </c>
      <c r="AA35" s="626"/>
      <c r="AB35" s="626"/>
      <c r="AC35" s="626"/>
      <c r="AD35" s="627" t="s">
        <v>131</v>
      </c>
      <c r="AE35" s="627"/>
      <c r="AF35" s="627"/>
      <c r="AG35" s="627"/>
      <c r="AH35" s="627"/>
      <c r="AI35" s="627"/>
      <c r="AJ35" s="627"/>
      <c r="AK35" s="627"/>
      <c r="AL35" s="628" t="s">
        <v>131</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228036</v>
      </c>
      <c r="CS35" s="655"/>
      <c r="CT35" s="655"/>
      <c r="CU35" s="655"/>
      <c r="CV35" s="655"/>
      <c r="CW35" s="655"/>
      <c r="CX35" s="655"/>
      <c r="CY35" s="656"/>
      <c r="CZ35" s="628">
        <v>0.5</v>
      </c>
      <c r="DA35" s="653"/>
      <c r="DB35" s="653"/>
      <c r="DC35" s="657"/>
      <c r="DD35" s="632">
        <v>197951</v>
      </c>
      <c r="DE35" s="655"/>
      <c r="DF35" s="655"/>
      <c r="DG35" s="655"/>
      <c r="DH35" s="655"/>
      <c r="DI35" s="655"/>
      <c r="DJ35" s="655"/>
      <c r="DK35" s="656"/>
      <c r="DL35" s="632">
        <v>197951</v>
      </c>
      <c r="DM35" s="655"/>
      <c r="DN35" s="655"/>
      <c r="DO35" s="655"/>
      <c r="DP35" s="655"/>
      <c r="DQ35" s="655"/>
      <c r="DR35" s="655"/>
      <c r="DS35" s="655"/>
      <c r="DT35" s="655"/>
      <c r="DU35" s="655"/>
      <c r="DV35" s="656"/>
      <c r="DW35" s="628">
        <v>0.9</v>
      </c>
      <c r="DX35" s="653"/>
      <c r="DY35" s="653"/>
      <c r="DZ35" s="653"/>
      <c r="EA35" s="653"/>
      <c r="EB35" s="653"/>
      <c r="EC35" s="654"/>
    </row>
    <row r="36" spans="2:133" ht="11.25" customHeight="1" x14ac:dyDescent="0.15">
      <c r="B36" s="620" t="s">
        <v>333</v>
      </c>
      <c r="C36" s="621"/>
      <c r="D36" s="621"/>
      <c r="E36" s="621"/>
      <c r="F36" s="621"/>
      <c r="G36" s="621"/>
      <c r="H36" s="621"/>
      <c r="I36" s="621"/>
      <c r="J36" s="621"/>
      <c r="K36" s="621"/>
      <c r="L36" s="621"/>
      <c r="M36" s="621"/>
      <c r="N36" s="621"/>
      <c r="O36" s="621"/>
      <c r="P36" s="621"/>
      <c r="Q36" s="622"/>
      <c r="R36" s="623">
        <v>2518194</v>
      </c>
      <c r="S36" s="624"/>
      <c r="T36" s="624"/>
      <c r="U36" s="624"/>
      <c r="V36" s="624"/>
      <c r="W36" s="624"/>
      <c r="X36" s="624"/>
      <c r="Y36" s="625"/>
      <c r="Z36" s="626">
        <v>5.7</v>
      </c>
      <c r="AA36" s="626"/>
      <c r="AB36" s="626"/>
      <c r="AC36" s="626"/>
      <c r="AD36" s="627" t="s">
        <v>131</v>
      </c>
      <c r="AE36" s="627"/>
      <c r="AF36" s="627"/>
      <c r="AG36" s="627"/>
      <c r="AH36" s="627"/>
      <c r="AI36" s="627"/>
      <c r="AJ36" s="627"/>
      <c r="AK36" s="627"/>
      <c r="AL36" s="628" t="s">
        <v>240</v>
      </c>
      <c r="AM36" s="629"/>
      <c r="AN36" s="629"/>
      <c r="AO36" s="630"/>
      <c r="AP36" s="222"/>
      <c r="AQ36" s="689" t="s">
        <v>334</v>
      </c>
      <c r="AR36" s="690"/>
      <c r="AS36" s="690"/>
      <c r="AT36" s="690"/>
      <c r="AU36" s="690"/>
      <c r="AV36" s="690"/>
      <c r="AW36" s="690"/>
      <c r="AX36" s="690"/>
      <c r="AY36" s="691"/>
      <c r="AZ36" s="612">
        <v>4884231</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95653</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6005708</v>
      </c>
      <c r="CS36" s="624"/>
      <c r="CT36" s="624"/>
      <c r="CU36" s="624"/>
      <c r="CV36" s="624"/>
      <c r="CW36" s="624"/>
      <c r="CX36" s="624"/>
      <c r="CY36" s="625"/>
      <c r="CZ36" s="628">
        <v>14.3</v>
      </c>
      <c r="DA36" s="653"/>
      <c r="DB36" s="653"/>
      <c r="DC36" s="657"/>
      <c r="DD36" s="632">
        <v>5032595</v>
      </c>
      <c r="DE36" s="624"/>
      <c r="DF36" s="624"/>
      <c r="DG36" s="624"/>
      <c r="DH36" s="624"/>
      <c r="DI36" s="624"/>
      <c r="DJ36" s="624"/>
      <c r="DK36" s="625"/>
      <c r="DL36" s="632">
        <v>3282933</v>
      </c>
      <c r="DM36" s="624"/>
      <c r="DN36" s="624"/>
      <c r="DO36" s="624"/>
      <c r="DP36" s="624"/>
      <c r="DQ36" s="624"/>
      <c r="DR36" s="624"/>
      <c r="DS36" s="624"/>
      <c r="DT36" s="624"/>
      <c r="DU36" s="624"/>
      <c r="DV36" s="625"/>
      <c r="DW36" s="628">
        <v>15.5</v>
      </c>
      <c r="DX36" s="653"/>
      <c r="DY36" s="653"/>
      <c r="DZ36" s="653"/>
      <c r="EA36" s="653"/>
      <c r="EB36" s="653"/>
      <c r="EC36" s="654"/>
    </row>
    <row r="37" spans="2:133" ht="11.25" customHeight="1" x14ac:dyDescent="0.15">
      <c r="B37" s="620" t="s">
        <v>337</v>
      </c>
      <c r="C37" s="621"/>
      <c r="D37" s="621"/>
      <c r="E37" s="621"/>
      <c r="F37" s="621"/>
      <c r="G37" s="621"/>
      <c r="H37" s="621"/>
      <c r="I37" s="621"/>
      <c r="J37" s="621"/>
      <c r="K37" s="621"/>
      <c r="L37" s="621"/>
      <c r="M37" s="621"/>
      <c r="N37" s="621"/>
      <c r="O37" s="621"/>
      <c r="P37" s="621"/>
      <c r="Q37" s="622"/>
      <c r="R37" s="623">
        <v>411347</v>
      </c>
      <c r="S37" s="624"/>
      <c r="T37" s="624"/>
      <c r="U37" s="624"/>
      <c r="V37" s="624"/>
      <c r="W37" s="624"/>
      <c r="X37" s="624"/>
      <c r="Y37" s="625"/>
      <c r="Z37" s="626">
        <v>0.9</v>
      </c>
      <c r="AA37" s="626"/>
      <c r="AB37" s="626"/>
      <c r="AC37" s="626"/>
      <c r="AD37" s="627" t="s">
        <v>131</v>
      </c>
      <c r="AE37" s="627"/>
      <c r="AF37" s="627"/>
      <c r="AG37" s="627"/>
      <c r="AH37" s="627"/>
      <c r="AI37" s="627"/>
      <c r="AJ37" s="627"/>
      <c r="AK37" s="627"/>
      <c r="AL37" s="628" t="s">
        <v>131</v>
      </c>
      <c r="AM37" s="629"/>
      <c r="AN37" s="629"/>
      <c r="AO37" s="630"/>
      <c r="AQ37" s="686" t="s">
        <v>338</v>
      </c>
      <c r="AR37" s="687"/>
      <c r="AS37" s="687"/>
      <c r="AT37" s="687"/>
      <c r="AU37" s="687"/>
      <c r="AV37" s="687"/>
      <c r="AW37" s="687"/>
      <c r="AX37" s="687"/>
      <c r="AY37" s="688"/>
      <c r="AZ37" s="623">
        <v>977153</v>
      </c>
      <c r="BA37" s="624"/>
      <c r="BB37" s="624"/>
      <c r="BC37" s="624"/>
      <c r="BD37" s="655"/>
      <c r="BE37" s="655"/>
      <c r="BF37" s="678"/>
      <c r="BG37" s="620" t="s">
        <v>339</v>
      </c>
      <c r="BH37" s="621"/>
      <c r="BI37" s="621"/>
      <c r="BJ37" s="621"/>
      <c r="BK37" s="621"/>
      <c r="BL37" s="621"/>
      <c r="BM37" s="621"/>
      <c r="BN37" s="621"/>
      <c r="BO37" s="621"/>
      <c r="BP37" s="621"/>
      <c r="BQ37" s="621"/>
      <c r="BR37" s="621"/>
      <c r="BS37" s="621"/>
      <c r="BT37" s="621"/>
      <c r="BU37" s="622"/>
      <c r="BV37" s="623">
        <v>-66224</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2357481</v>
      </c>
      <c r="CS37" s="655"/>
      <c r="CT37" s="655"/>
      <c r="CU37" s="655"/>
      <c r="CV37" s="655"/>
      <c r="CW37" s="655"/>
      <c r="CX37" s="655"/>
      <c r="CY37" s="656"/>
      <c r="CZ37" s="628">
        <v>5.6</v>
      </c>
      <c r="DA37" s="653"/>
      <c r="DB37" s="653"/>
      <c r="DC37" s="657"/>
      <c r="DD37" s="632">
        <v>2357481</v>
      </c>
      <c r="DE37" s="655"/>
      <c r="DF37" s="655"/>
      <c r="DG37" s="655"/>
      <c r="DH37" s="655"/>
      <c r="DI37" s="655"/>
      <c r="DJ37" s="655"/>
      <c r="DK37" s="656"/>
      <c r="DL37" s="632">
        <v>2215889</v>
      </c>
      <c r="DM37" s="655"/>
      <c r="DN37" s="655"/>
      <c r="DO37" s="655"/>
      <c r="DP37" s="655"/>
      <c r="DQ37" s="655"/>
      <c r="DR37" s="655"/>
      <c r="DS37" s="655"/>
      <c r="DT37" s="655"/>
      <c r="DU37" s="655"/>
      <c r="DV37" s="656"/>
      <c r="DW37" s="628">
        <v>10.5</v>
      </c>
      <c r="DX37" s="653"/>
      <c r="DY37" s="653"/>
      <c r="DZ37" s="653"/>
      <c r="EA37" s="653"/>
      <c r="EB37" s="653"/>
      <c r="EC37" s="654"/>
    </row>
    <row r="38" spans="2:133" ht="11.25" customHeight="1" x14ac:dyDescent="0.15">
      <c r="B38" s="620" t="s">
        <v>341</v>
      </c>
      <c r="C38" s="621"/>
      <c r="D38" s="621"/>
      <c r="E38" s="621"/>
      <c r="F38" s="621"/>
      <c r="G38" s="621"/>
      <c r="H38" s="621"/>
      <c r="I38" s="621"/>
      <c r="J38" s="621"/>
      <c r="K38" s="621"/>
      <c r="L38" s="621"/>
      <c r="M38" s="621"/>
      <c r="N38" s="621"/>
      <c r="O38" s="621"/>
      <c r="P38" s="621"/>
      <c r="Q38" s="622"/>
      <c r="R38" s="623">
        <v>2272966</v>
      </c>
      <c r="S38" s="624"/>
      <c r="T38" s="624"/>
      <c r="U38" s="624"/>
      <c r="V38" s="624"/>
      <c r="W38" s="624"/>
      <c r="X38" s="624"/>
      <c r="Y38" s="625"/>
      <c r="Z38" s="626">
        <v>5.0999999999999996</v>
      </c>
      <c r="AA38" s="626"/>
      <c r="AB38" s="626"/>
      <c r="AC38" s="626"/>
      <c r="AD38" s="627" t="s">
        <v>131</v>
      </c>
      <c r="AE38" s="627"/>
      <c r="AF38" s="627"/>
      <c r="AG38" s="627"/>
      <c r="AH38" s="627"/>
      <c r="AI38" s="627"/>
      <c r="AJ38" s="627"/>
      <c r="AK38" s="627"/>
      <c r="AL38" s="628" t="s">
        <v>131</v>
      </c>
      <c r="AM38" s="629"/>
      <c r="AN38" s="629"/>
      <c r="AO38" s="630"/>
      <c r="AQ38" s="686" t="s">
        <v>342</v>
      </c>
      <c r="AR38" s="687"/>
      <c r="AS38" s="687"/>
      <c r="AT38" s="687"/>
      <c r="AU38" s="687"/>
      <c r="AV38" s="687"/>
      <c r="AW38" s="687"/>
      <c r="AX38" s="687"/>
      <c r="AY38" s="688"/>
      <c r="AZ38" s="623">
        <v>158918</v>
      </c>
      <c r="BA38" s="624"/>
      <c r="BB38" s="624"/>
      <c r="BC38" s="624"/>
      <c r="BD38" s="655"/>
      <c r="BE38" s="655"/>
      <c r="BF38" s="678"/>
      <c r="BG38" s="620" t="s">
        <v>343</v>
      </c>
      <c r="BH38" s="621"/>
      <c r="BI38" s="621"/>
      <c r="BJ38" s="621"/>
      <c r="BK38" s="621"/>
      <c r="BL38" s="621"/>
      <c r="BM38" s="621"/>
      <c r="BN38" s="621"/>
      <c r="BO38" s="621"/>
      <c r="BP38" s="621"/>
      <c r="BQ38" s="621"/>
      <c r="BR38" s="621"/>
      <c r="BS38" s="621"/>
      <c r="BT38" s="621"/>
      <c r="BU38" s="622"/>
      <c r="BV38" s="623">
        <v>12205</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3875087</v>
      </c>
      <c r="CS38" s="624"/>
      <c r="CT38" s="624"/>
      <c r="CU38" s="624"/>
      <c r="CV38" s="624"/>
      <c r="CW38" s="624"/>
      <c r="CX38" s="624"/>
      <c r="CY38" s="625"/>
      <c r="CZ38" s="628">
        <v>9.1999999999999993</v>
      </c>
      <c r="DA38" s="653"/>
      <c r="DB38" s="653"/>
      <c r="DC38" s="657"/>
      <c r="DD38" s="632">
        <v>3162281</v>
      </c>
      <c r="DE38" s="624"/>
      <c r="DF38" s="624"/>
      <c r="DG38" s="624"/>
      <c r="DH38" s="624"/>
      <c r="DI38" s="624"/>
      <c r="DJ38" s="624"/>
      <c r="DK38" s="625"/>
      <c r="DL38" s="632">
        <v>2796844</v>
      </c>
      <c r="DM38" s="624"/>
      <c r="DN38" s="624"/>
      <c r="DO38" s="624"/>
      <c r="DP38" s="624"/>
      <c r="DQ38" s="624"/>
      <c r="DR38" s="624"/>
      <c r="DS38" s="624"/>
      <c r="DT38" s="624"/>
      <c r="DU38" s="624"/>
      <c r="DV38" s="625"/>
      <c r="DW38" s="628">
        <v>13.2</v>
      </c>
      <c r="DX38" s="653"/>
      <c r="DY38" s="653"/>
      <c r="DZ38" s="653"/>
      <c r="EA38" s="653"/>
      <c r="EB38" s="653"/>
      <c r="EC38" s="654"/>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240</v>
      </c>
      <c r="S39" s="624"/>
      <c r="T39" s="624"/>
      <c r="U39" s="624"/>
      <c r="V39" s="624"/>
      <c r="W39" s="624"/>
      <c r="X39" s="624"/>
      <c r="Y39" s="625"/>
      <c r="Z39" s="626" t="s">
        <v>131</v>
      </c>
      <c r="AA39" s="626"/>
      <c r="AB39" s="626"/>
      <c r="AC39" s="626"/>
      <c r="AD39" s="627" t="s">
        <v>240</v>
      </c>
      <c r="AE39" s="627"/>
      <c r="AF39" s="627"/>
      <c r="AG39" s="627"/>
      <c r="AH39" s="627"/>
      <c r="AI39" s="627"/>
      <c r="AJ39" s="627"/>
      <c r="AK39" s="627"/>
      <c r="AL39" s="628" t="s">
        <v>240</v>
      </c>
      <c r="AM39" s="629"/>
      <c r="AN39" s="629"/>
      <c r="AO39" s="630"/>
      <c r="AQ39" s="686" t="s">
        <v>346</v>
      </c>
      <c r="AR39" s="687"/>
      <c r="AS39" s="687"/>
      <c r="AT39" s="687"/>
      <c r="AU39" s="687"/>
      <c r="AV39" s="687"/>
      <c r="AW39" s="687"/>
      <c r="AX39" s="687"/>
      <c r="AY39" s="688"/>
      <c r="AZ39" s="623">
        <v>31991</v>
      </c>
      <c r="BA39" s="624"/>
      <c r="BB39" s="624"/>
      <c r="BC39" s="624"/>
      <c r="BD39" s="655"/>
      <c r="BE39" s="655"/>
      <c r="BF39" s="678"/>
      <c r="BG39" s="620" t="s">
        <v>347</v>
      </c>
      <c r="BH39" s="621"/>
      <c r="BI39" s="621"/>
      <c r="BJ39" s="621"/>
      <c r="BK39" s="621"/>
      <c r="BL39" s="621"/>
      <c r="BM39" s="621"/>
      <c r="BN39" s="621"/>
      <c r="BO39" s="621"/>
      <c r="BP39" s="621"/>
      <c r="BQ39" s="621"/>
      <c r="BR39" s="621"/>
      <c r="BS39" s="621"/>
      <c r="BT39" s="621"/>
      <c r="BU39" s="622"/>
      <c r="BV39" s="623">
        <v>18711</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1783499</v>
      </c>
      <c r="CS39" s="655"/>
      <c r="CT39" s="655"/>
      <c r="CU39" s="655"/>
      <c r="CV39" s="655"/>
      <c r="CW39" s="655"/>
      <c r="CX39" s="655"/>
      <c r="CY39" s="656"/>
      <c r="CZ39" s="628">
        <v>4.3</v>
      </c>
      <c r="DA39" s="653"/>
      <c r="DB39" s="653"/>
      <c r="DC39" s="657"/>
      <c r="DD39" s="632">
        <v>1723794</v>
      </c>
      <c r="DE39" s="655"/>
      <c r="DF39" s="655"/>
      <c r="DG39" s="655"/>
      <c r="DH39" s="655"/>
      <c r="DI39" s="655"/>
      <c r="DJ39" s="655"/>
      <c r="DK39" s="656"/>
      <c r="DL39" s="632" t="s">
        <v>240</v>
      </c>
      <c r="DM39" s="655"/>
      <c r="DN39" s="655"/>
      <c r="DO39" s="655"/>
      <c r="DP39" s="655"/>
      <c r="DQ39" s="655"/>
      <c r="DR39" s="655"/>
      <c r="DS39" s="655"/>
      <c r="DT39" s="655"/>
      <c r="DU39" s="655"/>
      <c r="DV39" s="656"/>
      <c r="DW39" s="628" t="s">
        <v>131</v>
      </c>
      <c r="DX39" s="653"/>
      <c r="DY39" s="653"/>
      <c r="DZ39" s="653"/>
      <c r="EA39" s="653"/>
      <c r="EB39" s="653"/>
      <c r="EC39" s="654"/>
    </row>
    <row r="40" spans="2:133" ht="11.25" customHeight="1" x14ac:dyDescent="0.15">
      <c r="B40" s="620" t="s">
        <v>349</v>
      </c>
      <c r="C40" s="621"/>
      <c r="D40" s="621"/>
      <c r="E40" s="621"/>
      <c r="F40" s="621"/>
      <c r="G40" s="621"/>
      <c r="H40" s="621"/>
      <c r="I40" s="621"/>
      <c r="J40" s="621"/>
      <c r="K40" s="621"/>
      <c r="L40" s="621"/>
      <c r="M40" s="621"/>
      <c r="N40" s="621"/>
      <c r="O40" s="621"/>
      <c r="P40" s="621"/>
      <c r="Q40" s="622"/>
      <c r="R40" s="623">
        <v>393400</v>
      </c>
      <c r="S40" s="624"/>
      <c r="T40" s="624"/>
      <c r="U40" s="624"/>
      <c r="V40" s="624"/>
      <c r="W40" s="624"/>
      <c r="X40" s="624"/>
      <c r="Y40" s="625"/>
      <c r="Z40" s="626">
        <v>0.9</v>
      </c>
      <c r="AA40" s="626"/>
      <c r="AB40" s="626"/>
      <c r="AC40" s="626"/>
      <c r="AD40" s="627" t="s">
        <v>240</v>
      </c>
      <c r="AE40" s="627"/>
      <c r="AF40" s="627"/>
      <c r="AG40" s="627"/>
      <c r="AH40" s="627"/>
      <c r="AI40" s="627"/>
      <c r="AJ40" s="627"/>
      <c r="AK40" s="627"/>
      <c r="AL40" s="628" t="s">
        <v>131</v>
      </c>
      <c r="AM40" s="629"/>
      <c r="AN40" s="629"/>
      <c r="AO40" s="630"/>
      <c r="AQ40" s="686" t="s">
        <v>350</v>
      </c>
      <c r="AR40" s="687"/>
      <c r="AS40" s="687"/>
      <c r="AT40" s="687"/>
      <c r="AU40" s="687"/>
      <c r="AV40" s="687"/>
      <c r="AW40" s="687"/>
      <c r="AX40" s="687"/>
      <c r="AY40" s="688"/>
      <c r="AZ40" s="623" t="s">
        <v>240</v>
      </c>
      <c r="BA40" s="624"/>
      <c r="BB40" s="624"/>
      <c r="BC40" s="624"/>
      <c r="BD40" s="655"/>
      <c r="BE40" s="655"/>
      <c r="BF40" s="678"/>
      <c r="BG40" s="671" t="s">
        <v>351</v>
      </c>
      <c r="BH40" s="672"/>
      <c r="BI40" s="672"/>
      <c r="BJ40" s="672"/>
      <c r="BK40" s="672"/>
      <c r="BL40" s="223"/>
      <c r="BM40" s="621" t="s">
        <v>352</v>
      </c>
      <c r="BN40" s="621"/>
      <c r="BO40" s="621"/>
      <c r="BP40" s="621"/>
      <c r="BQ40" s="621"/>
      <c r="BR40" s="621"/>
      <c r="BS40" s="621"/>
      <c r="BT40" s="621"/>
      <c r="BU40" s="622"/>
      <c r="BV40" s="623">
        <v>98</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185432</v>
      </c>
      <c r="CS40" s="624"/>
      <c r="CT40" s="624"/>
      <c r="CU40" s="624"/>
      <c r="CV40" s="624"/>
      <c r="CW40" s="624"/>
      <c r="CX40" s="624"/>
      <c r="CY40" s="625"/>
      <c r="CZ40" s="628">
        <v>0.4</v>
      </c>
      <c r="DA40" s="653"/>
      <c r="DB40" s="653"/>
      <c r="DC40" s="657"/>
      <c r="DD40" s="632">
        <v>2732</v>
      </c>
      <c r="DE40" s="624"/>
      <c r="DF40" s="624"/>
      <c r="DG40" s="624"/>
      <c r="DH40" s="624"/>
      <c r="DI40" s="624"/>
      <c r="DJ40" s="624"/>
      <c r="DK40" s="625"/>
      <c r="DL40" s="632" t="s">
        <v>240</v>
      </c>
      <c r="DM40" s="624"/>
      <c r="DN40" s="624"/>
      <c r="DO40" s="624"/>
      <c r="DP40" s="624"/>
      <c r="DQ40" s="624"/>
      <c r="DR40" s="624"/>
      <c r="DS40" s="624"/>
      <c r="DT40" s="624"/>
      <c r="DU40" s="624"/>
      <c r="DV40" s="625"/>
      <c r="DW40" s="628" t="s">
        <v>131</v>
      </c>
      <c r="DX40" s="653"/>
      <c r="DY40" s="653"/>
      <c r="DZ40" s="653"/>
      <c r="EA40" s="653"/>
      <c r="EB40" s="653"/>
      <c r="EC40" s="654"/>
    </row>
    <row r="41" spans="2:133" ht="11.25" customHeight="1" x14ac:dyDescent="0.15">
      <c r="B41" s="644" t="s">
        <v>354</v>
      </c>
      <c r="C41" s="645"/>
      <c r="D41" s="645"/>
      <c r="E41" s="645"/>
      <c r="F41" s="645"/>
      <c r="G41" s="645"/>
      <c r="H41" s="645"/>
      <c r="I41" s="645"/>
      <c r="J41" s="645"/>
      <c r="K41" s="645"/>
      <c r="L41" s="645"/>
      <c r="M41" s="645"/>
      <c r="N41" s="645"/>
      <c r="O41" s="645"/>
      <c r="P41" s="645"/>
      <c r="Q41" s="646"/>
      <c r="R41" s="695">
        <v>44164553</v>
      </c>
      <c r="S41" s="696"/>
      <c r="T41" s="696"/>
      <c r="U41" s="696"/>
      <c r="V41" s="696"/>
      <c r="W41" s="696"/>
      <c r="X41" s="696"/>
      <c r="Y41" s="700"/>
      <c r="Z41" s="701">
        <v>100</v>
      </c>
      <c r="AA41" s="701"/>
      <c r="AB41" s="701"/>
      <c r="AC41" s="701"/>
      <c r="AD41" s="702">
        <v>20808467</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849512</v>
      </c>
      <c r="BA41" s="624"/>
      <c r="BB41" s="624"/>
      <c r="BC41" s="624"/>
      <c r="BD41" s="655"/>
      <c r="BE41" s="655"/>
      <c r="BF41" s="678"/>
      <c r="BG41" s="671"/>
      <c r="BH41" s="672"/>
      <c r="BI41" s="672"/>
      <c r="BJ41" s="672"/>
      <c r="BK41" s="672"/>
      <c r="BL41" s="223"/>
      <c r="BM41" s="621" t="s">
        <v>356</v>
      </c>
      <c r="BN41" s="621"/>
      <c r="BO41" s="621"/>
      <c r="BP41" s="621"/>
      <c r="BQ41" s="621"/>
      <c r="BR41" s="621"/>
      <c r="BS41" s="621"/>
      <c r="BT41" s="621"/>
      <c r="BU41" s="622"/>
      <c r="BV41" s="623" t="s">
        <v>131</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131</v>
      </c>
      <c r="CS41" s="655"/>
      <c r="CT41" s="655"/>
      <c r="CU41" s="655"/>
      <c r="CV41" s="655"/>
      <c r="CW41" s="655"/>
      <c r="CX41" s="655"/>
      <c r="CY41" s="656"/>
      <c r="CZ41" s="628" t="s">
        <v>240</v>
      </c>
      <c r="DA41" s="653"/>
      <c r="DB41" s="653"/>
      <c r="DC41" s="657"/>
      <c r="DD41" s="632" t="s">
        <v>240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2866657</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392</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4237163</v>
      </c>
      <c r="CS42" s="655"/>
      <c r="CT42" s="655"/>
      <c r="CU42" s="655"/>
      <c r="CV42" s="655"/>
      <c r="CW42" s="655"/>
      <c r="CX42" s="655"/>
      <c r="CY42" s="656"/>
      <c r="CZ42" s="628">
        <v>10.1</v>
      </c>
      <c r="DA42" s="653"/>
      <c r="DB42" s="653"/>
      <c r="DC42" s="657"/>
      <c r="DD42" s="632">
        <v>984958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30836</v>
      </c>
      <c r="CS43" s="655"/>
      <c r="CT43" s="655"/>
      <c r="CU43" s="655"/>
      <c r="CV43" s="655"/>
      <c r="CW43" s="655"/>
      <c r="CX43" s="655"/>
      <c r="CY43" s="656"/>
      <c r="CZ43" s="628">
        <v>0.1</v>
      </c>
      <c r="DA43" s="653"/>
      <c r="DB43" s="653"/>
      <c r="DC43" s="657"/>
      <c r="DD43" s="632">
        <v>30007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364</v>
      </c>
      <c r="CG44" s="621"/>
      <c r="CH44" s="621"/>
      <c r="CI44" s="621"/>
      <c r="CJ44" s="621"/>
      <c r="CK44" s="621"/>
      <c r="CL44" s="621"/>
      <c r="CM44" s="621"/>
      <c r="CN44" s="621"/>
      <c r="CO44" s="621"/>
      <c r="CP44" s="621"/>
      <c r="CQ44" s="622"/>
      <c r="CR44" s="623">
        <v>4225802</v>
      </c>
      <c r="CS44" s="624"/>
      <c r="CT44" s="624"/>
      <c r="CU44" s="624"/>
      <c r="CV44" s="624"/>
      <c r="CW44" s="624"/>
      <c r="CX44" s="624"/>
      <c r="CY44" s="625"/>
      <c r="CZ44" s="628">
        <v>10.1</v>
      </c>
      <c r="DA44" s="629"/>
      <c r="DB44" s="629"/>
      <c r="DC44" s="635"/>
      <c r="DD44" s="632">
        <v>975574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1805660</v>
      </c>
      <c r="CS45" s="655"/>
      <c r="CT45" s="655"/>
      <c r="CU45" s="655"/>
      <c r="CV45" s="655"/>
      <c r="CW45" s="655"/>
      <c r="CX45" s="655"/>
      <c r="CY45" s="656"/>
      <c r="CZ45" s="628">
        <v>4.3</v>
      </c>
      <c r="DA45" s="653"/>
      <c r="DB45" s="653"/>
      <c r="DC45" s="657"/>
      <c r="DD45" s="632">
        <v>91039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367</v>
      </c>
      <c r="CG46" s="621"/>
      <c r="CH46" s="621"/>
      <c r="CI46" s="621"/>
      <c r="CJ46" s="621"/>
      <c r="CK46" s="621"/>
      <c r="CL46" s="621"/>
      <c r="CM46" s="621"/>
      <c r="CN46" s="621"/>
      <c r="CO46" s="621"/>
      <c r="CP46" s="621"/>
      <c r="CQ46" s="622"/>
      <c r="CR46" s="623">
        <v>2351431</v>
      </c>
      <c r="CS46" s="624"/>
      <c r="CT46" s="624"/>
      <c r="CU46" s="624"/>
      <c r="CV46" s="624"/>
      <c r="CW46" s="624"/>
      <c r="CX46" s="624"/>
      <c r="CY46" s="625"/>
      <c r="CZ46" s="628">
        <v>5.6</v>
      </c>
      <c r="DA46" s="629"/>
      <c r="DB46" s="629"/>
      <c r="DC46" s="635"/>
      <c r="DD46" s="632">
        <v>875224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368</v>
      </c>
      <c r="CG47" s="621"/>
      <c r="CH47" s="621"/>
      <c r="CI47" s="621"/>
      <c r="CJ47" s="621"/>
      <c r="CK47" s="621"/>
      <c r="CL47" s="621"/>
      <c r="CM47" s="621"/>
      <c r="CN47" s="621"/>
      <c r="CO47" s="621"/>
      <c r="CP47" s="621"/>
      <c r="CQ47" s="622"/>
      <c r="CR47" s="623">
        <v>11361</v>
      </c>
      <c r="CS47" s="655"/>
      <c r="CT47" s="655"/>
      <c r="CU47" s="655"/>
      <c r="CV47" s="655"/>
      <c r="CW47" s="655"/>
      <c r="CX47" s="655"/>
      <c r="CY47" s="656"/>
      <c r="CZ47" s="628">
        <v>0</v>
      </c>
      <c r="DA47" s="653"/>
      <c r="DB47" s="653"/>
      <c r="DC47" s="657"/>
      <c r="DD47" s="632">
        <v>9384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369</v>
      </c>
      <c r="CG48" s="621"/>
      <c r="CH48" s="621"/>
      <c r="CI48" s="621"/>
      <c r="CJ48" s="621"/>
      <c r="CK48" s="621"/>
      <c r="CL48" s="621"/>
      <c r="CM48" s="621"/>
      <c r="CN48" s="621"/>
      <c r="CO48" s="621"/>
      <c r="CP48" s="621"/>
      <c r="CQ48" s="622"/>
      <c r="CR48" s="623" t="s">
        <v>131</v>
      </c>
      <c r="CS48" s="624"/>
      <c r="CT48" s="624"/>
      <c r="CU48" s="624"/>
      <c r="CV48" s="624"/>
      <c r="CW48" s="624"/>
      <c r="CX48" s="624"/>
      <c r="CY48" s="625"/>
      <c r="CZ48" s="628" t="s">
        <v>240</v>
      </c>
      <c r="DA48" s="629"/>
      <c r="DB48" s="629"/>
      <c r="DC48" s="635"/>
      <c r="DD48" s="632" t="s">
        <v>240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370</v>
      </c>
      <c r="CE49" s="645"/>
      <c r="CF49" s="645"/>
      <c r="CG49" s="645"/>
      <c r="CH49" s="645"/>
      <c r="CI49" s="645"/>
      <c r="CJ49" s="645"/>
      <c r="CK49" s="645"/>
      <c r="CL49" s="645"/>
      <c r="CM49" s="645"/>
      <c r="CN49" s="645"/>
      <c r="CO49" s="645"/>
      <c r="CP49" s="645"/>
      <c r="CQ49" s="646"/>
      <c r="CR49" s="695">
        <v>41960083</v>
      </c>
      <c r="CS49" s="682"/>
      <c r="CT49" s="682"/>
      <c r="CU49" s="682"/>
      <c r="CV49" s="682"/>
      <c r="CW49" s="682"/>
      <c r="CX49" s="682"/>
      <c r="CY49" s="711"/>
      <c r="CZ49" s="703">
        <v>100</v>
      </c>
      <c r="DA49" s="712"/>
      <c r="DB49" s="712"/>
      <c r="DC49" s="713"/>
      <c r="DD49" s="714">
        <v>25305821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nsRmQa16eu8ZfKP/xRATV8ZLvgpiJ9KIvr7rrF1wA6xiEZmBIPGekF/wPrnqDfDOQgX1Dqft/YosuPlQe7KVA==" saltValue="PeY9RlsPnuJk6HEuZ1WeE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44176</v>
      </c>
      <c r="R7" s="753"/>
      <c r="S7" s="753"/>
      <c r="T7" s="753"/>
      <c r="U7" s="753"/>
      <c r="V7" s="753">
        <v>41971</v>
      </c>
      <c r="W7" s="753"/>
      <c r="X7" s="753"/>
      <c r="Y7" s="753"/>
      <c r="Z7" s="753"/>
      <c r="AA7" s="753">
        <v>2204</v>
      </c>
      <c r="AB7" s="753"/>
      <c r="AC7" s="753"/>
      <c r="AD7" s="753"/>
      <c r="AE7" s="754"/>
      <c r="AF7" s="755">
        <v>2009</v>
      </c>
      <c r="AG7" s="756"/>
      <c r="AH7" s="756"/>
      <c r="AI7" s="756"/>
      <c r="AJ7" s="757"/>
      <c r="AK7" s="758">
        <v>0</v>
      </c>
      <c r="AL7" s="759"/>
      <c r="AM7" s="759"/>
      <c r="AN7" s="759"/>
      <c r="AO7" s="759"/>
      <c r="AP7" s="759">
        <v>21629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623</v>
      </c>
      <c r="BT7" s="747"/>
      <c r="BU7" s="747"/>
      <c r="BV7" s="747"/>
      <c r="BW7" s="747"/>
      <c r="BX7" s="747"/>
      <c r="BY7" s="747"/>
      <c r="BZ7" s="747"/>
      <c r="CA7" s="747"/>
      <c r="CB7" s="747"/>
      <c r="CC7" s="747"/>
      <c r="CD7" s="747"/>
      <c r="CE7" s="747"/>
      <c r="CF7" s="747"/>
      <c r="CG7" s="762"/>
      <c r="CH7" s="743">
        <v>-17</v>
      </c>
      <c r="CI7" s="744"/>
      <c r="CJ7" s="744"/>
      <c r="CK7" s="744"/>
      <c r="CL7" s="745"/>
      <c r="CM7" s="743">
        <v>203</v>
      </c>
      <c r="CN7" s="744"/>
      <c r="CO7" s="744"/>
      <c r="CP7" s="744"/>
      <c r="CQ7" s="745"/>
      <c r="CR7" s="743">
        <v>10</v>
      </c>
      <c r="CS7" s="744"/>
      <c r="CT7" s="744"/>
      <c r="CU7" s="744"/>
      <c r="CV7" s="745"/>
      <c r="CW7" s="743" t="s">
        <v>613</v>
      </c>
      <c r="CX7" s="744"/>
      <c r="CY7" s="744"/>
      <c r="CZ7" s="744"/>
      <c r="DA7" s="745"/>
      <c r="DB7" s="743" t="s">
        <v>613</v>
      </c>
      <c r="DC7" s="744"/>
      <c r="DD7" s="744"/>
      <c r="DE7" s="744"/>
      <c r="DF7" s="745"/>
      <c r="DG7" s="743" t="s">
        <v>613</v>
      </c>
      <c r="DH7" s="744"/>
      <c r="DI7" s="744"/>
      <c r="DJ7" s="744"/>
      <c r="DK7" s="745"/>
      <c r="DL7" s="743" t="s">
        <v>617</v>
      </c>
      <c r="DM7" s="744"/>
      <c r="DN7" s="744"/>
      <c r="DO7" s="744"/>
      <c r="DP7" s="745"/>
      <c r="DQ7" s="743" t="s">
        <v>613</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624</v>
      </c>
      <c r="BT8" s="774"/>
      <c r="BU8" s="774"/>
      <c r="BV8" s="774"/>
      <c r="BW8" s="774"/>
      <c r="BX8" s="774"/>
      <c r="BY8" s="774"/>
      <c r="BZ8" s="774"/>
      <c r="CA8" s="774"/>
      <c r="CB8" s="774"/>
      <c r="CC8" s="774"/>
      <c r="CD8" s="774"/>
      <c r="CE8" s="774"/>
      <c r="CF8" s="774"/>
      <c r="CG8" s="775"/>
      <c r="CH8" s="776">
        <v>-1</v>
      </c>
      <c r="CI8" s="777"/>
      <c r="CJ8" s="777"/>
      <c r="CK8" s="777"/>
      <c r="CL8" s="778"/>
      <c r="CM8" s="776">
        <v>-276</v>
      </c>
      <c r="CN8" s="777"/>
      <c r="CO8" s="777"/>
      <c r="CP8" s="777"/>
      <c r="CQ8" s="778"/>
      <c r="CR8" s="776">
        <v>5</v>
      </c>
      <c r="CS8" s="777"/>
      <c r="CT8" s="777"/>
      <c r="CU8" s="777"/>
      <c r="CV8" s="778"/>
      <c r="CW8" s="776" t="s">
        <v>619</v>
      </c>
      <c r="CX8" s="777"/>
      <c r="CY8" s="777"/>
      <c r="CZ8" s="777"/>
      <c r="DA8" s="778"/>
      <c r="DB8" s="776">
        <v>337</v>
      </c>
      <c r="DC8" s="777"/>
      <c r="DD8" s="777"/>
      <c r="DE8" s="777"/>
      <c r="DF8" s="778"/>
      <c r="DG8" s="776">
        <v>104</v>
      </c>
      <c r="DH8" s="777"/>
      <c r="DI8" s="777"/>
      <c r="DJ8" s="777"/>
      <c r="DK8" s="778"/>
      <c r="DL8" s="776" t="s">
        <v>619</v>
      </c>
      <c r="DM8" s="777"/>
      <c r="DN8" s="777"/>
      <c r="DO8" s="777"/>
      <c r="DP8" s="778"/>
      <c r="DQ8" s="776" t="s">
        <v>613</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f>Q7</f>
        <v>44176</v>
      </c>
      <c r="R23" s="793"/>
      <c r="S23" s="793"/>
      <c r="T23" s="793"/>
      <c r="U23" s="793"/>
      <c r="V23" s="793">
        <f>V7</f>
        <v>41971</v>
      </c>
      <c r="W23" s="793"/>
      <c r="X23" s="793"/>
      <c r="Y23" s="793"/>
      <c r="Z23" s="793"/>
      <c r="AA23" s="793">
        <f>AA7</f>
        <v>2204</v>
      </c>
      <c r="AB23" s="793"/>
      <c r="AC23" s="793"/>
      <c r="AD23" s="793"/>
      <c r="AE23" s="794"/>
      <c r="AF23" s="795">
        <v>2009</v>
      </c>
      <c r="AG23" s="793"/>
      <c r="AH23" s="793"/>
      <c r="AI23" s="793"/>
      <c r="AJ23" s="796"/>
      <c r="AK23" s="797"/>
      <c r="AL23" s="798"/>
      <c r="AM23" s="798"/>
      <c r="AN23" s="798"/>
      <c r="AO23" s="798"/>
      <c r="AP23" s="793">
        <f>AP7</f>
        <v>21629</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408</v>
      </c>
      <c r="C28" s="750"/>
      <c r="D28" s="750"/>
      <c r="E28" s="750"/>
      <c r="F28" s="750"/>
      <c r="G28" s="750"/>
      <c r="H28" s="750"/>
      <c r="I28" s="750"/>
      <c r="J28" s="750"/>
      <c r="K28" s="750"/>
      <c r="L28" s="750"/>
      <c r="M28" s="750"/>
      <c r="N28" s="750"/>
      <c r="O28" s="750"/>
      <c r="P28" s="751"/>
      <c r="Q28" s="822">
        <v>10398</v>
      </c>
      <c r="R28" s="823"/>
      <c r="S28" s="823"/>
      <c r="T28" s="823"/>
      <c r="U28" s="823"/>
      <c r="V28" s="823">
        <v>10302</v>
      </c>
      <c r="W28" s="823"/>
      <c r="X28" s="823"/>
      <c r="Y28" s="823"/>
      <c r="Z28" s="823"/>
      <c r="AA28" s="823">
        <v>96</v>
      </c>
      <c r="AB28" s="823"/>
      <c r="AC28" s="823"/>
      <c r="AD28" s="823"/>
      <c r="AE28" s="824"/>
      <c r="AF28" s="825">
        <v>96</v>
      </c>
      <c r="AG28" s="823"/>
      <c r="AH28" s="823"/>
      <c r="AI28" s="823"/>
      <c r="AJ28" s="826"/>
      <c r="AK28" s="827">
        <v>838</v>
      </c>
      <c r="AL28" s="828"/>
      <c r="AM28" s="828"/>
      <c r="AN28" s="828"/>
      <c r="AO28" s="828"/>
      <c r="AP28" s="828" t="s">
        <v>591</v>
      </c>
      <c r="AQ28" s="828"/>
      <c r="AR28" s="828"/>
      <c r="AS28" s="828"/>
      <c r="AT28" s="828"/>
      <c r="AU28" s="828" t="s">
        <v>628</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409</v>
      </c>
      <c r="C29" s="781"/>
      <c r="D29" s="781"/>
      <c r="E29" s="781"/>
      <c r="F29" s="781"/>
      <c r="G29" s="781"/>
      <c r="H29" s="781"/>
      <c r="I29" s="781"/>
      <c r="J29" s="781"/>
      <c r="K29" s="781"/>
      <c r="L29" s="781"/>
      <c r="M29" s="781"/>
      <c r="N29" s="781"/>
      <c r="O29" s="781"/>
      <c r="P29" s="782"/>
      <c r="Q29" s="783">
        <v>85</v>
      </c>
      <c r="R29" s="784"/>
      <c r="S29" s="784"/>
      <c r="T29" s="784"/>
      <c r="U29" s="784"/>
      <c r="V29" s="784">
        <v>80</v>
      </c>
      <c r="W29" s="784"/>
      <c r="X29" s="784"/>
      <c r="Y29" s="784"/>
      <c r="Z29" s="784"/>
      <c r="AA29" s="784">
        <v>5</v>
      </c>
      <c r="AB29" s="784"/>
      <c r="AC29" s="784"/>
      <c r="AD29" s="784"/>
      <c r="AE29" s="785"/>
      <c r="AF29" s="786">
        <v>5</v>
      </c>
      <c r="AG29" s="787"/>
      <c r="AH29" s="787"/>
      <c r="AI29" s="787"/>
      <c r="AJ29" s="788"/>
      <c r="AK29" s="834">
        <v>29</v>
      </c>
      <c r="AL29" s="830"/>
      <c r="AM29" s="830"/>
      <c r="AN29" s="830"/>
      <c r="AO29" s="830"/>
      <c r="AP29" s="830">
        <v>8</v>
      </c>
      <c r="AQ29" s="830"/>
      <c r="AR29" s="830"/>
      <c r="AS29" s="830"/>
      <c r="AT29" s="830"/>
      <c r="AU29" s="830" t="s">
        <v>590</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410</v>
      </c>
      <c r="C30" s="781"/>
      <c r="D30" s="781"/>
      <c r="E30" s="781"/>
      <c r="F30" s="781"/>
      <c r="G30" s="781"/>
      <c r="H30" s="781"/>
      <c r="I30" s="781"/>
      <c r="J30" s="781"/>
      <c r="K30" s="781"/>
      <c r="L30" s="781"/>
      <c r="M30" s="781"/>
      <c r="N30" s="781"/>
      <c r="O30" s="781"/>
      <c r="P30" s="782"/>
      <c r="Q30" s="783">
        <v>1743</v>
      </c>
      <c r="R30" s="784"/>
      <c r="S30" s="784"/>
      <c r="T30" s="784"/>
      <c r="U30" s="784"/>
      <c r="V30" s="784">
        <v>1698</v>
      </c>
      <c r="W30" s="784"/>
      <c r="X30" s="784"/>
      <c r="Y30" s="784"/>
      <c r="Z30" s="784"/>
      <c r="AA30" s="784">
        <v>46</v>
      </c>
      <c r="AB30" s="784"/>
      <c r="AC30" s="784"/>
      <c r="AD30" s="784"/>
      <c r="AE30" s="785"/>
      <c r="AF30" s="786">
        <v>46</v>
      </c>
      <c r="AG30" s="787"/>
      <c r="AH30" s="787"/>
      <c r="AI30" s="787"/>
      <c r="AJ30" s="788"/>
      <c r="AK30" s="834">
        <v>357</v>
      </c>
      <c r="AL30" s="830"/>
      <c r="AM30" s="830"/>
      <c r="AN30" s="830"/>
      <c r="AO30" s="830"/>
      <c r="AP30" s="830" t="s">
        <v>590</v>
      </c>
      <c r="AQ30" s="830"/>
      <c r="AR30" s="830"/>
      <c r="AS30" s="830"/>
      <c r="AT30" s="830"/>
      <c r="AU30" s="830" t="s">
        <v>628</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7963</v>
      </c>
      <c r="R31" s="784"/>
      <c r="S31" s="784"/>
      <c r="T31" s="784"/>
      <c r="U31" s="784"/>
      <c r="V31" s="784">
        <v>7701</v>
      </c>
      <c r="W31" s="784"/>
      <c r="X31" s="784"/>
      <c r="Y31" s="784"/>
      <c r="Z31" s="784"/>
      <c r="AA31" s="784">
        <v>261</v>
      </c>
      <c r="AB31" s="784"/>
      <c r="AC31" s="784"/>
      <c r="AD31" s="784"/>
      <c r="AE31" s="785"/>
      <c r="AF31" s="786">
        <v>261</v>
      </c>
      <c r="AG31" s="787"/>
      <c r="AH31" s="787"/>
      <c r="AI31" s="787"/>
      <c r="AJ31" s="788"/>
      <c r="AK31" s="834">
        <v>1223</v>
      </c>
      <c r="AL31" s="830"/>
      <c r="AM31" s="830"/>
      <c r="AN31" s="830"/>
      <c r="AO31" s="830"/>
      <c r="AP31" s="830" t="s">
        <v>592</v>
      </c>
      <c r="AQ31" s="830"/>
      <c r="AR31" s="830"/>
      <c r="AS31" s="830"/>
      <c r="AT31" s="830"/>
      <c r="AU31" s="830" t="s">
        <v>590</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2894</v>
      </c>
      <c r="R32" s="784"/>
      <c r="S32" s="784"/>
      <c r="T32" s="784"/>
      <c r="U32" s="784"/>
      <c r="V32" s="784">
        <v>2489</v>
      </c>
      <c r="W32" s="784"/>
      <c r="X32" s="784"/>
      <c r="Y32" s="784"/>
      <c r="Z32" s="784"/>
      <c r="AA32" s="784">
        <v>405</v>
      </c>
      <c r="AB32" s="784"/>
      <c r="AC32" s="784"/>
      <c r="AD32" s="784"/>
      <c r="AE32" s="785"/>
      <c r="AF32" s="786">
        <v>1970</v>
      </c>
      <c r="AG32" s="787"/>
      <c r="AH32" s="787"/>
      <c r="AI32" s="787"/>
      <c r="AJ32" s="788"/>
      <c r="AK32" s="834">
        <v>957</v>
      </c>
      <c r="AL32" s="830"/>
      <c r="AM32" s="830"/>
      <c r="AN32" s="830"/>
      <c r="AO32" s="830"/>
      <c r="AP32" s="830">
        <v>7604</v>
      </c>
      <c r="AQ32" s="830"/>
      <c r="AR32" s="830"/>
      <c r="AS32" s="830"/>
      <c r="AT32" s="830"/>
      <c r="AU32" s="830">
        <v>2525</v>
      </c>
      <c r="AV32" s="830"/>
      <c r="AW32" s="830"/>
      <c r="AX32" s="830"/>
      <c r="AY32" s="830"/>
      <c r="AZ32" s="831"/>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414</v>
      </c>
      <c r="C33" s="781"/>
      <c r="D33" s="781"/>
      <c r="E33" s="781"/>
      <c r="F33" s="781"/>
      <c r="G33" s="781"/>
      <c r="H33" s="781"/>
      <c r="I33" s="781"/>
      <c r="J33" s="781"/>
      <c r="K33" s="781"/>
      <c r="L33" s="781"/>
      <c r="M33" s="781"/>
      <c r="N33" s="781"/>
      <c r="O33" s="781"/>
      <c r="P33" s="782"/>
      <c r="Q33" s="783">
        <v>535</v>
      </c>
      <c r="R33" s="784"/>
      <c r="S33" s="784"/>
      <c r="T33" s="784"/>
      <c r="U33" s="784"/>
      <c r="V33" s="784">
        <v>535</v>
      </c>
      <c r="W33" s="784"/>
      <c r="X33" s="784"/>
      <c r="Y33" s="784"/>
      <c r="Z33" s="784"/>
      <c r="AA33" s="784" t="s">
        <v>590</v>
      </c>
      <c r="AB33" s="784"/>
      <c r="AC33" s="784"/>
      <c r="AD33" s="784"/>
      <c r="AE33" s="785"/>
      <c r="AF33" s="786" t="s">
        <v>415</v>
      </c>
      <c r="AG33" s="787"/>
      <c r="AH33" s="787"/>
      <c r="AI33" s="787"/>
      <c r="AJ33" s="788"/>
      <c r="AK33" s="834">
        <v>159</v>
      </c>
      <c r="AL33" s="830"/>
      <c r="AM33" s="830"/>
      <c r="AN33" s="830"/>
      <c r="AO33" s="830"/>
      <c r="AP33" s="830">
        <v>352</v>
      </c>
      <c r="AQ33" s="830"/>
      <c r="AR33" s="830"/>
      <c r="AS33" s="830"/>
      <c r="AT33" s="830"/>
      <c r="AU33" s="830">
        <v>121</v>
      </c>
      <c r="AV33" s="830"/>
      <c r="AW33" s="830"/>
      <c r="AX33" s="830"/>
      <c r="AY33" s="830"/>
      <c r="AZ33" s="831"/>
      <c r="BA33" s="831"/>
      <c r="BB33" s="831"/>
      <c r="BC33" s="831"/>
      <c r="BD33" s="831"/>
      <c r="BE33" s="832" t="s">
        <v>416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2377</v>
      </c>
      <c r="AG63" s="844"/>
      <c r="AH63" s="844"/>
      <c r="AI63" s="844"/>
      <c r="AJ63" s="845"/>
      <c r="AK63" s="846"/>
      <c r="AL63" s="841"/>
      <c r="AM63" s="841"/>
      <c r="AN63" s="841"/>
      <c r="AO63" s="841"/>
      <c r="AP63" s="844">
        <v>7964</v>
      </c>
      <c r="AQ63" s="844"/>
      <c r="AR63" s="844"/>
      <c r="AS63" s="844"/>
      <c r="AT63" s="844"/>
      <c r="AU63" s="844">
        <v>2646</v>
      </c>
      <c r="AV63" s="844"/>
      <c r="AW63" s="844"/>
      <c r="AX63" s="844"/>
      <c r="AY63" s="844"/>
      <c r="AZ63" s="848"/>
      <c r="BA63" s="848"/>
      <c r="BB63" s="848"/>
      <c r="BC63" s="848"/>
      <c r="BD63" s="848"/>
      <c r="BE63" s="849"/>
      <c r="BF63" s="849"/>
      <c r="BG63" s="849"/>
      <c r="BH63" s="849"/>
      <c r="BI63" s="850"/>
      <c r="BJ63" s="851" t="s">
        <v>419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423</v>
      </c>
      <c r="W66" s="734"/>
      <c r="X66" s="734"/>
      <c r="Y66" s="734"/>
      <c r="Z66" s="735"/>
      <c r="AA66" s="733" t="s">
        <v>424</v>
      </c>
      <c r="AB66" s="734"/>
      <c r="AC66" s="734"/>
      <c r="AD66" s="734"/>
      <c r="AE66" s="735"/>
      <c r="AF66" s="854" t="s">
        <v>425</v>
      </c>
      <c r="AG66" s="815"/>
      <c r="AH66" s="815"/>
      <c r="AI66" s="815"/>
      <c r="AJ66" s="855"/>
      <c r="AK66" s="733" t="s">
        <v>426</v>
      </c>
      <c r="AL66" s="728"/>
      <c r="AM66" s="728"/>
      <c r="AN66" s="728"/>
      <c r="AO66" s="729"/>
      <c r="AP66" s="733" t="s">
        <v>427</v>
      </c>
      <c r="AQ66" s="734"/>
      <c r="AR66" s="734"/>
      <c r="AS66" s="734"/>
      <c r="AT66" s="735"/>
      <c r="AU66" s="733" t="s">
        <v>428</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593</v>
      </c>
      <c r="C68" s="870"/>
      <c r="D68" s="870"/>
      <c r="E68" s="870"/>
      <c r="F68" s="870"/>
      <c r="G68" s="870"/>
      <c r="H68" s="870"/>
      <c r="I68" s="870"/>
      <c r="J68" s="870"/>
      <c r="K68" s="870"/>
      <c r="L68" s="870"/>
      <c r="M68" s="870"/>
      <c r="N68" s="870"/>
      <c r="O68" s="870"/>
      <c r="P68" s="871"/>
      <c r="Q68" s="872">
        <v>3230</v>
      </c>
      <c r="R68" s="866"/>
      <c r="S68" s="866"/>
      <c r="T68" s="866"/>
      <c r="U68" s="866"/>
      <c r="V68" s="866">
        <v>3168</v>
      </c>
      <c r="W68" s="866"/>
      <c r="X68" s="866"/>
      <c r="Y68" s="866"/>
      <c r="Z68" s="866"/>
      <c r="AA68" s="866">
        <v>62</v>
      </c>
      <c r="AB68" s="866"/>
      <c r="AC68" s="866"/>
      <c r="AD68" s="866"/>
      <c r="AE68" s="866"/>
      <c r="AF68" s="866">
        <v>62</v>
      </c>
      <c r="AG68" s="866"/>
      <c r="AH68" s="866"/>
      <c r="AI68" s="866"/>
      <c r="AJ68" s="866"/>
      <c r="AK68" s="866">
        <v>98</v>
      </c>
      <c r="AL68" s="866"/>
      <c r="AM68" s="866"/>
      <c r="AN68" s="866"/>
      <c r="AO68" s="866"/>
      <c r="AP68" s="866">
        <v>621</v>
      </c>
      <c r="AQ68" s="866"/>
      <c r="AR68" s="866"/>
      <c r="AS68" s="866"/>
      <c r="AT68" s="866"/>
      <c r="AU68" s="866">
        <v>621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594</v>
      </c>
      <c r="C69" s="874"/>
      <c r="D69" s="874"/>
      <c r="E69" s="874"/>
      <c r="F69" s="874"/>
      <c r="G69" s="874"/>
      <c r="H69" s="874"/>
      <c r="I69" s="874"/>
      <c r="J69" s="874"/>
      <c r="K69" s="874"/>
      <c r="L69" s="874"/>
      <c r="M69" s="874"/>
      <c r="N69" s="874"/>
      <c r="O69" s="874"/>
      <c r="P69" s="875"/>
      <c r="Q69" s="876">
        <v>88</v>
      </c>
      <c r="R69" s="830"/>
      <c r="S69" s="830"/>
      <c r="T69" s="830"/>
      <c r="U69" s="830"/>
      <c r="V69" s="830">
        <v>86</v>
      </c>
      <c r="W69" s="830"/>
      <c r="X69" s="830"/>
      <c r="Y69" s="830"/>
      <c r="Z69" s="830"/>
      <c r="AA69" s="830">
        <v>3</v>
      </c>
      <c r="AB69" s="830"/>
      <c r="AC69" s="830"/>
      <c r="AD69" s="830"/>
      <c r="AE69" s="830"/>
      <c r="AF69" s="830">
        <v>3</v>
      </c>
      <c r="AG69" s="830"/>
      <c r="AH69" s="830"/>
      <c r="AI69" s="830"/>
      <c r="AJ69" s="830"/>
      <c r="AK69" s="830" t="s">
        <v>613</v>
      </c>
      <c r="AL69" s="830"/>
      <c r="AM69" s="830"/>
      <c r="AN69" s="830"/>
      <c r="AO69" s="830"/>
      <c r="AP69" s="830" t="s">
        <v>614</v>
      </c>
      <c r="AQ69" s="830"/>
      <c r="AR69" s="830"/>
      <c r="AS69" s="830"/>
      <c r="AT69" s="830"/>
      <c r="AU69" s="830" t="s">
        <v>613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595</v>
      </c>
      <c r="C70" s="874"/>
      <c r="D70" s="874"/>
      <c r="E70" s="874"/>
      <c r="F70" s="874"/>
      <c r="G70" s="874"/>
      <c r="H70" s="874"/>
      <c r="I70" s="874"/>
      <c r="J70" s="874"/>
      <c r="K70" s="874"/>
      <c r="L70" s="874"/>
      <c r="M70" s="874"/>
      <c r="N70" s="874"/>
      <c r="O70" s="874"/>
      <c r="P70" s="875"/>
      <c r="Q70" s="876">
        <v>7567</v>
      </c>
      <c r="R70" s="830"/>
      <c r="S70" s="830"/>
      <c r="T70" s="830"/>
      <c r="U70" s="830"/>
      <c r="V70" s="830">
        <v>7557</v>
      </c>
      <c r="W70" s="830"/>
      <c r="X70" s="830"/>
      <c r="Y70" s="830"/>
      <c r="Z70" s="830"/>
      <c r="AA70" s="830">
        <v>10</v>
      </c>
      <c r="AB70" s="830"/>
      <c r="AC70" s="830"/>
      <c r="AD70" s="830"/>
      <c r="AE70" s="830"/>
      <c r="AF70" s="830">
        <v>10</v>
      </c>
      <c r="AG70" s="830"/>
      <c r="AH70" s="830"/>
      <c r="AI70" s="830"/>
      <c r="AJ70" s="830"/>
      <c r="AK70" s="830" t="s">
        <v>614</v>
      </c>
      <c r="AL70" s="830"/>
      <c r="AM70" s="830"/>
      <c r="AN70" s="830"/>
      <c r="AO70" s="830"/>
      <c r="AP70" s="830" t="s">
        <v>615</v>
      </c>
      <c r="AQ70" s="830"/>
      <c r="AR70" s="830"/>
      <c r="AS70" s="830"/>
      <c r="AT70" s="830"/>
      <c r="AU70" s="830" t="s">
        <v>619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596</v>
      </c>
      <c r="C71" s="874"/>
      <c r="D71" s="874"/>
      <c r="E71" s="874"/>
      <c r="F71" s="874"/>
      <c r="G71" s="874"/>
      <c r="H71" s="874"/>
      <c r="I71" s="874"/>
      <c r="J71" s="874"/>
      <c r="K71" s="874"/>
      <c r="L71" s="874"/>
      <c r="M71" s="874"/>
      <c r="N71" s="874"/>
      <c r="O71" s="874"/>
      <c r="P71" s="875"/>
      <c r="Q71" s="876">
        <v>74</v>
      </c>
      <c r="R71" s="830"/>
      <c r="S71" s="830"/>
      <c r="T71" s="830"/>
      <c r="U71" s="830"/>
      <c r="V71" s="830">
        <v>74</v>
      </c>
      <c r="W71" s="830"/>
      <c r="X71" s="830"/>
      <c r="Y71" s="830"/>
      <c r="Z71" s="830"/>
      <c r="AA71" s="830">
        <v>0</v>
      </c>
      <c r="AB71" s="830"/>
      <c r="AC71" s="830"/>
      <c r="AD71" s="830"/>
      <c r="AE71" s="830"/>
      <c r="AF71" s="830">
        <v>0</v>
      </c>
      <c r="AG71" s="830"/>
      <c r="AH71" s="830"/>
      <c r="AI71" s="830"/>
      <c r="AJ71" s="830"/>
      <c r="AK71" s="830" t="s">
        <v>614</v>
      </c>
      <c r="AL71" s="830"/>
      <c r="AM71" s="830"/>
      <c r="AN71" s="830"/>
      <c r="AO71" s="830"/>
      <c r="AP71" s="830" t="s">
        <v>616</v>
      </c>
      <c r="AQ71" s="830"/>
      <c r="AR71" s="830"/>
      <c r="AS71" s="830"/>
      <c r="AT71" s="830"/>
      <c r="AU71" s="830" t="s">
        <v>620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597</v>
      </c>
      <c r="C72" s="874"/>
      <c r="D72" s="874"/>
      <c r="E72" s="874"/>
      <c r="F72" s="874"/>
      <c r="G72" s="874"/>
      <c r="H72" s="874"/>
      <c r="I72" s="874"/>
      <c r="J72" s="874"/>
      <c r="K72" s="874"/>
      <c r="L72" s="874"/>
      <c r="M72" s="874"/>
      <c r="N72" s="874"/>
      <c r="O72" s="874"/>
      <c r="P72" s="875"/>
      <c r="Q72" s="876">
        <v>12522</v>
      </c>
      <c r="R72" s="830"/>
      <c r="S72" s="830"/>
      <c r="T72" s="830"/>
      <c r="U72" s="830"/>
      <c r="V72" s="830">
        <v>10965</v>
      </c>
      <c r="W72" s="830"/>
      <c r="X72" s="830"/>
      <c r="Y72" s="830"/>
      <c r="Z72" s="830"/>
      <c r="AA72" s="830">
        <v>1557</v>
      </c>
      <c r="AB72" s="830"/>
      <c r="AC72" s="830"/>
      <c r="AD72" s="830"/>
      <c r="AE72" s="830"/>
      <c r="AF72" s="830">
        <v>8274</v>
      </c>
      <c r="AG72" s="830"/>
      <c r="AH72" s="830"/>
      <c r="AI72" s="830"/>
      <c r="AJ72" s="830"/>
      <c r="AK72" s="830">
        <v>1552</v>
      </c>
      <c r="AL72" s="830"/>
      <c r="AM72" s="830"/>
      <c r="AN72" s="830"/>
      <c r="AO72" s="830"/>
      <c r="AP72" s="830">
        <v>7772</v>
      </c>
      <c r="AQ72" s="830"/>
      <c r="AR72" s="830"/>
      <c r="AS72" s="830"/>
      <c r="AT72" s="830"/>
      <c r="AU72" s="830" t="s">
        <v>621</v>
      </c>
      <c r="AV72" s="830"/>
      <c r="AW72" s="830"/>
      <c r="AX72" s="830"/>
      <c r="AY72" s="830"/>
      <c r="AZ72" s="832" t="s">
        <v>618</v>
      </c>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598</v>
      </c>
      <c r="C73" s="874"/>
      <c r="D73" s="874"/>
      <c r="E73" s="874"/>
      <c r="F73" s="874"/>
      <c r="G73" s="874"/>
      <c r="H73" s="874"/>
      <c r="I73" s="874"/>
      <c r="J73" s="874"/>
      <c r="K73" s="874"/>
      <c r="L73" s="874"/>
      <c r="M73" s="874"/>
      <c r="N73" s="874"/>
      <c r="O73" s="874"/>
      <c r="P73" s="875"/>
      <c r="Q73" s="876">
        <v>2251</v>
      </c>
      <c r="R73" s="830"/>
      <c r="S73" s="830"/>
      <c r="T73" s="830"/>
      <c r="U73" s="830"/>
      <c r="V73" s="830">
        <v>2150</v>
      </c>
      <c r="W73" s="830"/>
      <c r="X73" s="830"/>
      <c r="Y73" s="830"/>
      <c r="Z73" s="830"/>
      <c r="AA73" s="830">
        <v>101</v>
      </c>
      <c r="AB73" s="830"/>
      <c r="AC73" s="830"/>
      <c r="AD73" s="830"/>
      <c r="AE73" s="830"/>
      <c r="AF73" s="830">
        <v>101</v>
      </c>
      <c r="AG73" s="830"/>
      <c r="AH73" s="830"/>
      <c r="AI73" s="830"/>
      <c r="AJ73" s="830"/>
      <c r="AK73" s="830">
        <v>22</v>
      </c>
      <c r="AL73" s="830"/>
      <c r="AM73" s="830"/>
      <c r="AN73" s="830"/>
      <c r="AO73" s="830"/>
      <c r="AP73" s="830">
        <v>463</v>
      </c>
      <c r="AQ73" s="830"/>
      <c r="AR73" s="830"/>
      <c r="AS73" s="830"/>
      <c r="AT73" s="830"/>
      <c r="AU73" s="830" t="s">
        <v>619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599</v>
      </c>
      <c r="C74" s="874"/>
      <c r="D74" s="874"/>
      <c r="E74" s="874"/>
      <c r="F74" s="874"/>
      <c r="G74" s="874"/>
      <c r="H74" s="874"/>
      <c r="I74" s="874"/>
      <c r="J74" s="874"/>
      <c r="K74" s="874"/>
      <c r="L74" s="874"/>
      <c r="M74" s="874"/>
      <c r="N74" s="874"/>
      <c r="O74" s="874"/>
      <c r="P74" s="875"/>
      <c r="Q74" s="876">
        <v>288</v>
      </c>
      <c r="R74" s="830"/>
      <c r="S74" s="830"/>
      <c r="T74" s="830"/>
      <c r="U74" s="830"/>
      <c r="V74" s="830">
        <v>263</v>
      </c>
      <c r="W74" s="830"/>
      <c r="X74" s="830"/>
      <c r="Y74" s="830"/>
      <c r="Z74" s="830"/>
      <c r="AA74" s="830">
        <v>25</v>
      </c>
      <c r="AB74" s="830"/>
      <c r="AC74" s="830"/>
      <c r="AD74" s="830"/>
      <c r="AE74" s="830"/>
      <c r="AF74" s="830">
        <v>25</v>
      </c>
      <c r="AG74" s="830"/>
      <c r="AH74" s="830"/>
      <c r="AI74" s="830"/>
      <c r="AJ74" s="830"/>
      <c r="AK74" s="830" t="s">
        <v>613</v>
      </c>
      <c r="AL74" s="830"/>
      <c r="AM74" s="830"/>
      <c r="AN74" s="830"/>
      <c r="AO74" s="830"/>
      <c r="AP74" s="830">
        <v>77</v>
      </c>
      <c r="AQ74" s="830"/>
      <c r="AR74" s="830"/>
      <c r="AS74" s="830"/>
      <c r="AT74" s="830"/>
      <c r="AU74" s="830" t="s">
        <v>613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600</v>
      </c>
      <c r="C75" s="874"/>
      <c r="D75" s="874"/>
      <c r="E75" s="874"/>
      <c r="F75" s="874"/>
      <c r="G75" s="874"/>
      <c r="H75" s="874"/>
      <c r="I75" s="874"/>
      <c r="J75" s="874"/>
      <c r="K75" s="874"/>
      <c r="L75" s="874"/>
      <c r="M75" s="874"/>
      <c r="N75" s="874"/>
      <c r="O75" s="874"/>
      <c r="P75" s="875"/>
      <c r="Q75" s="877">
        <v>3401</v>
      </c>
      <c r="R75" s="878"/>
      <c r="S75" s="878"/>
      <c r="T75" s="878"/>
      <c r="U75" s="834"/>
      <c r="V75" s="879">
        <v>2963</v>
      </c>
      <c r="W75" s="878"/>
      <c r="X75" s="878"/>
      <c r="Y75" s="878"/>
      <c r="Z75" s="834"/>
      <c r="AA75" s="879">
        <v>437</v>
      </c>
      <c r="AB75" s="878"/>
      <c r="AC75" s="878"/>
      <c r="AD75" s="878"/>
      <c r="AE75" s="834"/>
      <c r="AF75" s="879">
        <v>5865</v>
      </c>
      <c r="AG75" s="878"/>
      <c r="AH75" s="878"/>
      <c r="AI75" s="878"/>
      <c r="AJ75" s="834"/>
      <c r="AK75" s="879">
        <v>47</v>
      </c>
      <c r="AL75" s="878"/>
      <c r="AM75" s="878"/>
      <c r="AN75" s="878"/>
      <c r="AO75" s="834"/>
      <c r="AP75" s="879">
        <v>2925</v>
      </c>
      <c r="AQ75" s="878"/>
      <c r="AR75" s="878"/>
      <c r="AS75" s="878"/>
      <c r="AT75" s="834"/>
      <c r="AU75" s="879">
        <v>166</v>
      </c>
      <c r="AV75" s="878"/>
      <c r="AW75" s="878"/>
      <c r="AX75" s="878"/>
      <c r="AY75" s="834"/>
      <c r="AZ75" s="832" t="s">
        <v>618</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601</v>
      </c>
      <c r="C76" s="874"/>
      <c r="D76" s="874"/>
      <c r="E76" s="874"/>
      <c r="F76" s="874"/>
      <c r="G76" s="874"/>
      <c r="H76" s="874"/>
      <c r="I76" s="874"/>
      <c r="J76" s="874"/>
      <c r="K76" s="874"/>
      <c r="L76" s="874"/>
      <c r="M76" s="874"/>
      <c r="N76" s="874"/>
      <c r="O76" s="874"/>
      <c r="P76" s="875"/>
      <c r="Q76" s="877">
        <v>15</v>
      </c>
      <c r="R76" s="878"/>
      <c r="S76" s="878"/>
      <c r="T76" s="878"/>
      <c r="U76" s="834"/>
      <c r="V76" s="879">
        <v>14</v>
      </c>
      <c r="W76" s="878"/>
      <c r="X76" s="878"/>
      <c r="Y76" s="878"/>
      <c r="Z76" s="834"/>
      <c r="AA76" s="879">
        <v>1</v>
      </c>
      <c r="AB76" s="878"/>
      <c r="AC76" s="878"/>
      <c r="AD76" s="878"/>
      <c r="AE76" s="834"/>
      <c r="AF76" s="879">
        <v>7</v>
      </c>
      <c r="AG76" s="878"/>
      <c r="AH76" s="878"/>
      <c r="AI76" s="878"/>
      <c r="AJ76" s="834"/>
      <c r="AK76" s="879">
        <v>7</v>
      </c>
      <c r="AL76" s="878"/>
      <c r="AM76" s="878"/>
      <c r="AN76" s="878"/>
      <c r="AO76" s="834"/>
      <c r="AP76" s="879">
        <v>126</v>
      </c>
      <c r="AQ76" s="878"/>
      <c r="AR76" s="878"/>
      <c r="AS76" s="878"/>
      <c r="AT76" s="834"/>
      <c r="AU76" s="879" t="s">
        <v>622</v>
      </c>
      <c r="AV76" s="878"/>
      <c r="AW76" s="878"/>
      <c r="AX76" s="878"/>
      <c r="AY76" s="834"/>
      <c r="AZ76" s="832" t="s">
        <v>618</v>
      </c>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602</v>
      </c>
      <c r="C77" s="874"/>
      <c r="D77" s="874"/>
      <c r="E77" s="874"/>
      <c r="F77" s="874"/>
      <c r="G77" s="874"/>
      <c r="H77" s="874"/>
      <c r="I77" s="874"/>
      <c r="J77" s="874"/>
      <c r="K77" s="874"/>
      <c r="L77" s="874"/>
      <c r="M77" s="874"/>
      <c r="N77" s="874"/>
      <c r="O77" s="874"/>
      <c r="P77" s="875"/>
      <c r="Q77" s="877">
        <v>495</v>
      </c>
      <c r="R77" s="878"/>
      <c r="S77" s="878"/>
      <c r="T77" s="878"/>
      <c r="U77" s="834"/>
      <c r="V77" s="879">
        <v>493</v>
      </c>
      <c r="W77" s="878"/>
      <c r="X77" s="878"/>
      <c r="Y77" s="878"/>
      <c r="Z77" s="834"/>
      <c r="AA77" s="879">
        <v>1</v>
      </c>
      <c r="AB77" s="878"/>
      <c r="AC77" s="878"/>
      <c r="AD77" s="878"/>
      <c r="AE77" s="834"/>
      <c r="AF77" s="879">
        <v>1</v>
      </c>
      <c r="AG77" s="878"/>
      <c r="AH77" s="878"/>
      <c r="AI77" s="878"/>
      <c r="AJ77" s="834"/>
      <c r="AK77" s="879">
        <v>298</v>
      </c>
      <c r="AL77" s="878"/>
      <c r="AM77" s="878"/>
      <c r="AN77" s="878"/>
      <c r="AO77" s="834"/>
      <c r="AP77" s="879" t="s">
        <v>613</v>
      </c>
      <c r="AQ77" s="878"/>
      <c r="AR77" s="878"/>
      <c r="AS77" s="878"/>
      <c r="AT77" s="834"/>
      <c r="AU77" s="879" t="s">
        <v>613</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626</v>
      </c>
      <c r="C78" s="874"/>
      <c r="D78" s="874"/>
      <c r="E78" s="874"/>
      <c r="F78" s="874"/>
      <c r="G78" s="874"/>
      <c r="H78" s="874"/>
      <c r="I78" s="874"/>
      <c r="J78" s="874"/>
      <c r="K78" s="874"/>
      <c r="L78" s="874"/>
      <c r="M78" s="874"/>
      <c r="N78" s="874"/>
      <c r="O78" s="874"/>
      <c r="P78" s="875"/>
      <c r="Q78" s="876">
        <v>68</v>
      </c>
      <c r="R78" s="830"/>
      <c r="S78" s="830"/>
      <c r="T78" s="830"/>
      <c r="U78" s="830"/>
      <c r="V78" s="830">
        <v>68</v>
      </c>
      <c r="W78" s="830"/>
      <c r="X78" s="830"/>
      <c r="Y78" s="830"/>
      <c r="Z78" s="830"/>
      <c r="AA78" s="830">
        <v>0</v>
      </c>
      <c r="AB78" s="830"/>
      <c r="AC78" s="830"/>
      <c r="AD78" s="830"/>
      <c r="AE78" s="830"/>
      <c r="AF78" s="830">
        <v>0</v>
      </c>
      <c r="AG78" s="830"/>
      <c r="AH78" s="830"/>
      <c r="AI78" s="830"/>
      <c r="AJ78" s="830"/>
      <c r="AK78" s="830" t="s">
        <v>627</v>
      </c>
      <c r="AL78" s="830"/>
      <c r="AM78" s="830"/>
      <c r="AN78" s="830"/>
      <c r="AO78" s="830"/>
      <c r="AP78" s="830" t="s">
        <v>627</v>
      </c>
      <c r="AQ78" s="830"/>
      <c r="AR78" s="830"/>
      <c r="AS78" s="830"/>
      <c r="AT78" s="830"/>
      <c r="AU78" s="879" t="s">
        <v>590</v>
      </c>
      <c r="AV78" s="878"/>
      <c r="AW78" s="878"/>
      <c r="AX78" s="878"/>
      <c r="AY78" s="834"/>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603</v>
      </c>
      <c r="C79" s="874"/>
      <c r="D79" s="874"/>
      <c r="E79" s="874"/>
      <c r="F79" s="874"/>
      <c r="G79" s="874"/>
      <c r="H79" s="874"/>
      <c r="I79" s="874"/>
      <c r="J79" s="874"/>
      <c r="K79" s="874"/>
      <c r="L79" s="874"/>
      <c r="M79" s="874"/>
      <c r="N79" s="874"/>
      <c r="O79" s="874"/>
      <c r="P79" s="875"/>
      <c r="Q79" s="876">
        <v>284</v>
      </c>
      <c r="R79" s="830"/>
      <c r="S79" s="830"/>
      <c r="T79" s="830"/>
      <c r="U79" s="830"/>
      <c r="V79" s="830">
        <v>202</v>
      </c>
      <c r="W79" s="830"/>
      <c r="X79" s="830"/>
      <c r="Y79" s="830"/>
      <c r="Z79" s="830"/>
      <c r="AA79" s="830">
        <v>82</v>
      </c>
      <c r="AB79" s="830"/>
      <c r="AC79" s="830"/>
      <c r="AD79" s="830"/>
      <c r="AE79" s="830"/>
      <c r="AF79" s="830">
        <v>82</v>
      </c>
      <c r="AG79" s="830"/>
      <c r="AH79" s="830"/>
      <c r="AI79" s="830"/>
      <c r="AJ79" s="830"/>
      <c r="AK79" s="830" t="s">
        <v>590</v>
      </c>
      <c r="AL79" s="830"/>
      <c r="AM79" s="830"/>
      <c r="AN79" s="830"/>
      <c r="AO79" s="830"/>
      <c r="AP79" s="830" t="s">
        <v>590</v>
      </c>
      <c r="AQ79" s="830"/>
      <c r="AR79" s="830"/>
      <c r="AS79" s="830"/>
      <c r="AT79" s="830"/>
      <c r="AU79" s="830" t="s">
        <v>590</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604</v>
      </c>
      <c r="C80" s="874"/>
      <c r="D80" s="874"/>
      <c r="E80" s="874"/>
      <c r="F80" s="874"/>
      <c r="G80" s="874"/>
      <c r="H80" s="874"/>
      <c r="I80" s="874"/>
      <c r="J80" s="874"/>
      <c r="K80" s="874"/>
      <c r="L80" s="874"/>
      <c r="M80" s="874"/>
      <c r="N80" s="874"/>
      <c r="O80" s="874"/>
      <c r="P80" s="875"/>
      <c r="Q80" s="876">
        <v>6200</v>
      </c>
      <c r="R80" s="830"/>
      <c r="S80" s="830"/>
      <c r="T80" s="830"/>
      <c r="U80" s="830"/>
      <c r="V80" s="830">
        <v>5968</v>
      </c>
      <c r="W80" s="830"/>
      <c r="X80" s="830"/>
      <c r="Y80" s="830"/>
      <c r="Z80" s="830"/>
      <c r="AA80" s="830">
        <v>232</v>
      </c>
      <c r="AB80" s="830"/>
      <c r="AC80" s="830"/>
      <c r="AD80" s="830"/>
      <c r="AE80" s="830"/>
      <c r="AF80" s="830">
        <v>232</v>
      </c>
      <c r="AG80" s="830"/>
      <c r="AH80" s="830"/>
      <c r="AI80" s="830"/>
      <c r="AJ80" s="830"/>
      <c r="AK80" s="830" t="s">
        <v>590</v>
      </c>
      <c r="AL80" s="830"/>
      <c r="AM80" s="830"/>
      <c r="AN80" s="830"/>
      <c r="AO80" s="830"/>
      <c r="AP80" s="830" t="s">
        <v>590</v>
      </c>
      <c r="AQ80" s="830"/>
      <c r="AR80" s="830"/>
      <c r="AS80" s="830"/>
      <c r="AT80" s="830"/>
      <c r="AU80" s="830" t="s">
        <v>590</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605</v>
      </c>
      <c r="C81" s="874"/>
      <c r="D81" s="874"/>
      <c r="E81" s="874"/>
      <c r="F81" s="874"/>
      <c r="G81" s="874"/>
      <c r="H81" s="874"/>
      <c r="I81" s="874"/>
      <c r="J81" s="874"/>
      <c r="K81" s="874"/>
      <c r="L81" s="874"/>
      <c r="M81" s="874"/>
      <c r="N81" s="874"/>
      <c r="O81" s="874"/>
      <c r="P81" s="875"/>
      <c r="Q81" s="876">
        <v>28</v>
      </c>
      <c r="R81" s="830"/>
      <c r="S81" s="830"/>
      <c r="T81" s="830"/>
      <c r="U81" s="830"/>
      <c r="V81" s="830">
        <v>28</v>
      </c>
      <c r="W81" s="830"/>
      <c r="X81" s="830"/>
      <c r="Y81" s="830"/>
      <c r="Z81" s="830"/>
      <c r="AA81" s="830" t="s">
        <v>590</v>
      </c>
      <c r="AB81" s="830"/>
      <c r="AC81" s="830"/>
      <c r="AD81" s="830"/>
      <c r="AE81" s="830"/>
      <c r="AF81" s="830" t="s">
        <v>528</v>
      </c>
      <c r="AG81" s="830"/>
      <c r="AH81" s="830"/>
      <c r="AI81" s="830"/>
      <c r="AJ81" s="830"/>
      <c r="AK81" s="830">
        <v>27</v>
      </c>
      <c r="AL81" s="830"/>
      <c r="AM81" s="830"/>
      <c r="AN81" s="830"/>
      <c r="AO81" s="830"/>
      <c r="AP81" s="830" t="s">
        <v>590</v>
      </c>
      <c r="AQ81" s="830"/>
      <c r="AR81" s="830"/>
      <c r="AS81" s="830"/>
      <c r="AT81" s="830"/>
      <c r="AU81" s="830" t="s">
        <v>590</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t="s">
        <v>606</v>
      </c>
      <c r="C82" s="874"/>
      <c r="D82" s="874"/>
      <c r="E82" s="874"/>
      <c r="F82" s="874"/>
      <c r="G82" s="874"/>
      <c r="H82" s="874"/>
      <c r="I82" s="874"/>
      <c r="J82" s="874"/>
      <c r="K82" s="874"/>
      <c r="L82" s="874"/>
      <c r="M82" s="874"/>
      <c r="N82" s="874"/>
      <c r="O82" s="874"/>
      <c r="P82" s="875"/>
      <c r="Q82" s="876">
        <v>217</v>
      </c>
      <c r="R82" s="830"/>
      <c r="S82" s="830"/>
      <c r="T82" s="830"/>
      <c r="U82" s="830"/>
      <c r="V82" s="830">
        <v>191</v>
      </c>
      <c r="W82" s="830"/>
      <c r="X82" s="830"/>
      <c r="Y82" s="830"/>
      <c r="Z82" s="830"/>
      <c r="AA82" s="830">
        <v>25</v>
      </c>
      <c r="AB82" s="830"/>
      <c r="AC82" s="830"/>
      <c r="AD82" s="830"/>
      <c r="AE82" s="830"/>
      <c r="AF82" s="830">
        <v>25</v>
      </c>
      <c r="AG82" s="830"/>
      <c r="AH82" s="830"/>
      <c r="AI82" s="830"/>
      <c r="AJ82" s="830"/>
      <c r="AK82" s="830" t="s">
        <v>590</v>
      </c>
      <c r="AL82" s="830"/>
      <c r="AM82" s="830"/>
      <c r="AN82" s="830"/>
      <c r="AO82" s="830"/>
      <c r="AP82" s="830" t="s">
        <v>590</v>
      </c>
      <c r="AQ82" s="830"/>
      <c r="AR82" s="830"/>
      <c r="AS82" s="830"/>
      <c r="AT82" s="830"/>
      <c r="AU82" s="830" t="s">
        <v>590</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t="s">
        <v>607</v>
      </c>
      <c r="C83" s="874"/>
      <c r="D83" s="874"/>
      <c r="E83" s="874"/>
      <c r="F83" s="874"/>
      <c r="G83" s="874"/>
      <c r="H83" s="874"/>
      <c r="I83" s="874"/>
      <c r="J83" s="874"/>
      <c r="K83" s="874"/>
      <c r="L83" s="874"/>
      <c r="M83" s="874"/>
      <c r="N83" s="874"/>
      <c r="O83" s="874"/>
      <c r="P83" s="875"/>
      <c r="Q83" s="876">
        <v>823874</v>
      </c>
      <c r="R83" s="830"/>
      <c r="S83" s="830"/>
      <c r="T83" s="830"/>
      <c r="U83" s="830"/>
      <c r="V83" s="830">
        <v>808406</v>
      </c>
      <c r="W83" s="830"/>
      <c r="X83" s="830"/>
      <c r="Y83" s="830"/>
      <c r="Z83" s="830"/>
      <c r="AA83" s="830">
        <v>15468</v>
      </c>
      <c r="AB83" s="830"/>
      <c r="AC83" s="830"/>
      <c r="AD83" s="830"/>
      <c r="AE83" s="830"/>
      <c r="AF83" s="830">
        <v>15468</v>
      </c>
      <c r="AG83" s="830"/>
      <c r="AH83" s="830"/>
      <c r="AI83" s="830"/>
      <c r="AJ83" s="830"/>
      <c r="AK83" s="830" t="s">
        <v>590</v>
      </c>
      <c r="AL83" s="830"/>
      <c r="AM83" s="830"/>
      <c r="AN83" s="830"/>
      <c r="AO83" s="830"/>
      <c r="AP83" s="830" t="s">
        <v>590</v>
      </c>
      <c r="AQ83" s="830"/>
      <c r="AR83" s="830"/>
      <c r="AS83" s="830"/>
      <c r="AT83" s="830"/>
      <c r="AU83" s="830" t="s">
        <v>590</v>
      </c>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73"/>
      <c r="C87" s="874"/>
      <c r="D87" s="874"/>
      <c r="E87" s="874"/>
      <c r="F87" s="874"/>
      <c r="G87" s="874"/>
      <c r="H87" s="874"/>
      <c r="I87" s="874"/>
      <c r="J87" s="874"/>
      <c r="K87" s="874"/>
      <c r="L87" s="874"/>
      <c r="M87" s="874"/>
      <c r="N87" s="874"/>
      <c r="O87" s="874"/>
      <c r="P87" s="875"/>
      <c r="Q87" s="876"/>
      <c r="R87" s="830"/>
      <c r="S87" s="830"/>
      <c r="T87" s="830"/>
      <c r="U87" s="830"/>
      <c r="V87" s="830"/>
      <c r="W87" s="830"/>
      <c r="X87" s="830"/>
      <c r="Y87" s="830"/>
      <c r="Z87" s="830"/>
      <c r="AA87" s="830"/>
      <c r="AB87" s="830"/>
      <c r="AC87" s="830"/>
      <c r="AD87" s="830"/>
      <c r="AE87" s="830"/>
      <c r="AF87" s="830"/>
      <c r="AG87" s="830"/>
      <c r="AH87" s="830"/>
      <c r="AI87" s="830"/>
      <c r="AJ87" s="830"/>
      <c r="AK87" s="830"/>
      <c r="AL87" s="830"/>
      <c r="AM87" s="830"/>
      <c r="AN87" s="830"/>
      <c r="AO87" s="830"/>
      <c r="AP87" s="830"/>
      <c r="AQ87" s="830"/>
      <c r="AR87" s="830"/>
      <c r="AS87" s="830"/>
      <c r="AT87" s="830"/>
      <c r="AU87" s="830"/>
      <c r="AV87" s="830"/>
      <c r="AW87" s="830"/>
      <c r="AX87" s="830"/>
      <c r="AY87" s="830"/>
      <c r="AZ87" s="832"/>
      <c r="BA87" s="832"/>
      <c r="BB87" s="832"/>
      <c r="BC87" s="832"/>
      <c r="BD87" s="833"/>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SUM(AF68:AJ87)</f>
        <v>30155</v>
      </c>
      <c r="AG88" s="844"/>
      <c r="AH88" s="844"/>
      <c r="AI88" s="844"/>
      <c r="AJ88" s="844"/>
      <c r="AK88" s="841"/>
      <c r="AL88" s="841"/>
      <c r="AM88" s="841"/>
      <c r="AN88" s="841"/>
      <c r="AO88" s="841"/>
      <c r="AP88" s="844">
        <f>SUM(AP68:AT87)</f>
        <v>11984</v>
      </c>
      <c r="AQ88" s="844"/>
      <c r="AR88" s="844"/>
      <c r="AS88" s="844"/>
      <c r="AT88" s="844"/>
      <c r="AU88" s="844">
        <f>SUM(AU68:AY87)</f>
        <v>787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430</v>
      </c>
      <c r="BS102" s="790"/>
      <c r="BT102" s="790"/>
      <c r="BU102" s="790"/>
      <c r="BV102" s="790"/>
      <c r="BW102" s="790"/>
      <c r="BX102" s="790"/>
      <c r="BY102" s="790"/>
      <c r="BZ102" s="790"/>
      <c r="CA102" s="790"/>
      <c r="CB102" s="790"/>
      <c r="CC102" s="790"/>
      <c r="CD102" s="790"/>
      <c r="CE102" s="790"/>
      <c r="CF102" s="790"/>
      <c r="CG102" s="791"/>
      <c r="CH102" s="880"/>
      <c r="CI102" s="881"/>
      <c r="CJ102" s="881"/>
      <c r="CK102" s="881"/>
      <c r="CL102" s="882"/>
      <c r="CM102" s="880"/>
      <c r="CN102" s="881"/>
      <c r="CO102" s="881"/>
      <c r="CP102" s="881"/>
      <c r="CQ102" s="882"/>
      <c r="CR102" s="883">
        <v>15</v>
      </c>
      <c r="CS102" s="852"/>
      <c r="CT102" s="852"/>
      <c r="CU102" s="852"/>
      <c r="CV102" s="884"/>
      <c r="CW102" s="883"/>
      <c r="CX102" s="852"/>
      <c r="CY102" s="852"/>
      <c r="CZ102" s="852"/>
      <c r="DA102" s="884"/>
      <c r="DB102" s="883">
        <v>337</v>
      </c>
      <c r="DC102" s="852"/>
      <c r="DD102" s="852"/>
      <c r="DE102" s="852"/>
      <c r="DF102" s="884"/>
      <c r="DG102" s="883">
        <v>104</v>
      </c>
      <c r="DH102" s="852"/>
      <c r="DI102" s="852"/>
      <c r="DJ102" s="852"/>
      <c r="DK102" s="884"/>
      <c r="DL102" s="883"/>
      <c r="DM102" s="852"/>
      <c r="DN102" s="852"/>
      <c r="DO102" s="852"/>
      <c r="DP102" s="884"/>
      <c r="DQ102" s="883"/>
      <c r="DR102" s="852"/>
      <c r="DS102" s="852"/>
      <c r="DT102" s="852"/>
      <c r="DU102" s="884"/>
      <c r="DV102" s="789"/>
      <c r="DW102" s="790"/>
      <c r="DX102" s="790"/>
      <c r="DY102" s="790"/>
      <c r="DZ102" s="907"/>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08" t="s">
        <v>431</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09" t="s">
        <v>432</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0" t="s">
        <v>435</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436</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230" customFormat="1" ht="26.25" customHeight="1" x14ac:dyDescent="0.15">
      <c r="A109" s="905" t="s">
        <v>437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438</v>
      </c>
      <c r="AB109" s="886"/>
      <c r="AC109" s="886"/>
      <c r="AD109" s="886"/>
      <c r="AE109" s="887"/>
      <c r="AF109" s="885" t="s">
        <v>439</v>
      </c>
      <c r="AG109" s="886"/>
      <c r="AH109" s="886"/>
      <c r="AI109" s="886"/>
      <c r="AJ109" s="887"/>
      <c r="AK109" s="885" t="s">
        <v>313</v>
      </c>
      <c r="AL109" s="886"/>
      <c r="AM109" s="886"/>
      <c r="AN109" s="886"/>
      <c r="AO109" s="887"/>
      <c r="AP109" s="885" t="s">
        <v>440</v>
      </c>
      <c r="AQ109" s="886"/>
      <c r="AR109" s="886"/>
      <c r="AS109" s="886"/>
      <c r="AT109" s="888"/>
      <c r="AU109" s="905" t="s">
        <v>437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438</v>
      </c>
      <c r="BR109" s="886"/>
      <c r="BS109" s="886"/>
      <c r="BT109" s="886"/>
      <c r="BU109" s="887"/>
      <c r="BV109" s="885" t="s">
        <v>439</v>
      </c>
      <c r="BW109" s="886"/>
      <c r="BX109" s="886"/>
      <c r="BY109" s="886"/>
      <c r="BZ109" s="887"/>
      <c r="CA109" s="885" t="s">
        <v>313</v>
      </c>
      <c r="CB109" s="886"/>
      <c r="CC109" s="886"/>
      <c r="CD109" s="886"/>
      <c r="CE109" s="887"/>
      <c r="CF109" s="906" t="s">
        <v>440</v>
      </c>
      <c r="CG109" s="906"/>
      <c r="CH109" s="906"/>
      <c r="CI109" s="906"/>
      <c r="CJ109" s="906"/>
      <c r="CK109" s="885" t="s">
        <v>441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438</v>
      </c>
      <c r="DH109" s="886"/>
      <c r="DI109" s="886"/>
      <c r="DJ109" s="886"/>
      <c r="DK109" s="887"/>
      <c r="DL109" s="885" t="s">
        <v>439</v>
      </c>
      <c r="DM109" s="886"/>
      <c r="DN109" s="886"/>
      <c r="DO109" s="886"/>
      <c r="DP109" s="887"/>
      <c r="DQ109" s="885" t="s">
        <v>313</v>
      </c>
      <c r="DR109" s="886"/>
      <c r="DS109" s="886"/>
      <c r="DT109" s="886"/>
      <c r="DU109" s="887"/>
      <c r="DV109" s="885" t="s">
        <v>440</v>
      </c>
      <c r="DW109" s="886"/>
      <c r="DX109" s="886"/>
      <c r="DY109" s="886"/>
      <c r="DZ109" s="888"/>
    </row>
    <row r="110" spans="1:131" s="230" customFormat="1" ht="26.25" customHeight="1" x14ac:dyDescent="0.15">
      <c r="A110" s="889" t="s">
        <v>442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2604342</v>
      </c>
      <c r="AB110" s="893"/>
      <c r="AC110" s="893"/>
      <c r="AD110" s="893"/>
      <c r="AE110" s="894"/>
      <c r="AF110" s="895">
        <v>2664604</v>
      </c>
      <c r="AG110" s="893"/>
      <c r="AH110" s="893"/>
      <c r="AI110" s="893"/>
      <c r="AJ110" s="894"/>
      <c r="AK110" s="895">
        <v>2733623</v>
      </c>
      <c r="AL110" s="893"/>
      <c r="AM110" s="893"/>
      <c r="AN110" s="893"/>
      <c r="AO110" s="894"/>
      <c r="AP110" s="896">
        <v>15.4</v>
      </c>
      <c r="AQ110" s="897"/>
      <c r="AR110" s="897"/>
      <c r="AS110" s="897"/>
      <c r="AT110" s="898"/>
      <c r="AU110" s="899" t="s">
        <v>75</v>
      </c>
      <c r="AV110" s="900"/>
      <c r="AW110" s="900"/>
      <c r="AX110" s="900"/>
      <c r="AY110" s="900"/>
      <c r="AZ110" s="922" t="s">
        <v>443</v>
      </c>
      <c r="BA110" s="890"/>
      <c r="BB110" s="890"/>
      <c r="BC110" s="890"/>
      <c r="BD110" s="890"/>
      <c r="BE110" s="890"/>
      <c r="BF110" s="890"/>
      <c r="BG110" s="890"/>
      <c r="BH110" s="890"/>
      <c r="BI110" s="890"/>
      <c r="BJ110" s="890"/>
      <c r="BK110" s="890"/>
      <c r="BL110" s="890"/>
      <c r="BM110" s="890"/>
      <c r="BN110" s="890"/>
      <c r="BO110" s="890"/>
      <c r="BP110" s="891"/>
      <c r="BQ110" s="923">
        <v>23426207</v>
      </c>
      <c r="BR110" s="924"/>
      <c r="BS110" s="924"/>
      <c r="BT110" s="924"/>
      <c r="BU110" s="924"/>
      <c r="BV110" s="924">
        <v>22862927</v>
      </c>
      <c r="BW110" s="924"/>
      <c r="BX110" s="924"/>
      <c r="BY110" s="924"/>
      <c r="BZ110" s="924"/>
      <c r="CA110" s="924">
        <v>21629202</v>
      </c>
      <c r="CB110" s="924"/>
      <c r="CC110" s="924"/>
      <c r="CD110" s="924"/>
      <c r="CE110" s="924"/>
      <c r="CF110" s="937">
        <v>121.5</v>
      </c>
      <c r="CG110" s="938"/>
      <c r="CH110" s="938"/>
      <c r="CI110" s="938"/>
      <c r="CJ110" s="938"/>
      <c r="CK110" s="939" t="s">
        <v>444</v>
      </c>
      <c r="CL110" s="940"/>
      <c r="CM110" s="922" t="s">
        <v>445</v>
      </c>
      <c r="CN110" s="890"/>
      <c r="CO110" s="890"/>
      <c r="CP110" s="890"/>
      <c r="CQ110" s="890"/>
      <c r="CR110" s="890"/>
      <c r="CS110" s="890"/>
      <c r="CT110" s="890"/>
      <c r="CU110" s="890"/>
      <c r="CV110" s="890"/>
      <c r="CW110" s="890"/>
      <c r="CX110" s="890"/>
      <c r="CY110" s="890"/>
      <c r="CZ110" s="890"/>
      <c r="DA110" s="890"/>
      <c r="DB110" s="890"/>
      <c r="DC110" s="890"/>
      <c r="DD110" s="890"/>
      <c r="DE110" s="890"/>
      <c r="DF110" s="891"/>
      <c r="DG110" s="923" t="s">
        <v>446</v>
      </c>
      <c r="DH110" s="924"/>
      <c r="DI110" s="924"/>
      <c r="DJ110" s="924"/>
      <c r="DK110" s="924"/>
      <c r="DL110" s="924" t="s">
        <v>446</v>
      </c>
      <c r="DM110" s="924"/>
      <c r="DN110" s="924"/>
      <c r="DO110" s="924"/>
      <c r="DP110" s="924"/>
      <c r="DQ110" s="924" t="s">
        <v>446</v>
      </c>
      <c r="DR110" s="924"/>
      <c r="DS110" s="924"/>
      <c r="DT110" s="924"/>
      <c r="DU110" s="924"/>
      <c r="DV110" s="925" t="s">
        <v>447</v>
      </c>
      <c r="DW110" s="925"/>
      <c r="DX110" s="925"/>
      <c r="DY110" s="925"/>
      <c r="DZ110" s="926"/>
    </row>
    <row r="111" spans="1:131" s="230" customFormat="1" ht="26.25" customHeight="1" x14ac:dyDescent="0.15">
      <c r="A111" s="927" t="s">
        <v>448</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446</v>
      </c>
      <c r="AB111" s="931"/>
      <c r="AC111" s="931"/>
      <c r="AD111" s="931"/>
      <c r="AE111" s="932"/>
      <c r="AF111" s="933" t="s">
        <v>447</v>
      </c>
      <c r="AG111" s="931"/>
      <c r="AH111" s="931"/>
      <c r="AI111" s="931"/>
      <c r="AJ111" s="932"/>
      <c r="AK111" s="933" t="s">
        <v>449</v>
      </c>
      <c r="AL111" s="931"/>
      <c r="AM111" s="931"/>
      <c r="AN111" s="931"/>
      <c r="AO111" s="932"/>
      <c r="AP111" s="934" t="s">
        <v>447</v>
      </c>
      <c r="AQ111" s="935"/>
      <c r="AR111" s="935"/>
      <c r="AS111" s="935"/>
      <c r="AT111" s="936"/>
      <c r="AU111" s="901"/>
      <c r="AV111" s="902"/>
      <c r="AW111" s="902"/>
      <c r="AX111" s="902"/>
      <c r="AY111" s="902"/>
      <c r="AZ111" s="915" t="s">
        <v>450</v>
      </c>
      <c r="BA111" s="916"/>
      <c r="BB111" s="916"/>
      <c r="BC111" s="916"/>
      <c r="BD111" s="916"/>
      <c r="BE111" s="916"/>
      <c r="BF111" s="916"/>
      <c r="BG111" s="916"/>
      <c r="BH111" s="916"/>
      <c r="BI111" s="916"/>
      <c r="BJ111" s="916"/>
      <c r="BK111" s="916"/>
      <c r="BL111" s="916"/>
      <c r="BM111" s="916"/>
      <c r="BN111" s="916"/>
      <c r="BO111" s="916"/>
      <c r="BP111" s="917"/>
      <c r="BQ111" s="918">
        <v>103388</v>
      </c>
      <c r="BR111" s="919"/>
      <c r="BS111" s="919"/>
      <c r="BT111" s="919"/>
      <c r="BU111" s="919"/>
      <c r="BV111" s="919">
        <v>103554</v>
      </c>
      <c r="BW111" s="919"/>
      <c r="BX111" s="919"/>
      <c r="BY111" s="919"/>
      <c r="BZ111" s="919"/>
      <c r="CA111" s="919">
        <v>103721</v>
      </c>
      <c r="CB111" s="919"/>
      <c r="CC111" s="919"/>
      <c r="CD111" s="919"/>
      <c r="CE111" s="919"/>
      <c r="CF111" s="913">
        <v>0.6</v>
      </c>
      <c r="CG111" s="914"/>
      <c r="CH111" s="914"/>
      <c r="CI111" s="914"/>
      <c r="CJ111" s="914"/>
      <c r="CK111" s="941"/>
      <c r="CL111" s="942"/>
      <c r="CM111" s="915" t="s">
        <v>451</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446</v>
      </c>
      <c r="DH111" s="919"/>
      <c r="DI111" s="919"/>
      <c r="DJ111" s="919"/>
      <c r="DK111" s="919"/>
      <c r="DL111" s="919" t="s">
        <v>447</v>
      </c>
      <c r="DM111" s="919"/>
      <c r="DN111" s="919"/>
      <c r="DO111" s="919"/>
      <c r="DP111" s="919"/>
      <c r="DQ111" s="919" t="s">
        <v>446</v>
      </c>
      <c r="DR111" s="919"/>
      <c r="DS111" s="919"/>
      <c r="DT111" s="919"/>
      <c r="DU111" s="919"/>
      <c r="DV111" s="920" t="s">
        <v>446</v>
      </c>
      <c r="DW111" s="920"/>
      <c r="DX111" s="920"/>
      <c r="DY111" s="920"/>
      <c r="DZ111" s="921"/>
    </row>
    <row r="112" spans="1:131" s="230" customFormat="1" ht="26.25" customHeight="1" x14ac:dyDescent="0.15">
      <c r="A112" s="945" t="s">
        <v>452</v>
      </c>
      <c r="B112" s="946"/>
      <c r="C112" s="916" t="s">
        <v>453</v>
      </c>
      <c r="D112" s="916"/>
      <c r="E112" s="916"/>
      <c r="F112" s="916"/>
      <c r="G112" s="916"/>
      <c r="H112" s="916"/>
      <c r="I112" s="916"/>
      <c r="J112" s="916"/>
      <c r="K112" s="916"/>
      <c r="L112" s="916"/>
      <c r="M112" s="916"/>
      <c r="N112" s="916"/>
      <c r="O112" s="916"/>
      <c r="P112" s="916"/>
      <c r="Q112" s="916"/>
      <c r="R112" s="916"/>
      <c r="S112" s="916"/>
      <c r="T112" s="916"/>
      <c r="U112" s="916"/>
      <c r="V112" s="916"/>
      <c r="W112" s="916"/>
      <c r="X112" s="916"/>
      <c r="Y112" s="916"/>
      <c r="Z112" s="917"/>
      <c r="AA112" s="951">
        <v>6667</v>
      </c>
      <c r="AB112" s="952"/>
      <c r="AC112" s="952"/>
      <c r="AD112" s="952"/>
      <c r="AE112" s="953"/>
      <c r="AF112" s="954" t="s">
        <v>446</v>
      </c>
      <c r="AG112" s="952"/>
      <c r="AH112" s="952"/>
      <c r="AI112" s="952"/>
      <c r="AJ112" s="953"/>
      <c r="AK112" s="954" t="s">
        <v>449</v>
      </c>
      <c r="AL112" s="952"/>
      <c r="AM112" s="952"/>
      <c r="AN112" s="952"/>
      <c r="AO112" s="953"/>
      <c r="AP112" s="955" t="s">
        <v>446</v>
      </c>
      <c r="AQ112" s="956"/>
      <c r="AR112" s="956"/>
      <c r="AS112" s="956"/>
      <c r="AT112" s="957"/>
      <c r="AU112" s="901"/>
      <c r="AV112" s="902"/>
      <c r="AW112" s="902"/>
      <c r="AX112" s="902"/>
      <c r="AY112" s="902"/>
      <c r="AZ112" s="915" t="s">
        <v>454</v>
      </c>
      <c r="BA112" s="916"/>
      <c r="BB112" s="916"/>
      <c r="BC112" s="916"/>
      <c r="BD112" s="916"/>
      <c r="BE112" s="916"/>
      <c r="BF112" s="916"/>
      <c r="BG112" s="916"/>
      <c r="BH112" s="916"/>
      <c r="BI112" s="916"/>
      <c r="BJ112" s="916"/>
      <c r="BK112" s="916"/>
      <c r="BL112" s="916"/>
      <c r="BM112" s="916"/>
      <c r="BN112" s="916"/>
      <c r="BO112" s="916"/>
      <c r="BP112" s="917"/>
      <c r="BQ112" s="918">
        <v>2952896</v>
      </c>
      <c r="BR112" s="919"/>
      <c r="BS112" s="919"/>
      <c r="BT112" s="919"/>
      <c r="BU112" s="919"/>
      <c r="BV112" s="919">
        <v>2798423</v>
      </c>
      <c r="BW112" s="919"/>
      <c r="BX112" s="919"/>
      <c r="BY112" s="919"/>
      <c r="BZ112" s="919"/>
      <c r="CA112" s="919">
        <v>2645911</v>
      </c>
      <c r="CB112" s="919"/>
      <c r="CC112" s="919"/>
      <c r="CD112" s="919"/>
      <c r="CE112" s="919"/>
      <c r="CF112" s="913">
        <v>14.9</v>
      </c>
      <c r="CG112" s="914"/>
      <c r="CH112" s="914"/>
      <c r="CI112" s="914"/>
      <c r="CJ112" s="914"/>
      <c r="CK112" s="941"/>
      <c r="CL112" s="942"/>
      <c r="CM112" s="915" t="s">
        <v>455</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456</v>
      </c>
      <c r="DH112" s="919"/>
      <c r="DI112" s="919"/>
      <c r="DJ112" s="919"/>
      <c r="DK112" s="919"/>
      <c r="DL112" s="919" t="s">
        <v>446</v>
      </c>
      <c r="DM112" s="919"/>
      <c r="DN112" s="919"/>
      <c r="DO112" s="919"/>
      <c r="DP112" s="919"/>
      <c r="DQ112" s="919" t="s">
        <v>446</v>
      </c>
      <c r="DR112" s="919"/>
      <c r="DS112" s="919"/>
      <c r="DT112" s="919"/>
      <c r="DU112" s="919"/>
      <c r="DV112" s="920" t="s">
        <v>447</v>
      </c>
      <c r="DW112" s="920"/>
      <c r="DX112" s="920"/>
      <c r="DY112" s="920"/>
      <c r="DZ112" s="921"/>
    </row>
    <row r="113" spans="1:130" s="230" customFormat="1" ht="26.25" customHeight="1" x14ac:dyDescent="0.15">
      <c r="A113" s="947"/>
      <c r="B113" s="948"/>
      <c r="C113" s="916" t="s">
        <v>457</v>
      </c>
      <c r="D113" s="916"/>
      <c r="E113" s="916"/>
      <c r="F113" s="916"/>
      <c r="G113" s="916"/>
      <c r="H113" s="916"/>
      <c r="I113" s="916"/>
      <c r="J113" s="916"/>
      <c r="K113" s="916"/>
      <c r="L113" s="916"/>
      <c r="M113" s="916"/>
      <c r="N113" s="916"/>
      <c r="O113" s="916"/>
      <c r="P113" s="916"/>
      <c r="Q113" s="916"/>
      <c r="R113" s="916"/>
      <c r="S113" s="916"/>
      <c r="T113" s="916"/>
      <c r="U113" s="916"/>
      <c r="V113" s="916"/>
      <c r="W113" s="916"/>
      <c r="X113" s="916"/>
      <c r="Y113" s="916"/>
      <c r="Z113" s="917"/>
      <c r="AA113" s="930">
        <v>396080</v>
      </c>
      <c r="AB113" s="931"/>
      <c r="AC113" s="931"/>
      <c r="AD113" s="931"/>
      <c r="AE113" s="932"/>
      <c r="AF113" s="933">
        <v>381392</v>
      </c>
      <c r="AG113" s="931"/>
      <c r="AH113" s="931"/>
      <c r="AI113" s="931"/>
      <c r="AJ113" s="932"/>
      <c r="AK113" s="933">
        <v>411668</v>
      </c>
      <c r="AL113" s="931"/>
      <c r="AM113" s="931"/>
      <c r="AN113" s="931"/>
      <c r="AO113" s="932"/>
      <c r="AP113" s="934">
        <v>2.2999999999999998</v>
      </c>
      <c r="AQ113" s="935"/>
      <c r="AR113" s="935"/>
      <c r="AS113" s="935"/>
      <c r="AT113" s="936"/>
      <c r="AU113" s="901"/>
      <c r="AV113" s="902"/>
      <c r="AW113" s="902"/>
      <c r="AX113" s="902"/>
      <c r="AY113" s="902"/>
      <c r="AZ113" s="915" t="s">
        <v>458</v>
      </c>
      <c r="BA113" s="916"/>
      <c r="BB113" s="916"/>
      <c r="BC113" s="916"/>
      <c r="BD113" s="916"/>
      <c r="BE113" s="916"/>
      <c r="BF113" s="916"/>
      <c r="BG113" s="916"/>
      <c r="BH113" s="916"/>
      <c r="BI113" s="916"/>
      <c r="BJ113" s="916"/>
      <c r="BK113" s="916"/>
      <c r="BL113" s="916"/>
      <c r="BM113" s="916"/>
      <c r="BN113" s="916"/>
      <c r="BO113" s="916"/>
      <c r="BP113" s="917"/>
      <c r="BQ113" s="918">
        <v>1600983</v>
      </c>
      <c r="BR113" s="919"/>
      <c r="BS113" s="919"/>
      <c r="BT113" s="919"/>
      <c r="BU113" s="919"/>
      <c r="BV113" s="919">
        <v>1316013</v>
      </c>
      <c r="BW113" s="919"/>
      <c r="BX113" s="919"/>
      <c r="BY113" s="919"/>
      <c r="BZ113" s="919"/>
      <c r="CA113" s="919">
        <v>1100165</v>
      </c>
      <c r="CB113" s="919"/>
      <c r="CC113" s="919"/>
      <c r="CD113" s="919"/>
      <c r="CE113" s="919"/>
      <c r="CF113" s="913">
        <v>6.2</v>
      </c>
      <c r="CG113" s="914"/>
      <c r="CH113" s="914"/>
      <c r="CI113" s="914"/>
      <c r="CJ113" s="914"/>
      <c r="CK113" s="941"/>
      <c r="CL113" s="942"/>
      <c r="CM113" s="915" t="s">
        <v>459</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1" t="s">
        <v>446</v>
      </c>
      <c r="DH113" s="952"/>
      <c r="DI113" s="952"/>
      <c r="DJ113" s="952"/>
      <c r="DK113" s="953"/>
      <c r="DL113" s="954" t="s">
        <v>446</v>
      </c>
      <c r="DM113" s="952"/>
      <c r="DN113" s="952"/>
      <c r="DO113" s="952"/>
      <c r="DP113" s="953"/>
      <c r="DQ113" s="954" t="s">
        <v>446</v>
      </c>
      <c r="DR113" s="952"/>
      <c r="DS113" s="952"/>
      <c r="DT113" s="952"/>
      <c r="DU113" s="953"/>
      <c r="DV113" s="955" t="s">
        <v>446</v>
      </c>
      <c r="DW113" s="956"/>
      <c r="DX113" s="956"/>
      <c r="DY113" s="956"/>
      <c r="DZ113" s="957"/>
    </row>
    <row r="114" spans="1:130" s="230" customFormat="1" ht="26.25" customHeight="1" x14ac:dyDescent="0.15">
      <c r="A114" s="947"/>
      <c r="B114" s="948"/>
      <c r="C114" s="916" t="s">
        <v>460</v>
      </c>
      <c r="D114" s="916"/>
      <c r="E114" s="916"/>
      <c r="F114" s="916"/>
      <c r="G114" s="916"/>
      <c r="H114" s="916"/>
      <c r="I114" s="916"/>
      <c r="J114" s="916"/>
      <c r="K114" s="916"/>
      <c r="L114" s="916"/>
      <c r="M114" s="916"/>
      <c r="N114" s="916"/>
      <c r="O114" s="916"/>
      <c r="P114" s="916"/>
      <c r="Q114" s="916"/>
      <c r="R114" s="916"/>
      <c r="S114" s="916"/>
      <c r="T114" s="916"/>
      <c r="U114" s="916"/>
      <c r="V114" s="916"/>
      <c r="W114" s="916"/>
      <c r="X114" s="916"/>
      <c r="Y114" s="916"/>
      <c r="Z114" s="917"/>
      <c r="AA114" s="951">
        <v>20455</v>
      </c>
      <c r="AB114" s="952"/>
      <c r="AC114" s="952"/>
      <c r="AD114" s="952"/>
      <c r="AE114" s="953"/>
      <c r="AF114" s="954">
        <v>38725</v>
      </c>
      <c r="AG114" s="952"/>
      <c r="AH114" s="952"/>
      <c r="AI114" s="952"/>
      <c r="AJ114" s="953"/>
      <c r="AK114" s="954">
        <v>77751</v>
      </c>
      <c r="AL114" s="952"/>
      <c r="AM114" s="952"/>
      <c r="AN114" s="952"/>
      <c r="AO114" s="953"/>
      <c r="AP114" s="955">
        <v>0.4</v>
      </c>
      <c r="AQ114" s="956"/>
      <c r="AR114" s="956"/>
      <c r="AS114" s="956"/>
      <c r="AT114" s="957"/>
      <c r="AU114" s="901"/>
      <c r="AV114" s="902"/>
      <c r="AW114" s="902"/>
      <c r="AX114" s="902"/>
      <c r="AY114" s="902"/>
      <c r="AZ114" s="915" t="s">
        <v>461</v>
      </c>
      <c r="BA114" s="916"/>
      <c r="BB114" s="916"/>
      <c r="BC114" s="916"/>
      <c r="BD114" s="916"/>
      <c r="BE114" s="916"/>
      <c r="BF114" s="916"/>
      <c r="BG114" s="916"/>
      <c r="BH114" s="916"/>
      <c r="BI114" s="916"/>
      <c r="BJ114" s="916"/>
      <c r="BK114" s="916"/>
      <c r="BL114" s="916"/>
      <c r="BM114" s="916"/>
      <c r="BN114" s="916"/>
      <c r="BO114" s="916"/>
      <c r="BP114" s="917"/>
      <c r="BQ114" s="918">
        <v>1872967</v>
      </c>
      <c r="BR114" s="919"/>
      <c r="BS114" s="919"/>
      <c r="BT114" s="919"/>
      <c r="BU114" s="919"/>
      <c r="BV114" s="919">
        <v>1829926</v>
      </c>
      <c r="BW114" s="919"/>
      <c r="BX114" s="919"/>
      <c r="BY114" s="919"/>
      <c r="BZ114" s="919"/>
      <c r="CA114" s="919">
        <v>1697098</v>
      </c>
      <c r="CB114" s="919"/>
      <c r="CC114" s="919"/>
      <c r="CD114" s="919"/>
      <c r="CE114" s="919"/>
      <c r="CF114" s="913">
        <v>9.5</v>
      </c>
      <c r="CG114" s="914"/>
      <c r="CH114" s="914"/>
      <c r="CI114" s="914"/>
      <c r="CJ114" s="914"/>
      <c r="CK114" s="941"/>
      <c r="CL114" s="942"/>
      <c r="CM114" s="915" t="s">
        <v>462</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1" t="s">
        <v>463</v>
      </c>
      <c r="DH114" s="952"/>
      <c r="DI114" s="952"/>
      <c r="DJ114" s="952"/>
      <c r="DK114" s="953"/>
      <c r="DL114" s="954" t="s">
        <v>449</v>
      </c>
      <c r="DM114" s="952"/>
      <c r="DN114" s="952"/>
      <c r="DO114" s="952"/>
      <c r="DP114" s="953"/>
      <c r="DQ114" s="954" t="s">
        <v>446</v>
      </c>
      <c r="DR114" s="952"/>
      <c r="DS114" s="952"/>
      <c r="DT114" s="952"/>
      <c r="DU114" s="953"/>
      <c r="DV114" s="955" t="s">
        <v>446</v>
      </c>
      <c r="DW114" s="956"/>
      <c r="DX114" s="956"/>
      <c r="DY114" s="956"/>
      <c r="DZ114" s="957"/>
    </row>
    <row r="115" spans="1:130" s="230" customFormat="1" ht="26.25" customHeight="1" x14ac:dyDescent="0.15">
      <c r="A115" s="947"/>
      <c r="B115" s="948"/>
      <c r="C115" s="916" t="s">
        <v>464</v>
      </c>
      <c r="D115" s="916"/>
      <c r="E115" s="916"/>
      <c r="F115" s="916"/>
      <c r="G115" s="916"/>
      <c r="H115" s="916"/>
      <c r="I115" s="916"/>
      <c r="J115" s="916"/>
      <c r="K115" s="916"/>
      <c r="L115" s="916"/>
      <c r="M115" s="916"/>
      <c r="N115" s="916"/>
      <c r="O115" s="916"/>
      <c r="P115" s="916"/>
      <c r="Q115" s="916"/>
      <c r="R115" s="916"/>
      <c r="S115" s="916"/>
      <c r="T115" s="916"/>
      <c r="U115" s="916"/>
      <c r="V115" s="916"/>
      <c r="W115" s="916"/>
      <c r="X115" s="916"/>
      <c r="Y115" s="916"/>
      <c r="Z115" s="917"/>
      <c r="AA115" s="930">
        <v>269252</v>
      </c>
      <c r="AB115" s="931"/>
      <c r="AC115" s="931"/>
      <c r="AD115" s="931"/>
      <c r="AE115" s="932"/>
      <c r="AF115" s="933">
        <v>252986</v>
      </c>
      <c r="AG115" s="931"/>
      <c r="AH115" s="931"/>
      <c r="AI115" s="931"/>
      <c r="AJ115" s="932"/>
      <c r="AK115" s="933">
        <v>206693</v>
      </c>
      <c r="AL115" s="931"/>
      <c r="AM115" s="931"/>
      <c r="AN115" s="931"/>
      <c r="AO115" s="932"/>
      <c r="AP115" s="934">
        <v>1.2</v>
      </c>
      <c r="AQ115" s="935"/>
      <c r="AR115" s="935"/>
      <c r="AS115" s="935"/>
      <c r="AT115" s="936"/>
      <c r="AU115" s="901"/>
      <c r="AV115" s="902"/>
      <c r="AW115" s="902"/>
      <c r="AX115" s="902"/>
      <c r="AY115" s="902"/>
      <c r="AZ115" s="915" t="s">
        <v>465</v>
      </c>
      <c r="BA115" s="916"/>
      <c r="BB115" s="916"/>
      <c r="BC115" s="916"/>
      <c r="BD115" s="916"/>
      <c r="BE115" s="916"/>
      <c r="BF115" s="916"/>
      <c r="BG115" s="916"/>
      <c r="BH115" s="916"/>
      <c r="BI115" s="916"/>
      <c r="BJ115" s="916"/>
      <c r="BK115" s="916"/>
      <c r="BL115" s="916"/>
      <c r="BM115" s="916"/>
      <c r="BN115" s="916"/>
      <c r="BO115" s="916"/>
      <c r="BP115" s="917"/>
      <c r="BQ115" s="918" t="s">
        <v>456</v>
      </c>
      <c r="BR115" s="919"/>
      <c r="BS115" s="919"/>
      <c r="BT115" s="919"/>
      <c r="BU115" s="919"/>
      <c r="BV115" s="919" t="s">
        <v>447</v>
      </c>
      <c r="BW115" s="919"/>
      <c r="BX115" s="919"/>
      <c r="BY115" s="919"/>
      <c r="BZ115" s="919"/>
      <c r="CA115" s="919" t="s">
        <v>446</v>
      </c>
      <c r="CB115" s="919"/>
      <c r="CC115" s="919"/>
      <c r="CD115" s="919"/>
      <c r="CE115" s="919"/>
      <c r="CF115" s="913" t="s">
        <v>446</v>
      </c>
      <c r="CG115" s="914"/>
      <c r="CH115" s="914"/>
      <c r="CI115" s="914"/>
      <c r="CJ115" s="914"/>
      <c r="CK115" s="941"/>
      <c r="CL115" s="942"/>
      <c r="CM115" s="915" t="s">
        <v>466</v>
      </c>
      <c r="CN115" s="916"/>
      <c r="CO115" s="916"/>
      <c r="CP115" s="916"/>
      <c r="CQ115" s="916"/>
      <c r="CR115" s="916"/>
      <c r="CS115" s="916"/>
      <c r="CT115" s="916"/>
      <c r="CU115" s="916"/>
      <c r="CV115" s="916"/>
      <c r="CW115" s="916"/>
      <c r="CX115" s="916"/>
      <c r="CY115" s="916"/>
      <c r="CZ115" s="916"/>
      <c r="DA115" s="916"/>
      <c r="DB115" s="916"/>
      <c r="DC115" s="916"/>
      <c r="DD115" s="916"/>
      <c r="DE115" s="916"/>
      <c r="DF115" s="917"/>
      <c r="DG115" s="951">
        <v>103388</v>
      </c>
      <c r="DH115" s="952"/>
      <c r="DI115" s="952"/>
      <c r="DJ115" s="952"/>
      <c r="DK115" s="953"/>
      <c r="DL115" s="954">
        <v>103554</v>
      </c>
      <c r="DM115" s="952"/>
      <c r="DN115" s="952"/>
      <c r="DO115" s="952"/>
      <c r="DP115" s="953"/>
      <c r="DQ115" s="954">
        <v>103721</v>
      </c>
      <c r="DR115" s="952"/>
      <c r="DS115" s="952"/>
      <c r="DT115" s="952"/>
      <c r="DU115" s="953"/>
      <c r="DV115" s="955">
        <v>0.6</v>
      </c>
      <c r="DW115" s="956"/>
      <c r="DX115" s="956"/>
      <c r="DY115" s="956"/>
      <c r="DZ115" s="957"/>
    </row>
    <row r="116" spans="1:130" s="230" customFormat="1" ht="26.25" customHeight="1" x14ac:dyDescent="0.15">
      <c r="A116" s="949"/>
      <c r="B116" s="950"/>
      <c r="C116" s="958" t="s">
        <v>467</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51" t="s">
        <v>446</v>
      </c>
      <c r="AB116" s="952"/>
      <c r="AC116" s="952"/>
      <c r="AD116" s="952"/>
      <c r="AE116" s="953"/>
      <c r="AF116" s="954" t="s">
        <v>456</v>
      </c>
      <c r="AG116" s="952"/>
      <c r="AH116" s="952"/>
      <c r="AI116" s="952"/>
      <c r="AJ116" s="953"/>
      <c r="AK116" s="954" t="s">
        <v>456</v>
      </c>
      <c r="AL116" s="952"/>
      <c r="AM116" s="952"/>
      <c r="AN116" s="952"/>
      <c r="AO116" s="953"/>
      <c r="AP116" s="955" t="s">
        <v>463</v>
      </c>
      <c r="AQ116" s="956"/>
      <c r="AR116" s="956"/>
      <c r="AS116" s="956"/>
      <c r="AT116" s="957"/>
      <c r="AU116" s="901"/>
      <c r="AV116" s="902"/>
      <c r="AW116" s="902"/>
      <c r="AX116" s="902"/>
      <c r="AY116" s="902"/>
      <c r="AZ116" s="960" t="s">
        <v>468</v>
      </c>
      <c r="BA116" s="961"/>
      <c r="BB116" s="961"/>
      <c r="BC116" s="961"/>
      <c r="BD116" s="961"/>
      <c r="BE116" s="961"/>
      <c r="BF116" s="961"/>
      <c r="BG116" s="961"/>
      <c r="BH116" s="961"/>
      <c r="BI116" s="961"/>
      <c r="BJ116" s="961"/>
      <c r="BK116" s="961"/>
      <c r="BL116" s="961"/>
      <c r="BM116" s="961"/>
      <c r="BN116" s="961"/>
      <c r="BO116" s="961"/>
      <c r="BP116" s="962"/>
      <c r="BQ116" s="918" t="s">
        <v>446</v>
      </c>
      <c r="BR116" s="919"/>
      <c r="BS116" s="919"/>
      <c r="BT116" s="919"/>
      <c r="BU116" s="919"/>
      <c r="BV116" s="919" t="s">
        <v>447</v>
      </c>
      <c r="BW116" s="919"/>
      <c r="BX116" s="919"/>
      <c r="BY116" s="919"/>
      <c r="BZ116" s="919"/>
      <c r="CA116" s="919" t="s">
        <v>447</v>
      </c>
      <c r="CB116" s="919"/>
      <c r="CC116" s="919"/>
      <c r="CD116" s="919"/>
      <c r="CE116" s="919"/>
      <c r="CF116" s="913" t="s">
        <v>469</v>
      </c>
      <c r="CG116" s="914"/>
      <c r="CH116" s="914"/>
      <c r="CI116" s="914"/>
      <c r="CJ116" s="914"/>
      <c r="CK116" s="941"/>
      <c r="CL116" s="942"/>
      <c r="CM116" s="915" t="s">
        <v>470</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1" t="s">
        <v>446</v>
      </c>
      <c r="DH116" s="952"/>
      <c r="DI116" s="952"/>
      <c r="DJ116" s="952"/>
      <c r="DK116" s="953"/>
      <c r="DL116" s="954" t="s">
        <v>469</v>
      </c>
      <c r="DM116" s="952"/>
      <c r="DN116" s="952"/>
      <c r="DO116" s="952"/>
      <c r="DP116" s="953"/>
      <c r="DQ116" s="954" t="s">
        <v>446</v>
      </c>
      <c r="DR116" s="952"/>
      <c r="DS116" s="952"/>
      <c r="DT116" s="952"/>
      <c r="DU116" s="953"/>
      <c r="DV116" s="955" t="s">
        <v>447</v>
      </c>
      <c r="DW116" s="956"/>
      <c r="DX116" s="956"/>
      <c r="DY116" s="956"/>
      <c r="DZ116" s="957"/>
    </row>
    <row r="117" spans="1:130" s="230" customFormat="1" ht="26.25" customHeight="1" x14ac:dyDescent="0.15">
      <c r="A117" s="905" t="s">
        <v>192</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70" t="s">
        <v>471</v>
      </c>
      <c r="Z117" s="887"/>
      <c r="AA117" s="971">
        <v>3296796</v>
      </c>
      <c r="AB117" s="972"/>
      <c r="AC117" s="972"/>
      <c r="AD117" s="972"/>
      <c r="AE117" s="973"/>
      <c r="AF117" s="974">
        <v>3337707</v>
      </c>
      <c r="AG117" s="972"/>
      <c r="AH117" s="972"/>
      <c r="AI117" s="972"/>
      <c r="AJ117" s="973"/>
      <c r="AK117" s="974">
        <v>3429735</v>
      </c>
      <c r="AL117" s="972"/>
      <c r="AM117" s="972"/>
      <c r="AN117" s="972"/>
      <c r="AO117" s="973"/>
      <c r="AP117" s="975"/>
      <c r="AQ117" s="976"/>
      <c r="AR117" s="976"/>
      <c r="AS117" s="976"/>
      <c r="AT117" s="977"/>
      <c r="AU117" s="901"/>
      <c r="AV117" s="902"/>
      <c r="AW117" s="902"/>
      <c r="AX117" s="902"/>
      <c r="AY117" s="902"/>
      <c r="AZ117" s="967" t="s">
        <v>472</v>
      </c>
      <c r="BA117" s="968"/>
      <c r="BB117" s="968"/>
      <c r="BC117" s="968"/>
      <c r="BD117" s="968"/>
      <c r="BE117" s="968"/>
      <c r="BF117" s="968"/>
      <c r="BG117" s="968"/>
      <c r="BH117" s="968"/>
      <c r="BI117" s="968"/>
      <c r="BJ117" s="968"/>
      <c r="BK117" s="968"/>
      <c r="BL117" s="968"/>
      <c r="BM117" s="968"/>
      <c r="BN117" s="968"/>
      <c r="BO117" s="968"/>
      <c r="BP117" s="969"/>
      <c r="BQ117" s="918" t="s">
        <v>469</v>
      </c>
      <c r="BR117" s="919"/>
      <c r="BS117" s="919"/>
      <c r="BT117" s="919"/>
      <c r="BU117" s="919"/>
      <c r="BV117" s="919" t="s">
        <v>463</v>
      </c>
      <c r="BW117" s="919"/>
      <c r="BX117" s="919"/>
      <c r="BY117" s="919"/>
      <c r="BZ117" s="919"/>
      <c r="CA117" s="919" t="s">
        <v>463</v>
      </c>
      <c r="CB117" s="919"/>
      <c r="CC117" s="919"/>
      <c r="CD117" s="919"/>
      <c r="CE117" s="919"/>
      <c r="CF117" s="913" t="s">
        <v>463</v>
      </c>
      <c r="CG117" s="914"/>
      <c r="CH117" s="914"/>
      <c r="CI117" s="914"/>
      <c r="CJ117" s="914"/>
      <c r="CK117" s="941"/>
      <c r="CL117" s="942"/>
      <c r="CM117" s="915" t="s">
        <v>473</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1" t="s">
        <v>447</v>
      </c>
      <c r="DH117" s="952"/>
      <c r="DI117" s="952"/>
      <c r="DJ117" s="952"/>
      <c r="DK117" s="953"/>
      <c r="DL117" s="954" t="s">
        <v>469</v>
      </c>
      <c r="DM117" s="952"/>
      <c r="DN117" s="952"/>
      <c r="DO117" s="952"/>
      <c r="DP117" s="953"/>
      <c r="DQ117" s="954" t="s">
        <v>463</v>
      </c>
      <c r="DR117" s="952"/>
      <c r="DS117" s="952"/>
      <c r="DT117" s="952"/>
      <c r="DU117" s="953"/>
      <c r="DV117" s="955" t="s">
        <v>449</v>
      </c>
      <c r="DW117" s="956"/>
      <c r="DX117" s="956"/>
      <c r="DY117" s="956"/>
      <c r="DZ117" s="957"/>
    </row>
    <row r="118" spans="1:130" s="230" customFormat="1" ht="26.25" customHeight="1" x14ac:dyDescent="0.15">
      <c r="A118" s="905" t="s">
        <v>441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438</v>
      </c>
      <c r="AB118" s="886"/>
      <c r="AC118" s="886"/>
      <c r="AD118" s="886"/>
      <c r="AE118" s="887"/>
      <c r="AF118" s="885" t="s">
        <v>439</v>
      </c>
      <c r="AG118" s="886"/>
      <c r="AH118" s="886"/>
      <c r="AI118" s="886"/>
      <c r="AJ118" s="887"/>
      <c r="AK118" s="885" t="s">
        <v>313</v>
      </c>
      <c r="AL118" s="886"/>
      <c r="AM118" s="886"/>
      <c r="AN118" s="886"/>
      <c r="AO118" s="887"/>
      <c r="AP118" s="963" t="s">
        <v>440</v>
      </c>
      <c r="AQ118" s="964"/>
      <c r="AR118" s="964"/>
      <c r="AS118" s="964"/>
      <c r="AT118" s="965"/>
      <c r="AU118" s="901"/>
      <c r="AV118" s="902"/>
      <c r="AW118" s="902"/>
      <c r="AX118" s="902"/>
      <c r="AY118" s="902"/>
      <c r="AZ118" s="966" t="s">
        <v>474</v>
      </c>
      <c r="BA118" s="958"/>
      <c r="BB118" s="958"/>
      <c r="BC118" s="958"/>
      <c r="BD118" s="958"/>
      <c r="BE118" s="958"/>
      <c r="BF118" s="958"/>
      <c r="BG118" s="958"/>
      <c r="BH118" s="958"/>
      <c r="BI118" s="958"/>
      <c r="BJ118" s="958"/>
      <c r="BK118" s="958"/>
      <c r="BL118" s="958"/>
      <c r="BM118" s="958"/>
      <c r="BN118" s="958"/>
      <c r="BO118" s="958"/>
      <c r="BP118" s="959"/>
      <c r="BQ118" s="992" t="s">
        <v>463</v>
      </c>
      <c r="BR118" s="993"/>
      <c r="BS118" s="993"/>
      <c r="BT118" s="993"/>
      <c r="BU118" s="993"/>
      <c r="BV118" s="993" t="s">
        <v>469</v>
      </c>
      <c r="BW118" s="993"/>
      <c r="BX118" s="993"/>
      <c r="BY118" s="993"/>
      <c r="BZ118" s="993"/>
      <c r="CA118" s="993" t="s">
        <v>469</v>
      </c>
      <c r="CB118" s="993"/>
      <c r="CC118" s="993"/>
      <c r="CD118" s="993"/>
      <c r="CE118" s="993"/>
      <c r="CF118" s="913" t="s">
        <v>469</v>
      </c>
      <c r="CG118" s="914"/>
      <c r="CH118" s="914"/>
      <c r="CI118" s="914"/>
      <c r="CJ118" s="914"/>
      <c r="CK118" s="941"/>
      <c r="CL118" s="942"/>
      <c r="CM118" s="915" t="s">
        <v>475</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1" t="s">
        <v>469</v>
      </c>
      <c r="DH118" s="952"/>
      <c r="DI118" s="952"/>
      <c r="DJ118" s="952"/>
      <c r="DK118" s="953"/>
      <c r="DL118" s="954" t="s">
        <v>469</v>
      </c>
      <c r="DM118" s="952"/>
      <c r="DN118" s="952"/>
      <c r="DO118" s="952"/>
      <c r="DP118" s="953"/>
      <c r="DQ118" s="954" t="s">
        <v>469</v>
      </c>
      <c r="DR118" s="952"/>
      <c r="DS118" s="952"/>
      <c r="DT118" s="952"/>
      <c r="DU118" s="953"/>
      <c r="DV118" s="955" t="s">
        <v>469</v>
      </c>
      <c r="DW118" s="956"/>
      <c r="DX118" s="956"/>
      <c r="DY118" s="956"/>
      <c r="DZ118" s="957"/>
    </row>
    <row r="119" spans="1:130" s="230" customFormat="1" ht="26.25" customHeight="1" x14ac:dyDescent="0.15">
      <c r="A119" s="1049" t="s">
        <v>444</v>
      </c>
      <c r="B119" s="940"/>
      <c r="C119" s="922" t="s">
        <v>445</v>
      </c>
      <c r="D119" s="890"/>
      <c r="E119" s="890"/>
      <c r="F119" s="890"/>
      <c r="G119" s="890"/>
      <c r="H119" s="890"/>
      <c r="I119" s="890"/>
      <c r="J119" s="890"/>
      <c r="K119" s="890"/>
      <c r="L119" s="890"/>
      <c r="M119" s="890"/>
      <c r="N119" s="890"/>
      <c r="O119" s="890"/>
      <c r="P119" s="890"/>
      <c r="Q119" s="890"/>
      <c r="R119" s="890"/>
      <c r="S119" s="890"/>
      <c r="T119" s="890"/>
      <c r="U119" s="890"/>
      <c r="V119" s="890"/>
      <c r="W119" s="890"/>
      <c r="X119" s="890"/>
      <c r="Y119" s="890"/>
      <c r="Z119" s="891"/>
      <c r="AA119" s="892" t="s">
        <v>469</v>
      </c>
      <c r="AB119" s="893"/>
      <c r="AC119" s="893"/>
      <c r="AD119" s="893"/>
      <c r="AE119" s="894"/>
      <c r="AF119" s="895" t="s">
        <v>449</v>
      </c>
      <c r="AG119" s="893"/>
      <c r="AH119" s="893"/>
      <c r="AI119" s="893"/>
      <c r="AJ119" s="894"/>
      <c r="AK119" s="895" t="s">
        <v>463</v>
      </c>
      <c r="AL119" s="893"/>
      <c r="AM119" s="893"/>
      <c r="AN119" s="893"/>
      <c r="AO119" s="894"/>
      <c r="AP119" s="896" t="s">
        <v>469</v>
      </c>
      <c r="AQ119" s="897"/>
      <c r="AR119" s="897"/>
      <c r="AS119" s="897"/>
      <c r="AT119" s="898"/>
      <c r="AU119" s="903"/>
      <c r="AV119" s="904"/>
      <c r="AW119" s="904"/>
      <c r="AX119" s="904"/>
      <c r="AY119" s="904"/>
      <c r="AZ119" s="251" t="s">
        <v>192</v>
      </c>
      <c r="BA119" s="251"/>
      <c r="BB119" s="251"/>
      <c r="BC119" s="251"/>
      <c r="BD119" s="251"/>
      <c r="BE119" s="251"/>
      <c r="BF119" s="251"/>
      <c r="BG119" s="251"/>
      <c r="BH119" s="251"/>
      <c r="BI119" s="251"/>
      <c r="BJ119" s="251"/>
      <c r="BK119" s="251"/>
      <c r="BL119" s="251"/>
      <c r="BM119" s="251"/>
      <c r="BN119" s="251"/>
      <c r="BO119" s="970" t="s">
        <v>476</v>
      </c>
      <c r="BP119" s="998"/>
      <c r="BQ119" s="992">
        <v>29956441</v>
      </c>
      <c r="BR119" s="993"/>
      <c r="BS119" s="993"/>
      <c r="BT119" s="993"/>
      <c r="BU119" s="993"/>
      <c r="BV119" s="993">
        <v>28910843</v>
      </c>
      <c r="BW119" s="993"/>
      <c r="BX119" s="993"/>
      <c r="BY119" s="993"/>
      <c r="BZ119" s="993"/>
      <c r="CA119" s="993">
        <v>27176097</v>
      </c>
      <c r="CB119" s="993"/>
      <c r="CC119" s="993"/>
      <c r="CD119" s="993"/>
      <c r="CE119" s="993"/>
      <c r="CF119" s="994"/>
      <c r="CG119" s="995"/>
      <c r="CH119" s="995"/>
      <c r="CI119" s="995"/>
      <c r="CJ119" s="996"/>
      <c r="CK119" s="943"/>
      <c r="CL119" s="944"/>
      <c r="CM119" s="966" t="s">
        <v>477</v>
      </c>
      <c r="CN119" s="958"/>
      <c r="CO119" s="958"/>
      <c r="CP119" s="958"/>
      <c r="CQ119" s="958"/>
      <c r="CR119" s="958"/>
      <c r="CS119" s="958"/>
      <c r="CT119" s="958"/>
      <c r="CU119" s="958"/>
      <c r="CV119" s="958"/>
      <c r="CW119" s="958"/>
      <c r="CX119" s="958"/>
      <c r="CY119" s="958"/>
      <c r="CZ119" s="958"/>
      <c r="DA119" s="958"/>
      <c r="DB119" s="958"/>
      <c r="DC119" s="958"/>
      <c r="DD119" s="958"/>
      <c r="DE119" s="958"/>
      <c r="DF119" s="959"/>
      <c r="DG119" s="997" t="s">
        <v>469</v>
      </c>
      <c r="DH119" s="979"/>
      <c r="DI119" s="979"/>
      <c r="DJ119" s="979"/>
      <c r="DK119" s="980"/>
      <c r="DL119" s="978" t="s">
        <v>449</v>
      </c>
      <c r="DM119" s="979"/>
      <c r="DN119" s="979"/>
      <c r="DO119" s="979"/>
      <c r="DP119" s="980"/>
      <c r="DQ119" s="978" t="s">
        <v>449</v>
      </c>
      <c r="DR119" s="979"/>
      <c r="DS119" s="979"/>
      <c r="DT119" s="979"/>
      <c r="DU119" s="980"/>
      <c r="DV119" s="981" t="s">
        <v>449</v>
      </c>
      <c r="DW119" s="982"/>
      <c r="DX119" s="982"/>
      <c r="DY119" s="982"/>
      <c r="DZ119" s="983"/>
    </row>
    <row r="120" spans="1:130" s="230" customFormat="1" ht="26.25" customHeight="1" x14ac:dyDescent="0.15">
      <c r="A120" s="1050"/>
      <c r="B120" s="942"/>
      <c r="C120" s="915" t="s">
        <v>451</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1" t="s">
        <v>449</v>
      </c>
      <c r="AB120" s="952"/>
      <c r="AC120" s="952"/>
      <c r="AD120" s="952"/>
      <c r="AE120" s="953"/>
      <c r="AF120" s="954" t="s">
        <v>449</v>
      </c>
      <c r="AG120" s="952"/>
      <c r="AH120" s="952"/>
      <c r="AI120" s="952"/>
      <c r="AJ120" s="953"/>
      <c r="AK120" s="954" t="s">
        <v>449</v>
      </c>
      <c r="AL120" s="952"/>
      <c r="AM120" s="952"/>
      <c r="AN120" s="952"/>
      <c r="AO120" s="953"/>
      <c r="AP120" s="955" t="s">
        <v>449</v>
      </c>
      <c r="AQ120" s="956"/>
      <c r="AR120" s="956"/>
      <c r="AS120" s="956"/>
      <c r="AT120" s="957"/>
      <c r="AU120" s="984" t="s">
        <v>478</v>
      </c>
      <c r="AV120" s="985"/>
      <c r="AW120" s="985"/>
      <c r="AX120" s="985"/>
      <c r="AY120" s="986"/>
      <c r="AZ120" s="922" t="s">
        <v>479</v>
      </c>
      <c r="BA120" s="890"/>
      <c r="BB120" s="890"/>
      <c r="BC120" s="890"/>
      <c r="BD120" s="890"/>
      <c r="BE120" s="890"/>
      <c r="BF120" s="890"/>
      <c r="BG120" s="890"/>
      <c r="BH120" s="890"/>
      <c r="BI120" s="890"/>
      <c r="BJ120" s="890"/>
      <c r="BK120" s="890"/>
      <c r="BL120" s="890"/>
      <c r="BM120" s="890"/>
      <c r="BN120" s="890"/>
      <c r="BO120" s="890"/>
      <c r="BP120" s="891"/>
      <c r="BQ120" s="923">
        <v>16310229</v>
      </c>
      <c r="BR120" s="924"/>
      <c r="BS120" s="924"/>
      <c r="BT120" s="924"/>
      <c r="BU120" s="924"/>
      <c r="BV120" s="924">
        <v>17382226</v>
      </c>
      <c r="BW120" s="924"/>
      <c r="BX120" s="924"/>
      <c r="BY120" s="924"/>
      <c r="BZ120" s="924"/>
      <c r="CA120" s="924">
        <v>18169308</v>
      </c>
      <c r="CB120" s="924"/>
      <c r="CC120" s="924"/>
      <c r="CD120" s="924"/>
      <c r="CE120" s="924"/>
      <c r="CF120" s="937">
        <v>102.1</v>
      </c>
      <c r="CG120" s="938"/>
      <c r="CH120" s="938"/>
      <c r="CI120" s="938"/>
      <c r="CJ120" s="938"/>
      <c r="CK120" s="999" t="s">
        <v>480</v>
      </c>
      <c r="CL120" s="1000"/>
      <c r="CM120" s="1000"/>
      <c r="CN120" s="1000"/>
      <c r="CO120" s="1001"/>
      <c r="CP120" s="1007" t="s">
        <v>481</v>
      </c>
      <c r="CQ120" s="1008"/>
      <c r="CR120" s="1008"/>
      <c r="CS120" s="1008"/>
      <c r="CT120" s="1008"/>
      <c r="CU120" s="1008"/>
      <c r="CV120" s="1008"/>
      <c r="CW120" s="1008"/>
      <c r="CX120" s="1008"/>
      <c r="CY120" s="1008"/>
      <c r="CZ120" s="1008"/>
      <c r="DA120" s="1008"/>
      <c r="DB120" s="1008"/>
      <c r="DC120" s="1008"/>
      <c r="DD120" s="1008"/>
      <c r="DE120" s="1008"/>
      <c r="DF120" s="1009"/>
      <c r="DG120" s="923">
        <v>2747485</v>
      </c>
      <c r="DH120" s="924"/>
      <c r="DI120" s="924"/>
      <c r="DJ120" s="924"/>
      <c r="DK120" s="924"/>
      <c r="DL120" s="924">
        <v>2625565</v>
      </c>
      <c r="DM120" s="924"/>
      <c r="DN120" s="924"/>
      <c r="DO120" s="924"/>
      <c r="DP120" s="924"/>
      <c r="DQ120" s="924">
        <v>2524564</v>
      </c>
      <c r="DR120" s="924"/>
      <c r="DS120" s="924"/>
      <c r="DT120" s="924"/>
      <c r="DU120" s="924"/>
      <c r="DV120" s="925">
        <v>14.2</v>
      </c>
      <c r="DW120" s="925"/>
      <c r="DX120" s="925"/>
      <c r="DY120" s="925"/>
      <c r="DZ120" s="926"/>
    </row>
    <row r="121" spans="1:130" s="230" customFormat="1" ht="26.25" customHeight="1" x14ac:dyDescent="0.15">
      <c r="A121" s="1050"/>
      <c r="B121" s="942"/>
      <c r="C121" s="967" t="s">
        <v>482</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1" t="s">
        <v>449</v>
      </c>
      <c r="AB121" s="952"/>
      <c r="AC121" s="952"/>
      <c r="AD121" s="952"/>
      <c r="AE121" s="953"/>
      <c r="AF121" s="954" t="s">
        <v>449</v>
      </c>
      <c r="AG121" s="952"/>
      <c r="AH121" s="952"/>
      <c r="AI121" s="952"/>
      <c r="AJ121" s="953"/>
      <c r="AK121" s="954" t="s">
        <v>449</v>
      </c>
      <c r="AL121" s="952"/>
      <c r="AM121" s="952"/>
      <c r="AN121" s="952"/>
      <c r="AO121" s="953"/>
      <c r="AP121" s="955" t="s">
        <v>449</v>
      </c>
      <c r="AQ121" s="956"/>
      <c r="AR121" s="956"/>
      <c r="AS121" s="956"/>
      <c r="AT121" s="957"/>
      <c r="AU121" s="987"/>
      <c r="AV121" s="988"/>
      <c r="AW121" s="988"/>
      <c r="AX121" s="988"/>
      <c r="AY121" s="989"/>
      <c r="AZ121" s="915" t="s">
        <v>483</v>
      </c>
      <c r="BA121" s="916"/>
      <c r="BB121" s="916"/>
      <c r="BC121" s="916"/>
      <c r="BD121" s="916"/>
      <c r="BE121" s="916"/>
      <c r="BF121" s="916"/>
      <c r="BG121" s="916"/>
      <c r="BH121" s="916"/>
      <c r="BI121" s="916"/>
      <c r="BJ121" s="916"/>
      <c r="BK121" s="916"/>
      <c r="BL121" s="916"/>
      <c r="BM121" s="916"/>
      <c r="BN121" s="916"/>
      <c r="BO121" s="916"/>
      <c r="BP121" s="917"/>
      <c r="BQ121" s="918">
        <v>2413509</v>
      </c>
      <c r="BR121" s="919"/>
      <c r="BS121" s="919"/>
      <c r="BT121" s="919"/>
      <c r="BU121" s="919"/>
      <c r="BV121" s="919">
        <v>2522737</v>
      </c>
      <c r="BW121" s="919"/>
      <c r="BX121" s="919"/>
      <c r="BY121" s="919"/>
      <c r="BZ121" s="919"/>
      <c r="CA121" s="919">
        <v>2245192</v>
      </c>
      <c r="CB121" s="919"/>
      <c r="CC121" s="919"/>
      <c r="CD121" s="919"/>
      <c r="CE121" s="919"/>
      <c r="CF121" s="913">
        <v>12.6</v>
      </c>
      <c r="CG121" s="914"/>
      <c r="CH121" s="914"/>
      <c r="CI121" s="914"/>
      <c r="CJ121" s="914"/>
      <c r="CK121" s="1002"/>
      <c r="CL121" s="1003"/>
      <c r="CM121" s="1003"/>
      <c r="CN121" s="1003"/>
      <c r="CO121" s="1004"/>
      <c r="CP121" s="1012" t="s">
        <v>484</v>
      </c>
      <c r="CQ121" s="1013"/>
      <c r="CR121" s="1013"/>
      <c r="CS121" s="1013"/>
      <c r="CT121" s="1013"/>
      <c r="CU121" s="1013"/>
      <c r="CV121" s="1013"/>
      <c r="CW121" s="1013"/>
      <c r="CX121" s="1013"/>
      <c r="CY121" s="1013"/>
      <c r="CZ121" s="1013"/>
      <c r="DA121" s="1013"/>
      <c r="DB121" s="1013"/>
      <c r="DC121" s="1013"/>
      <c r="DD121" s="1013"/>
      <c r="DE121" s="1013"/>
      <c r="DF121" s="1014"/>
      <c r="DG121" s="918">
        <v>205411</v>
      </c>
      <c r="DH121" s="919"/>
      <c r="DI121" s="919"/>
      <c r="DJ121" s="919"/>
      <c r="DK121" s="919"/>
      <c r="DL121" s="919">
        <v>172858</v>
      </c>
      <c r="DM121" s="919"/>
      <c r="DN121" s="919"/>
      <c r="DO121" s="919"/>
      <c r="DP121" s="919"/>
      <c r="DQ121" s="919">
        <v>121347</v>
      </c>
      <c r="DR121" s="919"/>
      <c r="DS121" s="919"/>
      <c r="DT121" s="919"/>
      <c r="DU121" s="919"/>
      <c r="DV121" s="920">
        <v>0.7</v>
      </c>
      <c r="DW121" s="920"/>
      <c r="DX121" s="920"/>
      <c r="DY121" s="920"/>
      <c r="DZ121" s="921"/>
    </row>
    <row r="122" spans="1:130" s="230" customFormat="1" ht="26.25" customHeight="1" x14ac:dyDescent="0.15">
      <c r="A122" s="1050"/>
      <c r="B122" s="942"/>
      <c r="C122" s="915" t="s">
        <v>462</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1" t="s">
        <v>449</v>
      </c>
      <c r="AB122" s="952"/>
      <c r="AC122" s="952"/>
      <c r="AD122" s="952"/>
      <c r="AE122" s="953"/>
      <c r="AF122" s="954" t="s">
        <v>449</v>
      </c>
      <c r="AG122" s="952"/>
      <c r="AH122" s="952"/>
      <c r="AI122" s="952"/>
      <c r="AJ122" s="953"/>
      <c r="AK122" s="954" t="s">
        <v>449</v>
      </c>
      <c r="AL122" s="952"/>
      <c r="AM122" s="952"/>
      <c r="AN122" s="952"/>
      <c r="AO122" s="953"/>
      <c r="AP122" s="955" t="s">
        <v>469</v>
      </c>
      <c r="AQ122" s="956"/>
      <c r="AR122" s="956"/>
      <c r="AS122" s="956"/>
      <c r="AT122" s="957"/>
      <c r="AU122" s="987"/>
      <c r="AV122" s="988"/>
      <c r="AW122" s="988"/>
      <c r="AX122" s="988"/>
      <c r="AY122" s="989"/>
      <c r="AZ122" s="966" t="s">
        <v>485</v>
      </c>
      <c r="BA122" s="958"/>
      <c r="BB122" s="958"/>
      <c r="BC122" s="958"/>
      <c r="BD122" s="958"/>
      <c r="BE122" s="958"/>
      <c r="BF122" s="958"/>
      <c r="BG122" s="958"/>
      <c r="BH122" s="958"/>
      <c r="BI122" s="958"/>
      <c r="BJ122" s="958"/>
      <c r="BK122" s="958"/>
      <c r="BL122" s="958"/>
      <c r="BM122" s="958"/>
      <c r="BN122" s="958"/>
      <c r="BO122" s="958"/>
      <c r="BP122" s="959"/>
      <c r="BQ122" s="992">
        <v>32912031</v>
      </c>
      <c r="BR122" s="993"/>
      <c r="BS122" s="993"/>
      <c r="BT122" s="993"/>
      <c r="BU122" s="993"/>
      <c r="BV122" s="993">
        <v>31343357</v>
      </c>
      <c r="BW122" s="993"/>
      <c r="BX122" s="993"/>
      <c r="BY122" s="993"/>
      <c r="BZ122" s="993"/>
      <c r="CA122" s="993">
        <v>29567213</v>
      </c>
      <c r="CB122" s="993"/>
      <c r="CC122" s="993"/>
      <c r="CD122" s="993"/>
      <c r="CE122" s="993"/>
      <c r="CF122" s="1010">
        <v>166.1</v>
      </c>
      <c r="CG122" s="1011"/>
      <c r="CH122" s="1011"/>
      <c r="CI122" s="1011"/>
      <c r="CJ122" s="1011"/>
      <c r="CK122" s="1002"/>
      <c r="CL122" s="1003"/>
      <c r="CM122" s="1003"/>
      <c r="CN122" s="1003"/>
      <c r="CO122" s="1004"/>
      <c r="CP122" s="1012"/>
      <c r="CQ122" s="1013"/>
      <c r="CR122" s="1013"/>
      <c r="CS122" s="1013"/>
      <c r="CT122" s="1013"/>
      <c r="CU122" s="1013"/>
      <c r="CV122" s="1013"/>
      <c r="CW122" s="1013"/>
      <c r="CX122" s="1013"/>
      <c r="CY122" s="1013"/>
      <c r="CZ122" s="1013"/>
      <c r="DA122" s="1013"/>
      <c r="DB122" s="1013"/>
      <c r="DC122" s="1013"/>
      <c r="DD122" s="1013"/>
      <c r="DE122" s="1013"/>
      <c r="DF122" s="1014"/>
      <c r="DG122" s="918"/>
      <c r="DH122" s="919"/>
      <c r="DI122" s="919"/>
      <c r="DJ122" s="919"/>
      <c r="DK122" s="919"/>
      <c r="DL122" s="919"/>
      <c r="DM122" s="919"/>
      <c r="DN122" s="919"/>
      <c r="DO122" s="919"/>
      <c r="DP122" s="919"/>
      <c r="DQ122" s="919"/>
      <c r="DR122" s="919"/>
      <c r="DS122" s="919"/>
      <c r="DT122" s="919"/>
      <c r="DU122" s="919"/>
      <c r="DV122" s="920"/>
      <c r="DW122" s="920"/>
      <c r="DX122" s="920"/>
      <c r="DY122" s="920"/>
      <c r="DZ122" s="921"/>
    </row>
    <row r="123" spans="1:130" s="230" customFormat="1" ht="26.25" customHeight="1" x14ac:dyDescent="0.15">
      <c r="A123" s="1050"/>
      <c r="B123" s="942"/>
      <c r="C123" s="915" t="s">
        <v>470</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1" t="s">
        <v>486</v>
      </c>
      <c r="AB123" s="952"/>
      <c r="AC123" s="952"/>
      <c r="AD123" s="952"/>
      <c r="AE123" s="953"/>
      <c r="AF123" s="954" t="s">
        <v>487</v>
      </c>
      <c r="AG123" s="952"/>
      <c r="AH123" s="952"/>
      <c r="AI123" s="952"/>
      <c r="AJ123" s="953"/>
      <c r="AK123" s="954" t="s">
        <v>486</v>
      </c>
      <c r="AL123" s="952"/>
      <c r="AM123" s="952"/>
      <c r="AN123" s="952"/>
      <c r="AO123" s="953"/>
      <c r="AP123" s="955" t="s">
        <v>487</v>
      </c>
      <c r="AQ123" s="956"/>
      <c r="AR123" s="956"/>
      <c r="AS123" s="956"/>
      <c r="AT123" s="957"/>
      <c r="AU123" s="990"/>
      <c r="AV123" s="991"/>
      <c r="AW123" s="991"/>
      <c r="AX123" s="991"/>
      <c r="AY123" s="991"/>
      <c r="AZ123" s="251" t="s">
        <v>192</v>
      </c>
      <c r="BA123" s="251"/>
      <c r="BB123" s="251"/>
      <c r="BC123" s="251"/>
      <c r="BD123" s="251"/>
      <c r="BE123" s="251"/>
      <c r="BF123" s="251"/>
      <c r="BG123" s="251"/>
      <c r="BH123" s="251"/>
      <c r="BI123" s="251"/>
      <c r="BJ123" s="251"/>
      <c r="BK123" s="251"/>
      <c r="BL123" s="251"/>
      <c r="BM123" s="251"/>
      <c r="BN123" s="251"/>
      <c r="BO123" s="970" t="s">
        <v>488</v>
      </c>
      <c r="BP123" s="998"/>
      <c r="BQ123" s="1056">
        <v>51635769</v>
      </c>
      <c r="BR123" s="1057"/>
      <c r="BS123" s="1057"/>
      <c r="BT123" s="1057"/>
      <c r="BU123" s="1057"/>
      <c r="BV123" s="1057">
        <v>51248320</v>
      </c>
      <c r="BW123" s="1057"/>
      <c r="BX123" s="1057"/>
      <c r="BY123" s="1057"/>
      <c r="BZ123" s="1057"/>
      <c r="CA123" s="1057">
        <v>49981713</v>
      </c>
      <c r="CB123" s="1057"/>
      <c r="CC123" s="1057"/>
      <c r="CD123" s="1057"/>
      <c r="CE123" s="1057"/>
      <c r="CF123" s="994"/>
      <c r="CG123" s="995"/>
      <c r="CH123" s="995"/>
      <c r="CI123" s="995"/>
      <c r="CJ123" s="996"/>
      <c r="CK123" s="1002"/>
      <c r="CL123" s="1003"/>
      <c r="CM123" s="1003"/>
      <c r="CN123" s="1003"/>
      <c r="CO123" s="1004"/>
      <c r="CP123" s="1012"/>
      <c r="CQ123" s="1013"/>
      <c r="CR123" s="1013"/>
      <c r="CS123" s="1013"/>
      <c r="CT123" s="1013"/>
      <c r="CU123" s="1013"/>
      <c r="CV123" s="1013"/>
      <c r="CW123" s="1013"/>
      <c r="CX123" s="1013"/>
      <c r="CY123" s="1013"/>
      <c r="CZ123" s="1013"/>
      <c r="DA123" s="1013"/>
      <c r="DB123" s="1013"/>
      <c r="DC123" s="1013"/>
      <c r="DD123" s="1013"/>
      <c r="DE123" s="1013"/>
      <c r="DF123" s="1014"/>
      <c r="DG123" s="951"/>
      <c r="DH123" s="952"/>
      <c r="DI123" s="952"/>
      <c r="DJ123" s="952"/>
      <c r="DK123" s="953"/>
      <c r="DL123" s="954"/>
      <c r="DM123" s="952"/>
      <c r="DN123" s="952"/>
      <c r="DO123" s="952"/>
      <c r="DP123" s="953"/>
      <c r="DQ123" s="954"/>
      <c r="DR123" s="952"/>
      <c r="DS123" s="952"/>
      <c r="DT123" s="952"/>
      <c r="DU123" s="953"/>
      <c r="DV123" s="955"/>
      <c r="DW123" s="956"/>
      <c r="DX123" s="956"/>
      <c r="DY123" s="956"/>
      <c r="DZ123" s="957"/>
    </row>
    <row r="124" spans="1:130" s="230" customFormat="1" ht="26.25" customHeight="1" thickBot="1" x14ac:dyDescent="0.2">
      <c r="A124" s="1050"/>
      <c r="B124" s="942"/>
      <c r="C124" s="915" t="s">
        <v>473</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1" t="s">
        <v>415</v>
      </c>
      <c r="AB124" s="952"/>
      <c r="AC124" s="952"/>
      <c r="AD124" s="952"/>
      <c r="AE124" s="953"/>
      <c r="AF124" s="954" t="s">
        <v>489</v>
      </c>
      <c r="AG124" s="952"/>
      <c r="AH124" s="952"/>
      <c r="AI124" s="952"/>
      <c r="AJ124" s="953"/>
      <c r="AK124" s="954" t="s">
        <v>490</v>
      </c>
      <c r="AL124" s="952"/>
      <c r="AM124" s="952"/>
      <c r="AN124" s="952"/>
      <c r="AO124" s="953"/>
      <c r="AP124" s="955" t="s">
        <v>487</v>
      </c>
      <c r="AQ124" s="956"/>
      <c r="AR124" s="956"/>
      <c r="AS124" s="956"/>
      <c r="AT124" s="957"/>
      <c r="AU124" s="1052" t="s">
        <v>491</v>
      </c>
      <c r="AV124" s="1053"/>
      <c r="AW124" s="1053"/>
      <c r="AX124" s="1053"/>
      <c r="AY124" s="1053"/>
      <c r="AZ124" s="1053"/>
      <c r="BA124" s="1053"/>
      <c r="BB124" s="1053"/>
      <c r="BC124" s="1053"/>
      <c r="BD124" s="1053"/>
      <c r="BE124" s="1053"/>
      <c r="BF124" s="1053"/>
      <c r="BG124" s="1053"/>
      <c r="BH124" s="1053"/>
      <c r="BI124" s="1053"/>
      <c r="BJ124" s="1053"/>
      <c r="BK124" s="1053"/>
      <c r="BL124" s="1053"/>
      <c r="BM124" s="1053"/>
      <c r="BN124" s="1053"/>
      <c r="BO124" s="1053"/>
      <c r="BP124" s="1054"/>
      <c r="BQ124" s="1055" t="s">
        <v>487</v>
      </c>
      <c r="BR124" s="1020"/>
      <c r="BS124" s="1020"/>
      <c r="BT124" s="1020"/>
      <c r="BU124" s="1020"/>
      <c r="BV124" s="1020" t="s">
        <v>492</v>
      </c>
      <c r="BW124" s="1020"/>
      <c r="BX124" s="1020"/>
      <c r="BY124" s="1020"/>
      <c r="BZ124" s="1020"/>
      <c r="CA124" s="1020" t="s">
        <v>463</v>
      </c>
      <c r="CB124" s="1020"/>
      <c r="CC124" s="1020"/>
      <c r="CD124" s="1020"/>
      <c r="CE124" s="1020"/>
      <c r="CF124" s="1021"/>
      <c r="CG124" s="1022"/>
      <c r="CH124" s="1022"/>
      <c r="CI124" s="1022"/>
      <c r="CJ124" s="1023"/>
      <c r="CK124" s="1005"/>
      <c r="CL124" s="1005"/>
      <c r="CM124" s="1005"/>
      <c r="CN124" s="1005"/>
      <c r="CO124" s="1006"/>
      <c r="CP124" s="1012" t="s">
        <v>493</v>
      </c>
      <c r="CQ124" s="1013"/>
      <c r="CR124" s="1013"/>
      <c r="CS124" s="1013"/>
      <c r="CT124" s="1013"/>
      <c r="CU124" s="1013"/>
      <c r="CV124" s="1013"/>
      <c r="CW124" s="1013"/>
      <c r="CX124" s="1013"/>
      <c r="CY124" s="1013"/>
      <c r="CZ124" s="1013"/>
      <c r="DA124" s="1013"/>
      <c r="DB124" s="1013"/>
      <c r="DC124" s="1013"/>
      <c r="DD124" s="1013"/>
      <c r="DE124" s="1013"/>
      <c r="DF124" s="1014"/>
      <c r="DG124" s="997" t="s">
        <v>487</v>
      </c>
      <c r="DH124" s="979"/>
      <c r="DI124" s="979"/>
      <c r="DJ124" s="979"/>
      <c r="DK124" s="980"/>
      <c r="DL124" s="978" t="s">
        <v>131</v>
      </c>
      <c r="DM124" s="979"/>
      <c r="DN124" s="979"/>
      <c r="DO124" s="979"/>
      <c r="DP124" s="980"/>
      <c r="DQ124" s="978" t="s">
        <v>463</v>
      </c>
      <c r="DR124" s="979"/>
      <c r="DS124" s="979"/>
      <c r="DT124" s="979"/>
      <c r="DU124" s="980"/>
      <c r="DV124" s="981" t="s">
        <v>487</v>
      </c>
      <c r="DW124" s="982"/>
      <c r="DX124" s="982"/>
      <c r="DY124" s="982"/>
      <c r="DZ124" s="983"/>
    </row>
    <row r="125" spans="1:130" s="230" customFormat="1" ht="26.25" customHeight="1" x14ac:dyDescent="0.15">
      <c r="A125" s="1050"/>
      <c r="B125" s="942"/>
      <c r="C125" s="915" t="s">
        <v>475</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1" t="s">
        <v>415</v>
      </c>
      <c r="AB125" s="952"/>
      <c r="AC125" s="952"/>
      <c r="AD125" s="952"/>
      <c r="AE125" s="953"/>
      <c r="AF125" s="954" t="s">
        <v>131</v>
      </c>
      <c r="AG125" s="952"/>
      <c r="AH125" s="952"/>
      <c r="AI125" s="952"/>
      <c r="AJ125" s="953"/>
      <c r="AK125" s="954" t="s">
        <v>490</v>
      </c>
      <c r="AL125" s="952"/>
      <c r="AM125" s="952"/>
      <c r="AN125" s="952"/>
      <c r="AO125" s="953"/>
      <c r="AP125" s="955" t="s">
        <v>463</v>
      </c>
      <c r="AQ125" s="956"/>
      <c r="AR125" s="956"/>
      <c r="AS125" s="956"/>
      <c r="AT125" s="95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15" t="s">
        <v>494</v>
      </c>
      <c r="CL125" s="1000"/>
      <c r="CM125" s="1000"/>
      <c r="CN125" s="1000"/>
      <c r="CO125" s="1001"/>
      <c r="CP125" s="922" t="s">
        <v>495</v>
      </c>
      <c r="CQ125" s="890"/>
      <c r="CR125" s="890"/>
      <c r="CS125" s="890"/>
      <c r="CT125" s="890"/>
      <c r="CU125" s="890"/>
      <c r="CV125" s="890"/>
      <c r="CW125" s="890"/>
      <c r="CX125" s="890"/>
      <c r="CY125" s="890"/>
      <c r="CZ125" s="890"/>
      <c r="DA125" s="890"/>
      <c r="DB125" s="890"/>
      <c r="DC125" s="890"/>
      <c r="DD125" s="890"/>
      <c r="DE125" s="890"/>
      <c r="DF125" s="891"/>
      <c r="DG125" s="923" t="s">
        <v>463</v>
      </c>
      <c r="DH125" s="924"/>
      <c r="DI125" s="924"/>
      <c r="DJ125" s="924"/>
      <c r="DK125" s="924"/>
      <c r="DL125" s="924" t="s">
        <v>487</v>
      </c>
      <c r="DM125" s="924"/>
      <c r="DN125" s="924"/>
      <c r="DO125" s="924"/>
      <c r="DP125" s="924"/>
      <c r="DQ125" s="924" t="s">
        <v>487</v>
      </c>
      <c r="DR125" s="924"/>
      <c r="DS125" s="924"/>
      <c r="DT125" s="924"/>
      <c r="DU125" s="924"/>
      <c r="DV125" s="925" t="s">
        <v>486</v>
      </c>
      <c r="DW125" s="925"/>
      <c r="DX125" s="925"/>
      <c r="DY125" s="925"/>
      <c r="DZ125" s="926"/>
    </row>
    <row r="126" spans="1:130" s="230" customFormat="1" ht="26.25" customHeight="1" thickBot="1" x14ac:dyDescent="0.2">
      <c r="A126" s="1050"/>
      <c r="B126" s="942"/>
      <c r="C126" s="915" t="s">
        <v>477</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1">
        <v>268073</v>
      </c>
      <c r="AB126" s="952"/>
      <c r="AC126" s="952"/>
      <c r="AD126" s="952"/>
      <c r="AE126" s="953"/>
      <c r="AF126" s="954">
        <v>251975</v>
      </c>
      <c r="AG126" s="952"/>
      <c r="AH126" s="952"/>
      <c r="AI126" s="952"/>
      <c r="AJ126" s="953"/>
      <c r="AK126" s="954">
        <v>205850</v>
      </c>
      <c r="AL126" s="952"/>
      <c r="AM126" s="952"/>
      <c r="AN126" s="952"/>
      <c r="AO126" s="953"/>
      <c r="AP126" s="955">
        <v>1.2</v>
      </c>
      <c r="AQ126" s="956"/>
      <c r="AR126" s="956"/>
      <c r="AS126" s="956"/>
      <c r="AT126" s="95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16"/>
      <c r="CL126" s="1003"/>
      <c r="CM126" s="1003"/>
      <c r="CN126" s="1003"/>
      <c r="CO126" s="1004"/>
      <c r="CP126" s="915" t="s">
        <v>496</v>
      </c>
      <c r="CQ126" s="916"/>
      <c r="CR126" s="916"/>
      <c r="CS126" s="916"/>
      <c r="CT126" s="916"/>
      <c r="CU126" s="916"/>
      <c r="CV126" s="916"/>
      <c r="CW126" s="916"/>
      <c r="CX126" s="916"/>
      <c r="CY126" s="916"/>
      <c r="CZ126" s="916"/>
      <c r="DA126" s="916"/>
      <c r="DB126" s="916"/>
      <c r="DC126" s="916"/>
      <c r="DD126" s="916"/>
      <c r="DE126" s="916"/>
      <c r="DF126" s="917"/>
      <c r="DG126" s="918" t="s">
        <v>487</v>
      </c>
      <c r="DH126" s="919"/>
      <c r="DI126" s="919"/>
      <c r="DJ126" s="919"/>
      <c r="DK126" s="919"/>
      <c r="DL126" s="919" t="s">
        <v>486</v>
      </c>
      <c r="DM126" s="919"/>
      <c r="DN126" s="919"/>
      <c r="DO126" s="919"/>
      <c r="DP126" s="919"/>
      <c r="DQ126" s="919" t="s">
        <v>486</v>
      </c>
      <c r="DR126" s="919"/>
      <c r="DS126" s="919"/>
      <c r="DT126" s="919"/>
      <c r="DU126" s="919"/>
      <c r="DV126" s="920" t="s">
        <v>487</v>
      </c>
      <c r="DW126" s="920"/>
      <c r="DX126" s="920"/>
      <c r="DY126" s="920"/>
      <c r="DZ126" s="921"/>
    </row>
    <row r="127" spans="1:130" s="230" customFormat="1" ht="26.25" customHeight="1" x14ac:dyDescent="0.15">
      <c r="A127" s="1051"/>
      <c r="B127" s="944"/>
      <c r="C127" s="966" t="s">
        <v>497</v>
      </c>
      <c r="D127" s="958"/>
      <c r="E127" s="958"/>
      <c r="F127" s="958"/>
      <c r="G127" s="958"/>
      <c r="H127" s="958"/>
      <c r="I127" s="958"/>
      <c r="J127" s="958"/>
      <c r="K127" s="958"/>
      <c r="L127" s="958"/>
      <c r="M127" s="958"/>
      <c r="N127" s="958"/>
      <c r="O127" s="958"/>
      <c r="P127" s="958"/>
      <c r="Q127" s="958"/>
      <c r="R127" s="958"/>
      <c r="S127" s="958"/>
      <c r="T127" s="958"/>
      <c r="U127" s="958"/>
      <c r="V127" s="958"/>
      <c r="W127" s="958"/>
      <c r="X127" s="958"/>
      <c r="Y127" s="958"/>
      <c r="Z127" s="959"/>
      <c r="AA127" s="951">
        <v>1179</v>
      </c>
      <c r="AB127" s="952"/>
      <c r="AC127" s="952"/>
      <c r="AD127" s="952"/>
      <c r="AE127" s="953"/>
      <c r="AF127" s="954">
        <v>1011</v>
      </c>
      <c r="AG127" s="952"/>
      <c r="AH127" s="952"/>
      <c r="AI127" s="952"/>
      <c r="AJ127" s="953"/>
      <c r="AK127" s="954">
        <v>843</v>
      </c>
      <c r="AL127" s="952"/>
      <c r="AM127" s="952"/>
      <c r="AN127" s="952"/>
      <c r="AO127" s="953"/>
      <c r="AP127" s="955">
        <v>0</v>
      </c>
      <c r="AQ127" s="956"/>
      <c r="AR127" s="956"/>
      <c r="AS127" s="956"/>
      <c r="AT127" s="957"/>
      <c r="AU127" s="232"/>
      <c r="AV127" s="232"/>
      <c r="AW127" s="232"/>
      <c r="AX127" s="1024" t="s">
        <v>498</v>
      </c>
      <c r="AY127" s="1025"/>
      <c r="AZ127" s="1025"/>
      <c r="BA127" s="1025"/>
      <c r="BB127" s="1025"/>
      <c r="BC127" s="1025"/>
      <c r="BD127" s="1025"/>
      <c r="BE127" s="1026"/>
      <c r="BF127" s="1027" t="s">
        <v>499</v>
      </c>
      <c r="BG127" s="1025"/>
      <c r="BH127" s="1025"/>
      <c r="BI127" s="1025"/>
      <c r="BJ127" s="1025"/>
      <c r="BK127" s="1025"/>
      <c r="BL127" s="1026"/>
      <c r="BM127" s="1027" t="s">
        <v>500</v>
      </c>
      <c r="BN127" s="1025"/>
      <c r="BO127" s="1025"/>
      <c r="BP127" s="1025"/>
      <c r="BQ127" s="1025"/>
      <c r="BR127" s="1025"/>
      <c r="BS127" s="1026"/>
      <c r="BT127" s="1027" t="s">
        <v>501</v>
      </c>
      <c r="BU127" s="1025"/>
      <c r="BV127" s="1025"/>
      <c r="BW127" s="1025"/>
      <c r="BX127" s="1025"/>
      <c r="BY127" s="1025"/>
      <c r="BZ127" s="1048"/>
      <c r="CA127" s="232"/>
      <c r="CB127" s="232"/>
      <c r="CC127" s="232"/>
      <c r="CD127" s="255"/>
      <c r="CE127" s="255"/>
      <c r="CF127" s="255"/>
      <c r="CG127" s="232"/>
      <c r="CH127" s="232"/>
      <c r="CI127" s="232"/>
      <c r="CJ127" s="254"/>
      <c r="CK127" s="1016"/>
      <c r="CL127" s="1003"/>
      <c r="CM127" s="1003"/>
      <c r="CN127" s="1003"/>
      <c r="CO127" s="1004"/>
      <c r="CP127" s="915" t="s">
        <v>502</v>
      </c>
      <c r="CQ127" s="916"/>
      <c r="CR127" s="916"/>
      <c r="CS127" s="916"/>
      <c r="CT127" s="916"/>
      <c r="CU127" s="916"/>
      <c r="CV127" s="916"/>
      <c r="CW127" s="916"/>
      <c r="CX127" s="916"/>
      <c r="CY127" s="916"/>
      <c r="CZ127" s="916"/>
      <c r="DA127" s="916"/>
      <c r="DB127" s="916"/>
      <c r="DC127" s="916"/>
      <c r="DD127" s="916"/>
      <c r="DE127" s="916"/>
      <c r="DF127" s="917"/>
      <c r="DG127" s="918" t="s">
        <v>487</v>
      </c>
      <c r="DH127" s="919"/>
      <c r="DI127" s="919"/>
      <c r="DJ127" s="919"/>
      <c r="DK127" s="919"/>
      <c r="DL127" s="919" t="s">
        <v>490</v>
      </c>
      <c r="DM127" s="919"/>
      <c r="DN127" s="919"/>
      <c r="DO127" s="919"/>
      <c r="DP127" s="919"/>
      <c r="DQ127" s="919" t="s">
        <v>463</v>
      </c>
      <c r="DR127" s="919"/>
      <c r="DS127" s="919"/>
      <c r="DT127" s="919"/>
      <c r="DU127" s="919"/>
      <c r="DV127" s="920" t="s">
        <v>487</v>
      </c>
      <c r="DW127" s="920"/>
      <c r="DX127" s="920"/>
      <c r="DY127" s="920"/>
      <c r="DZ127" s="921"/>
    </row>
    <row r="128" spans="1:130" s="230" customFormat="1" ht="26.25" customHeight="1" thickBot="1" x14ac:dyDescent="0.2">
      <c r="A128" s="1034" t="s">
        <v>503</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504</v>
      </c>
      <c r="X128" s="1036"/>
      <c r="Y128" s="1036"/>
      <c r="Z128" s="1037"/>
      <c r="AA128" s="1038">
        <v>348807</v>
      </c>
      <c r="AB128" s="1039"/>
      <c r="AC128" s="1039"/>
      <c r="AD128" s="1039"/>
      <c r="AE128" s="1040"/>
      <c r="AF128" s="1041">
        <v>326742</v>
      </c>
      <c r="AG128" s="1039"/>
      <c r="AH128" s="1039"/>
      <c r="AI128" s="1039"/>
      <c r="AJ128" s="1040"/>
      <c r="AK128" s="1041">
        <v>254318</v>
      </c>
      <c r="AL128" s="1039"/>
      <c r="AM128" s="1039"/>
      <c r="AN128" s="1039"/>
      <c r="AO128" s="1040"/>
      <c r="AP128" s="1042"/>
      <c r="AQ128" s="1043"/>
      <c r="AR128" s="1043"/>
      <c r="AS128" s="1043"/>
      <c r="AT128" s="1044"/>
      <c r="AU128" s="232"/>
      <c r="AV128" s="232"/>
      <c r="AW128" s="232"/>
      <c r="AX128" s="889" t="s">
        <v>505</v>
      </c>
      <c r="AY128" s="890"/>
      <c r="AZ128" s="890"/>
      <c r="BA128" s="890"/>
      <c r="BB128" s="890"/>
      <c r="BC128" s="890"/>
      <c r="BD128" s="890"/>
      <c r="BE128" s="891"/>
      <c r="BF128" s="1045" t="s">
        <v>415</v>
      </c>
      <c r="BG128" s="1046"/>
      <c r="BH128" s="1046"/>
      <c r="BI128" s="1046"/>
      <c r="BJ128" s="1046"/>
      <c r="BK128" s="1046"/>
      <c r="BL128" s="1047"/>
      <c r="BM128" s="1045">
        <v>12.41</v>
      </c>
      <c r="BN128" s="1046"/>
      <c r="BO128" s="1046"/>
      <c r="BP128" s="1046"/>
      <c r="BQ128" s="1046"/>
      <c r="BR128" s="1046"/>
      <c r="BS128" s="1047"/>
      <c r="BT128" s="1045">
        <v>20</v>
      </c>
      <c r="BU128" s="1046"/>
      <c r="BV128" s="1046"/>
      <c r="BW128" s="1046"/>
      <c r="BX128" s="1046"/>
      <c r="BY128" s="1046"/>
      <c r="BZ128" s="1069"/>
      <c r="CA128" s="255"/>
      <c r="CB128" s="255"/>
      <c r="CC128" s="255"/>
      <c r="CD128" s="255"/>
      <c r="CE128" s="255"/>
      <c r="CF128" s="255"/>
      <c r="CG128" s="232"/>
      <c r="CH128" s="232"/>
      <c r="CI128" s="232"/>
      <c r="CJ128" s="254"/>
      <c r="CK128" s="1017"/>
      <c r="CL128" s="1018"/>
      <c r="CM128" s="1018"/>
      <c r="CN128" s="1018"/>
      <c r="CO128" s="1019"/>
      <c r="CP128" s="1028" t="s">
        <v>506</v>
      </c>
      <c r="CQ128" s="726"/>
      <c r="CR128" s="726"/>
      <c r="CS128" s="726"/>
      <c r="CT128" s="726"/>
      <c r="CU128" s="726"/>
      <c r="CV128" s="726"/>
      <c r="CW128" s="726"/>
      <c r="CX128" s="726"/>
      <c r="CY128" s="726"/>
      <c r="CZ128" s="726"/>
      <c r="DA128" s="726"/>
      <c r="DB128" s="726"/>
      <c r="DC128" s="726"/>
      <c r="DD128" s="726"/>
      <c r="DE128" s="726"/>
      <c r="DF128" s="1029"/>
      <c r="DG128" s="1030" t="s">
        <v>486</v>
      </c>
      <c r="DH128" s="1031"/>
      <c r="DI128" s="1031"/>
      <c r="DJ128" s="1031"/>
      <c r="DK128" s="1031"/>
      <c r="DL128" s="1031" t="s">
        <v>487</v>
      </c>
      <c r="DM128" s="1031"/>
      <c r="DN128" s="1031"/>
      <c r="DO128" s="1031"/>
      <c r="DP128" s="1031"/>
      <c r="DQ128" s="1031" t="s">
        <v>489</v>
      </c>
      <c r="DR128" s="1031"/>
      <c r="DS128" s="1031"/>
      <c r="DT128" s="1031"/>
      <c r="DU128" s="1031"/>
      <c r="DV128" s="1032" t="s">
        <v>486</v>
      </c>
      <c r="DW128" s="1032"/>
      <c r="DX128" s="1032"/>
      <c r="DY128" s="1032"/>
      <c r="DZ128" s="1033"/>
    </row>
    <row r="129" spans="1:131" s="230" customFormat="1" ht="26.25" customHeight="1" x14ac:dyDescent="0.15">
      <c r="A129" s="927" t="s">
        <v>109</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63" t="s">
        <v>507</v>
      </c>
      <c r="X129" s="1064"/>
      <c r="Y129" s="1064"/>
      <c r="Z129" s="1065"/>
      <c r="AA129" s="951">
        <v>20246485</v>
      </c>
      <c r="AB129" s="952"/>
      <c r="AC129" s="952"/>
      <c r="AD129" s="952"/>
      <c r="AE129" s="953"/>
      <c r="AF129" s="954">
        <v>21399636</v>
      </c>
      <c r="AG129" s="952"/>
      <c r="AH129" s="952"/>
      <c r="AI129" s="952"/>
      <c r="AJ129" s="953"/>
      <c r="AK129" s="954">
        <v>20894967</v>
      </c>
      <c r="AL129" s="952"/>
      <c r="AM129" s="952"/>
      <c r="AN129" s="952"/>
      <c r="AO129" s="953"/>
      <c r="AP129" s="1066"/>
      <c r="AQ129" s="1067"/>
      <c r="AR129" s="1067"/>
      <c r="AS129" s="1067"/>
      <c r="AT129" s="1068"/>
      <c r="AU129" s="233"/>
      <c r="AV129" s="233"/>
      <c r="AW129" s="233"/>
      <c r="AX129" s="1058" t="s">
        <v>508</v>
      </c>
      <c r="AY129" s="916"/>
      <c r="AZ129" s="916"/>
      <c r="BA129" s="916"/>
      <c r="BB129" s="916"/>
      <c r="BC129" s="916"/>
      <c r="BD129" s="916"/>
      <c r="BE129" s="917"/>
      <c r="BF129" s="1059" t="s">
        <v>131</v>
      </c>
      <c r="BG129" s="1060"/>
      <c r="BH129" s="1060"/>
      <c r="BI129" s="1060"/>
      <c r="BJ129" s="1060"/>
      <c r="BK129" s="1060"/>
      <c r="BL129" s="1061"/>
      <c r="BM129" s="1059">
        <v>17.41</v>
      </c>
      <c r="BN129" s="1060"/>
      <c r="BO129" s="1060"/>
      <c r="BP129" s="1060"/>
      <c r="BQ129" s="1060"/>
      <c r="BR129" s="1060"/>
      <c r="BS129" s="1061"/>
      <c r="BT129" s="1059">
        <v>30</v>
      </c>
      <c r="BU129" s="1060"/>
      <c r="BV129" s="1060"/>
      <c r="BW129" s="1060"/>
      <c r="BX129" s="1060"/>
      <c r="BY129" s="1060"/>
      <c r="BZ129" s="106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27" t="s">
        <v>509</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63" t="s">
        <v>510</v>
      </c>
      <c r="X130" s="1064"/>
      <c r="Y130" s="1064"/>
      <c r="Z130" s="1065"/>
      <c r="AA130" s="951">
        <v>3363748</v>
      </c>
      <c r="AB130" s="952"/>
      <c r="AC130" s="952"/>
      <c r="AD130" s="952"/>
      <c r="AE130" s="953"/>
      <c r="AF130" s="954">
        <v>3251587</v>
      </c>
      <c r="AG130" s="952"/>
      <c r="AH130" s="952"/>
      <c r="AI130" s="952"/>
      <c r="AJ130" s="953"/>
      <c r="AK130" s="954">
        <v>3095896</v>
      </c>
      <c r="AL130" s="952"/>
      <c r="AM130" s="952"/>
      <c r="AN130" s="952"/>
      <c r="AO130" s="953"/>
      <c r="AP130" s="1066"/>
      <c r="AQ130" s="1067"/>
      <c r="AR130" s="1067"/>
      <c r="AS130" s="1067"/>
      <c r="AT130" s="1068"/>
      <c r="AU130" s="233"/>
      <c r="AV130" s="233"/>
      <c r="AW130" s="233"/>
      <c r="AX130" s="1058" t="s">
        <v>511</v>
      </c>
      <c r="AY130" s="916"/>
      <c r="AZ130" s="916"/>
      <c r="BA130" s="916"/>
      <c r="BB130" s="916"/>
      <c r="BC130" s="916"/>
      <c r="BD130" s="916"/>
      <c r="BE130" s="917"/>
      <c r="BF130" s="1094">
        <v>-1.1000000000000001</v>
      </c>
      <c r="BG130" s="1095"/>
      <c r="BH130" s="1095"/>
      <c r="BI130" s="1095"/>
      <c r="BJ130" s="1095"/>
      <c r="BK130" s="1095"/>
      <c r="BL130" s="1096"/>
      <c r="BM130" s="1094">
        <v>25</v>
      </c>
      <c r="BN130" s="1095"/>
      <c r="BO130" s="1095"/>
      <c r="BP130" s="1095"/>
      <c r="BQ130" s="1095"/>
      <c r="BR130" s="1095"/>
      <c r="BS130" s="1096"/>
      <c r="BT130" s="1094">
        <v>35</v>
      </c>
      <c r="BU130" s="1095"/>
      <c r="BV130" s="1095"/>
      <c r="BW130" s="1095"/>
      <c r="BX130" s="1095"/>
      <c r="BY130" s="1095"/>
      <c r="BZ130" s="109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098"/>
      <c r="B131" s="1099"/>
      <c r="C131" s="1099"/>
      <c r="D131" s="1099"/>
      <c r="E131" s="1099"/>
      <c r="F131" s="1099"/>
      <c r="G131" s="1099"/>
      <c r="H131" s="1099"/>
      <c r="I131" s="1099"/>
      <c r="J131" s="1099"/>
      <c r="K131" s="1099"/>
      <c r="L131" s="1099"/>
      <c r="M131" s="1099"/>
      <c r="N131" s="1099"/>
      <c r="O131" s="1099"/>
      <c r="P131" s="1099"/>
      <c r="Q131" s="1099"/>
      <c r="R131" s="1099"/>
      <c r="S131" s="1099"/>
      <c r="T131" s="1099"/>
      <c r="U131" s="1099"/>
      <c r="V131" s="1099"/>
      <c r="W131" s="1100" t="s">
        <v>512</v>
      </c>
      <c r="X131" s="1101"/>
      <c r="Y131" s="1101"/>
      <c r="Z131" s="1102"/>
      <c r="AA131" s="997">
        <v>16882737</v>
      </c>
      <c r="AB131" s="979"/>
      <c r="AC131" s="979"/>
      <c r="AD131" s="979"/>
      <c r="AE131" s="980"/>
      <c r="AF131" s="978">
        <v>18148049</v>
      </c>
      <c r="AG131" s="979"/>
      <c r="AH131" s="979"/>
      <c r="AI131" s="979"/>
      <c r="AJ131" s="980"/>
      <c r="AK131" s="978">
        <v>17799071</v>
      </c>
      <c r="AL131" s="979"/>
      <c r="AM131" s="979"/>
      <c r="AN131" s="979"/>
      <c r="AO131" s="980"/>
      <c r="AP131" s="1103"/>
      <c r="AQ131" s="1104"/>
      <c r="AR131" s="1104"/>
      <c r="AS131" s="1104"/>
      <c r="AT131" s="1105"/>
      <c r="AU131" s="233"/>
      <c r="AV131" s="233"/>
      <c r="AW131" s="233"/>
      <c r="AX131" s="1076" t="s">
        <v>513</v>
      </c>
      <c r="AY131" s="726"/>
      <c r="AZ131" s="726"/>
      <c r="BA131" s="726"/>
      <c r="BB131" s="726"/>
      <c r="BC131" s="726"/>
      <c r="BD131" s="726"/>
      <c r="BE131" s="1029"/>
      <c r="BF131" s="1077" t="s">
        <v>489</v>
      </c>
      <c r="BG131" s="1078"/>
      <c r="BH131" s="1078"/>
      <c r="BI131" s="1078"/>
      <c r="BJ131" s="1078"/>
      <c r="BK131" s="1078"/>
      <c r="BL131" s="1079"/>
      <c r="BM131" s="1077">
        <v>350</v>
      </c>
      <c r="BN131" s="1078"/>
      <c r="BO131" s="1078"/>
      <c r="BP131" s="1078"/>
      <c r="BQ131" s="1078"/>
      <c r="BR131" s="1078"/>
      <c r="BS131" s="1079"/>
      <c r="BT131" s="1080"/>
      <c r="BU131" s="1081"/>
      <c r="BV131" s="1081"/>
      <c r="BW131" s="1081"/>
      <c r="BX131" s="1081"/>
      <c r="BY131" s="1081"/>
      <c r="BZ131" s="108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83" t="s">
        <v>514</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515</v>
      </c>
      <c r="W132" s="1087"/>
      <c r="X132" s="1087"/>
      <c r="Y132" s="1087"/>
      <c r="Z132" s="1088"/>
      <c r="AA132" s="1089">
        <v>-2.4626279499999999</v>
      </c>
      <c r="AB132" s="1090"/>
      <c r="AC132" s="1090"/>
      <c r="AD132" s="1090"/>
      <c r="AE132" s="1091"/>
      <c r="AF132" s="1092">
        <v>-1.32588357</v>
      </c>
      <c r="AG132" s="1090"/>
      <c r="AH132" s="1090"/>
      <c r="AI132" s="1090"/>
      <c r="AJ132" s="1091"/>
      <c r="AK132" s="1092">
        <v>0.44677050800000001</v>
      </c>
      <c r="AL132" s="1090"/>
      <c r="AM132" s="1090"/>
      <c r="AN132" s="1090"/>
      <c r="AO132" s="1091"/>
      <c r="AP132" s="994"/>
      <c r="AQ132" s="995"/>
      <c r="AR132" s="995"/>
      <c r="AS132" s="995"/>
      <c r="AT132" s="109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70" t="s">
        <v>516</v>
      </c>
      <c r="W133" s="1070"/>
      <c r="X133" s="1070"/>
      <c r="Y133" s="1070"/>
      <c r="Z133" s="1071"/>
      <c r="AA133" s="1072">
        <v>-2.7</v>
      </c>
      <c r="AB133" s="1073"/>
      <c r="AC133" s="1073"/>
      <c r="AD133" s="1073"/>
      <c r="AE133" s="1074"/>
      <c r="AF133" s="1072">
        <v>-2.2999999999999998</v>
      </c>
      <c r="AG133" s="1073"/>
      <c r="AH133" s="1073"/>
      <c r="AI133" s="1073"/>
      <c r="AJ133" s="1074"/>
      <c r="AK133" s="1072">
        <v>-1.1000000000000001</v>
      </c>
      <c r="AL133" s="1073"/>
      <c r="AM133" s="1073"/>
      <c r="AN133" s="1073"/>
      <c r="AO133" s="1074"/>
      <c r="AP133" s="1021"/>
      <c r="AQ133" s="1022"/>
      <c r="AR133" s="1022"/>
      <c r="AS133" s="1022"/>
      <c r="AT133" s="107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GuWpjMH82uHHXI5dejYzTLK/jqiExDPDNKzNY5O9sqb+IxnzQF8UfdqSml1ezUsv5Aq4R3wBeMP+txmXXlqgg==" saltValue="szplaCFTeEkGqS9VIzLv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625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EFisHe1bilmwfR7Pxth3wuGIFXk/+ByI45ewTlkWgR/LAlqWea34DJHCs1fIZF4NDZJq8lDDMwATu/u7IB5XA==" saltValue="OR8HmN/Gfs09IyeFLMkN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LeF241O7i4LnwPxNRrCyhZ9u7jWWLQTXkkte38CNroB0+4jfCgKNXg3PPai1LOgQnwfRabVrjv5hbtlK891w==" saltValue="kt1MMJmFhW97ACMuiXYQ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90" zoomScaleSheetLayoutView="9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07" t="s">
        <v>519</v>
      </c>
      <c r="AP7" s="272"/>
      <c r="AQ7" s="273" t="s">
        <v>520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08"/>
      <c r="AP8" s="278" t="s">
        <v>521</v>
      </c>
      <c r="AQ8" s="279" t="s">
        <v>522</v>
      </c>
      <c r="AR8" s="280" t="s">
        <v>523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09" t="s">
        <v>524</v>
      </c>
      <c r="AL9" s="1110"/>
      <c r="AM9" s="1110"/>
      <c r="AN9" s="1111"/>
      <c r="AO9" s="281">
        <v>4206474</v>
      </c>
      <c r="AP9" s="281">
        <v>43224</v>
      </c>
      <c r="AQ9" s="282">
        <v>65316</v>
      </c>
      <c r="AR9" s="283">
        <v>-33.799999999999997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09" t="s">
        <v>525</v>
      </c>
      <c r="AL10" s="1110"/>
      <c r="AM10" s="1110"/>
      <c r="AN10" s="1111"/>
      <c r="AO10" s="284">
        <v>740605</v>
      </c>
      <c r="AP10" s="284">
        <v>7610</v>
      </c>
      <c r="AQ10" s="285">
        <v>6075</v>
      </c>
      <c r="AR10" s="286">
        <v>25.3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09" t="s">
        <v>526</v>
      </c>
      <c r="AL11" s="1110"/>
      <c r="AM11" s="1110"/>
      <c r="AN11" s="1111"/>
      <c r="AO11" s="284">
        <v>23300</v>
      </c>
      <c r="AP11" s="284">
        <v>239</v>
      </c>
      <c r="AQ11" s="285">
        <v>1232</v>
      </c>
      <c r="AR11" s="286">
        <v>-80.599999999999994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09" t="s">
        <v>527</v>
      </c>
      <c r="AL12" s="1110"/>
      <c r="AM12" s="1110"/>
      <c r="AN12" s="1111"/>
      <c r="AO12" s="284" t="s">
        <v>528</v>
      </c>
      <c r="AP12" s="284" t="s">
        <v>528</v>
      </c>
      <c r="AQ12" s="285">
        <v>18</v>
      </c>
      <c r="AR12" s="286" t="s">
        <v>528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09" t="s">
        <v>529</v>
      </c>
      <c r="AL13" s="1110"/>
      <c r="AM13" s="1110"/>
      <c r="AN13" s="1111"/>
      <c r="AO13" s="284">
        <v>246418</v>
      </c>
      <c r="AP13" s="284">
        <v>2532</v>
      </c>
      <c r="AQ13" s="285">
        <v>2791</v>
      </c>
      <c r="AR13" s="286">
        <v>-9.3000000000000007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09" t="s">
        <v>530</v>
      </c>
      <c r="AL14" s="1110"/>
      <c r="AM14" s="1110"/>
      <c r="AN14" s="1111"/>
      <c r="AO14" s="284">
        <v>30836</v>
      </c>
      <c r="AP14" s="284">
        <v>317</v>
      </c>
      <c r="AQ14" s="285">
        <v>1364</v>
      </c>
      <c r="AR14" s="286">
        <v>-76.8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2" t="s">
        <v>531</v>
      </c>
      <c r="AL15" s="1113"/>
      <c r="AM15" s="1113"/>
      <c r="AN15" s="1114"/>
      <c r="AO15" s="284">
        <v>-187957</v>
      </c>
      <c r="AP15" s="284">
        <v>-1931</v>
      </c>
      <c r="AQ15" s="285">
        <v>-4006</v>
      </c>
      <c r="AR15" s="286">
        <v>-51.8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2" t="s">
        <v>192</v>
      </c>
      <c r="AL16" s="1113"/>
      <c r="AM16" s="1113"/>
      <c r="AN16" s="1114"/>
      <c r="AO16" s="284">
        <v>5059676</v>
      </c>
      <c r="AP16" s="284">
        <v>51991</v>
      </c>
      <c r="AQ16" s="285">
        <v>72790</v>
      </c>
      <c r="AR16" s="286">
        <v>-28.6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15" t="s">
        <v>536</v>
      </c>
      <c r="AL21" s="1116"/>
      <c r="AM21" s="1116"/>
      <c r="AN21" s="1117"/>
      <c r="AO21" s="297">
        <v>4.47</v>
      </c>
      <c r="AP21" s="298">
        <v>6.54</v>
      </c>
      <c r="AQ21" s="299">
        <v>-2.0699999999999998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15" t="s">
        <v>537</v>
      </c>
      <c r="AL22" s="1116"/>
      <c r="AM22" s="1116"/>
      <c r="AN22" s="1117"/>
      <c r="AO22" s="302">
        <v>94.9</v>
      </c>
      <c r="AP22" s="303">
        <v>98.3</v>
      </c>
      <c r="AQ22" s="304">
        <v>-3.4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06" t="s">
        <v>538</v>
      </c>
      <c r="B26" s="1106"/>
      <c r="C26" s="1106"/>
      <c r="D26" s="1106"/>
      <c r="E26" s="1106"/>
      <c r="F26" s="1106"/>
      <c r="G26" s="1106"/>
      <c r="H26" s="1106"/>
      <c r="I26" s="1106"/>
      <c r="J26" s="1106"/>
      <c r="K26" s="1106"/>
      <c r="L26" s="1106"/>
      <c r="M26" s="1106"/>
      <c r="N26" s="1106"/>
      <c r="O26" s="1106"/>
      <c r="P26" s="1106"/>
      <c r="Q26" s="1106"/>
      <c r="R26" s="1106"/>
      <c r="S26" s="1106"/>
      <c r="T26" s="1106"/>
      <c r="U26" s="1106"/>
      <c r="V26" s="1106"/>
      <c r="W26" s="1106"/>
      <c r="X26" s="1106"/>
      <c r="Y26" s="1106"/>
      <c r="Z26" s="1106"/>
      <c r="AA26" s="1106"/>
      <c r="AB26" s="1106"/>
      <c r="AC26" s="1106"/>
      <c r="AD26" s="1106"/>
      <c r="AE26" s="1106"/>
      <c r="AF26" s="1106"/>
      <c r="AG26" s="1106"/>
      <c r="AH26" s="1106"/>
      <c r="AI26" s="1106"/>
      <c r="AJ26" s="1106"/>
      <c r="AK26" s="1106"/>
      <c r="AL26" s="1106"/>
      <c r="AM26" s="1106"/>
      <c r="AN26" s="1106"/>
      <c r="AO26" s="1106"/>
      <c r="AP26" s="1106"/>
      <c r="AQ26" s="1106"/>
      <c r="AR26" s="1106"/>
      <c r="AS26" s="1106"/>
      <c r="AT26" s="267"/>
    </row>
    <row r="27" spans="1:46" x14ac:dyDescent="0.15">
      <c r="A27" s="309"/>
      <c r="AO27" s="262"/>
      <c r="AP27" s="262"/>
      <c r="AQ27" s="262"/>
      <c r="AR27" s="262"/>
      <c r="AS27" s="262"/>
      <c r="AT27" s="262"/>
    </row>
    <row r="28" spans="1:46" ht="17.25" x14ac:dyDescent="0.1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07" t="s">
        <v>519</v>
      </c>
      <c r="AP30" s="272"/>
      <c r="AQ30" s="273" t="s">
        <v>520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08"/>
      <c r="AP31" s="278" t="s">
        <v>521</v>
      </c>
      <c r="AQ31" s="279" t="s">
        <v>522</v>
      </c>
      <c r="AR31" s="280" t="s">
        <v>523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541</v>
      </c>
      <c r="AL32" s="1124"/>
      <c r="AM32" s="1124"/>
      <c r="AN32" s="1125"/>
      <c r="AO32" s="312">
        <v>2733623</v>
      </c>
      <c r="AP32" s="312">
        <v>28089</v>
      </c>
      <c r="AQ32" s="313">
        <v>35011</v>
      </c>
      <c r="AR32" s="314">
        <v>-19.8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542</v>
      </c>
      <c r="AL33" s="1124"/>
      <c r="AM33" s="1124"/>
      <c r="AN33" s="1125"/>
      <c r="AO33" s="312" t="s">
        <v>528</v>
      </c>
      <c r="AP33" s="312" t="s">
        <v>528</v>
      </c>
      <c r="AQ33" s="313" t="s">
        <v>528</v>
      </c>
      <c r="AR33" s="314" t="s">
        <v>528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543</v>
      </c>
      <c r="AL34" s="1124"/>
      <c r="AM34" s="1124"/>
      <c r="AN34" s="1125"/>
      <c r="AO34" s="312" t="s">
        <v>528</v>
      </c>
      <c r="AP34" s="312" t="s">
        <v>528</v>
      </c>
      <c r="AQ34" s="313">
        <v>4</v>
      </c>
      <c r="AR34" s="314" t="s">
        <v>528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544</v>
      </c>
      <c r="AL35" s="1124"/>
      <c r="AM35" s="1124"/>
      <c r="AN35" s="1125"/>
      <c r="AO35" s="312">
        <v>411668</v>
      </c>
      <c r="AP35" s="312">
        <v>4230</v>
      </c>
      <c r="AQ35" s="313">
        <v>8351</v>
      </c>
      <c r="AR35" s="314">
        <v>-49.3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545</v>
      </c>
      <c r="AL36" s="1124"/>
      <c r="AM36" s="1124"/>
      <c r="AN36" s="1125"/>
      <c r="AO36" s="312">
        <v>77751</v>
      </c>
      <c r="AP36" s="312">
        <v>799</v>
      </c>
      <c r="AQ36" s="313">
        <v>1645</v>
      </c>
      <c r="AR36" s="314">
        <v>-51.4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546</v>
      </c>
      <c r="AL37" s="1124"/>
      <c r="AM37" s="1124"/>
      <c r="AN37" s="1125"/>
      <c r="AO37" s="312">
        <v>206693</v>
      </c>
      <c r="AP37" s="312">
        <v>2124</v>
      </c>
      <c r="AQ37" s="313">
        <v>1050</v>
      </c>
      <c r="AR37" s="314">
        <v>102.3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547</v>
      </c>
      <c r="AL38" s="1127"/>
      <c r="AM38" s="1127"/>
      <c r="AN38" s="1128"/>
      <c r="AO38" s="315" t="s">
        <v>528</v>
      </c>
      <c r="AP38" s="315" t="s">
        <v>528</v>
      </c>
      <c r="AQ38" s="316">
        <v>1</v>
      </c>
      <c r="AR38" s="304" t="s">
        <v>528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548</v>
      </c>
      <c r="AL39" s="1127"/>
      <c r="AM39" s="1127"/>
      <c r="AN39" s="1128"/>
      <c r="AO39" s="312">
        <v>-254318</v>
      </c>
      <c r="AP39" s="312">
        <v>-2613</v>
      </c>
      <c r="AQ39" s="313">
        <v>-5851</v>
      </c>
      <c r="AR39" s="314">
        <v>-55.3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549</v>
      </c>
      <c r="AL40" s="1124"/>
      <c r="AM40" s="1124"/>
      <c r="AN40" s="1125"/>
      <c r="AO40" s="312">
        <v>-3095896</v>
      </c>
      <c r="AP40" s="312">
        <v>-31812</v>
      </c>
      <c r="AQ40" s="313">
        <v>-27858</v>
      </c>
      <c r="AR40" s="314">
        <v>14.2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305</v>
      </c>
      <c r="AL41" s="1130"/>
      <c r="AM41" s="1130"/>
      <c r="AN41" s="1131"/>
      <c r="AO41" s="312">
        <v>79521</v>
      </c>
      <c r="AP41" s="312">
        <v>817</v>
      </c>
      <c r="AQ41" s="313">
        <v>12351</v>
      </c>
      <c r="AR41" s="314">
        <v>-93.4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8" t="s">
        <v>519</v>
      </c>
      <c r="AN49" s="1120" t="s">
        <v>553</v>
      </c>
      <c r="AO49" s="1121"/>
      <c r="AP49" s="1121"/>
      <c r="AQ49" s="1121"/>
      <c r="AR49" s="1122"/>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9"/>
      <c r="AN50" s="328" t="s">
        <v>554</v>
      </c>
      <c r="AO50" s="329" t="s">
        <v>555</v>
      </c>
      <c r="AP50" s="330" t="s">
        <v>556</v>
      </c>
      <c r="AQ50" s="331" t="s">
        <v>557</v>
      </c>
      <c r="AR50" s="332" t="s">
        <v>558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4032027</v>
      </c>
      <c r="AN51" s="334">
        <v>41509</v>
      </c>
      <c r="AO51" s="335">
        <v>-24.2</v>
      </c>
      <c r="AP51" s="336">
        <v>41934</v>
      </c>
      <c r="AQ51" s="337">
        <v>-12.3</v>
      </c>
      <c r="AR51" s="338">
        <v>-11.9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2228506</v>
      </c>
      <c r="AN52" s="342">
        <v>22942</v>
      </c>
      <c r="AO52" s="343">
        <v>-18</v>
      </c>
      <c r="AP52" s="344">
        <v>23352</v>
      </c>
      <c r="AQ52" s="345">
        <v>-9.6999999999999993</v>
      </c>
      <c r="AR52" s="346">
        <v>-8.3000000000000007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4179031</v>
      </c>
      <c r="AN53" s="334">
        <v>43045</v>
      </c>
      <c r="AO53" s="335">
        <v>3.7</v>
      </c>
      <c r="AP53" s="336">
        <v>45588</v>
      </c>
      <c r="AQ53" s="337">
        <v>8.6999999999999993</v>
      </c>
      <c r="AR53" s="338">
        <v>-5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1842249</v>
      </c>
      <c r="AN54" s="342">
        <v>18976</v>
      </c>
      <c r="AO54" s="343">
        <v>-17.3</v>
      </c>
      <c r="AP54" s="344">
        <v>24150</v>
      </c>
      <c r="AQ54" s="345">
        <v>3.4</v>
      </c>
      <c r="AR54" s="346">
        <v>-20.7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2409009</v>
      </c>
      <c r="AN55" s="334">
        <v>24784</v>
      </c>
      <c r="AO55" s="335">
        <v>-42.4</v>
      </c>
      <c r="AP55" s="336">
        <v>45483</v>
      </c>
      <c r="AQ55" s="337">
        <v>-0.2</v>
      </c>
      <c r="AR55" s="338">
        <v>-42.2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1342416</v>
      </c>
      <c r="AN56" s="342">
        <v>13811</v>
      </c>
      <c r="AO56" s="343">
        <v>-27.2</v>
      </c>
      <c r="AP56" s="344">
        <v>24241</v>
      </c>
      <c r="AQ56" s="345">
        <v>0.4</v>
      </c>
      <c r="AR56" s="346">
        <v>-27.6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3085402</v>
      </c>
      <c r="AN57" s="334">
        <v>31738</v>
      </c>
      <c r="AO57" s="335">
        <v>28.1</v>
      </c>
      <c r="AP57" s="336">
        <v>45945</v>
      </c>
      <c r="AQ57" s="337">
        <v>1</v>
      </c>
      <c r="AR57" s="338">
        <v>27.1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1652311</v>
      </c>
      <c r="AN58" s="342">
        <v>16997</v>
      </c>
      <c r="AO58" s="343">
        <v>23.1</v>
      </c>
      <c r="AP58" s="344">
        <v>25180</v>
      </c>
      <c r="AQ58" s="345">
        <v>3.9</v>
      </c>
      <c r="AR58" s="346">
        <v>19.2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4225802</v>
      </c>
      <c r="AN59" s="334">
        <v>43422</v>
      </c>
      <c r="AO59" s="335">
        <v>36.799999999999997</v>
      </c>
      <c r="AP59" s="336">
        <v>44475</v>
      </c>
      <c r="AQ59" s="337">
        <v>-3.2</v>
      </c>
      <c r="AR59" s="338">
        <v>40</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2351431</v>
      </c>
      <c r="AN60" s="342">
        <v>24162</v>
      </c>
      <c r="AO60" s="343">
        <v>42.2</v>
      </c>
      <c r="AP60" s="344">
        <v>24780</v>
      </c>
      <c r="AQ60" s="345">
        <v>-1.6</v>
      </c>
      <c r="AR60" s="346">
        <v>43.8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3586254</v>
      </c>
      <c r="AN61" s="349">
        <v>36900</v>
      </c>
      <c r="AO61" s="350">
        <v>0.4</v>
      </c>
      <c r="AP61" s="351">
        <v>44685</v>
      </c>
      <c r="AQ61" s="352">
        <v>-1.2</v>
      </c>
      <c r="AR61" s="338">
        <v>1.6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1883383</v>
      </c>
      <c r="AN62" s="342">
        <v>19378</v>
      </c>
      <c r="AO62" s="343">
        <v>0.6</v>
      </c>
      <c r="AP62" s="344">
        <v>24341</v>
      </c>
      <c r="AQ62" s="345">
        <v>-0.7</v>
      </c>
      <c r="AR62" s="346">
        <v>1.3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jHl7oRTmDuAmJSJg39RqrBEiDv50xufvDYSNGUnBnw2NaxC4mmKl/MxolmUBTzfMfaM2Qp2yuh94bpotF+rhvg==" saltValue="RKckqcwUP4eRcz9DGCzu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567</v>
      </c>
    </row>
    <row r="120" spans="125:125" ht="13.5" hidden="1" customHeight="1" x14ac:dyDescent="0.15"/>
    <row r="121" spans="125:125" ht="13.5" hidden="1" customHeight="1" x14ac:dyDescent="0.15">
      <c r="DU121" s="259"/>
    </row>
  </sheetData>
  <sheetProtection algorithmName="SHA-512" hashValue="43tt39g92D39EgCarV8Pz7kJRaNDu4b8ywUZpttl1+ne5fdwmShhG34IuzWrrgVqEFRfVtXBI60WsMT7k3PgEw==" saltValue="MRPXIp2ELsDc++DaJICp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568</v>
      </c>
    </row>
  </sheetData>
  <sheetProtection algorithmName="SHA-512" hashValue="HaalCTgaDRHheNSh1VNci4JdW0IVmJJIgGAGZPwIIYAjlvGSAx29SwdwrYdwufI1jPvS1mbZNKfemhZK+2hQkg==" saltValue="RFhC9yGb7ZP0yf9TN0Ug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32" t="s">
        <v>3</v>
      </c>
      <c r="D47" s="1132"/>
      <c r="E47" s="1133"/>
      <c r="F47" s="11">
        <v>26.74</v>
      </c>
      <c r="G47" s="12">
        <v>27.45</v>
      </c>
      <c r="H47" s="12">
        <v>28.8</v>
      </c>
      <c r="I47" s="12">
        <v>27.35</v>
      </c>
      <c r="J47" s="13">
        <v>28.1</v>
      </c>
    </row>
    <row r="48" spans="2:10" ht="57.75" customHeight="1" x14ac:dyDescent="0.15">
      <c r="B48" s="14"/>
      <c r="C48" s="1134" t="s">
        <v>4</v>
      </c>
      <c r="D48" s="1134"/>
      <c r="E48" s="1135"/>
      <c r="F48" s="15">
        <v>2.25</v>
      </c>
      <c r="G48" s="16">
        <v>5.59</v>
      </c>
      <c r="H48" s="16">
        <v>4.75</v>
      </c>
      <c r="I48" s="16">
        <v>9.9</v>
      </c>
      <c r="J48" s="17">
        <v>9.61</v>
      </c>
    </row>
    <row r="49" spans="2:10" ht="57.75" customHeight="1" thickBot="1" x14ac:dyDescent="0.2">
      <c r="B49" s="18"/>
      <c r="C49" s="1136" t="s">
        <v>5</v>
      </c>
      <c r="D49" s="1136"/>
      <c r="E49" s="1137"/>
      <c r="F49" s="19" t="s">
        <v>574</v>
      </c>
      <c r="G49" s="20">
        <v>8.93</v>
      </c>
      <c r="H49" s="20">
        <v>6.24</v>
      </c>
      <c r="I49" s="20">
        <v>5.52</v>
      </c>
      <c r="J49" s="21">
        <v>3.49</v>
      </c>
    </row>
    <row r="50" spans="2:10" x14ac:dyDescent="0.15"/>
  </sheetData>
  <sheetProtection algorithmName="SHA-512" hashValue="96YsGPV7d5+iLVD0ruxyL0HNdS/rNqwmbJm08zzSyUzTJB5844zat4ktaXe0JyA17daf/BBolMPYBl318D7dGA==" saltValue="972lC/YKkQSnqHzpRHi4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2024-03-26T11:24:57Z</cp:lastPrinted>
  <dcterms:created xsi:type="dcterms:W3CDTF">2024-02-05T03:20:33Z</dcterms:created>
  <dcterms:modified xsi:type="dcterms:W3CDTF">2024-03-28T12:02:49Z</dcterms:modified>
  <cp:category/>
</cp:coreProperties>
</file>