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11 実績報告\"/>
    </mc:Choice>
  </mc:AlternateContent>
  <bookViews>
    <workbookView xWindow="0" yWindow="0" windowWidth="20490" windowHeight="7770"/>
  </bookViews>
  <sheets>
    <sheet name="はじめに" sheetId="23" r:id="rId1"/>
    <sheet name="基本情報入力シート" sheetId="16" r:id="rId2"/>
    <sheet name="チェックリスト" sheetId="26" r:id="rId3"/>
    <sheet name="様式６" sheetId="15" r:id="rId4"/>
    <sheet name="様式６－２（１）" sheetId="24" r:id="rId5"/>
    <sheet name="様式６－２（２）" sheetId="28" r:id="rId6"/>
    <sheet name="様式６－３" sheetId="25" r:id="rId7"/>
    <sheet name="（別紙様式5）業務改善支援実施報告" sheetId="30" r:id="rId8"/>
  </sheets>
  <externalReferences>
    <externalReference r:id="rId9"/>
    <externalReference r:id="rId10"/>
    <externalReference r:id="rId11"/>
    <externalReference r:id="rId12"/>
  </externalReferences>
  <definedNames>
    <definedName name="_Key1" localSheetId="4" hidden="1">#REF!</definedName>
    <definedName name="_Key1" localSheetId="6" hidden="1">#REF!</definedName>
    <definedName name="_Key1"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_Sort" localSheetId="7" hidden="1">#REF!</definedName>
    <definedName name="_Sort" localSheetId="4" hidden="1">#REF!</definedName>
    <definedName name="_Sort" localSheetId="6" hidden="1">#REF!</definedName>
    <definedName name="_Sort" hidden="1">#REF!</definedName>
    <definedName name="a" localSheetId="7" hidden="1">#REF!</definedName>
    <definedName name="a" localSheetId="4" hidden="1">#REF!</definedName>
    <definedName name="a" localSheetId="6" hidden="1">#REF!</definedName>
    <definedName name="a" hidden="1">#REF!</definedName>
    <definedName name="_xlnm.Print_Area" localSheetId="7">'（別紙様式5）業務改善支援実施報告'!$A$1:$D$23</definedName>
    <definedName name="_xlnm.Print_Area" localSheetId="2">チェックリスト!$A$1:$P$26</definedName>
    <definedName name="_xlnm.Print_Area" localSheetId="0">はじめに!$A$1:$D$12</definedName>
    <definedName name="_xlnm.Print_Area" localSheetId="1">基本情報入力シート!$A$1:$G$35</definedName>
    <definedName name="_xlnm.Print_Area" localSheetId="3">様式６!$A$1:$I$43</definedName>
    <definedName name="_xlnm.Print_Area" localSheetId="4">'様式６－２（１）'!$A$1:$L$27</definedName>
    <definedName name="_xlnm.Print_Area" localSheetId="5">'様式６－２（２）'!$A$1:$J$18</definedName>
    <definedName name="_xlnm.Print_Area" localSheetId="6">'様式６－３'!$A$1:$S$58</definedName>
    <definedName name="www" localSheetId="7">#REF!</definedName>
    <definedName name="www" localSheetId="0">#REF!</definedName>
    <definedName name="www">#REF!</definedName>
    <definedName name="サービス" localSheetId="7">#REF!</definedName>
    <definedName name="サービス">#REF!</definedName>
    <definedName name="サービス種別">[1]サービス種類一覧!$B$4:$B$20</definedName>
    <definedName name="サービス名" localSheetId="0">[2]別表加算率一覧!$A$5:$A$28</definedName>
    <definedName name="一覧">[3]加算率一覧!$A$4:$A$25</definedName>
    <definedName name="計画" localSheetId="7" hidden="1">#REF!</definedName>
    <definedName name="計画" localSheetId="4" hidden="1">#REF!</definedName>
    <definedName name="計画" localSheetId="6" hidden="1">#REF!</definedName>
    <definedName name="計画" hidden="1">#REF!</definedName>
    <definedName name="差込範囲">[4]申請者一覧!$A$4:$GA$808</definedName>
    <definedName name="差込用" localSheetId="7">#REF!</definedName>
    <definedName name="差込用">#REF!</definedName>
    <definedName name="種類">[2]サービス種類一覧!$A$4:$A$20</definedName>
    <definedName name="送付先人材" localSheetId="7">#REF!</definedName>
    <definedName name="送付先人材">#REF!</definedName>
    <definedName name="特定" localSheetId="7">#REF!</definedName>
    <definedName name="特定" localSheetId="0">#REF!</definedName>
    <definedName name="特定">#REF!</definedName>
    <definedName name="不採択用" localSheetId="7">#REF!</definedName>
    <definedName name="不採択用">#REF!</definedName>
  </definedNames>
  <calcPr calcId="152511"/>
</workbook>
</file>

<file path=xl/calcChain.xml><?xml version="1.0" encoding="utf-8"?>
<calcChain xmlns="http://schemas.openxmlformats.org/spreadsheetml/2006/main">
  <c r="D7" i="30" l="1"/>
  <c r="D6" i="30"/>
  <c r="D5" i="30"/>
  <c r="R20" i="26" l="1"/>
  <c r="A22" i="15" l="1"/>
  <c r="J34" i="16" l="1"/>
  <c r="D5" i="26" l="1"/>
  <c r="K5" i="24" l="1"/>
  <c r="K4" i="24"/>
  <c r="K3" i="24"/>
  <c r="H17" i="24"/>
  <c r="J17" i="24"/>
  <c r="K17" i="24"/>
  <c r="I14" i="28"/>
  <c r="H14" i="28"/>
  <c r="F14" i="15"/>
  <c r="D7" i="26" l="1"/>
  <c r="K6" i="26"/>
  <c r="D6" i="26"/>
  <c r="F11" i="24"/>
  <c r="K19" i="24"/>
  <c r="E11" i="28"/>
  <c r="E12" i="28" l="1"/>
  <c r="G11" i="28" s="1"/>
  <c r="J11" i="28" s="1"/>
  <c r="J14" i="28" s="1"/>
  <c r="E13" i="28"/>
  <c r="I5" i="28"/>
  <c r="I4" i="28"/>
  <c r="I3" i="28"/>
  <c r="D13" i="24"/>
  <c r="D15" i="24"/>
  <c r="E15" i="24"/>
  <c r="I15" i="24" s="1"/>
  <c r="L15" i="24" s="1"/>
  <c r="D11" i="24"/>
  <c r="E11" i="24" s="1"/>
  <c r="I11" i="24" s="1"/>
  <c r="E29" i="15"/>
  <c r="F12" i="15"/>
  <c r="E13" i="24" l="1"/>
  <c r="I13" i="24" s="1"/>
  <c r="L11" i="24"/>
  <c r="G14" i="28"/>
  <c r="G16" i="28" s="1"/>
  <c r="I16" i="28"/>
  <c r="L13" i="24" l="1"/>
  <c r="L17" i="24" s="1"/>
  <c r="E31" i="15" s="1"/>
  <c r="I17" i="24"/>
  <c r="G11" i="24" l="1"/>
  <c r="G6" i="15"/>
  <c r="G5" i="15"/>
  <c r="L5" i="25" l="1"/>
  <c r="B20" i="26" l="1"/>
  <c r="H8" i="26"/>
  <c r="D8" i="26"/>
  <c r="I5" i="26"/>
  <c r="L6" i="25" l="1"/>
  <c r="L7" i="25" l="1"/>
  <c r="E28" i="15" l="1"/>
  <c r="F13" i="15"/>
</calcChain>
</file>

<file path=xl/comments1.xml><?xml version="1.0" encoding="utf-8"?>
<comments xmlns="http://schemas.openxmlformats.org/spreadsheetml/2006/main">
  <authors>
    <author>福岡県</author>
  </authors>
  <commentList>
    <comment ref="G4" authorId="0" shapeId="0">
      <text>
        <r>
          <rPr>
            <b/>
            <sz val="12"/>
            <color indexed="81"/>
            <rFont val="BIZ UDPゴシック"/>
            <family val="3"/>
            <charset val="128"/>
          </rPr>
          <t>・関数が正常に働かなくなるため</t>
        </r>
        <r>
          <rPr>
            <b/>
            <u/>
            <sz val="12.5"/>
            <color indexed="10"/>
            <rFont val="BIZ UDPゴシック"/>
            <family val="3"/>
            <charset val="128"/>
          </rPr>
          <t>「円」「台」は入力しない</t>
        </r>
        <r>
          <rPr>
            <b/>
            <sz val="12.5"/>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b/>
            <sz val="12"/>
            <color indexed="81"/>
            <rFont val="BIZ UDPゴシック"/>
            <family val="3"/>
            <charset val="128"/>
          </rPr>
          <t>をお願いします
・</t>
        </r>
        <r>
          <rPr>
            <b/>
            <u/>
            <sz val="12"/>
            <color indexed="10"/>
            <rFont val="BIZ UDPゴシック"/>
            <family val="3"/>
            <charset val="128"/>
          </rPr>
          <t>黄色のセル以外は</t>
        </r>
        <r>
          <rPr>
            <b/>
            <sz val="12"/>
            <color indexed="81"/>
            <rFont val="BIZ UDPゴシック"/>
            <family val="3"/>
            <charset val="128"/>
          </rPr>
          <t>関数が入力されていますので、</t>
        </r>
        <r>
          <rPr>
            <b/>
            <u/>
            <sz val="12"/>
            <color indexed="10"/>
            <rFont val="BIZ UDPゴシック"/>
            <family val="3"/>
            <charset val="128"/>
          </rPr>
          <t>触らない</t>
        </r>
        <r>
          <rPr>
            <b/>
            <sz val="12"/>
            <color indexed="81"/>
            <rFont val="BIZ UDPゴシック"/>
            <family val="3"/>
            <charset val="128"/>
          </rPr>
          <t>ようにしてください。</t>
        </r>
      </text>
    </comment>
    <comment ref="B11" authorId="0" shapeId="0">
      <text>
        <r>
          <rPr>
            <b/>
            <u/>
            <sz val="12"/>
            <color indexed="10"/>
            <rFont val="BIZ UDPゴシック"/>
            <family val="3"/>
            <charset val="128"/>
          </rPr>
          <t>機器一式</t>
        </r>
        <r>
          <rPr>
            <b/>
            <sz val="12"/>
            <color indexed="81"/>
            <rFont val="BIZ UDPゴシック"/>
            <family val="3"/>
            <charset val="128"/>
          </rPr>
          <t>当たりの</t>
        </r>
        <r>
          <rPr>
            <b/>
            <u/>
            <sz val="12"/>
            <color indexed="10"/>
            <rFont val="BIZ UDPゴシック"/>
            <family val="3"/>
            <charset val="128"/>
          </rPr>
          <t>税抜き単価</t>
        </r>
        <r>
          <rPr>
            <b/>
            <sz val="12"/>
            <color indexed="81"/>
            <rFont val="BIZ UDPゴシック"/>
            <family val="3"/>
            <charset val="128"/>
          </rPr>
          <t xml:space="preserve">を記入
</t>
        </r>
        <r>
          <rPr>
            <sz val="12"/>
            <color indexed="81"/>
            <rFont val="BIZ UDPゴシック"/>
            <family val="3"/>
            <charset val="128"/>
          </rPr>
          <t xml:space="preserve">例１）移乗支援機器　２台
</t>
        </r>
        <r>
          <rPr>
            <b/>
            <sz val="12"/>
            <color indexed="81"/>
            <rFont val="BIZ UDPゴシック"/>
            <family val="3"/>
            <charset val="128"/>
          </rPr>
          <t>単価　1,500,000円</t>
        </r>
        <r>
          <rPr>
            <sz val="12"/>
            <color indexed="81"/>
            <rFont val="BIZ UDPゴシック"/>
            <family val="3"/>
            <charset val="128"/>
          </rPr>
          <t xml:space="preserve">
合計　3,000,000円
例２）見守り支援機器　5台
</t>
        </r>
        <r>
          <rPr>
            <b/>
            <sz val="12"/>
            <color indexed="81"/>
            <rFont val="BIZ UDPゴシック"/>
            <family val="3"/>
            <charset val="128"/>
          </rPr>
          <t>単価　　 250,000円</t>
        </r>
        <r>
          <rPr>
            <sz val="12"/>
            <color indexed="81"/>
            <rFont val="BIZ UDPゴシック"/>
            <family val="3"/>
            <charset val="128"/>
          </rPr>
          <t xml:space="preserve">
合計　1,250,000円</t>
        </r>
      </text>
    </comment>
    <comment ref="J11" authorId="0" shapeId="0">
      <text>
        <r>
          <rPr>
            <b/>
            <u/>
            <sz val="12"/>
            <color indexed="10"/>
            <rFont val="BIZ UDPゴシック"/>
            <family val="3"/>
            <charset val="128"/>
          </rPr>
          <t>交付申請時</t>
        </r>
        <r>
          <rPr>
            <b/>
            <sz val="12"/>
            <color indexed="81"/>
            <rFont val="BIZ UDPゴシック"/>
            <family val="3"/>
            <charset val="128"/>
          </rPr>
          <t>に記載した</t>
        </r>
        <r>
          <rPr>
            <b/>
            <u/>
            <sz val="12"/>
            <color indexed="10"/>
            <rFont val="BIZ UDPゴシック"/>
            <family val="3"/>
            <charset val="128"/>
          </rPr>
          <t>交付申請額</t>
        </r>
        <r>
          <rPr>
            <b/>
            <sz val="12"/>
            <color indexed="81"/>
            <rFont val="BIZ UDPゴシック"/>
            <family val="3"/>
            <charset val="128"/>
          </rPr>
          <t>を入力してください</t>
        </r>
      </text>
    </comment>
    <comment ref="K11" authorId="0" shapeId="0">
      <text>
        <r>
          <rPr>
            <b/>
            <sz val="12"/>
            <color indexed="81"/>
            <rFont val="BIZ UDPゴシック"/>
            <family val="3"/>
            <charset val="128"/>
          </rPr>
          <t>概算払いを請求した場合は金額を入力してください
請求していない場合は空欄にしてください</t>
        </r>
      </text>
    </comment>
    <comment ref="A12" authorId="0" shapeId="0">
      <text>
        <r>
          <rPr>
            <b/>
            <u/>
            <sz val="12"/>
            <color indexed="10"/>
            <rFont val="BIZ UDPゴシック"/>
            <family val="3"/>
            <charset val="128"/>
          </rPr>
          <t>プルダウン</t>
        </r>
        <r>
          <rPr>
            <b/>
            <sz val="12"/>
            <color indexed="81"/>
            <rFont val="BIZ UDPゴシック"/>
            <family val="3"/>
            <charset val="128"/>
          </rPr>
          <t>より該当するものを選択</t>
        </r>
      </text>
    </comment>
    <comment ref="K19" authorId="0" shapeId="0">
      <text>
        <r>
          <rPr>
            <b/>
            <sz val="12"/>
            <color indexed="81"/>
            <rFont val="BIZ UDPゴシック"/>
            <family val="3"/>
            <charset val="128"/>
          </rPr>
          <t>基本情報入力シートで入力した「概算払い請求額」と、上記の「補助金受入済額」が一致しない場合は　×　が表示されます</t>
        </r>
      </text>
    </comment>
  </commentList>
</comments>
</file>

<file path=xl/comments2.xml><?xml version="1.0" encoding="utf-8"?>
<comments xmlns="http://schemas.openxmlformats.org/spreadsheetml/2006/main">
  <authors>
    <author>福岡県</author>
  </authors>
  <commentList>
    <comment ref="D3" authorId="0" shapeId="0">
      <text>
        <r>
          <rPr>
            <b/>
            <sz val="12"/>
            <color indexed="81"/>
            <rFont val="BIZ UDPゴシック"/>
            <family val="3"/>
            <charset val="128"/>
          </rPr>
          <t>・</t>
        </r>
        <r>
          <rPr>
            <sz val="12"/>
            <color indexed="81"/>
            <rFont val="BIZ UDPゴシック"/>
            <family val="3"/>
            <charset val="128"/>
          </rPr>
          <t>関数が正常に働かなくなるため</t>
        </r>
        <r>
          <rPr>
            <b/>
            <u/>
            <sz val="12"/>
            <color indexed="10"/>
            <rFont val="BIZ UDPゴシック"/>
            <family val="3"/>
            <charset val="128"/>
          </rPr>
          <t>「円」は入力しない</t>
        </r>
        <r>
          <rPr>
            <sz val="12"/>
            <color indexed="81"/>
            <rFont val="BIZ UDPゴシック"/>
            <family val="3"/>
            <charset val="128"/>
          </rPr>
          <t>でください</t>
        </r>
        <r>
          <rPr>
            <b/>
            <sz val="12"/>
            <color indexed="81"/>
            <rFont val="BIZ UDPゴシック"/>
            <family val="3"/>
            <charset val="128"/>
          </rPr>
          <t xml:space="preserve">
・</t>
        </r>
        <r>
          <rPr>
            <b/>
            <u/>
            <sz val="12"/>
            <color indexed="10"/>
            <rFont val="BIZ UDPゴシック"/>
            <family val="3"/>
            <charset val="128"/>
          </rPr>
          <t>黄色のセルに入力</t>
        </r>
        <r>
          <rPr>
            <sz val="12"/>
            <color indexed="81"/>
            <rFont val="BIZ UDPゴシック"/>
            <family val="3"/>
            <charset val="128"/>
          </rPr>
          <t>をお願いします</t>
        </r>
        <r>
          <rPr>
            <b/>
            <sz val="12"/>
            <color indexed="81"/>
            <rFont val="BIZ UDPゴシック"/>
            <family val="3"/>
            <charset val="128"/>
          </rPr>
          <t xml:space="preserve">
・</t>
        </r>
        <r>
          <rPr>
            <sz val="12"/>
            <color indexed="81"/>
            <rFont val="BIZ UDPゴシック"/>
            <family val="3"/>
            <charset val="128"/>
          </rPr>
          <t>黄色のセル以外は自動入力ですので、</t>
        </r>
        <r>
          <rPr>
            <b/>
            <u/>
            <sz val="12"/>
            <color indexed="10"/>
            <rFont val="BIZ UDPゴシック"/>
            <family val="3"/>
            <charset val="128"/>
          </rPr>
          <t>触らない</t>
        </r>
        <r>
          <rPr>
            <sz val="12"/>
            <color indexed="81"/>
            <rFont val="BIZ UDPゴシック"/>
            <family val="3"/>
            <charset val="128"/>
          </rPr>
          <t>でください</t>
        </r>
      </text>
    </comment>
    <comment ref="H11" authorId="0" shapeId="0">
      <text>
        <r>
          <rPr>
            <b/>
            <u/>
            <sz val="12"/>
            <color indexed="10"/>
            <rFont val="BIZ UDPゴシック"/>
            <family val="3"/>
            <charset val="128"/>
          </rPr>
          <t>交付申請時</t>
        </r>
        <r>
          <rPr>
            <sz val="12"/>
            <color indexed="81"/>
            <rFont val="BIZ UDPゴシック"/>
            <family val="3"/>
            <charset val="128"/>
          </rPr>
          <t>に記載した</t>
        </r>
        <r>
          <rPr>
            <b/>
            <u/>
            <sz val="12"/>
            <color indexed="10"/>
            <rFont val="BIZ UDPゴシック"/>
            <family val="3"/>
            <charset val="128"/>
          </rPr>
          <t>交付申請額</t>
        </r>
        <r>
          <rPr>
            <sz val="12"/>
            <color indexed="81"/>
            <rFont val="BIZ UDPゴシック"/>
            <family val="3"/>
            <charset val="128"/>
          </rPr>
          <t>を入力してください</t>
        </r>
      </text>
    </comment>
    <comment ref="I11" authorId="0" shapeId="0">
      <text>
        <r>
          <rPr>
            <sz val="12"/>
            <color indexed="81"/>
            <rFont val="BIZ UDPゴシック"/>
            <family val="3"/>
            <charset val="128"/>
          </rPr>
          <t>概算払いを請求した場合は金額を入力してください
請求していない場合は空欄にしてください</t>
        </r>
      </text>
    </comment>
    <comment ref="I16" authorId="0" shapeId="0">
      <text>
        <r>
          <rPr>
            <sz val="12"/>
            <color indexed="81"/>
            <rFont val="BIZ UDPゴシック"/>
            <family val="3"/>
            <charset val="128"/>
          </rPr>
          <t>基本情報入力シートで入力した「概算払い請求額」と、上記の「補助金受入済額」が一致しない場合は、</t>
        </r>
        <r>
          <rPr>
            <b/>
            <u/>
            <sz val="12"/>
            <color indexed="10"/>
            <rFont val="BIZ UDPゴシック"/>
            <family val="3"/>
            <charset val="128"/>
          </rPr>
          <t>×　が表示</t>
        </r>
        <r>
          <rPr>
            <sz val="12"/>
            <color indexed="81"/>
            <rFont val="BIZ UDPゴシック"/>
            <family val="3"/>
            <charset val="128"/>
          </rPr>
          <t>されます</t>
        </r>
      </text>
    </comment>
  </commentList>
</comments>
</file>

<file path=xl/sharedStrings.xml><?xml version="1.0" encoding="utf-8"?>
<sst xmlns="http://schemas.openxmlformats.org/spreadsheetml/2006/main" count="310" uniqueCount="260">
  <si>
    <t>円</t>
    <rPh sb="0" eb="1">
      <t>エン</t>
    </rPh>
    <phoneticPr fontId="8"/>
  </si>
  <si>
    <t>所在地</t>
    <rPh sb="0" eb="3">
      <t>ショザイチ</t>
    </rPh>
    <phoneticPr fontId="8"/>
  </si>
  <si>
    <t>名称</t>
    <rPh sb="0" eb="2">
      <t>メイショウ</t>
    </rPh>
    <phoneticPr fontId="8"/>
  </si>
  <si>
    <t>記</t>
    <rPh sb="0" eb="1">
      <t>キ</t>
    </rPh>
    <phoneticPr fontId="8"/>
  </si>
  <si>
    <t>導入事業所名：</t>
    <rPh sb="0" eb="2">
      <t>ドウニュウ</t>
    </rPh>
    <rPh sb="2" eb="5">
      <t>ジギョウショ</t>
    </rPh>
    <rPh sb="5" eb="6">
      <t>メイ</t>
    </rPh>
    <phoneticPr fontId="8"/>
  </si>
  <si>
    <t>サービス種別：</t>
    <rPh sb="4" eb="6">
      <t>シュベツ</t>
    </rPh>
    <phoneticPr fontId="8"/>
  </si>
  <si>
    <t>補助率</t>
    <rPh sb="0" eb="3">
      <t>ホジョリツ</t>
    </rPh>
    <phoneticPr fontId="8"/>
  </si>
  <si>
    <t>基準額</t>
    <rPh sb="0" eb="2">
      <t>キジュン</t>
    </rPh>
    <rPh sb="2" eb="3">
      <t>ガク</t>
    </rPh>
    <phoneticPr fontId="8"/>
  </si>
  <si>
    <t>区　　　　　　　分</t>
    <rPh sb="0" eb="1">
      <t>ク</t>
    </rPh>
    <rPh sb="8" eb="9">
      <t>ブン</t>
    </rPh>
    <phoneticPr fontId="8"/>
  </si>
  <si>
    <t>積　　　　　算　　　　　内　　　　　訳</t>
    <rPh sb="0" eb="1">
      <t>セキ</t>
    </rPh>
    <rPh sb="6" eb="7">
      <t>ザン</t>
    </rPh>
    <rPh sb="12" eb="13">
      <t>ナイ</t>
    </rPh>
    <rPh sb="18" eb="19">
      <t>ヤク</t>
    </rPh>
    <phoneticPr fontId="8"/>
  </si>
  <si>
    <t>合　　　　計</t>
    <rPh sb="0" eb="1">
      <t>ゴウ</t>
    </rPh>
    <rPh sb="5" eb="6">
      <t>ケイ</t>
    </rPh>
    <phoneticPr fontId="8"/>
  </si>
  <si>
    <t>事業所番号：</t>
    <rPh sb="0" eb="2">
      <t>ジギョウ</t>
    </rPh>
    <rPh sb="2" eb="3">
      <t>ショ</t>
    </rPh>
    <rPh sb="3" eb="5">
      <t>バンゴウ</t>
    </rPh>
    <phoneticPr fontId="8"/>
  </si>
  <si>
    <t>（Ｂ）</t>
    <phoneticPr fontId="8"/>
  </si>
  <si>
    <t>（Ｃ）</t>
  </si>
  <si>
    <t>福岡県知事　殿</t>
    <rPh sb="0" eb="2">
      <t>フクオカ</t>
    </rPh>
    <rPh sb="2" eb="5">
      <t>ケンチジ</t>
    </rPh>
    <rPh sb="6" eb="7">
      <t>ドノ</t>
    </rPh>
    <phoneticPr fontId="8"/>
  </si>
  <si>
    <t>事業者名</t>
    <rPh sb="0" eb="3">
      <t>ジギョウシャ</t>
    </rPh>
    <rPh sb="3" eb="4">
      <t>メイ</t>
    </rPh>
    <phoneticPr fontId="8"/>
  </si>
  <si>
    <t>代表者名</t>
    <rPh sb="0" eb="3">
      <t>ダイヒョウシャ</t>
    </rPh>
    <rPh sb="3" eb="4">
      <t>メイ</t>
    </rPh>
    <phoneticPr fontId="8"/>
  </si>
  <si>
    <t>導入事業所</t>
    <rPh sb="0" eb="2">
      <t>ドウニュウ</t>
    </rPh>
    <rPh sb="2" eb="5">
      <t>ジギョウショ</t>
    </rPh>
    <phoneticPr fontId="8"/>
  </si>
  <si>
    <t>金</t>
    <rPh sb="0" eb="1">
      <t>キン</t>
    </rPh>
    <phoneticPr fontId="8"/>
  </si>
  <si>
    <t>その他添付書類</t>
    <rPh sb="2" eb="3">
      <t>タ</t>
    </rPh>
    <rPh sb="3" eb="7">
      <t>テンプショルイ</t>
    </rPh>
    <phoneticPr fontId="8"/>
  </si>
  <si>
    <t>事業所名：</t>
    <phoneticPr fontId="8"/>
  </si>
  <si>
    <t>所在地：</t>
    <phoneticPr fontId="8"/>
  </si>
  <si>
    <t>１</t>
    <phoneticPr fontId="8"/>
  </si>
  <si>
    <t>２</t>
    <phoneticPr fontId="8"/>
  </si>
  <si>
    <t>３</t>
    <phoneticPr fontId="8"/>
  </si>
  <si>
    <t>４</t>
    <phoneticPr fontId="8"/>
  </si>
  <si>
    <t>５</t>
    <phoneticPr fontId="8"/>
  </si>
  <si>
    <t>６</t>
    <phoneticPr fontId="8"/>
  </si>
  <si>
    <t>７</t>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</si>
  <si>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</si>
  <si>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法人名</t>
    <rPh sb="0" eb="2">
      <t>ホウジン</t>
    </rPh>
    <rPh sb="2" eb="3">
      <t>メイ</t>
    </rPh>
    <phoneticPr fontId="8"/>
  </si>
  <si>
    <t>法人住所</t>
    <rPh sb="0" eb="2">
      <t>ホウジン</t>
    </rPh>
    <rPh sb="2" eb="4">
      <t>ジュウショ</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</si>
  <si>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</si>
  <si>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</si>
  <si>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法人代表者</t>
    <rPh sb="0" eb="2">
      <t>ホウジン</t>
    </rPh>
    <rPh sb="2" eb="5">
      <t>ダイヒョウシャ</t>
    </rPh>
    <phoneticPr fontId="8"/>
  </si>
  <si>
    <t>職名</t>
    <rPh sb="0" eb="2">
      <t>ショクメイ</t>
    </rPh>
    <phoneticPr fontId="8"/>
  </si>
  <si>
    <t>氏名</t>
    <rPh sb="0" eb="2">
      <t>シメイ</t>
    </rPh>
    <phoneticPr fontId="8"/>
  </si>
  <si>
    <t>連絡先</t>
    <rPh sb="0" eb="3">
      <t>レンラクサキ</t>
    </rPh>
    <phoneticPr fontId="8"/>
  </si>
  <si>
    <t>電話番号</t>
    <rPh sb="0" eb="2">
      <t>デンワ</t>
    </rPh>
    <rPh sb="2" eb="4">
      <t>バンゴウ</t>
    </rPh>
    <phoneticPr fontId="8"/>
  </si>
  <si>
    <t>FAX番号</t>
    <rPh sb="3" eb="5">
      <t>バンゴウ</t>
    </rPh>
    <phoneticPr fontId="8"/>
  </si>
  <si>
    <t>e-mail</t>
    <phoneticPr fontId="8"/>
  </si>
  <si>
    <t>１　基本情報</t>
    <rPh sb="2" eb="4">
      <t>キホン</t>
    </rPh>
    <rPh sb="4" eb="6">
      <t>ジョウホウ</t>
    </rPh>
    <phoneticPr fontId="6"/>
  </si>
  <si>
    <t>郵便番号</t>
    <rPh sb="0" eb="2">
      <t>ユウビン</t>
    </rPh>
    <rPh sb="2" eb="4">
      <t>バンゴウ</t>
    </rPh>
    <phoneticPr fontId="8"/>
  </si>
  <si>
    <t>事業所番号</t>
    <rPh sb="0" eb="3">
      <t>ジギョウショ</t>
    </rPh>
    <rPh sb="3" eb="5">
      <t>バンゴウ</t>
    </rPh>
    <phoneticPr fontId="8"/>
  </si>
  <si>
    <t>郵便番号</t>
    <rPh sb="0" eb="4">
      <t>ユウビンバンゴウ</t>
    </rPh>
    <phoneticPr fontId="8"/>
  </si>
  <si>
    <t>書類作成担当者</t>
    <rPh sb="0" eb="2">
      <t>ショルイ</t>
    </rPh>
    <rPh sb="2" eb="4">
      <t>サクセイ</t>
    </rPh>
    <rPh sb="4" eb="7">
      <t>タントウシャ</t>
    </rPh>
    <phoneticPr fontId="8"/>
  </si>
  <si>
    <t>県からの各種
通知文等郵送先</t>
    <rPh sb="7" eb="9">
      <t>ツウチ</t>
    </rPh>
    <rPh sb="9" eb="10">
      <t>ブン</t>
    </rPh>
    <rPh sb="10" eb="11">
      <t>トウ</t>
    </rPh>
    <rPh sb="11" eb="13">
      <t>ユウソウ</t>
    </rPh>
    <rPh sb="13" eb="14">
      <t>サキ</t>
    </rPh>
    <phoneticPr fontId="8"/>
  </si>
  <si>
    <t>サービス種別</t>
    <rPh sb="4" eb="6">
      <t>シュベツ</t>
    </rPh>
    <phoneticPr fontId="8"/>
  </si>
  <si>
    <t>日付</t>
    <rPh sb="0" eb="2">
      <t>ヒヅケ</t>
    </rPh>
    <phoneticPr fontId="8"/>
  </si>
  <si>
    <t>２　申請情報</t>
    <rPh sb="2" eb="4">
      <t>シンセイ</t>
    </rPh>
    <rPh sb="4" eb="6">
      <t>ジョウホウ</t>
    </rPh>
    <phoneticPr fontId="6"/>
  </si>
  <si>
    <t>部署・役職等</t>
    <phoneticPr fontId="8"/>
  </si>
  <si>
    <t>金額</t>
    <rPh sb="0" eb="2">
      <t>キンガク</t>
    </rPh>
    <phoneticPr fontId="8"/>
  </si>
  <si>
    <t>担当者</t>
    <rPh sb="0" eb="3">
      <t>タントウシャ</t>
    </rPh>
    <phoneticPr fontId="19"/>
  </si>
  <si>
    <t>氏名</t>
    <rPh sb="0" eb="2">
      <t>シメイ</t>
    </rPh>
    <phoneticPr fontId="19"/>
  </si>
  <si>
    <t>部署・役職等</t>
    <rPh sb="0" eb="2">
      <t>ブショ</t>
    </rPh>
    <rPh sb="3" eb="5">
      <t>ヤクショク</t>
    </rPh>
    <rPh sb="5" eb="6">
      <t>ナド</t>
    </rPh>
    <phoneticPr fontId="19"/>
  </si>
  <si>
    <t>郵送先</t>
    <rPh sb="0" eb="2">
      <t>ユウソウ</t>
    </rPh>
    <rPh sb="2" eb="3">
      <t>サキ</t>
    </rPh>
    <phoneticPr fontId="19"/>
  </si>
  <si>
    <t>住所</t>
    <rPh sb="0" eb="2">
      <t>ジュウショ</t>
    </rPh>
    <phoneticPr fontId="19"/>
  </si>
  <si>
    <t>連絡先</t>
    <rPh sb="0" eb="3">
      <t>レンラクサキ</t>
    </rPh>
    <phoneticPr fontId="19"/>
  </si>
  <si>
    <t>電話番号</t>
    <rPh sb="0" eb="2">
      <t>デンワ</t>
    </rPh>
    <rPh sb="2" eb="4">
      <t>バンゴウ</t>
    </rPh>
    <phoneticPr fontId="19"/>
  </si>
  <si>
    <t>※　必ず全てにチェックしてください。</t>
    <rPh sb="2" eb="3">
      <t>カナラ</t>
    </rPh>
    <rPh sb="4" eb="5">
      <t>スベ</t>
    </rPh>
    <phoneticPr fontId="19"/>
  </si>
  <si>
    <t>チェック欄</t>
    <rPh sb="4" eb="5">
      <t>ラン</t>
    </rPh>
    <phoneticPr fontId="19"/>
  </si>
  <si>
    <t>提出書類</t>
    <rPh sb="0" eb="2">
      <t>テイシュツ</t>
    </rPh>
    <rPh sb="2" eb="4">
      <t>ショルイ</t>
    </rPh>
    <phoneticPr fontId="19"/>
  </si>
  <si>
    <t>【注記】</t>
    <rPh sb="1" eb="3">
      <t>チュウキ</t>
    </rPh>
    <phoneticPr fontId="19"/>
  </si>
  <si>
    <t>注１</t>
    <rPh sb="0" eb="1">
      <t>チュウ</t>
    </rPh>
    <phoneticPr fontId="19"/>
  </si>
  <si>
    <t>注２</t>
    <rPh sb="0" eb="1">
      <t>チュウ</t>
    </rPh>
    <phoneticPr fontId="19"/>
  </si>
  <si>
    <t>ワークシート名（左からの順）</t>
    <rPh sb="6" eb="7">
      <t>メイ</t>
    </rPh>
    <rPh sb="8" eb="9">
      <t>ヒダリ</t>
    </rPh>
    <rPh sb="12" eb="13">
      <t>ジュン</t>
    </rPh>
    <phoneticPr fontId="19"/>
  </si>
  <si>
    <t>ワークシートの入力の順番（推奨）</t>
    <rPh sb="7" eb="9">
      <t>ニュウリョク</t>
    </rPh>
    <rPh sb="10" eb="12">
      <t>ジュンバン</t>
    </rPh>
    <rPh sb="13" eb="15">
      <t>スイショウ</t>
    </rPh>
    <phoneticPr fontId="8"/>
  </si>
  <si>
    <t>説明</t>
    <rPh sb="0" eb="2">
      <t>セツメイ</t>
    </rPh>
    <phoneticPr fontId="19"/>
  </si>
  <si>
    <t>提出の要否</t>
    <rPh sb="0" eb="2">
      <t>テイシュツ</t>
    </rPh>
    <rPh sb="3" eb="5">
      <t>ヨウヒ</t>
    </rPh>
    <phoneticPr fontId="19"/>
  </si>
  <si>
    <t>はじめに</t>
    <phoneticPr fontId="1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</si>
  <si>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</si>
  <si>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</si>
  <si>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19"/>
  </si>
  <si>
    <t>基本情報入力シート</t>
    <rPh sb="0" eb="4">
      <t>キホンジョウホウ</t>
    </rPh>
    <rPh sb="4" eb="6">
      <t>ニュウリョク</t>
    </rPh>
    <phoneticPr fontId="19"/>
  </si>
  <si>
    <t>①</t>
    <phoneticPr fontId="8"/>
  </si>
  <si>
    <t>④</t>
    <phoneticPr fontId="8"/>
  </si>
  <si>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19"/>
  </si>
  <si>
    <t>チェックリスト</t>
    <phoneticPr fontId="19"/>
  </si>
  <si>
    <t>印刷して提出</t>
    <rPh sb="0" eb="2">
      <t>インサツ</t>
    </rPh>
    <rPh sb="4" eb="6">
      <t>テイシュツ</t>
    </rPh>
    <phoneticPr fontId="19"/>
  </si>
  <si>
    <t>印刷して提出</t>
    <phoneticPr fontId="19"/>
  </si>
  <si>
    <t>経費所要額精算書</t>
    <rPh sb="0" eb="2">
      <t>ケイヒ</t>
    </rPh>
    <rPh sb="2" eb="5">
      <t>ショヨウガク</t>
    </rPh>
    <rPh sb="5" eb="7">
      <t>セイサン</t>
    </rPh>
    <rPh sb="7" eb="8">
      <t>ショ</t>
    </rPh>
    <phoneticPr fontId="8"/>
  </si>
  <si>
    <t>確定額</t>
    <rPh sb="0" eb="2">
      <t>カクテイ</t>
    </rPh>
    <rPh sb="2" eb="3">
      <t>ガク</t>
    </rPh>
    <phoneticPr fontId="8"/>
  </si>
  <si>
    <t>注１　（Ａ）欄については、内訳が記載されている領収書等を必ず添付すること。</t>
    <rPh sb="0" eb="1">
      <t>チュウ</t>
    </rPh>
    <rPh sb="6" eb="7">
      <t>ラン</t>
    </rPh>
    <rPh sb="13" eb="15">
      <t>ウチワケ</t>
    </rPh>
    <rPh sb="16" eb="18">
      <t>キサイ</t>
    </rPh>
    <rPh sb="23" eb="26">
      <t>リョウシュウショ</t>
    </rPh>
    <rPh sb="26" eb="27">
      <t>トウ</t>
    </rPh>
    <rPh sb="28" eb="29">
      <t>カナラ</t>
    </rPh>
    <rPh sb="30" eb="32">
      <t>テンプ</t>
    </rPh>
    <phoneticPr fontId="8"/>
  </si>
  <si>
    <t>様式６－３</t>
    <rPh sb="0" eb="2">
      <t>ヨウシキ</t>
    </rPh>
    <phoneticPr fontId="8"/>
  </si>
  <si>
    <t>対象経費の精算額内訳</t>
    <rPh sb="0" eb="2">
      <t>タイショウ</t>
    </rPh>
    <rPh sb="2" eb="4">
      <t>ケイヒ</t>
    </rPh>
    <rPh sb="5" eb="8">
      <t>セイサンガク</t>
    </rPh>
    <rPh sb="8" eb="10">
      <t>ウチワケ</t>
    </rPh>
    <phoneticPr fontId="8"/>
  </si>
  <si>
    <t>支　出　済　額</t>
    <rPh sb="0" eb="1">
      <t>ササ</t>
    </rPh>
    <rPh sb="2" eb="3">
      <t>デ</t>
    </rPh>
    <rPh sb="4" eb="5">
      <t>ズ</t>
    </rPh>
    <rPh sb="6" eb="7">
      <t>ガク</t>
    </rPh>
    <phoneticPr fontId="8"/>
  </si>
  <si>
    <t>補助金精算額</t>
    <rPh sb="0" eb="3">
      <t>ホジョキン</t>
    </rPh>
    <rPh sb="3" eb="6">
      <t>セイサンガク</t>
    </rPh>
    <phoneticPr fontId="8"/>
  </si>
  <si>
    <t>経費所要額精算書（様式６－２）</t>
    <rPh sb="0" eb="2">
      <t>ケイヒ</t>
    </rPh>
    <rPh sb="2" eb="4">
      <t>ショヨウ</t>
    </rPh>
    <rPh sb="4" eb="5">
      <t>ガク</t>
    </rPh>
    <rPh sb="5" eb="8">
      <t>セイサンショ</t>
    </rPh>
    <rPh sb="9" eb="11">
      <t>ヨウシキ</t>
    </rPh>
    <phoneticPr fontId="8"/>
  </si>
  <si>
    <t>対象経費の精算額内訳（様式６－３）</t>
    <rPh sb="0" eb="2">
      <t>タイショウ</t>
    </rPh>
    <rPh sb="2" eb="4">
      <t>ケイヒ</t>
    </rPh>
    <rPh sb="5" eb="8">
      <t>セイサンガク</t>
    </rPh>
    <rPh sb="8" eb="10">
      <t>ウチワケ</t>
    </rPh>
    <rPh sb="11" eb="13">
      <t>ヨウシキ</t>
    </rPh>
    <phoneticPr fontId="8"/>
  </si>
  <si>
    <t>補助対象事業に係る契約書等の写し</t>
    <rPh sb="0" eb="2">
      <t>ホジョ</t>
    </rPh>
    <rPh sb="2" eb="4">
      <t>タイショウ</t>
    </rPh>
    <rPh sb="4" eb="6">
      <t>ジギョウ</t>
    </rPh>
    <rPh sb="7" eb="8">
      <t>カカ</t>
    </rPh>
    <rPh sb="9" eb="11">
      <t>ケイヤク</t>
    </rPh>
    <rPh sb="11" eb="12">
      <t>ショ</t>
    </rPh>
    <rPh sb="12" eb="13">
      <t>ナド</t>
    </rPh>
    <rPh sb="14" eb="15">
      <t>ウツ</t>
    </rPh>
    <phoneticPr fontId="8"/>
  </si>
  <si>
    <t>補助対象事業に係る領収書の写し</t>
    <rPh sb="0" eb="2">
      <t>ホジョ</t>
    </rPh>
    <rPh sb="2" eb="4">
      <t>タイショウ</t>
    </rPh>
    <rPh sb="4" eb="6">
      <t>ジギョウ</t>
    </rPh>
    <rPh sb="7" eb="8">
      <t>カカ</t>
    </rPh>
    <rPh sb="9" eb="12">
      <t>リョウシュウショ</t>
    </rPh>
    <rPh sb="13" eb="14">
      <t>ウツ</t>
    </rPh>
    <phoneticPr fontId="8"/>
  </si>
  <si>
    <t>（１）補助対象事業の概要を示す写真</t>
    <phoneticPr fontId="8"/>
  </si>
  <si>
    <t>（２）その他参考となる資料</t>
    <phoneticPr fontId="8"/>
  </si>
  <si>
    <t>報告日</t>
    <rPh sb="0" eb="2">
      <t>ホウコク</t>
    </rPh>
    <rPh sb="2" eb="3">
      <t>ビ</t>
    </rPh>
    <phoneticPr fontId="8"/>
  </si>
  <si>
    <t>注３</t>
    <rPh sb="0" eb="1">
      <t>チュウ</t>
    </rPh>
    <phoneticPr fontId="19"/>
  </si>
  <si>
    <t>注４</t>
    <rPh sb="0" eb="1">
      <t>チュウ</t>
    </rPh>
    <phoneticPr fontId="19"/>
  </si>
  <si>
    <t>報告事業所名</t>
    <rPh sb="0" eb="2">
      <t>ホウコク</t>
    </rPh>
    <rPh sb="2" eb="5">
      <t>ジギョウショ</t>
    </rPh>
    <rPh sb="5" eb="6">
      <t>メイ</t>
    </rPh>
    <phoneticPr fontId="8"/>
  </si>
  <si>
    <t>報告事業所
事業所番号</t>
    <rPh sb="0" eb="2">
      <t>ホウコク</t>
    </rPh>
    <rPh sb="2" eb="5">
      <t>ジギョウショ</t>
    </rPh>
    <rPh sb="6" eb="9">
      <t>ジギョウショ</t>
    </rPh>
    <rPh sb="9" eb="11">
      <t>バンゴウ</t>
    </rPh>
    <phoneticPr fontId="8"/>
  </si>
  <si>
    <t>報告事業所住所</t>
    <rPh sb="0" eb="2">
      <t>ホウコク</t>
    </rPh>
    <rPh sb="2" eb="5">
      <t>ジギョウショ</t>
    </rPh>
    <rPh sb="5" eb="7">
      <t>ジュウショ</t>
    </rPh>
    <phoneticPr fontId="8"/>
  </si>
  <si>
    <t>報告事業所サービス種別</t>
    <rPh sb="0" eb="2">
      <t>ホウコク</t>
    </rPh>
    <rPh sb="2" eb="5">
      <t>ジギョウショ</t>
    </rPh>
    <rPh sb="9" eb="11">
      <t>シュベツ</t>
    </rPh>
    <phoneticPr fontId="8"/>
  </si>
  <si>
    <t>様式６</t>
    <rPh sb="0" eb="2">
      <t>ヨウシキ</t>
    </rPh>
    <phoneticPr fontId="19"/>
  </si>
  <si>
    <t>様式６－３</t>
    <phoneticPr fontId="8"/>
  </si>
  <si>
    <t>印刷して提出</t>
    <phoneticPr fontId="19"/>
  </si>
  <si>
    <t>・報告書提出前に不備等がないか確認のうえ、提出書類にチェックしてください。</t>
    <rPh sb="1" eb="4">
      <t>ホウコクショ</t>
    </rPh>
    <rPh sb="4" eb="6">
      <t>テイシュツ</t>
    </rPh>
    <rPh sb="6" eb="7">
      <t>マエ</t>
    </rPh>
    <rPh sb="8" eb="10">
      <t>フビ</t>
    </rPh>
    <rPh sb="10" eb="11">
      <t>トウ</t>
    </rPh>
    <rPh sb="15" eb="17">
      <t>カクニン</t>
    </rPh>
    <rPh sb="21" eb="23">
      <t>テイシュツ</t>
    </rPh>
    <rPh sb="23" eb="25">
      <t>ショルイ</t>
    </rPh>
    <phoneticPr fontId="8"/>
  </si>
  <si>
    <t>交付決定額</t>
    <rPh sb="0" eb="2">
      <t>コウフ</t>
    </rPh>
    <rPh sb="2" eb="4">
      <t>ケッテイ</t>
    </rPh>
    <rPh sb="4" eb="5">
      <t>ガク</t>
    </rPh>
    <phoneticPr fontId="8"/>
  </si>
  <si>
    <t>②</t>
    <phoneticPr fontId="8"/>
  </si>
  <si>
    <t>③</t>
    <phoneticPr fontId="8"/>
  </si>
  <si>
    <t>介護ロボットを導入する場合は印刷して提出</t>
    <rPh sb="0" eb="2">
      <t>カイゴ</t>
    </rPh>
    <rPh sb="7" eb="9">
      <t>ドウニュウ</t>
    </rPh>
    <rPh sb="11" eb="13">
      <t>バアイ</t>
    </rPh>
    <rPh sb="14" eb="16">
      <t>インサツ</t>
    </rPh>
    <phoneticPr fontId="19"/>
  </si>
  <si>
    <t>通信環境を整備する場合は印刷して提出</t>
    <rPh sb="0" eb="2">
      <t>ツウシン</t>
    </rPh>
    <rPh sb="2" eb="4">
      <t>カンキョウ</t>
    </rPh>
    <rPh sb="5" eb="7">
      <t>セイビ</t>
    </rPh>
    <rPh sb="9" eb="11">
      <t>バアイ</t>
    </rPh>
    <rPh sb="12" eb="14">
      <t>インサツ</t>
    </rPh>
    <phoneticPr fontId="19"/>
  </si>
  <si>
    <t>様式６－２（１）</t>
    <phoneticPr fontId="8"/>
  </si>
  <si>
    <t>様式６－２（２）</t>
    <phoneticPr fontId="8"/>
  </si>
  <si>
    <t>令和５年度介護ロボット導入支援事業費補助金実績報告書　作成にあたっての説明</t>
    <rPh sb="0" eb="2">
      <t>レイワ</t>
    </rPh>
    <rPh sb="3" eb="5">
      <t>ネンド</t>
    </rPh>
    <rPh sb="5" eb="7">
      <t>カイゴ</t>
    </rPh>
    <rPh sb="11" eb="13">
      <t>ドウニュウ</t>
    </rPh>
    <rPh sb="13" eb="15">
      <t>シエン</t>
    </rPh>
    <rPh sb="15" eb="18">
      <t>ジギョウヒ</t>
    </rPh>
    <rPh sb="18" eb="21">
      <t>ホジョキン</t>
    </rPh>
    <rPh sb="21" eb="23">
      <t>ジッセキ</t>
    </rPh>
    <rPh sb="23" eb="25">
      <t>ホウコク</t>
    </rPh>
    <rPh sb="25" eb="26">
      <t>ショ</t>
    </rPh>
    <rPh sb="27" eb="29">
      <t>サクセイ</t>
    </rPh>
    <rPh sb="35" eb="37">
      <t>セツメイ</t>
    </rPh>
    <phoneticPr fontId="19"/>
  </si>
  <si>
    <t>令和５年度介護ロボット導入支援事業費補助金実績報告書の作成方法です</t>
    <rPh sb="0" eb="2">
      <t>レイワ</t>
    </rPh>
    <rPh sb="3" eb="5">
      <t>ネンド</t>
    </rPh>
    <rPh sb="5" eb="7">
      <t>カイゴ</t>
    </rPh>
    <rPh sb="11" eb="13">
      <t>ドウニュウ</t>
    </rPh>
    <rPh sb="13" eb="15">
      <t>シエン</t>
    </rPh>
    <rPh sb="15" eb="18">
      <t>ジギョウヒ</t>
    </rPh>
    <rPh sb="18" eb="21">
      <t>ホジョキン</t>
    </rPh>
    <rPh sb="21" eb="23">
      <t>ジッセキ</t>
    </rPh>
    <rPh sb="23" eb="26">
      <t>ホウコクショ</t>
    </rPh>
    <rPh sb="27" eb="29">
      <t>サクセイ</t>
    </rPh>
    <rPh sb="29" eb="31">
      <t>ホウホウ</t>
    </rPh>
    <phoneticPr fontId="19"/>
  </si>
  <si>
    <t>【実績報告書と一緒に提出してください】</t>
    <rPh sb="1" eb="6">
      <t>ジッセキホウコクショ</t>
    </rPh>
    <rPh sb="7" eb="9">
      <t>イッショ</t>
    </rPh>
    <rPh sb="10" eb="12">
      <t>テイシュツ</t>
    </rPh>
    <phoneticPr fontId="19"/>
  </si>
  <si>
    <t>福岡県介護ロボット導入支援事業費補助金実績報告に係る提出書類について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3">
      <t>ジッセキホウコク</t>
    </rPh>
    <rPh sb="24" eb="25">
      <t>カカ</t>
    </rPh>
    <rPh sb="26" eb="28">
      <t>テイシュツ</t>
    </rPh>
    <rPh sb="28" eb="30">
      <t>ショルイ</t>
    </rPh>
    <phoneticPr fontId="19"/>
  </si>
  <si>
    <t>メールアドレス</t>
    <phoneticPr fontId="19"/>
  </si>
  <si>
    <t>様式６　福岡県介護ロボット導入支援事業費補助金実績報告書【注１】</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8">
      <t>ジッセキホウコクショ</t>
    </rPh>
    <rPh sb="29" eb="30">
      <t>チュウ</t>
    </rPh>
    <phoneticPr fontId="19"/>
  </si>
  <si>
    <t>介護ロボットを導入する事業</t>
    <rPh sb="0" eb="2">
      <t>カイゴ</t>
    </rPh>
    <rPh sb="7" eb="9">
      <t>ドウニュウ</t>
    </rPh>
    <rPh sb="11" eb="13">
      <t>ジギョウ</t>
    </rPh>
    <phoneticPr fontId="19"/>
  </si>
  <si>
    <t>様式６－２（１）　経費所要額精算書</t>
    <rPh sb="9" eb="11">
      <t>ケイヒ</t>
    </rPh>
    <rPh sb="11" eb="14">
      <t>ショヨウガク</t>
    </rPh>
    <rPh sb="14" eb="17">
      <t>セイサンショ</t>
    </rPh>
    <phoneticPr fontId="19"/>
  </si>
  <si>
    <t>通信環境を整備する事業</t>
    <rPh sb="0" eb="4">
      <t>ツウシンカンキョウ</t>
    </rPh>
    <rPh sb="5" eb="7">
      <t>セイビ</t>
    </rPh>
    <rPh sb="9" eb="11">
      <t>ジギョウ</t>
    </rPh>
    <phoneticPr fontId="19"/>
  </si>
  <si>
    <t>様式６－２（２）　経費所要額精算書</t>
    <rPh sb="0" eb="2">
      <t>ヨウシキ</t>
    </rPh>
    <rPh sb="9" eb="11">
      <t>ケイヒ</t>
    </rPh>
    <rPh sb="11" eb="13">
      <t>ショヨウ</t>
    </rPh>
    <rPh sb="13" eb="14">
      <t>ガク</t>
    </rPh>
    <rPh sb="14" eb="17">
      <t>セイサンショ</t>
    </rPh>
    <phoneticPr fontId="19"/>
  </si>
  <si>
    <t>様式６－３　対象経費の精算額内訳</t>
    <rPh sb="6" eb="10">
      <t>タイショウケイヒ</t>
    </rPh>
    <rPh sb="11" eb="14">
      <t>セイサンガク</t>
    </rPh>
    <rPh sb="14" eb="16">
      <t>ウチワケ</t>
    </rPh>
    <phoneticPr fontId="19"/>
  </si>
  <si>
    <t>売買契約書等の写し【注２】</t>
    <rPh sb="0" eb="2">
      <t>バイバイ</t>
    </rPh>
    <rPh sb="2" eb="5">
      <t>ケイヤクショ</t>
    </rPh>
    <rPh sb="5" eb="6">
      <t>トウ</t>
    </rPh>
    <rPh sb="7" eb="8">
      <t>ウツ</t>
    </rPh>
    <rPh sb="10" eb="11">
      <t>チュウ</t>
    </rPh>
    <phoneticPr fontId="19"/>
  </si>
  <si>
    <t>補助対象事業に係る領収等の写し【注３】</t>
    <rPh sb="0" eb="6">
      <t>ホジョタイショウジギョウ</t>
    </rPh>
    <rPh sb="7" eb="8">
      <t>カカ</t>
    </rPh>
    <rPh sb="9" eb="12">
      <t>リョウシュウトウ</t>
    </rPh>
    <rPh sb="13" eb="14">
      <t>ウツ</t>
    </rPh>
    <rPh sb="16" eb="17">
      <t>チュウ</t>
    </rPh>
    <phoneticPr fontId="19"/>
  </si>
  <si>
    <t>補助対象事業が完了したことを確認できる写真（導入機器が複数ある場合は、全てが写ったもの）【注４】</t>
    <rPh sb="0" eb="2">
      <t>ホジョ</t>
    </rPh>
    <rPh sb="2" eb="4">
      <t>タイショウ</t>
    </rPh>
    <rPh sb="4" eb="6">
      <t>ジギョウ</t>
    </rPh>
    <rPh sb="7" eb="9">
      <t>カンリョウ</t>
    </rPh>
    <rPh sb="14" eb="16">
      <t>カクニン</t>
    </rPh>
    <rPh sb="19" eb="21">
      <t>シャシン</t>
    </rPh>
    <rPh sb="22" eb="24">
      <t>ドウニュウ</t>
    </rPh>
    <rPh sb="24" eb="26">
      <t>キキ</t>
    </rPh>
    <rPh sb="27" eb="29">
      <t>フクスウ</t>
    </rPh>
    <rPh sb="31" eb="33">
      <t>バアイ</t>
    </rPh>
    <rPh sb="35" eb="36">
      <t>スベ</t>
    </rPh>
    <rPh sb="38" eb="39">
      <t>ウツ</t>
    </rPh>
    <rPh sb="45" eb="46">
      <t>チュウ</t>
    </rPh>
    <phoneticPr fontId="19"/>
  </si>
  <si>
    <r>
      <t>事業着手に当たっての売買契約書の写しを添付してください。
契約書を作成していない場合は、注文請書等、発注・注文成立の日付が確認できる書類を添付願います。
補助対象となるのは、</t>
    </r>
    <r>
      <rPr>
        <b/>
        <u/>
        <sz val="11"/>
        <color theme="1"/>
        <rFont val="ＭＳ Ｐゴシック"/>
        <family val="3"/>
        <charset val="128"/>
        <scheme val="minor"/>
      </rPr>
      <t>令和５年４月１日以降の日付</t>
    </r>
    <r>
      <rPr>
        <sz val="11"/>
        <rFont val="ＭＳ Ｐゴシック"/>
        <family val="3"/>
        <charset val="128"/>
      </rPr>
      <t>のものです。</t>
    </r>
    <rPh sb="0" eb="2">
      <t>ジギョウ</t>
    </rPh>
    <rPh sb="2" eb="4">
      <t>チャクシュ</t>
    </rPh>
    <rPh sb="5" eb="6">
      <t>ア</t>
    </rPh>
    <rPh sb="10" eb="12">
      <t>バイバイ</t>
    </rPh>
    <rPh sb="12" eb="15">
      <t>ケイヤクショ</t>
    </rPh>
    <rPh sb="16" eb="17">
      <t>ウツ</t>
    </rPh>
    <rPh sb="19" eb="21">
      <t>テンプ</t>
    </rPh>
    <rPh sb="29" eb="32">
      <t>ケイヤクショ</t>
    </rPh>
    <rPh sb="33" eb="35">
      <t>サクセイ</t>
    </rPh>
    <rPh sb="40" eb="42">
      <t>バアイ</t>
    </rPh>
    <rPh sb="44" eb="48">
      <t>チュウモンウケショ</t>
    </rPh>
    <rPh sb="48" eb="49">
      <t>トウ</t>
    </rPh>
    <rPh sb="50" eb="52">
      <t>ハッチュウ</t>
    </rPh>
    <rPh sb="53" eb="55">
      <t>チュウモン</t>
    </rPh>
    <rPh sb="55" eb="57">
      <t>セイリツ</t>
    </rPh>
    <rPh sb="58" eb="60">
      <t>ヒヅケ</t>
    </rPh>
    <rPh sb="61" eb="63">
      <t>カクニン</t>
    </rPh>
    <rPh sb="66" eb="68">
      <t>ショルイ</t>
    </rPh>
    <rPh sb="69" eb="71">
      <t>テンプ</t>
    </rPh>
    <rPh sb="71" eb="72">
      <t>ネガ</t>
    </rPh>
    <rPh sb="77" eb="81">
      <t>ホジョタイショウ</t>
    </rPh>
    <rPh sb="87" eb="89">
      <t>レイワ</t>
    </rPh>
    <rPh sb="90" eb="91">
      <t>ネン</t>
    </rPh>
    <rPh sb="92" eb="93">
      <t>ガツ</t>
    </rPh>
    <rPh sb="94" eb="95">
      <t>ニチ</t>
    </rPh>
    <rPh sb="95" eb="97">
      <t>イコウ</t>
    </rPh>
    <rPh sb="98" eb="100">
      <t>ヒヅケ</t>
    </rPh>
    <phoneticPr fontId="19"/>
  </si>
  <si>
    <r>
      <t>事業完了（＝支払い）が分かる領収書の写しを添付してください。
支払日が客観的に判明できれば、インターネットバンキング画面の写し等でも結構です。
補助対象となるのは、</t>
    </r>
    <r>
      <rPr>
        <b/>
        <u/>
        <sz val="11"/>
        <color theme="1"/>
        <rFont val="ＭＳ Ｐゴシック"/>
        <family val="3"/>
        <charset val="128"/>
        <scheme val="minor"/>
      </rPr>
      <t>年度末（＝令和６年３月３１日）までの日付</t>
    </r>
    <r>
      <rPr>
        <sz val="11"/>
        <rFont val="ＭＳ Ｐゴシック"/>
        <family val="3"/>
        <charset val="128"/>
      </rPr>
      <t>のものです。</t>
    </r>
    <rPh sb="0" eb="2">
      <t>ジギョウ</t>
    </rPh>
    <rPh sb="2" eb="4">
      <t>カンリョウ</t>
    </rPh>
    <rPh sb="6" eb="8">
      <t>シハラ</t>
    </rPh>
    <rPh sb="11" eb="12">
      <t>ワ</t>
    </rPh>
    <rPh sb="14" eb="17">
      <t>リョウシュウショ</t>
    </rPh>
    <rPh sb="18" eb="19">
      <t>ウツ</t>
    </rPh>
    <rPh sb="21" eb="23">
      <t>テンプ</t>
    </rPh>
    <rPh sb="31" eb="34">
      <t>シハライビ</t>
    </rPh>
    <rPh sb="35" eb="38">
      <t>キャッカンテキ</t>
    </rPh>
    <rPh sb="39" eb="41">
      <t>ハンメイ</t>
    </rPh>
    <rPh sb="58" eb="60">
      <t>ガメン</t>
    </rPh>
    <rPh sb="61" eb="62">
      <t>ウツ</t>
    </rPh>
    <rPh sb="63" eb="64">
      <t>トウ</t>
    </rPh>
    <rPh sb="66" eb="68">
      <t>ケッコウ</t>
    </rPh>
    <rPh sb="72" eb="76">
      <t>ホジョタイショウ</t>
    </rPh>
    <rPh sb="82" eb="85">
      <t>ネンドマツ</t>
    </rPh>
    <rPh sb="87" eb="89">
      <t>レイワ</t>
    </rPh>
    <rPh sb="90" eb="91">
      <t>ネン</t>
    </rPh>
    <rPh sb="92" eb="93">
      <t>ガツ</t>
    </rPh>
    <rPh sb="95" eb="96">
      <t>ニチ</t>
    </rPh>
    <rPh sb="100" eb="102">
      <t>ヒヅケ</t>
    </rPh>
    <phoneticPr fontId="19"/>
  </si>
  <si>
    <t>様式６（第１５条関係）</t>
    <rPh sb="0" eb="2">
      <t>ヨウシキ</t>
    </rPh>
    <rPh sb="4" eb="5">
      <t>ダイ</t>
    </rPh>
    <rPh sb="7" eb="8">
      <t>ジョウ</t>
    </rPh>
    <rPh sb="8" eb="10">
      <t>カンケイ</t>
    </rPh>
    <phoneticPr fontId="8"/>
  </si>
  <si>
    <t>令和５年度福岡県介護ロボット導入支援事業費補助金実績報告書</t>
    <rPh sb="0" eb="2">
      <t>レイワ</t>
    </rPh>
    <rPh sb="3" eb="5">
      <t>ネンド</t>
    </rPh>
    <rPh sb="5" eb="7">
      <t>フクオカ</t>
    </rPh>
    <rPh sb="7" eb="8">
      <t>ケン</t>
    </rPh>
    <rPh sb="8" eb="10">
      <t>カイゴ</t>
    </rPh>
    <rPh sb="14" eb="16">
      <t>ドウニュウ</t>
    </rPh>
    <rPh sb="16" eb="18">
      <t>シエン</t>
    </rPh>
    <rPh sb="18" eb="21">
      <t>ジギョウヒ</t>
    </rPh>
    <rPh sb="21" eb="24">
      <t>ホジョキン</t>
    </rPh>
    <rPh sb="24" eb="26">
      <t>ジッセキ</t>
    </rPh>
    <rPh sb="26" eb="29">
      <t>ホウコクショ</t>
    </rPh>
    <phoneticPr fontId="19"/>
  </si>
  <si>
    <t>様式６－２（１）</t>
    <rPh sb="0" eb="2">
      <t>ヨウシキ</t>
    </rPh>
    <phoneticPr fontId="8"/>
  </si>
  <si>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8"/>
  </si>
  <si>
    <t>機器名</t>
    <rPh sb="0" eb="2">
      <t>キキ</t>
    </rPh>
    <rPh sb="2" eb="3">
      <t>メイ</t>
    </rPh>
    <phoneticPr fontId="8"/>
  </si>
  <si>
    <r>
      <rPr>
        <sz val="10"/>
        <rFont val="ＭＳ 明朝"/>
        <family val="1"/>
        <charset val="128"/>
      </rPr>
      <t>実支出額×補助率</t>
    </r>
    <r>
      <rPr>
        <sz val="12"/>
        <rFont val="ＭＳ 明朝"/>
        <family val="1"/>
        <charset val="128"/>
      </rPr>
      <t xml:space="preserve">
（Ａ×Ｂ）</t>
    </r>
    <rPh sb="0" eb="1">
      <t>ジツ</t>
    </rPh>
    <rPh sb="1" eb="3">
      <t>シシュツ</t>
    </rPh>
    <rPh sb="3" eb="4">
      <t>ガク</t>
    </rPh>
    <rPh sb="5" eb="8">
      <t>ホジョリツ</t>
    </rPh>
    <phoneticPr fontId="8"/>
  </si>
  <si>
    <t>１台の補助額</t>
    <rPh sb="1" eb="2">
      <t>ダイ</t>
    </rPh>
    <rPh sb="3" eb="5">
      <t>ホジョ</t>
    </rPh>
    <rPh sb="5" eb="6">
      <t>ガク</t>
    </rPh>
    <phoneticPr fontId="8"/>
  </si>
  <si>
    <t>利用定員数</t>
    <rPh sb="0" eb="2">
      <t>リヨウ</t>
    </rPh>
    <rPh sb="2" eb="4">
      <t>テイイン</t>
    </rPh>
    <rPh sb="4" eb="5">
      <t>スウ</t>
    </rPh>
    <phoneticPr fontId="8"/>
  </si>
  <si>
    <t>限度台数
（E）×０．２</t>
    <rPh sb="0" eb="2">
      <t>ゲンド</t>
    </rPh>
    <rPh sb="2" eb="4">
      <t>ダイスウ</t>
    </rPh>
    <phoneticPr fontId="8"/>
  </si>
  <si>
    <t>購入台数</t>
    <rPh sb="0" eb="2">
      <t>コウニュウ</t>
    </rPh>
    <rPh sb="2" eb="4">
      <t>ダイスウ</t>
    </rPh>
    <phoneticPr fontId="8"/>
  </si>
  <si>
    <t>確定額
（Ｄ×Ｇ）</t>
    <rPh sb="0" eb="2">
      <t>カクテイ</t>
    </rPh>
    <rPh sb="2" eb="3">
      <t>ガク</t>
    </rPh>
    <phoneticPr fontId="8"/>
  </si>
  <si>
    <t>補助金
受入済額</t>
    <rPh sb="0" eb="3">
      <t>ホジョキン</t>
    </rPh>
    <rPh sb="4" eb="6">
      <t>ウケイレ</t>
    </rPh>
    <rPh sb="6" eb="7">
      <t>ズミ</t>
    </rPh>
    <rPh sb="7" eb="8">
      <t>ガク</t>
    </rPh>
    <phoneticPr fontId="8"/>
  </si>
  <si>
    <t>差引過
不足額
（Ｈ－Ｊ）</t>
    <rPh sb="0" eb="2">
      <t>サシヒキ</t>
    </rPh>
    <rPh sb="2" eb="3">
      <t>カ</t>
    </rPh>
    <rPh sb="4" eb="7">
      <t>フソクガク</t>
    </rPh>
    <phoneticPr fontId="8"/>
  </si>
  <si>
    <t>※千円未満切捨て</t>
    <rPh sb="1" eb="3">
      <t>センエン</t>
    </rPh>
    <rPh sb="3" eb="5">
      <t>ミマン</t>
    </rPh>
    <rPh sb="5" eb="7">
      <t>キリス</t>
    </rPh>
    <phoneticPr fontId="8"/>
  </si>
  <si>
    <t>※１台未満切上げ</t>
    <rPh sb="2" eb="3">
      <t>ダイ</t>
    </rPh>
    <rPh sb="3" eb="5">
      <t>ミマン</t>
    </rPh>
    <rPh sb="5" eb="7">
      <t>キリア</t>
    </rPh>
    <phoneticPr fontId="8"/>
  </si>
  <si>
    <t>４分の３</t>
    <rPh sb="1" eb="2">
      <t>フン</t>
    </rPh>
    <phoneticPr fontId="8"/>
  </si>
  <si>
    <t>人</t>
    <rPh sb="0" eb="1">
      <t>ヒト</t>
    </rPh>
    <phoneticPr fontId="8"/>
  </si>
  <si>
    <t>台</t>
    <rPh sb="0" eb="1">
      <t>ダイ</t>
    </rPh>
    <phoneticPr fontId="8"/>
  </si>
  <si>
    <t>合　　　計</t>
    <rPh sb="0" eb="1">
      <t>ゴウ</t>
    </rPh>
    <rPh sb="4" eb="5">
      <t>ケイ</t>
    </rPh>
    <phoneticPr fontId="8"/>
  </si>
  <si>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8"/>
  </si>
  <si>
    <t>区分</t>
    <rPh sb="0" eb="2">
      <t>クブン</t>
    </rPh>
    <phoneticPr fontId="8"/>
  </si>
  <si>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8"/>
  </si>
  <si>
    <t>上記以外</t>
    <rPh sb="0" eb="2">
      <t>ジョウキ</t>
    </rPh>
    <rPh sb="2" eb="4">
      <t>イガイ</t>
    </rPh>
    <phoneticPr fontId="8"/>
  </si>
  <si>
    <t>　３　（Ｇ）欄合計が、（Ｆ）欄の台数を超えないこと。</t>
    <rPh sb="6" eb="7">
      <t>ラン</t>
    </rPh>
    <rPh sb="7" eb="9">
      <t>ゴウケイ</t>
    </rPh>
    <rPh sb="14" eb="15">
      <t>ラン</t>
    </rPh>
    <rPh sb="16" eb="18">
      <t>ダイスウ</t>
    </rPh>
    <rPh sb="19" eb="20">
      <t>コ</t>
    </rPh>
    <phoneticPr fontId="8"/>
  </si>
  <si>
    <t>概算払い請求額（ロボット）</t>
    <rPh sb="0" eb="2">
      <t>ガイサン</t>
    </rPh>
    <rPh sb="2" eb="3">
      <t>バラ</t>
    </rPh>
    <rPh sb="4" eb="7">
      <t>セイキュウガク</t>
    </rPh>
    <phoneticPr fontId="8"/>
  </si>
  <si>
    <t>概算払い請求額（通信環境整備）</t>
    <rPh sb="0" eb="2">
      <t>ガイサン</t>
    </rPh>
    <rPh sb="2" eb="3">
      <t>バラ</t>
    </rPh>
    <rPh sb="4" eb="7">
      <t>セイキュウガク</t>
    </rPh>
    <rPh sb="8" eb="14">
      <t>ツウシンカンキョウセイビ</t>
    </rPh>
    <phoneticPr fontId="8"/>
  </si>
  <si>
    <t>様式６－２（２）</t>
    <rPh sb="0" eb="2">
      <t>ヨウシキ</t>
    </rPh>
    <phoneticPr fontId="8"/>
  </si>
  <si>
    <t>経費所要額精算書</t>
    <rPh sb="0" eb="2">
      <t>ケイヒ</t>
    </rPh>
    <rPh sb="2" eb="4">
      <t>ショヨウ</t>
    </rPh>
    <rPh sb="4" eb="5">
      <t>ガク</t>
    </rPh>
    <rPh sb="5" eb="8">
      <t>セイサンショ</t>
    </rPh>
    <phoneticPr fontId="8"/>
  </si>
  <si>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8"/>
  </si>
  <si>
    <t>対象経費内訳</t>
    <rPh sb="0" eb="2">
      <t>タイショウ</t>
    </rPh>
    <rPh sb="2" eb="4">
      <t>ケイヒ</t>
    </rPh>
    <rPh sb="4" eb="6">
      <t>ウチワケ</t>
    </rPh>
    <phoneticPr fontId="8"/>
  </si>
  <si>
    <t>差引過
不足額
（Ｅ－Ｇ）</t>
    <rPh sb="0" eb="2">
      <t>サシヒキ</t>
    </rPh>
    <rPh sb="2" eb="3">
      <t>カ</t>
    </rPh>
    <rPh sb="4" eb="7">
      <t>フソクガク</t>
    </rPh>
    <phoneticPr fontId="8"/>
  </si>
  <si>
    <t>第５条第二号イ
（Wi-Fi環境整備）</t>
    <rPh sb="0" eb="1">
      <t>ダイ</t>
    </rPh>
    <rPh sb="2" eb="3">
      <t>ジョウ</t>
    </rPh>
    <rPh sb="3" eb="4">
      <t>ダイ</t>
    </rPh>
    <rPh sb="4" eb="6">
      <t>ニゴウ</t>
    </rPh>
    <rPh sb="14" eb="16">
      <t>カンキョウ</t>
    </rPh>
    <rPh sb="16" eb="18">
      <t>セイビ</t>
    </rPh>
    <phoneticPr fontId="8"/>
  </si>
  <si>
    <t>４分の３</t>
    <rPh sb="0" eb="1">
      <t>フン</t>
    </rPh>
    <phoneticPr fontId="8"/>
  </si>
  <si>
    <t>第５条第二号ロ
（インカム導入）</t>
    <rPh sb="0" eb="1">
      <t>ダイ</t>
    </rPh>
    <rPh sb="2" eb="3">
      <t>ジョウ</t>
    </rPh>
    <rPh sb="3" eb="4">
      <t>ダイ</t>
    </rPh>
    <rPh sb="4" eb="6">
      <t>ニゴウ</t>
    </rPh>
    <rPh sb="13" eb="15">
      <t>ドウニュウ</t>
    </rPh>
    <phoneticPr fontId="8"/>
  </si>
  <si>
    <t>第５条第二号ハ　　　　（システム連動）</t>
    <rPh sb="0" eb="1">
      <t>ダイ</t>
    </rPh>
    <rPh sb="2" eb="3">
      <t>ジョウ</t>
    </rPh>
    <rPh sb="3" eb="4">
      <t>ダイ</t>
    </rPh>
    <rPh sb="4" eb="5">
      <t>ニ</t>
    </rPh>
    <rPh sb="5" eb="6">
      <t>ゴウ</t>
    </rPh>
    <rPh sb="16" eb="18">
      <t>レンドウ</t>
    </rPh>
    <phoneticPr fontId="8"/>
  </si>
  <si>
    <t>合計</t>
    <rPh sb="0" eb="2">
      <t>ゴウケイ</t>
    </rPh>
    <phoneticPr fontId="8"/>
  </si>
  <si>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8"/>
  </si>
  <si>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8"/>
  </si>
  <si>
    <t>交付の事業内容（第４条）：</t>
    <rPh sb="0" eb="2">
      <t>コウフ</t>
    </rPh>
    <rPh sb="3" eb="5">
      <t>ジギョウ</t>
    </rPh>
    <rPh sb="5" eb="7">
      <t>ナイヨウ</t>
    </rPh>
    <rPh sb="8" eb="9">
      <t>ダイ</t>
    </rPh>
    <rPh sb="10" eb="11">
      <t>ジョウ</t>
    </rPh>
    <phoneticPr fontId="8"/>
  </si>
  <si>
    <t>概算払いの請求</t>
    <rPh sb="0" eb="2">
      <t>ガイサン</t>
    </rPh>
    <rPh sb="2" eb="3">
      <t>バラ</t>
    </rPh>
    <rPh sb="5" eb="7">
      <t>セイキュウ</t>
    </rPh>
    <phoneticPr fontId="8"/>
  </si>
  <si>
    <t>事業所管理の文書番号</t>
    <rPh sb="0" eb="5">
      <t>ジギョウショカンリ</t>
    </rPh>
    <rPh sb="6" eb="8">
      <t>ブンショ</t>
    </rPh>
    <rPh sb="8" eb="10">
      <t>バンゴウ</t>
    </rPh>
    <phoneticPr fontId="8"/>
  </si>
  <si>
    <t>文書番号</t>
    <rPh sb="0" eb="4">
      <t>ブンショバンゴウ</t>
    </rPh>
    <phoneticPr fontId="8"/>
  </si>
  <si>
    <r>
      <t>対象経費の
実支出額（</t>
    </r>
    <r>
      <rPr>
        <sz val="10"/>
        <color rgb="FFFF0000"/>
        <rFont val="ＭＳ 明朝"/>
        <family val="1"/>
        <charset val="128"/>
      </rPr>
      <t>税抜</t>
    </r>
    <r>
      <rPr>
        <sz val="10"/>
        <rFont val="ＭＳ 明朝"/>
        <family val="1"/>
        <charset val="128"/>
      </rPr>
      <t>）</t>
    </r>
    <rPh sb="0" eb="2">
      <t>タイショウ</t>
    </rPh>
    <rPh sb="2" eb="4">
      <t>ケイヒ</t>
    </rPh>
    <rPh sb="6" eb="10">
      <t>ジッシシュツガク</t>
    </rPh>
    <rPh sb="9" eb="10">
      <t>ガク</t>
    </rPh>
    <rPh sb="11" eb="12">
      <t>ゼイ</t>
    </rPh>
    <rPh sb="12" eb="13">
      <t>ヌ</t>
    </rPh>
    <phoneticPr fontId="8"/>
  </si>
  <si>
    <t>（Ａ）</t>
    <phoneticPr fontId="8"/>
  </si>
  <si>
    <t>（Ｄ）</t>
    <phoneticPr fontId="8"/>
  </si>
  <si>
    <t>（Ｅ）</t>
    <phoneticPr fontId="8"/>
  </si>
  <si>
    <t>（Ｆ）</t>
    <phoneticPr fontId="8"/>
  </si>
  <si>
    <t>（Ｇ）</t>
    <phoneticPr fontId="8"/>
  </si>
  <si>
    <t>（Ｈ）</t>
    <phoneticPr fontId="8"/>
  </si>
  <si>
    <t>（Ｉ）</t>
    <phoneticPr fontId="8"/>
  </si>
  <si>
    <t>（Ｊ）</t>
    <phoneticPr fontId="8"/>
  </si>
  <si>
    <t>（Ｋ）</t>
    <phoneticPr fontId="8"/>
  </si>
  <si>
    <t>　４　（Ｊ）欄は、概算払請求により受入を行った補助金額を記入すること。</t>
    <phoneticPr fontId="8"/>
  </si>
  <si>
    <t>移乗支援又は入浴支援</t>
    <rPh sb="0" eb="4">
      <t>イジョウシエン</t>
    </rPh>
    <rPh sb="4" eb="5">
      <t>マタ</t>
    </rPh>
    <rPh sb="6" eb="10">
      <t>ニュウヨクシエン</t>
    </rPh>
    <phoneticPr fontId="8"/>
  </si>
  <si>
    <t>移乗支援又は入浴支援以外</t>
    <rPh sb="0" eb="4">
      <t>イジョウシエン</t>
    </rPh>
    <rPh sb="4" eb="5">
      <t>マタ</t>
    </rPh>
    <rPh sb="6" eb="10">
      <t>ニュウヨクシエン</t>
    </rPh>
    <rPh sb="10" eb="12">
      <t>イガイ</t>
    </rPh>
    <phoneticPr fontId="8"/>
  </si>
  <si>
    <t>（Ａ）</t>
    <phoneticPr fontId="8"/>
  </si>
  <si>
    <t>（Ｂ）</t>
    <phoneticPr fontId="8"/>
  </si>
  <si>
    <t>（Ｄ）</t>
    <phoneticPr fontId="8"/>
  </si>
  <si>
    <t>（Ｅ）</t>
    <phoneticPr fontId="8"/>
  </si>
  <si>
    <t>（Ｆ）</t>
    <phoneticPr fontId="8"/>
  </si>
  <si>
    <t>（Ｇ）</t>
    <phoneticPr fontId="8"/>
  </si>
  <si>
    <t>（Ｈ）</t>
    <phoneticPr fontId="8"/>
  </si>
  <si>
    <t>　３　（Ｇ）欄は、概算払請求により受入を行った補助金額を記入すること。</t>
    <phoneticPr fontId="8"/>
  </si>
  <si>
    <t>住所１（番地まで）</t>
    <rPh sb="0" eb="2">
      <t>ジュウショ</t>
    </rPh>
    <rPh sb="4" eb="6">
      <t>バンチ</t>
    </rPh>
    <phoneticPr fontId="8"/>
  </si>
  <si>
    <t>宛名</t>
    <rPh sb="0" eb="2">
      <t>アテナ</t>
    </rPh>
    <phoneticPr fontId="8"/>
  </si>
  <si>
    <t>宛名</t>
    <rPh sb="0" eb="2">
      <t>アテナ</t>
    </rPh>
    <phoneticPr fontId="8"/>
  </si>
  <si>
    <t>郵便番号</t>
    <rPh sb="0" eb="4">
      <t>ユウビンバンゴウ</t>
    </rPh>
    <phoneticPr fontId="8"/>
  </si>
  <si>
    <t>氏名</t>
    <rPh sb="0" eb="2">
      <t>シメイ</t>
    </rPh>
    <phoneticPr fontId="8"/>
  </si>
  <si>
    <t>カナ</t>
    <phoneticPr fontId="8"/>
  </si>
  <si>
    <t>その他種別</t>
    <rPh sb="2" eb="3">
      <t>タ</t>
    </rPh>
    <rPh sb="3" eb="5">
      <t>シュベツ</t>
    </rPh>
    <phoneticPr fontId="8"/>
  </si>
  <si>
    <t>・基本情報入力シートにて入力した基本情報が転記されますので、入力は不要です。</t>
    <rPh sb="1" eb="7">
      <t>キホンジョウホウニュウリョク</t>
    </rPh>
    <rPh sb="12" eb="14">
      <t>ニュウリョク</t>
    </rPh>
    <rPh sb="16" eb="20">
      <t>キホンジョウホウ</t>
    </rPh>
    <rPh sb="21" eb="23">
      <t>テンキ</t>
    </rPh>
    <rPh sb="30" eb="32">
      <t>ニュウリョク</t>
    </rPh>
    <rPh sb="33" eb="35">
      <t>フヨウ</t>
    </rPh>
    <phoneticPr fontId="8"/>
  </si>
  <si>
    <r>
      <t xml:space="preserve">・実施した事業内容について、入力してください。
</t>
    </r>
    <r>
      <rPr>
        <u/>
        <sz val="14"/>
        <color theme="1"/>
        <rFont val="ＭＳ Ｐゴシック"/>
        <family val="3"/>
        <charset val="128"/>
      </rPr>
      <t>※対象外経費は入力しないでください。</t>
    </r>
    <rPh sb="1" eb="3">
      <t>ジッシ</t>
    </rPh>
    <rPh sb="5" eb="7">
      <t>ジギョウ</t>
    </rPh>
    <rPh sb="7" eb="9">
      <t>ナイヨウ</t>
    </rPh>
    <rPh sb="14" eb="16">
      <t>ニュウリョク</t>
    </rPh>
    <rPh sb="25" eb="30">
      <t>タイショウガイケイヒ</t>
    </rPh>
    <rPh sb="31" eb="33">
      <t>ニュウリョク</t>
    </rPh>
    <phoneticPr fontId="8"/>
  </si>
  <si>
    <t>・対象経費内訳欄を入力してください。
※コメントの注意事項をご確認のうえ入力してください。</t>
    <rPh sb="1" eb="5">
      <t>タイショウケイヒ</t>
    </rPh>
    <rPh sb="5" eb="7">
      <t>ウチワケ</t>
    </rPh>
    <rPh sb="7" eb="8">
      <t>ラン</t>
    </rPh>
    <rPh sb="9" eb="11">
      <t>ニュウリョク</t>
    </rPh>
    <rPh sb="25" eb="29">
      <t>チュウイジコウ</t>
    </rPh>
    <rPh sb="31" eb="33">
      <t>カクニン</t>
    </rPh>
    <rPh sb="36" eb="38">
      <t>ニュウリョク</t>
    </rPh>
    <phoneticPr fontId="8"/>
  </si>
  <si>
    <t>対象経費実支出額</t>
    <rPh sb="0" eb="2">
      <t>タイショウ</t>
    </rPh>
    <rPh sb="2" eb="4">
      <t>ケイヒ</t>
    </rPh>
    <rPh sb="4" eb="5">
      <t>ジツ</t>
    </rPh>
    <rPh sb="5" eb="7">
      <t>シシュツ</t>
    </rPh>
    <rPh sb="7" eb="8">
      <t>ガク</t>
    </rPh>
    <phoneticPr fontId="8"/>
  </si>
  <si>
    <t>円</t>
    <rPh sb="0" eb="1">
      <t>エン</t>
    </rPh>
    <phoneticPr fontId="8"/>
  </si>
  <si>
    <t>人数</t>
    <phoneticPr fontId="8"/>
  </si>
  <si>
    <t>社会福祉法人　福岡県庁</t>
    <rPh sb="0" eb="6">
      <t>シャカイフクシホウジン</t>
    </rPh>
    <rPh sb="7" eb="11">
      <t>フクオカケンチョウ</t>
    </rPh>
    <phoneticPr fontId="8"/>
  </si>
  <si>
    <t>812-8577</t>
    <phoneticPr fontId="8"/>
  </si>
  <si>
    <t>福岡県福岡市博多区東公園7番7号</t>
    <rPh sb="0" eb="2">
      <t>フクオカ</t>
    </rPh>
    <rPh sb="2" eb="3">
      <t>ケン</t>
    </rPh>
    <rPh sb="3" eb="5">
      <t>フクオカ</t>
    </rPh>
    <rPh sb="5" eb="6">
      <t>シ</t>
    </rPh>
    <rPh sb="6" eb="8">
      <t>ハカタ</t>
    </rPh>
    <rPh sb="8" eb="9">
      <t>ク</t>
    </rPh>
    <rPh sb="9" eb="10">
      <t>ヒガシ</t>
    </rPh>
    <rPh sb="10" eb="12">
      <t>コウエン</t>
    </rPh>
    <rPh sb="13" eb="14">
      <t>バン</t>
    </rPh>
    <rPh sb="15" eb="16">
      <t>ゴウ</t>
    </rPh>
    <phoneticPr fontId="8"/>
  </si>
  <si>
    <t>理事長</t>
    <rPh sb="0" eb="3">
      <t>リジチョウ</t>
    </rPh>
    <phoneticPr fontId="8"/>
  </si>
  <si>
    <t>福岡　太郎</t>
    <rPh sb="0" eb="2">
      <t>フクオカ</t>
    </rPh>
    <rPh sb="3" eb="5">
      <t>タロウ</t>
    </rPh>
    <phoneticPr fontId="8"/>
  </si>
  <si>
    <t>特別養護老人ホーム　福岡県庁</t>
    <rPh sb="0" eb="6">
      <t>トクベツヨウゴロウジン</t>
    </rPh>
    <rPh sb="10" eb="14">
      <t>フクオカケンチョウ</t>
    </rPh>
    <phoneticPr fontId="8"/>
  </si>
  <si>
    <t>福岡県庁ビル2F</t>
    <rPh sb="0" eb="4">
      <t>フクオカケンチョウ</t>
    </rPh>
    <phoneticPr fontId="8"/>
  </si>
  <si>
    <t>介護老人福祉施設</t>
    <rPh sb="0" eb="8">
      <t>カイゴロウジンフクシシセツ</t>
    </rPh>
    <phoneticPr fontId="8"/>
  </si>
  <si>
    <t>介護人材確保対策室　事務</t>
    <rPh sb="0" eb="9">
      <t>カイゴジンザイカクホタイサクシツ</t>
    </rPh>
    <rPh sb="10" eb="12">
      <t>ジム</t>
    </rPh>
    <phoneticPr fontId="8"/>
  </si>
  <si>
    <t>フクオカ　タロウ</t>
    <phoneticPr fontId="8"/>
  </si>
  <si>
    <t>092-643-3327</t>
    <phoneticPr fontId="8"/>
  </si>
  <si>
    <t>k-kaigojinzai@pref.fukuoka.lg.jp</t>
    <phoneticPr fontId="8"/>
  </si>
  <si>
    <t>092-643-3253</t>
    <phoneticPr fontId="8"/>
  </si>
  <si>
    <t>福岡発番△△△号</t>
    <rPh sb="0" eb="4">
      <t>フクオカハツバン</t>
    </rPh>
    <rPh sb="7" eb="8">
      <t>ゴウ</t>
    </rPh>
    <phoneticPr fontId="8"/>
  </si>
  <si>
    <t>4,082,000円</t>
    <rPh sb="9" eb="10">
      <t>エン</t>
    </rPh>
    <phoneticPr fontId="8"/>
  </si>
  <si>
    <t>請求していない</t>
  </si>
  <si>
    <t>機器名１</t>
    <rPh sb="0" eb="3">
      <t>キキメイ</t>
    </rPh>
    <phoneticPr fontId="8"/>
  </si>
  <si>
    <t>機器名２</t>
    <rPh sb="0" eb="3">
      <t>キキメイ</t>
    </rPh>
    <phoneticPr fontId="8"/>
  </si>
  <si>
    <t>Wi-Fi環境整備</t>
    <rPh sb="5" eb="7">
      <t>カンキョウ</t>
    </rPh>
    <rPh sb="7" eb="9">
      <t>セイビ</t>
    </rPh>
    <phoneticPr fontId="8"/>
  </si>
  <si>
    <t xml:space="preserve">
介護ロボット導入
Wi-Fi環境整備
（税込）</t>
    <rPh sb="5" eb="7">
      <t>カイゴ</t>
    </rPh>
    <rPh sb="11" eb="13">
      <t>ドウニュウ</t>
    </rPh>
    <rPh sb="28" eb="32">
      <t>カンキョウセイビ</t>
    </rPh>
    <rPh sb="34" eb="36">
      <t>ゼイコミ</t>
    </rPh>
    <phoneticPr fontId="8"/>
  </si>
  <si>
    <t xml:space="preserve">
4,250,000
1,530,000</t>
    <phoneticPr fontId="8"/>
  </si>
  <si>
    <t>概算払い請求額合計</t>
    <rPh sb="0" eb="2">
      <t>ガイサン</t>
    </rPh>
    <rPh sb="2" eb="3">
      <t>バラ</t>
    </rPh>
    <rPh sb="4" eb="9">
      <t>セイキュウガクゴウケイ</t>
    </rPh>
    <phoneticPr fontId="8"/>
  </si>
  <si>
    <r>
      <t>報告する</t>
    </r>
    <r>
      <rPr>
        <b/>
        <u/>
        <sz val="11"/>
        <color rgb="FFFF0000"/>
        <rFont val="ＭＳ Ｐゴシック"/>
        <family val="3"/>
        <charset val="128"/>
      </rPr>
      <t>法人</t>
    </r>
    <r>
      <rPr>
        <sz val="11"/>
        <rFont val="ＭＳ Ｐゴシック"/>
        <family val="3"/>
        <charset val="128"/>
      </rPr>
      <t>の情報を入力してください。</t>
    </r>
    <rPh sb="0" eb="2">
      <t>ホウコク</t>
    </rPh>
    <rPh sb="4" eb="6">
      <t>ホウジン</t>
    </rPh>
    <rPh sb="7" eb="9">
      <t>ジョウホウ</t>
    </rPh>
    <rPh sb="10" eb="12">
      <t>ニュウリョク</t>
    </rPh>
    <phoneticPr fontId="8"/>
  </si>
  <si>
    <r>
      <t>報告する</t>
    </r>
    <r>
      <rPr>
        <b/>
        <u/>
        <sz val="11"/>
        <color rgb="FFFF0000"/>
        <rFont val="ＭＳ Ｐゴシック"/>
        <family val="3"/>
        <charset val="128"/>
      </rPr>
      <t>介護サービス事業所</t>
    </r>
    <r>
      <rPr>
        <sz val="11"/>
        <rFont val="ＭＳ Ｐゴシック"/>
        <family val="3"/>
        <charset val="128"/>
      </rPr>
      <t>の情報を入力してください。</t>
    </r>
    <rPh sb="0" eb="2">
      <t>ホウコク</t>
    </rPh>
    <rPh sb="4" eb="6">
      <t>カイゴ</t>
    </rPh>
    <rPh sb="10" eb="13">
      <t>ジギョウショ</t>
    </rPh>
    <rPh sb="14" eb="16">
      <t>ジョウホウ</t>
    </rPh>
    <rPh sb="17" eb="19">
      <t>ニュウリョク</t>
    </rPh>
    <phoneticPr fontId="8"/>
  </si>
  <si>
    <t>本報告に係る担当者の情報を入力してください。</t>
    <rPh sb="0" eb="3">
      <t>ホンホウコク</t>
    </rPh>
    <rPh sb="4" eb="5">
      <t>カカ</t>
    </rPh>
    <rPh sb="6" eb="9">
      <t>タントウシャ</t>
    </rPh>
    <rPh sb="10" eb="12">
      <t>ジョウホウ</t>
    </rPh>
    <rPh sb="13" eb="15">
      <t>ニュウリョク</t>
    </rPh>
    <phoneticPr fontId="8"/>
  </si>
  <si>
    <r>
      <t>本報告に係る連絡先の情報を入力してください。
※メールアドレスについては、</t>
    </r>
    <r>
      <rPr>
        <b/>
        <u/>
        <sz val="11"/>
        <color rgb="FFFF0000"/>
        <rFont val="ＭＳ Ｐゴシック"/>
        <family val="3"/>
        <charset val="128"/>
      </rPr>
      <t>担当者が変更になっても連絡のつくメールアドレス</t>
    </r>
    <r>
      <rPr>
        <sz val="11"/>
        <rFont val="ＭＳ Ｐゴシック"/>
        <family val="3"/>
        <charset val="128"/>
      </rPr>
      <t>（代表のアドレス等）を入力してください。
※宛名については、担当者名ではなく、</t>
    </r>
    <r>
      <rPr>
        <b/>
        <u/>
        <sz val="11"/>
        <color rgb="FFFF0000"/>
        <rFont val="ＭＳ Ｐゴシック"/>
        <family val="3"/>
        <charset val="128"/>
      </rPr>
      <t>法人名または施設名</t>
    </r>
    <r>
      <rPr>
        <sz val="11"/>
        <rFont val="ＭＳ Ｐゴシック"/>
        <family val="3"/>
        <charset val="128"/>
      </rPr>
      <t>を入力してください。</t>
    </r>
    <rPh sb="0" eb="3">
      <t>ホンホウコク</t>
    </rPh>
    <rPh sb="4" eb="5">
      <t>カカ</t>
    </rPh>
    <rPh sb="6" eb="9">
      <t>レンラクサキ</t>
    </rPh>
    <rPh sb="10" eb="12">
      <t>ジョウホウ</t>
    </rPh>
    <rPh sb="13" eb="15">
      <t>ニュウリョク</t>
    </rPh>
    <rPh sb="37" eb="40">
      <t>タントウシャ</t>
    </rPh>
    <rPh sb="41" eb="50">
      <t>ヘンコウ</t>
    </rPh>
    <rPh sb="61" eb="63">
      <t>ダイヒョウ</t>
    </rPh>
    <rPh sb="68" eb="69">
      <t>トウ</t>
    </rPh>
    <rPh sb="71" eb="73">
      <t>ニュウリョク</t>
    </rPh>
    <rPh sb="82" eb="84">
      <t>アテナ</t>
    </rPh>
    <rPh sb="90" eb="94">
      <t>タントウシャメイ</t>
    </rPh>
    <rPh sb="99" eb="102">
      <t>ホウジンメイ</t>
    </rPh>
    <rPh sb="105" eb="108">
      <t>シセツメイ</t>
    </rPh>
    <rPh sb="109" eb="111">
      <t>ニュウリョク</t>
    </rPh>
    <phoneticPr fontId="8"/>
  </si>
  <si>
    <t>本補助金の報告日を入力してください。</t>
    <rPh sb="0" eb="4">
      <t>ホンホジョキン</t>
    </rPh>
    <rPh sb="5" eb="8">
      <t>ホウコクビ</t>
    </rPh>
    <rPh sb="9" eb="11">
      <t>ニュウリョク</t>
    </rPh>
    <phoneticPr fontId="8"/>
  </si>
  <si>
    <t>交付申請時に報告した定員数と同じ人数を入力してください。</t>
    <rPh sb="0" eb="2">
      <t>コウフ</t>
    </rPh>
    <rPh sb="2" eb="5">
      <t>シンセイジ</t>
    </rPh>
    <rPh sb="6" eb="8">
      <t>ホウコク</t>
    </rPh>
    <rPh sb="10" eb="13">
      <t>テイインスウ</t>
    </rPh>
    <rPh sb="14" eb="15">
      <t>オナ</t>
    </rPh>
    <rPh sb="16" eb="18">
      <t>ニンズウ</t>
    </rPh>
    <rPh sb="19" eb="21">
      <t>ニュウリョク</t>
    </rPh>
    <phoneticPr fontId="8"/>
  </si>
  <si>
    <t>交付決定通知の枝番号</t>
    <rPh sb="0" eb="2">
      <t>コウフ</t>
    </rPh>
    <rPh sb="2" eb="4">
      <t>ケッテイ</t>
    </rPh>
    <rPh sb="4" eb="6">
      <t>ツウチ</t>
    </rPh>
    <rPh sb="7" eb="8">
      <t>エダ</t>
    </rPh>
    <rPh sb="8" eb="10">
      <t>バンゴウ</t>
    </rPh>
    <phoneticPr fontId="8"/>
  </si>
  <si>
    <t>枝番号</t>
    <rPh sb="0" eb="1">
      <t>エダ</t>
    </rPh>
    <rPh sb="1" eb="3">
      <t>バンゴウ</t>
    </rPh>
    <phoneticPr fontId="8"/>
  </si>
  <si>
    <r>
      <t xml:space="preserve">概算払いを請求した場合は、請求額を入力してください。
</t>
    </r>
    <r>
      <rPr>
        <u/>
        <sz val="11"/>
        <rFont val="ＭＳ Ｐゴシック"/>
        <family val="3"/>
        <charset val="128"/>
      </rPr>
      <t>概算払いを請求していない場合は、入力は不要</t>
    </r>
    <r>
      <rPr>
        <sz val="11"/>
        <rFont val="ＭＳ Ｐゴシック"/>
        <family val="3"/>
        <charset val="128"/>
      </rPr>
      <t>です。</t>
    </r>
    <rPh sb="0" eb="2">
      <t>ガイサン</t>
    </rPh>
    <rPh sb="2" eb="3">
      <t>バラ</t>
    </rPh>
    <rPh sb="5" eb="7">
      <t>セイキュウ</t>
    </rPh>
    <rPh sb="9" eb="11">
      <t>バアイ</t>
    </rPh>
    <rPh sb="13" eb="16">
      <t>セイキュウガク</t>
    </rPh>
    <rPh sb="17" eb="19">
      <t>ニュウリョク</t>
    </rPh>
    <rPh sb="27" eb="29">
      <t>ガイサン</t>
    </rPh>
    <rPh sb="29" eb="30">
      <t>バラ</t>
    </rPh>
    <rPh sb="32" eb="34">
      <t>セイキュウ</t>
    </rPh>
    <rPh sb="39" eb="41">
      <t>バアイ</t>
    </rPh>
    <rPh sb="43" eb="45">
      <t>ニュウリョク</t>
    </rPh>
    <rPh sb="46" eb="48">
      <t>フヨウ</t>
    </rPh>
    <phoneticPr fontId="8"/>
  </si>
  <si>
    <r>
      <t xml:space="preserve">法人・事業所で外部に発出する文書に番号を付している場合は、入力してください。
</t>
    </r>
    <r>
      <rPr>
        <u/>
        <sz val="11"/>
        <rFont val="ＭＳ Ｐゴシック"/>
        <family val="3"/>
        <charset val="128"/>
      </rPr>
      <t>※なければ入力は不要です。</t>
    </r>
    <rPh sb="0" eb="2">
      <t>ホウジン</t>
    </rPh>
    <rPh sb="3" eb="6">
      <t>ジギョウショ</t>
    </rPh>
    <rPh sb="44" eb="46">
      <t>ニュウリョク</t>
    </rPh>
    <rPh sb="47" eb="49">
      <t>フヨウ</t>
    </rPh>
    <phoneticPr fontId="8"/>
  </si>
  <si>
    <t>交付決定通知書に記載されている枝番号、金額を入力してください。
例　５高ケ推第１９７７号－３４５の場合
　　 枝番号「３４５」</t>
    <rPh sb="0" eb="2">
      <t>コウフ</t>
    </rPh>
    <rPh sb="2" eb="4">
      <t>ケッテイ</t>
    </rPh>
    <rPh sb="4" eb="7">
      <t>ツウチショ</t>
    </rPh>
    <rPh sb="8" eb="10">
      <t>キサイ</t>
    </rPh>
    <rPh sb="15" eb="16">
      <t>エダ</t>
    </rPh>
    <rPh sb="16" eb="18">
      <t>バンゴウ</t>
    </rPh>
    <rPh sb="19" eb="21">
      <t>キンガク</t>
    </rPh>
    <rPh sb="22" eb="24">
      <t>ニュウリョク</t>
    </rPh>
    <rPh sb="32" eb="33">
      <t>レイ</t>
    </rPh>
    <rPh sb="35" eb="36">
      <t>コウ</t>
    </rPh>
    <rPh sb="37" eb="39">
      <t>スイダイ</t>
    </rPh>
    <rPh sb="43" eb="44">
      <t>ゴウ</t>
    </rPh>
    <rPh sb="49" eb="51">
      <t>バアイ</t>
    </rPh>
    <rPh sb="55" eb="58">
      <t>エダバンゴウ</t>
    </rPh>
    <phoneticPr fontId="8"/>
  </si>
  <si>
    <r>
      <t>事業完了日（交付決定より前に事業が完了した場合は、交付決定通知を受領した日から１月を経過した日）から１月以内又は令和６年３月３１日の</t>
    </r>
    <r>
      <rPr>
        <b/>
        <u/>
        <sz val="11"/>
        <color theme="1"/>
        <rFont val="ＭＳ Ｐゴシック"/>
        <family val="3"/>
        <charset val="128"/>
        <scheme val="minor"/>
      </rPr>
      <t>いずれか早い方の日付</t>
    </r>
    <r>
      <rPr>
        <sz val="11"/>
        <rFont val="ＭＳ Ｐゴシック"/>
        <family val="3"/>
        <charset val="128"/>
      </rPr>
      <t>で提出してください。</t>
    </r>
    <rPh sb="0" eb="2">
      <t>ジギョウ</t>
    </rPh>
    <rPh sb="2" eb="4">
      <t>カンリョウ</t>
    </rPh>
    <rPh sb="4" eb="5">
      <t>ヒ</t>
    </rPh>
    <rPh sb="6" eb="10">
      <t>コウフケッテイ</t>
    </rPh>
    <rPh sb="12" eb="13">
      <t>マエ</t>
    </rPh>
    <rPh sb="14" eb="16">
      <t>ジギョウ</t>
    </rPh>
    <rPh sb="17" eb="19">
      <t>カンリョウ</t>
    </rPh>
    <rPh sb="21" eb="23">
      <t>バアイ</t>
    </rPh>
    <rPh sb="25" eb="29">
      <t>コウフケッテイ</t>
    </rPh>
    <rPh sb="29" eb="31">
      <t>ツウチ</t>
    </rPh>
    <rPh sb="32" eb="34">
      <t>ジュリョウ</t>
    </rPh>
    <rPh sb="36" eb="37">
      <t>ヒ</t>
    </rPh>
    <rPh sb="40" eb="41">
      <t>ツキ</t>
    </rPh>
    <rPh sb="42" eb="44">
      <t>ケイカ</t>
    </rPh>
    <rPh sb="46" eb="47">
      <t>ヒ</t>
    </rPh>
    <rPh sb="51" eb="52">
      <t>ツキ</t>
    </rPh>
    <rPh sb="52" eb="54">
      <t>イナイ</t>
    </rPh>
    <rPh sb="54" eb="55">
      <t>マタ</t>
    </rPh>
    <rPh sb="56" eb="58">
      <t>レイワ</t>
    </rPh>
    <rPh sb="59" eb="60">
      <t>ネン</t>
    </rPh>
    <rPh sb="61" eb="62">
      <t>ガツ</t>
    </rPh>
    <rPh sb="64" eb="65">
      <t>ニチ</t>
    </rPh>
    <rPh sb="70" eb="71">
      <t>ハヤ</t>
    </rPh>
    <rPh sb="72" eb="73">
      <t>ホウ</t>
    </rPh>
    <rPh sb="74" eb="76">
      <t>ヒヅケ</t>
    </rPh>
    <rPh sb="77" eb="79">
      <t>テイシュツ</t>
    </rPh>
    <phoneticPr fontId="19"/>
  </si>
  <si>
    <r>
      <t xml:space="preserve">例えば、見守り機器を１０台購入した場合は、１０台分の写真（パソコンやスマートフォン等その他備品を購入した場合はその写真を含む）を添付してください。
通信環境整備にあっては、アクセスポイントやHUB等の備品の写真を添付してください。
</t>
    </r>
    <r>
      <rPr>
        <u/>
        <sz val="11"/>
        <rFont val="ＭＳ Ｐゴシック"/>
        <family val="3"/>
        <charset val="128"/>
      </rPr>
      <t/>
    </r>
    <rPh sb="0" eb="1">
      <t>タト</t>
    </rPh>
    <rPh sb="4" eb="6">
      <t>ミマモ</t>
    </rPh>
    <rPh sb="7" eb="9">
      <t>キキ</t>
    </rPh>
    <rPh sb="12" eb="13">
      <t>ダイ</t>
    </rPh>
    <rPh sb="13" eb="15">
      <t>コウニュウ</t>
    </rPh>
    <rPh sb="17" eb="19">
      <t>バアイ</t>
    </rPh>
    <rPh sb="23" eb="24">
      <t>ダイ</t>
    </rPh>
    <rPh sb="24" eb="25">
      <t>ブン</t>
    </rPh>
    <rPh sb="26" eb="28">
      <t>シャシン</t>
    </rPh>
    <rPh sb="41" eb="42">
      <t>トウ</t>
    </rPh>
    <rPh sb="44" eb="45">
      <t>タ</t>
    </rPh>
    <rPh sb="45" eb="47">
      <t>ビヒン</t>
    </rPh>
    <rPh sb="48" eb="50">
      <t>コウニュウ</t>
    </rPh>
    <rPh sb="52" eb="54">
      <t>バアイ</t>
    </rPh>
    <rPh sb="57" eb="59">
      <t>シャシン</t>
    </rPh>
    <rPh sb="60" eb="61">
      <t>フク</t>
    </rPh>
    <rPh sb="64" eb="66">
      <t>テンプ</t>
    </rPh>
    <rPh sb="74" eb="78">
      <t>ツウシンカンキョウ</t>
    </rPh>
    <rPh sb="78" eb="80">
      <t>セイビ</t>
    </rPh>
    <rPh sb="98" eb="99">
      <t>トウ</t>
    </rPh>
    <rPh sb="100" eb="102">
      <t>ビヒン</t>
    </rPh>
    <rPh sb="103" eb="105">
      <t>シャシン</t>
    </rPh>
    <rPh sb="106" eb="108">
      <t>テンプ</t>
    </rPh>
    <phoneticPr fontId="19"/>
  </si>
  <si>
    <t>以上、７件の書類全てを提出している※</t>
    <rPh sb="0" eb="2">
      <t>イジョウ</t>
    </rPh>
    <rPh sb="4" eb="5">
      <t>ケン</t>
    </rPh>
    <rPh sb="6" eb="8">
      <t>ショルイ</t>
    </rPh>
    <rPh sb="8" eb="9">
      <t>スベ</t>
    </rPh>
    <rPh sb="11" eb="13">
      <t>テイシュツ</t>
    </rPh>
    <phoneticPr fontId="19"/>
  </si>
  <si>
    <t>別紙様式３</t>
    <rPh sb="0" eb="4">
      <t>ベッシヨウシキ</t>
    </rPh>
    <phoneticPr fontId="8"/>
  </si>
  <si>
    <t>⑤</t>
    <phoneticPr fontId="8"/>
  </si>
  <si>
    <t>⑥</t>
    <phoneticPr fontId="8"/>
  </si>
  <si>
    <t>・実施した業務改善支援内容について、入力してください。</t>
    <rPh sb="1" eb="3">
      <t>ジッシ</t>
    </rPh>
    <rPh sb="5" eb="11">
      <t>ギョウムカイゼンシエン</t>
    </rPh>
    <rPh sb="11" eb="13">
      <t>ナイヨウ</t>
    </rPh>
    <rPh sb="18" eb="20">
      <t>ニュウリョク</t>
    </rPh>
    <phoneticPr fontId="8"/>
  </si>
  <si>
    <t>別紙様式３（９　実績報告（１）関係）</t>
    <rPh sb="0" eb="4">
      <t>ベッシヨウシキ</t>
    </rPh>
    <rPh sb="8" eb="12">
      <t>ジッセキホウコク</t>
    </rPh>
    <rPh sb="15" eb="17">
      <t>カンケイ</t>
    </rPh>
    <phoneticPr fontId="8"/>
  </si>
  <si>
    <t>業務改善支援実施報告</t>
    <rPh sb="0" eb="10">
      <t>ギョウムカイゼンシエンジッシホウコク</t>
    </rPh>
    <phoneticPr fontId="8"/>
  </si>
  <si>
    <t>事業者名（法人名等）</t>
    <rPh sb="0" eb="3">
      <t>ジギョウシャ</t>
    </rPh>
    <rPh sb="3" eb="4">
      <t>メイ</t>
    </rPh>
    <rPh sb="5" eb="7">
      <t>ホウジン</t>
    </rPh>
    <rPh sb="7" eb="8">
      <t>メイ</t>
    </rPh>
    <rPh sb="8" eb="9">
      <t>トウ</t>
    </rPh>
    <phoneticPr fontId="19"/>
  </si>
  <si>
    <t>導入事業所名</t>
    <rPh sb="0" eb="2">
      <t>ドウニュウ</t>
    </rPh>
    <rPh sb="2" eb="5">
      <t>ジギョウショ</t>
    </rPh>
    <rPh sb="5" eb="6">
      <t>メイ</t>
    </rPh>
    <phoneticPr fontId="19"/>
  </si>
  <si>
    <t>サービス種別</t>
    <rPh sb="4" eb="6">
      <t>シュベツ</t>
    </rPh>
    <phoneticPr fontId="19"/>
  </si>
  <si>
    <t>（１）第三者による業務改善支援</t>
    <rPh sb="3" eb="6">
      <t>ダイサンシャ</t>
    </rPh>
    <rPh sb="9" eb="15">
      <t>ギョウムカイゼンシエン</t>
    </rPh>
    <phoneticPr fontId="8"/>
  </si>
  <si>
    <t>具体的な内容</t>
    <rPh sb="0" eb="2">
      <t>グタイ</t>
    </rPh>
    <rPh sb="2" eb="3">
      <t>テキ</t>
    </rPh>
    <rPh sb="4" eb="6">
      <t>ナイヨウ</t>
    </rPh>
    <phoneticPr fontId="8"/>
  </si>
  <si>
    <t>（例）〇〇株式会社（業務改善を支援する事業者）から、生産性向上に係る事前評価（課題抽出）、業務改善に係る助言・指導等、事後評価の支援を受けた。</t>
    <phoneticPr fontId="8"/>
  </si>
  <si>
    <t>（２）介護現場における生産性向上の取組に関する研修・相談等</t>
    <rPh sb="3" eb="7">
      <t>カイゴゲンバ</t>
    </rPh>
    <rPh sb="11" eb="16">
      <t>セイサンセイコウジョウ</t>
    </rPh>
    <rPh sb="17" eb="19">
      <t>トリクミ</t>
    </rPh>
    <rPh sb="20" eb="21">
      <t>カン</t>
    </rPh>
    <rPh sb="23" eb="25">
      <t>ケンシュウ</t>
    </rPh>
    <rPh sb="26" eb="29">
      <t>ソウダントウ</t>
    </rPh>
    <phoneticPr fontId="8"/>
  </si>
  <si>
    <t>別紙様式３　業務改善支援実施報告</t>
    <rPh sb="0" eb="4">
      <t>ベッシヨウシキ</t>
    </rPh>
    <rPh sb="6" eb="12">
      <t>ギョウムカイゼンシエン</t>
    </rPh>
    <rPh sb="12" eb="16">
      <t>ジッシホウコク</t>
    </rPh>
    <phoneticPr fontId="8"/>
  </si>
  <si>
    <t xml:space="preserve">
機器名１　単価　1,500,000円×２台＝3,000,000円
機器名２　単価　　250,000円×５台＝1,250,000円
Wi-Fi設置工事費一式　1,390,910円
消費税　　　　　　　　 139,090円</t>
    <rPh sb="5" eb="8">
      <t>キキメイ</t>
    </rPh>
    <rPh sb="10" eb="12">
      <t>タンカ</t>
    </rPh>
    <rPh sb="22" eb="23">
      <t>エン</t>
    </rPh>
    <rPh sb="25" eb="26">
      <t>ダイ</t>
    </rPh>
    <rPh sb="36" eb="37">
      <t>エン</t>
    </rPh>
    <rPh sb="38" eb="41">
      <t>キキメイ</t>
    </rPh>
    <rPh sb="43" eb="45">
      <t>タンカ</t>
    </rPh>
    <rPh sb="54" eb="55">
      <t>エン</t>
    </rPh>
    <rPh sb="57" eb="58">
      <t>ダイ</t>
    </rPh>
    <rPh sb="68" eb="69">
      <t>エン</t>
    </rPh>
    <rPh sb="83" eb="85">
      <t>セッチ</t>
    </rPh>
    <rPh sb="85" eb="87">
      <t>コウジ</t>
    </rPh>
    <rPh sb="87" eb="88">
      <t>ヒ</t>
    </rPh>
    <rPh sb="88" eb="90">
      <t>イッシキ</t>
    </rPh>
    <rPh sb="100" eb="101">
      <t>エン</t>
    </rPh>
    <rPh sb="102" eb="105">
      <t>ショウヒゼイ</t>
    </rPh>
    <rPh sb="121" eb="122">
      <t>エン</t>
    </rPh>
    <phoneticPr fontId="8"/>
  </si>
  <si>
    <t>（例１）ICTを導入・活用するにあたり必要となるスキルアップ研修を〇〇株式会社（販売業者等）から受けた。
（例２）導入機器を検討する際に、九州介護ロボット開発・実証・普及促進センターに相談をした。</t>
    <rPh sb="8" eb="10">
      <t>ドウニュウ</t>
    </rPh>
    <rPh sb="11" eb="13">
      <t>カツヨウ</t>
    </rPh>
    <rPh sb="40" eb="44">
      <t>ハンバイギョウシャ</t>
    </rPh>
    <rPh sb="44" eb="45">
      <t>トウ</t>
    </rPh>
    <rPh sb="48" eb="49">
      <t>ウ</t>
    </rPh>
    <rPh sb="54" eb="55">
      <t>レイ</t>
    </rPh>
    <rPh sb="57" eb="61">
      <t>ドウニュウキキ</t>
    </rPh>
    <rPh sb="62" eb="64">
      <t>ケントウ</t>
    </rPh>
    <rPh sb="66" eb="67">
      <t>サイ</t>
    </rPh>
    <rPh sb="69" eb="70">
      <t>キュウ</t>
    </rPh>
    <rPh sb="92" eb="94">
      <t>ソウダン</t>
    </rPh>
    <phoneticPr fontId="8"/>
  </si>
  <si>
    <t>１　　第５回　生産性向上ビギナーセミナー（九州・沖縄）</t>
    <phoneticPr fontId="59"/>
  </si>
  <si>
    <t>２　　介護分野における生産性向上推進全国フォーラム</t>
    <rPh sb="3" eb="7">
      <t>カイゴブンヤ</t>
    </rPh>
    <rPh sb="11" eb="16">
      <t>セイサンセイコウジョウ</t>
    </rPh>
    <rPh sb="16" eb="20">
      <t>スイシンゼンコク</t>
    </rPh>
    <phoneticPr fontId="59"/>
  </si>
  <si>
    <t>３　　介護分野における生産性向上推進フォーラム</t>
    <rPh sb="3" eb="7">
      <t>カイゴブンヤ</t>
    </rPh>
    <rPh sb="11" eb="18">
      <t>セイサンセイコウジョウスイシン</t>
    </rPh>
    <phoneticPr fontId="59"/>
  </si>
  <si>
    <t>６　　改善活動における支援・促しの有効性の紹介セミナー</t>
    <phoneticPr fontId="59"/>
  </si>
  <si>
    <t>　厚生労働省のHPに掲載されている以下の動画を視聴した。</t>
    <rPh sb="1" eb="6">
      <t>コウセイロウドウショウ</t>
    </rPh>
    <rPh sb="17" eb="19">
      <t>イカ</t>
    </rPh>
    <rPh sb="20" eb="22">
      <t>ドウガ</t>
    </rPh>
    <rPh sb="23" eb="25">
      <t>シチョウ</t>
    </rPh>
    <phoneticPr fontId="5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</si>
</sst>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円&quot;"/>
    <numFmt numFmtId="178" formatCode="#&quot;人&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u/>
      <sz val="11"/>
      <color theme="10"/>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sz val="11"/>
      <color rgb="FFFF0000"/>
      <name val="ＭＳ Ｐゴシック"/>
      <family val="3"/>
      <charset val="128"/>
    </font>
    <font>
      <u/>
      <sz val="11"/>
      <color indexed="12"/>
      <name val="ＭＳ Ｐゴシック"/>
      <family val="3"/>
      <charset val="128"/>
    </font>
    <font>
      <b/>
      <sz val="14"/>
      <color theme="1"/>
      <name val="ＭＳ Ｐゴシック"/>
      <family val="3"/>
      <charset val="128"/>
      <scheme val="minor"/>
    </font>
    <font>
      <sz val="16"/>
      <color theme="1"/>
      <name val="HGP創英角ｺﾞｼｯｸUB"/>
      <family val="3"/>
      <charset val="128"/>
    </font>
    <font>
      <b/>
      <u/>
      <sz val="11"/>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u/>
      <sz val="11"/>
      <name val="ＭＳ Ｐゴシック"/>
      <family val="3"/>
      <charset val="128"/>
    </font>
    <font>
      <sz val="8"/>
      <name val="ＭＳ 明朝"/>
      <family val="1"/>
      <charset val="128"/>
    </font>
    <font>
      <b/>
      <sz val="9"/>
      <color rgb="FFFF0000"/>
      <name val="ＭＳ 明朝"/>
      <family val="1"/>
      <charset val="128"/>
    </font>
    <font>
      <sz val="10"/>
      <color rgb="FFFF0000"/>
      <name val="ＭＳ 明朝"/>
      <family val="1"/>
      <charset val="128"/>
    </font>
    <font>
      <b/>
      <sz val="12"/>
      <color indexed="81"/>
      <name val="BIZ UDPゴシック"/>
      <family val="3"/>
      <charset val="128"/>
    </font>
    <font>
      <sz val="12"/>
      <color indexed="81"/>
      <name val="BIZ UDPゴシック"/>
      <family val="3"/>
      <charset val="128"/>
    </font>
    <font>
      <b/>
      <sz val="24"/>
      <color rgb="FFFF0000"/>
      <name val="ＭＳ 明朝"/>
      <family val="1"/>
      <charset val="128"/>
    </font>
    <font>
      <b/>
      <u/>
      <sz val="12"/>
      <color indexed="10"/>
      <name val="BIZ UDPゴシック"/>
      <family val="3"/>
      <charset val="128"/>
    </font>
    <font>
      <b/>
      <u/>
      <sz val="12.5"/>
      <color indexed="10"/>
      <name val="BIZ UDPゴシック"/>
      <family val="3"/>
      <charset val="128"/>
    </font>
    <font>
      <sz val="14"/>
      <name val="ＭＳ Ｐゴシック"/>
      <family val="3"/>
      <charset val="128"/>
    </font>
    <font>
      <sz val="14"/>
      <color theme="1"/>
      <name val="ＭＳ Ｐゴシック"/>
      <family val="3"/>
      <charset val="128"/>
    </font>
    <font>
      <u/>
      <sz val="14"/>
      <color theme="1"/>
      <name val="ＭＳ Ｐゴシック"/>
      <family val="3"/>
      <charset val="128"/>
    </font>
    <font>
      <b/>
      <sz val="12.5"/>
      <color indexed="81"/>
      <name val="BIZ UDPゴシック"/>
      <family val="3"/>
      <charset val="128"/>
    </font>
    <font>
      <sz val="12"/>
      <color rgb="FFFF0000"/>
      <name val="ＭＳ 明朝"/>
      <family val="1"/>
      <charset val="128"/>
    </font>
    <font>
      <sz val="11"/>
      <color rgb="FFFF0000"/>
      <name val="ＭＳ 明朝"/>
      <family val="1"/>
      <charset val="128"/>
    </font>
    <font>
      <b/>
      <u/>
      <sz val="11"/>
      <color rgb="FFFF0000"/>
      <name val="ＭＳ Ｐゴシック"/>
      <family val="3"/>
      <charset val="128"/>
    </font>
    <font>
      <sz val="11"/>
      <color theme="1"/>
      <name val="ＭＳ Ｐゴシック"/>
      <family val="3"/>
      <charset val="128"/>
      <scheme val="minor"/>
    </font>
    <font>
      <b/>
      <sz val="14"/>
      <color rgb="FFFF0000"/>
      <name val="ＭＳ Ｐゴシック"/>
      <family val="3"/>
      <charset val="128"/>
      <scheme val="minor"/>
    </font>
    <font>
      <sz val="12"/>
      <name val="ＭＳ Ｐゴシック"/>
      <family val="3"/>
      <charset val="128"/>
    </font>
    <font>
      <sz val="18"/>
      <name val="ＭＳ Ｐゴシック"/>
      <family val="3"/>
      <charset val="128"/>
    </font>
    <font>
      <sz val="12"/>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bottom/>
      <diagonal/>
    </border>
    <border>
      <left style="medium">
        <color auto="1"/>
      </left>
      <right style="thin">
        <color auto="1"/>
      </right>
      <top/>
      <bottom style="medium">
        <color auto="1"/>
      </bottom>
      <diagonal/>
    </border>
    <border>
      <left style="hair">
        <color indexed="64"/>
      </left>
      <right/>
      <top style="thin">
        <color indexed="64"/>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thin">
        <color indexed="64"/>
      </top>
      <bottom style="medium">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s>
  <cellStyleXfs count="18">
    <xf numFmtId="0" fontId="0" fillId="0" borderId="0"/>
    <xf numFmtId="0" fontId="9" fillId="0" borderId="0"/>
    <xf numFmtId="38" fontId="9" fillId="0" borderId="0" applyFont="0" applyFill="0" applyBorder="0" applyAlignment="0" applyProtection="0"/>
    <xf numFmtId="0" fontId="7" fillId="0" borderId="0"/>
    <xf numFmtId="0" fontId="7" fillId="0" borderId="0">
      <alignment vertical="center"/>
    </xf>
    <xf numFmtId="1" fontId="10" fillId="0" borderId="0"/>
    <xf numFmtId="0" fontId="6" fillId="0" borderId="0">
      <alignment vertical="center"/>
    </xf>
    <xf numFmtId="0" fontId="24" fillId="0" borderId="0" applyNumberFormat="0" applyFill="0" applyBorder="0" applyAlignment="0" applyProtection="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top"/>
      <protection locked="0"/>
    </xf>
    <xf numFmtId="0" fontId="4" fillId="0" borderId="0">
      <alignment vertical="center"/>
    </xf>
    <xf numFmtId="0" fontId="7" fillId="0" borderId="0">
      <alignment vertical="center"/>
    </xf>
    <xf numFmtId="0" fontId="3" fillId="0" borderId="0">
      <alignment vertical="center"/>
    </xf>
    <xf numFmtId="38" fontId="7" fillId="0" borderId="0" applyFont="0" applyFill="0" applyBorder="0" applyAlignment="0" applyProtection="0">
      <alignment vertical="center"/>
    </xf>
    <xf numFmtId="0" fontId="2" fillId="0" borderId="0">
      <alignment vertical="center"/>
    </xf>
    <xf numFmtId="0" fontId="7" fillId="0" borderId="0"/>
    <xf numFmtId="0" fontId="1" fillId="0" borderId="0">
      <alignment vertical="center"/>
    </xf>
  </cellStyleXfs>
  <cellXfs count="342">
    <xf numFmtId="0" fontId="0" fillId="0" borderId="0" xfId="0"/>
    <xf numFmtId="0" fontId="11" fillId="0" borderId="0" xfId="0" applyFont="1"/>
    <xf numFmtId="0" fontId="7" fillId="0" borderId="0" xfId="12">
      <alignment vertical="center"/>
    </xf>
    <xf numFmtId="0" fontId="33" fillId="0" borderId="0" xfId="12" applyFont="1">
      <alignment vertical="center"/>
    </xf>
    <xf numFmtId="0" fontId="35" fillId="3" borderId="22" xfId="12" applyFont="1" applyFill="1" applyBorder="1" applyAlignment="1">
      <alignment horizontal="center" vertical="center" wrapText="1"/>
    </xf>
    <xf numFmtId="0" fontId="35" fillId="3" borderId="23" xfId="12" applyFont="1" applyFill="1" applyBorder="1" applyAlignment="1">
      <alignment horizontal="center" vertical="center" wrapText="1"/>
    </xf>
    <xf numFmtId="0" fontId="35" fillId="3" borderId="23" xfId="12" applyFont="1" applyFill="1" applyBorder="1" applyAlignment="1">
      <alignment horizontal="center" vertical="center"/>
    </xf>
    <xf numFmtId="0" fontId="7" fillId="0" borderId="0" xfId="12" applyAlignment="1">
      <alignment horizontal="center" vertical="center"/>
    </xf>
    <xf numFmtId="0" fontId="7" fillId="0" borderId="23" xfId="12" applyBorder="1" applyAlignment="1">
      <alignment horizontal="center" vertical="center" wrapText="1"/>
    </xf>
    <xf numFmtId="0" fontId="36" fillId="0" borderId="23" xfId="12" applyFont="1" applyBorder="1" applyAlignment="1">
      <alignment horizontal="center" vertical="center" wrapText="1"/>
    </xf>
    <xf numFmtId="0" fontId="37" fillId="4" borderId="22" xfId="12" applyFont="1" applyFill="1" applyBorder="1" applyAlignment="1">
      <alignment horizontal="center" vertical="center" wrapText="1"/>
    </xf>
    <xf numFmtId="0" fontId="7" fillId="0" borderId="0" xfId="12" applyAlignment="1">
      <alignment vertical="top" wrapText="1"/>
    </xf>
    <xf numFmtId="0" fontId="7" fillId="0" borderId="0" xfId="12" applyAlignment="1">
      <alignment vertical="top"/>
    </xf>
    <xf numFmtId="0" fontId="37" fillId="4" borderId="27" xfId="12" applyFont="1" applyFill="1" applyBorder="1" applyAlignment="1">
      <alignment horizontal="center" vertical="center" wrapText="1"/>
    </xf>
    <xf numFmtId="0" fontId="0" fillId="3" borderId="18" xfId="0" applyFill="1" applyBorder="1" applyAlignment="1">
      <alignment horizontal="center" vertical="center"/>
    </xf>
    <xf numFmtId="0" fontId="12" fillId="0" borderId="28" xfId="0" applyFont="1" applyBorder="1" applyAlignment="1">
      <alignment horizontal="right"/>
    </xf>
    <xf numFmtId="0" fontId="12" fillId="0" borderId="33" xfId="0" applyFont="1" applyBorder="1" applyAlignment="1">
      <alignment vertical="center" wrapText="1" shrinkToFit="1"/>
    </xf>
    <xf numFmtId="0" fontId="12" fillId="5" borderId="0" xfId="0" applyFont="1" applyFill="1"/>
    <xf numFmtId="0" fontId="11" fillId="5" borderId="0" xfId="0" applyFont="1" applyFill="1"/>
    <xf numFmtId="0" fontId="12" fillId="5" borderId="0" xfId="0" applyFont="1" applyFill="1" applyAlignment="1">
      <alignment horizontal="right" vertical="center"/>
    </xf>
    <xf numFmtId="0" fontId="14" fillId="5" borderId="0" xfId="0" applyFont="1" applyFill="1" applyAlignment="1">
      <alignment horizontal="center" vertical="center"/>
    </xf>
    <xf numFmtId="0" fontId="12" fillId="5" borderId="28" xfId="0" applyFont="1" applyFill="1" applyBorder="1" applyAlignment="1" applyProtection="1">
      <alignment horizontal="right"/>
    </xf>
    <xf numFmtId="0" fontId="12" fillId="5" borderId="28" xfId="0" applyFont="1" applyFill="1" applyBorder="1" applyAlignment="1" applyProtection="1">
      <alignment horizontal="right" wrapText="1"/>
    </xf>
    <xf numFmtId="0" fontId="12" fillId="0" borderId="28" xfId="0" applyFont="1" applyBorder="1" applyAlignment="1" applyProtection="1">
      <alignment horizontal="right" wrapText="1"/>
    </xf>
    <xf numFmtId="0" fontId="12" fillId="0" borderId="4" xfId="0" applyFont="1" applyBorder="1" applyAlignment="1" applyProtection="1">
      <alignment horizontal="right" wrapText="1"/>
    </xf>
    <xf numFmtId="0" fontId="17" fillId="5" borderId="0" xfId="0" applyFont="1" applyFill="1"/>
    <xf numFmtId="0" fontId="15" fillId="5" borderId="0" xfId="0" applyFont="1" applyFill="1"/>
    <xf numFmtId="0" fontId="40" fillId="5" borderId="0" xfId="0" applyFont="1" applyFill="1" applyAlignment="1">
      <alignment horizontal="center" vertical="center"/>
    </xf>
    <xf numFmtId="38" fontId="12" fillId="0" borderId="35" xfId="0" applyNumberFormat="1" applyFont="1" applyBorder="1" applyAlignment="1" applyProtection="1">
      <alignment horizontal="center" vertical="center"/>
    </xf>
    <xf numFmtId="0" fontId="12" fillId="0" borderId="27" xfId="0" applyFont="1" applyBorder="1" applyAlignment="1">
      <alignment vertical="center" wrapText="1" shrinkToFit="1"/>
    </xf>
    <xf numFmtId="38" fontId="12" fillId="0" borderId="34" xfId="14" applyFont="1" applyBorder="1" applyAlignment="1">
      <alignment horizontal="center" vertical="center"/>
    </xf>
    <xf numFmtId="0" fontId="0" fillId="3" borderId="27" xfId="0" applyFill="1" applyBorder="1" applyAlignment="1">
      <alignment horizontal="center" vertical="center"/>
    </xf>
    <xf numFmtId="0" fontId="20" fillId="5" borderId="0" xfId="6" applyFont="1" applyFill="1">
      <alignment vertical="center"/>
    </xf>
    <xf numFmtId="0" fontId="18" fillId="5" borderId="0" xfId="6" applyFont="1" applyFill="1">
      <alignment vertical="center"/>
    </xf>
    <xf numFmtId="0" fontId="20" fillId="5" borderId="0" xfId="6" applyFont="1" applyFill="1" applyAlignment="1">
      <alignment horizontal="center" vertical="center"/>
    </xf>
    <xf numFmtId="0" fontId="20" fillId="5" borderId="0" xfId="6" applyFont="1" applyFill="1" applyAlignment="1">
      <alignment vertical="top" wrapText="1"/>
    </xf>
    <xf numFmtId="0" fontId="20" fillId="5" borderId="0" xfId="6" applyFont="1" applyFill="1" applyAlignment="1">
      <alignment vertical="center" wrapText="1"/>
    </xf>
    <xf numFmtId="0" fontId="20" fillId="5" borderId="0" xfId="6" applyFont="1" applyFill="1" applyAlignment="1">
      <alignment horizontal="center" vertical="center" wrapText="1"/>
    </xf>
    <xf numFmtId="0" fontId="20" fillId="5" borderId="0" xfId="6" quotePrefix="1" applyFont="1" applyFill="1" applyAlignment="1">
      <alignment horizontal="center" vertical="center" wrapText="1"/>
    </xf>
    <xf numFmtId="0" fontId="20" fillId="5" borderId="0" xfId="6" applyFont="1" applyFill="1" applyAlignment="1">
      <alignment vertical="center"/>
    </xf>
    <xf numFmtId="0" fontId="20" fillId="5" borderId="0" xfId="6" applyFont="1" applyFill="1" applyAlignment="1">
      <alignment horizontal="right" vertical="center" wrapText="1"/>
    </xf>
    <xf numFmtId="0" fontId="20" fillId="5" borderId="0" xfId="6" quotePrefix="1" applyFont="1" applyFill="1" applyAlignment="1">
      <alignment horizontal="center" vertical="center"/>
    </xf>
    <xf numFmtId="0" fontId="29" fillId="5" borderId="0" xfId="0" applyFont="1" applyFill="1" applyAlignment="1">
      <alignment vertical="center"/>
    </xf>
    <xf numFmtId="0" fontId="0" fillId="5" borderId="0" xfId="0" applyFill="1" applyAlignment="1">
      <alignment vertical="center"/>
    </xf>
    <xf numFmtId="0" fontId="26" fillId="5" borderId="0" xfId="0" applyFont="1" applyFill="1" applyAlignment="1">
      <alignment vertical="center"/>
    </xf>
    <xf numFmtId="0" fontId="25" fillId="5" borderId="27" xfId="0" applyFont="1" applyFill="1" applyBorder="1" applyAlignment="1">
      <alignment horizontal="center" vertical="center"/>
    </xf>
    <xf numFmtId="0" fontId="0" fillId="5" borderId="0" xfId="0" applyFill="1" applyAlignment="1">
      <alignment horizontal="right" vertical="center"/>
    </xf>
    <xf numFmtId="0" fontId="0" fillId="5" borderId="0" xfId="0" applyFill="1" applyAlignment="1">
      <alignment horizontal="right" vertical="top"/>
    </xf>
    <xf numFmtId="0" fontId="11" fillId="5" borderId="0" xfId="0" applyFont="1" applyFill="1" applyAlignment="1">
      <alignment horizontal="center" vertical="center"/>
    </xf>
    <xf numFmtId="0" fontId="39" fillId="5" borderId="33" xfId="0" applyFont="1" applyFill="1" applyBorder="1" applyAlignment="1">
      <alignment horizontal="right" vertical="center" wrapText="1"/>
    </xf>
    <xf numFmtId="0" fontId="12" fillId="5" borderId="1" xfId="0" applyFont="1" applyFill="1" applyBorder="1" applyAlignment="1">
      <alignment horizontal="right"/>
    </xf>
    <xf numFmtId="0" fontId="12" fillId="5" borderId="28" xfId="0" applyFont="1" applyFill="1" applyBorder="1" applyAlignment="1">
      <alignment horizontal="right"/>
    </xf>
    <xf numFmtId="0" fontId="15" fillId="5" borderId="0" xfId="0" applyFont="1" applyFill="1" applyAlignment="1">
      <alignment vertical="center"/>
    </xf>
    <xf numFmtId="38" fontId="20" fillId="0" borderId="1" xfId="14" quotePrefix="1" applyFont="1" applyBorder="1" applyAlignment="1">
      <alignment horizontal="center"/>
    </xf>
    <xf numFmtId="0" fontId="20" fillId="5" borderId="0" xfId="6" applyFont="1" applyFill="1" applyAlignment="1">
      <alignment horizontal="distributed" vertical="center"/>
    </xf>
    <xf numFmtId="0" fontId="20" fillId="5" borderId="0" xfId="6" applyFont="1" applyFill="1" applyAlignment="1">
      <alignment horizontal="distributed" vertical="center" wrapText="1"/>
    </xf>
    <xf numFmtId="0" fontId="12" fillId="0" borderId="28" xfId="0" applyFont="1" applyBorder="1" applyAlignment="1">
      <alignment horizontal="right" wrapText="1"/>
    </xf>
    <xf numFmtId="0" fontId="12" fillId="5" borderId="28" xfId="0" applyFont="1" applyFill="1" applyBorder="1" applyAlignment="1">
      <alignment horizontal="right" wrapText="1"/>
    </xf>
    <xf numFmtId="3" fontId="12" fillId="0" borderId="34" xfId="0" quotePrefix="1" applyNumberFormat="1" applyFont="1" applyBorder="1" applyAlignment="1">
      <alignment horizontal="center" vertical="center"/>
    </xf>
    <xf numFmtId="3" fontId="12" fillId="0" borderId="47" xfId="0" quotePrefix="1" applyNumberFormat="1" applyFont="1" applyBorder="1" applyAlignment="1">
      <alignment horizontal="center" vertical="center"/>
    </xf>
    <xf numFmtId="0" fontId="0" fillId="2" borderId="27"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0" xfId="0" applyFill="1" applyAlignment="1" applyProtection="1">
      <alignment horizontal="center" vertical="center"/>
      <protection locked="0"/>
    </xf>
    <xf numFmtId="0" fontId="44" fillId="5" borderId="0" xfId="0" applyFont="1" applyFill="1" applyAlignment="1">
      <alignment horizontal="center" vertical="center"/>
    </xf>
    <xf numFmtId="0" fontId="13" fillId="5" borderId="0" xfId="0" applyFont="1" applyFill="1" applyAlignment="1">
      <alignment horizontal="center" vertical="center"/>
    </xf>
    <xf numFmtId="0" fontId="12" fillId="5" borderId="28" xfId="0" applyFont="1" applyFill="1" applyBorder="1" applyAlignment="1">
      <alignment horizontal="center" vertical="center" wrapText="1"/>
    </xf>
    <xf numFmtId="0" fontId="12" fillId="0" borderId="28" xfId="0" applyFont="1" applyBorder="1" applyAlignment="1" applyProtection="1">
      <alignment horizontal="right"/>
    </xf>
    <xf numFmtId="0" fontId="47" fillId="0" borderId="23" xfId="12" applyFont="1" applyBorder="1" applyAlignment="1">
      <alignment horizontal="left" vertical="center"/>
    </xf>
    <xf numFmtId="0" fontId="47" fillId="0" borderId="23" xfId="12" applyFont="1" applyBorder="1" applyAlignment="1">
      <alignment vertical="center" wrapText="1"/>
    </xf>
    <xf numFmtId="0" fontId="48" fillId="0" borderId="23" xfId="12" applyFont="1" applyBorder="1" applyAlignment="1">
      <alignment vertical="center" wrapText="1"/>
    </xf>
    <xf numFmtId="0" fontId="48" fillId="0" borderId="22" xfId="12" applyFont="1" applyBorder="1" applyAlignment="1">
      <alignment vertical="center" wrapText="1"/>
    </xf>
    <xf numFmtId="0" fontId="47" fillId="0" borderId="22" xfId="12" applyFont="1" applyBorder="1" applyAlignment="1">
      <alignment horizontal="left" vertical="center" wrapText="1"/>
    </xf>
    <xf numFmtId="0" fontId="48" fillId="0" borderId="22" xfId="12" applyFont="1" applyBorder="1" applyAlignment="1">
      <alignment horizontal="left" vertical="center" wrapText="1"/>
    </xf>
    <xf numFmtId="0" fontId="47" fillId="0" borderId="22" xfId="12" applyFont="1" applyBorder="1" applyAlignment="1">
      <alignment horizontal="center" vertical="center" wrapText="1"/>
    </xf>
    <xf numFmtId="0" fontId="7"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38" fillId="0" borderId="0" xfId="7" applyFont="1" applyAlignment="1" applyProtection="1"/>
    <xf numFmtId="0" fontId="0" fillId="0" borderId="0" xfId="0" applyProtection="1"/>
    <xf numFmtId="0" fontId="23" fillId="0" borderId="0" xfId="0" applyFont="1" applyAlignment="1" applyProtection="1">
      <alignment vertical="center"/>
    </xf>
    <xf numFmtId="0" fontId="22" fillId="0" borderId="11" xfId="0" applyFont="1" applyBorder="1" applyAlignment="1" applyProtection="1">
      <alignment horizontal="left" vertical="center"/>
    </xf>
    <xf numFmtId="0" fontId="22" fillId="0" borderId="12" xfId="0" applyFont="1" applyBorder="1" applyAlignment="1" applyProtection="1">
      <alignment vertical="center"/>
    </xf>
    <xf numFmtId="0" fontId="22" fillId="0" borderId="3" xfId="0" applyFont="1" applyBorder="1" applyAlignment="1" applyProtection="1">
      <alignment vertical="center"/>
    </xf>
    <xf numFmtId="0" fontId="22" fillId="0" borderId="14" xfId="0" applyFont="1" applyBorder="1" applyAlignment="1" applyProtection="1">
      <alignment horizontal="left" vertical="center"/>
    </xf>
    <xf numFmtId="0" fontId="22" fillId="0" borderId="14" xfId="0" applyFont="1" applyBorder="1" applyAlignment="1" applyProtection="1">
      <alignment horizontal="left" vertical="center" wrapText="1"/>
    </xf>
    <xf numFmtId="0" fontId="22" fillId="0" borderId="27" xfId="0" applyFont="1" applyBorder="1" applyAlignment="1" applyProtection="1">
      <alignment vertical="center"/>
    </xf>
    <xf numFmtId="0" fontId="22" fillId="0" borderId="22" xfId="0" applyFont="1" applyFill="1" applyBorder="1" applyAlignment="1" applyProtection="1">
      <alignment vertical="center"/>
    </xf>
    <xf numFmtId="0" fontId="0" fillId="0" borderId="22" xfId="0" applyBorder="1" applyAlignment="1" applyProtection="1">
      <alignment vertical="center"/>
    </xf>
    <xf numFmtId="0" fontId="0" fillId="0" borderId="16" xfId="0" applyBorder="1" applyAlignment="1" applyProtection="1">
      <alignment vertical="center"/>
    </xf>
    <xf numFmtId="0" fontId="0" fillId="0" borderId="0" xfId="0"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27" xfId="0" applyBorder="1" applyAlignment="1" applyProtection="1">
      <alignment vertical="center"/>
    </xf>
    <xf numFmtId="0" fontId="0" fillId="0" borderId="29" xfId="0" applyBorder="1" applyAlignment="1" applyProtection="1">
      <alignment vertical="center"/>
    </xf>
    <xf numFmtId="0" fontId="0" fillId="0" borderId="29" xfId="0" applyBorder="1" applyAlignment="1" applyProtection="1">
      <alignment vertical="center" wrapText="1"/>
    </xf>
    <xf numFmtId="177" fontId="0" fillId="0" borderId="0" xfId="0" applyNumberFormat="1" applyProtection="1"/>
    <xf numFmtId="0" fontId="0" fillId="0" borderId="14" xfId="0" applyBorder="1" applyAlignment="1" applyProtection="1">
      <alignment vertical="center" wrapText="1"/>
    </xf>
    <xf numFmtId="0" fontId="7" fillId="0" borderId="0" xfId="0" applyFont="1" applyProtection="1"/>
    <xf numFmtId="0" fontId="12" fillId="5" borderId="0" xfId="0" applyFont="1" applyFill="1" applyProtection="1"/>
    <xf numFmtId="0" fontId="11" fillId="5" borderId="0" xfId="0" applyFont="1" applyFill="1" applyProtection="1"/>
    <xf numFmtId="0" fontId="13" fillId="5" borderId="0" xfId="0" applyFont="1" applyFill="1" applyAlignment="1" applyProtection="1">
      <alignment horizontal="center" vertical="center"/>
    </xf>
    <xf numFmtId="0" fontId="12" fillId="5" borderId="0" xfId="0" applyFont="1" applyFill="1" applyAlignment="1" applyProtection="1">
      <alignment horizontal="right" vertical="center"/>
    </xf>
    <xf numFmtId="0" fontId="14" fillId="5" borderId="0" xfId="0" applyFont="1" applyFill="1" applyAlignment="1" applyProtection="1">
      <alignment horizontal="center" vertical="center"/>
    </xf>
    <xf numFmtId="0" fontId="12" fillId="5" borderId="28"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11" fillId="5" borderId="0" xfId="0" applyFont="1" applyFill="1" applyAlignment="1" applyProtection="1">
      <alignment horizontal="center" vertical="center"/>
    </xf>
    <xf numFmtId="0" fontId="39" fillId="5" borderId="33" xfId="0" applyFont="1" applyFill="1" applyBorder="1" applyAlignment="1" applyProtection="1">
      <alignment horizontal="right" vertical="center" wrapText="1"/>
    </xf>
    <xf numFmtId="0" fontId="12" fillId="5" borderId="1" xfId="0" applyFont="1" applyFill="1" applyBorder="1" applyAlignment="1" applyProtection="1">
      <alignment horizontal="right"/>
    </xf>
    <xf numFmtId="0" fontId="11" fillId="0" borderId="0" xfId="0" applyFont="1" applyProtection="1"/>
    <xf numFmtId="0" fontId="51" fillId="2" borderId="1" xfId="0" applyFont="1" applyFill="1" applyBorder="1" applyAlignment="1" applyProtection="1">
      <alignment vertical="center" shrinkToFit="1"/>
    </xf>
    <xf numFmtId="0" fontId="51" fillId="2" borderId="43" xfId="0" applyFont="1" applyFill="1" applyBorder="1" applyAlignment="1" applyProtection="1">
      <alignment vertical="center" wrapText="1"/>
    </xf>
    <xf numFmtId="0" fontId="51" fillId="2" borderId="9" xfId="0" applyFont="1" applyFill="1" applyBorder="1" applyAlignment="1" applyProtection="1">
      <alignment vertical="center" shrinkToFit="1"/>
    </xf>
    <xf numFmtId="0" fontId="51" fillId="2" borderId="33" xfId="0" applyFont="1" applyFill="1" applyBorder="1" applyAlignment="1" applyProtection="1">
      <alignment vertical="center" shrinkToFit="1"/>
    </xf>
    <xf numFmtId="0" fontId="17" fillId="5" borderId="0" xfId="0" applyFont="1" applyFill="1" applyProtection="1"/>
    <xf numFmtId="0" fontId="15" fillId="5" borderId="0" xfId="0" applyFont="1" applyFill="1" applyProtection="1"/>
    <xf numFmtId="0" fontId="44" fillId="5" borderId="0" xfId="0" applyFont="1" applyFill="1" applyAlignment="1" applyProtection="1">
      <alignment horizontal="center" vertical="center"/>
    </xf>
    <xf numFmtId="0" fontId="17" fillId="5" borderId="36" xfId="0" applyFont="1" applyFill="1" applyBorder="1" applyAlignment="1" applyProtection="1">
      <alignment horizontal="center" vertical="center"/>
    </xf>
    <xf numFmtId="38" fontId="17" fillId="5" borderId="36" xfId="14" applyFont="1" applyFill="1" applyBorder="1" applyAlignment="1" applyProtection="1">
      <alignment vertical="center"/>
    </xf>
    <xf numFmtId="38" fontId="51" fillId="2" borderId="1" xfId="14" quotePrefix="1" applyFont="1" applyFill="1" applyBorder="1" applyAlignment="1" applyProtection="1">
      <alignment horizontal="center"/>
    </xf>
    <xf numFmtId="38" fontId="51" fillId="2" borderId="33" xfId="14" quotePrefix="1" applyFont="1" applyFill="1" applyBorder="1" applyAlignment="1" applyProtection="1">
      <alignment horizontal="center"/>
    </xf>
    <xf numFmtId="38" fontId="51" fillId="2" borderId="27" xfId="14" quotePrefix="1" applyFont="1" applyFill="1" applyBorder="1" applyAlignment="1" applyProtection="1">
      <alignment horizontal="center"/>
    </xf>
    <xf numFmtId="0" fontId="51" fillId="2" borderId="33" xfId="0" applyFont="1" applyFill="1" applyBorder="1" applyAlignment="1" applyProtection="1">
      <alignment vertical="center" wrapText="1" shrinkToFit="1"/>
    </xf>
    <xf numFmtId="0" fontId="51" fillId="2" borderId="27" xfId="0" applyFont="1" applyFill="1" applyBorder="1" applyAlignment="1" applyProtection="1">
      <alignment vertical="center" wrapText="1" shrinkToFit="1"/>
    </xf>
    <xf numFmtId="0" fontId="11" fillId="5" borderId="0" xfId="4" applyFont="1" applyFill="1" applyAlignment="1" applyProtection="1">
      <alignment vertical="center"/>
    </xf>
    <xf numFmtId="0" fontId="12" fillId="5" borderId="0" xfId="4" applyFont="1" applyFill="1" applyAlignment="1" applyProtection="1">
      <alignment vertical="center"/>
    </xf>
    <xf numFmtId="0" fontId="13" fillId="5" borderId="0" xfId="4" applyFont="1" applyFill="1" applyAlignment="1" applyProtection="1">
      <alignment horizontal="center" vertical="center"/>
    </xf>
    <xf numFmtId="0" fontId="13" fillId="5" borderId="0" xfId="4" applyFont="1" applyFill="1" applyAlignment="1" applyProtection="1">
      <alignment vertical="center"/>
    </xf>
    <xf numFmtId="0" fontId="14" fillId="5" borderId="0" xfId="4" applyFont="1" applyFill="1" applyAlignment="1" applyProtection="1">
      <alignment horizontal="center" vertical="center"/>
    </xf>
    <xf numFmtId="0" fontId="11" fillId="5" borderId="0" xfId="4" applyFont="1" applyFill="1" applyAlignment="1" applyProtection="1">
      <alignment horizontal="center" vertical="center"/>
    </xf>
    <xf numFmtId="0" fontId="16" fillId="5" borderId="0" xfId="4" applyFont="1" applyFill="1" applyAlignment="1" applyProtection="1">
      <alignment vertical="center"/>
    </xf>
    <xf numFmtId="0" fontId="11" fillId="0" borderId="0" xfId="4" applyFont="1" applyAlignment="1" applyProtection="1">
      <alignment vertical="center"/>
    </xf>
    <xf numFmtId="0" fontId="0" fillId="0" borderId="40" xfId="0" applyBorder="1" applyAlignment="1" applyProtection="1">
      <alignment vertical="center"/>
    </xf>
    <xf numFmtId="0" fontId="27" fillId="2" borderId="51" xfId="0" applyFont="1" applyFill="1" applyBorder="1" applyAlignment="1" applyProtection="1">
      <alignment vertical="center"/>
    </xf>
    <xf numFmtId="0" fontId="27" fillId="2" borderId="24" xfId="0" applyFont="1" applyFill="1" applyBorder="1" applyAlignment="1" applyProtection="1">
      <alignment vertical="center"/>
    </xf>
    <xf numFmtId="0" fontId="27" fillId="2" borderId="24" xfId="0" applyFont="1" applyFill="1" applyBorder="1" applyAlignment="1" applyProtection="1">
      <alignment horizontal="left" vertical="center"/>
    </xf>
    <xf numFmtId="0" fontId="27" fillId="2" borderId="24" xfId="7" applyFont="1" applyFill="1" applyBorder="1" applyAlignment="1" applyProtection="1">
      <alignment vertical="center"/>
    </xf>
    <xf numFmtId="0" fontId="27" fillId="2" borderId="52" xfId="0" applyFont="1" applyFill="1" applyBorder="1" applyAlignment="1" applyProtection="1">
      <alignment vertical="center"/>
    </xf>
    <xf numFmtId="176" fontId="27" fillId="2" borderId="51" xfId="0" applyNumberFormat="1" applyFont="1" applyFill="1" applyBorder="1" applyAlignment="1" applyProtection="1">
      <alignment horizontal="left" vertical="center"/>
    </xf>
    <xf numFmtId="177" fontId="27" fillId="2" borderId="24" xfId="0" applyNumberFormat="1" applyFont="1" applyFill="1" applyBorder="1" applyAlignment="1" applyProtection="1">
      <alignment horizontal="left" vertical="center"/>
    </xf>
    <xf numFmtId="177" fontId="27" fillId="3" borderId="24" xfId="0" applyNumberFormat="1" applyFont="1" applyFill="1" applyBorder="1" applyAlignment="1" applyProtection="1">
      <alignment horizontal="left" vertical="center"/>
    </xf>
    <xf numFmtId="178" fontId="27" fillId="2" borderId="24" xfId="0" applyNumberFormat="1" applyFont="1" applyFill="1" applyBorder="1" applyAlignment="1" applyProtection="1">
      <alignment horizontal="left" vertical="center"/>
    </xf>
    <xf numFmtId="0" fontId="0" fillId="0" borderId="0" xfId="0" applyAlignment="1" applyProtection="1">
      <alignment horizontal="left" vertical="center" wrapText="1"/>
    </xf>
    <xf numFmtId="0" fontId="25" fillId="5" borderId="0" xfId="0" applyFont="1" applyFill="1" applyBorder="1" applyAlignment="1">
      <alignment horizontal="center" vertical="center"/>
    </xf>
    <xf numFmtId="0" fontId="0" fillId="3" borderId="27" xfId="0" applyFill="1" applyBorder="1" applyAlignment="1">
      <alignment horizontal="center" vertical="center" shrinkToFit="1"/>
    </xf>
    <xf numFmtId="0" fontId="25" fillId="2" borderId="27" xfId="0" applyFont="1" applyFill="1" applyBorder="1" applyAlignment="1">
      <alignment horizontal="center" vertical="center"/>
    </xf>
    <xf numFmtId="0" fontId="56" fillId="0" borderId="0" xfId="0" applyFont="1" applyAlignment="1">
      <alignment vertical="center"/>
    </xf>
    <xf numFmtId="0" fontId="58" fillId="0" borderId="27" xfId="15" applyFont="1" applyFill="1" applyBorder="1" applyAlignment="1">
      <alignment vertical="center" shrinkToFit="1"/>
    </xf>
    <xf numFmtId="0" fontId="56" fillId="0" borderId="0" xfId="16" applyFont="1" applyAlignment="1">
      <alignment vertical="center"/>
    </xf>
    <xf numFmtId="0" fontId="56" fillId="0" borderId="0" xfId="16" applyFont="1"/>
    <xf numFmtId="0" fontId="58" fillId="6" borderId="27" xfId="17" applyFont="1" applyFill="1" applyBorder="1" applyAlignment="1">
      <alignment horizontal="right" vertical="center"/>
    </xf>
    <xf numFmtId="0" fontId="56" fillId="0" borderId="0" xfId="16" applyFont="1" applyAlignment="1">
      <alignment horizontal="left" vertical="center"/>
    </xf>
    <xf numFmtId="0" fontId="56" fillId="2" borderId="0" xfId="16" applyFont="1" applyFill="1" applyAlignment="1">
      <alignment horizontal="left" vertical="center"/>
    </xf>
    <xf numFmtId="0" fontId="56" fillId="2" borderId="0" xfId="16" applyFont="1" applyFill="1" applyAlignment="1">
      <alignment vertical="center"/>
    </xf>
    <xf numFmtId="0" fontId="56" fillId="2" borderId="7" xfId="16" applyFont="1" applyFill="1" applyBorder="1"/>
    <xf numFmtId="0" fontId="56" fillId="2" borderId="9" xfId="16" applyFont="1" applyFill="1" applyBorder="1"/>
    <xf numFmtId="0" fontId="32" fillId="0" borderId="21" xfId="12" applyFont="1" applyBorder="1" applyAlignment="1">
      <alignment horizontal="center" vertical="top" wrapText="1"/>
    </xf>
    <xf numFmtId="0" fontId="33" fillId="4" borderId="0" xfId="12" applyFont="1" applyFill="1" applyAlignment="1">
      <alignment horizontal="center" vertical="top" wrapText="1"/>
    </xf>
    <xf numFmtId="0" fontId="34" fillId="0" borderId="2" xfId="12" applyFont="1" applyBorder="1" applyAlignment="1">
      <alignment horizontal="left" vertical="top"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49" xfId="0" applyBorder="1" applyAlignment="1" applyProtection="1">
      <alignment horizontal="left" vertical="center" wrapText="1"/>
    </xf>
    <xf numFmtId="0" fontId="22" fillId="0" borderId="40" xfId="0" applyFont="1" applyBorder="1" applyAlignment="1" applyProtection="1">
      <alignment vertical="center"/>
    </xf>
    <xf numFmtId="0" fontId="22" fillId="0" borderId="41" xfId="0" applyFont="1" applyBorder="1" applyAlignment="1" applyProtection="1">
      <alignment vertical="center"/>
    </xf>
    <xf numFmtId="0" fontId="0" fillId="0" borderId="54" xfId="0" applyBorder="1" applyAlignment="1" applyProtection="1">
      <alignment vertical="center" wrapText="1"/>
    </xf>
    <xf numFmtId="0" fontId="0" fillId="0" borderId="5" xfId="0" applyBorder="1" applyAlignment="1" applyProtection="1">
      <alignment vertical="center" wrapText="1"/>
    </xf>
    <xf numFmtId="0" fontId="0" fillId="0" borderId="55" xfId="0" applyBorder="1" applyAlignment="1" applyProtection="1">
      <alignment vertical="center" wrapText="1"/>
    </xf>
    <xf numFmtId="0" fontId="0" fillId="0" borderId="56" xfId="0" applyBorder="1" applyAlignment="1" applyProtection="1">
      <alignment vertical="center" wrapText="1"/>
    </xf>
    <xf numFmtId="0" fontId="0" fillId="0" borderId="2" xfId="0" applyBorder="1" applyAlignment="1" applyProtection="1">
      <alignment vertical="center" wrapText="1"/>
    </xf>
    <xf numFmtId="0" fontId="0" fillId="0" borderId="57" xfId="0" applyBorder="1" applyAlignment="1" applyProtection="1">
      <alignment vertical="center" wrapText="1"/>
    </xf>
    <xf numFmtId="0" fontId="22" fillId="0" borderId="14" xfId="0" applyFont="1" applyBorder="1" applyAlignment="1" applyProtection="1">
      <alignment horizontal="left" vertical="center"/>
    </xf>
    <xf numFmtId="0" fontId="22" fillId="0" borderId="14" xfId="0" applyFont="1" applyBorder="1" applyAlignment="1" applyProtection="1">
      <alignment horizontal="left" vertical="center" wrapText="1" shrinkToFit="1"/>
    </xf>
    <xf numFmtId="0" fontId="22" fillId="0" borderId="29" xfId="0" applyFont="1" applyBorder="1" applyAlignment="1" applyProtection="1">
      <alignment horizontal="left" vertical="center" wrapText="1" shrinkToFit="1"/>
    </xf>
    <xf numFmtId="0" fontId="0" fillId="3" borderId="30" xfId="0" applyFill="1" applyBorder="1" applyAlignment="1">
      <alignment horizontal="left" vertical="center"/>
    </xf>
    <xf numFmtId="0" fontId="0" fillId="3" borderId="31" xfId="0" applyFill="1" applyBorder="1" applyAlignment="1">
      <alignment horizontal="left" vertical="center"/>
    </xf>
    <xf numFmtId="0" fontId="0" fillId="5" borderId="30" xfId="0" applyFill="1" applyBorder="1" applyAlignment="1">
      <alignment horizontal="left" vertical="center"/>
    </xf>
    <xf numFmtId="0" fontId="0" fillId="5" borderId="31" xfId="0" applyFill="1" applyBorder="1" applyAlignment="1">
      <alignment horizontal="left" vertical="center"/>
    </xf>
    <xf numFmtId="0" fontId="0" fillId="5" borderId="32" xfId="0" applyFill="1" applyBorder="1" applyAlignment="1">
      <alignment horizontal="left" vertical="center"/>
    </xf>
    <xf numFmtId="0" fontId="0" fillId="5" borderId="25" xfId="0" applyFill="1" applyBorder="1" applyAlignment="1">
      <alignment vertical="center" shrinkToFit="1"/>
    </xf>
    <xf numFmtId="0" fontId="0" fillId="5" borderId="26" xfId="0" applyFill="1" applyBorder="1" applyAlignment="1">
      <alignment vertical="center" shrinkToFit="1"/>
    </xf>
    <xf numFmtId="0" fontId="0" fillId="3" borderId="24"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7" xfId="0" applyFill="1" applyBorder="1" applyAlignment="1">
      <alignment horizontal="center" vertical="center"/>
    </xf>
    <xf numFmtId="0" fontId="0" fillId="5" borderId="24" xfId="0" applyFill="1" applyBorder="1" applyAlignment="1">
      <alignment vertical="center"/>
    </xf>
    <xf numFmtId="0" fontId="0" fillId="5" borderId="25" xfId="0" applyFill="1" applyBorder="1" applyAlignment="1">
      <alignment vertical="center"/>
    </xf>
    <xf numFmtId="0" fontId="0" fillId="5" borderId="26" xfId="0" applyFill="1" applyBorder="1" applyAlignment="1">
      <alignment vertical="center"/>
    </xf>
    <xf numFmtId="0" fontId="30" fillId="5" borderId="0" xfId="0" applyFont="1" applyFill="1" applyAlignment="1">
      <alignment horizontal="center" vertical="center" shrinkToFit="1"/>
    </xf>
    <xf numFmtId="0" fontId="0" fillId="3" borderId="28" xfId="0" applyFill="1" applyBorder="1" applyAlignment="1">
      <alignment horizontal="center" vertical="center"/>
    </xf>
    <xf numFmtId="0" fontId="0" fillId="3" borderId="1" xfId="0" applyFill="1" applyBorder="1" applyAlignment="1">
      <alignment horizontal="center" vertical="center"/>
    </xf>
    <xf numFmtId="0" fontId="0" fillId="5" borderId="50" xfId="0" applyFill="1" applyBorder="1" applyAlignment="1">
      <alignment horizontal="left" vertical="center"/>
    </xf>
    <xf numFmtId="0" fontId="0" fillId="5" borderId="25" xfId="0" applyFill="1" applyBorder="1" applyAlignment="1">
      <alignment horizontal="left" vertical="center"/>
    </xf>
    <xf numFmtId="0" fontId="0" fillId="3" borderId="25" xfId="0" applyFill="1" applyBorder="1" applyAlignment="1">
      <alignment horizontal="center" vertical="center" shrinkToFit="1"/>
    </xf>
    <xf numFmtId="0" fontId="0" fillId="5" borderId="50" xfId="0" applyFill="1" applyBorder="1" applyAlignment="1">
      <alignment vertical="center" shrinkToFit="1"/>
    </xf>
    <xf numFmtId="0" fontId="0" fillId="5" borderId="0" xfId="0" applyFont="1" applyFill="1" applyAlignment="1">
      <alignment vertical="top" wrapText="1"/>
    </xf>
    <xf numFmtId="0" fontId="0" fillId="5" borderId="0" xfId="0" applyFill="1" applyAlignment="1">
      <alignment vertical="top" wrapText="1"/>
    </xf>
    <xf numFmtId="0" fontId="26" fillId="5" borderId="27" xfId="0" applyFont="1" applyFill="1" applyBorder="1" applyAlignment="1">
      <alignment vertical="center" wrapText="1"/>
    </xf>
    <xf numFmtId="0" fontId="0" fillId="3" borderId="9" xfId="0" applyFill="1" applyBorder="1" applyAlignment="1">
      <alignment horizontal="left" vertical="center"/>
    </xf>
    <xf numFmtId="0" fontId="0" fillId="3" borderId="2"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5" borderId="10" xfId="0" applyFill="1" applyBorder="1" applyAlignment="1">
      <alignment horizontal="left" vertical="center"/>
    </xf>
    <xf numFmtId="0" fontId="0" fillId="5" borderId="24" xfId="0" applyFill="1" applyBorder="1" applyAlignment="1">
      <alignment vertical="center" wrapText="1"/>
    </xf>
    <xf numFmtId="0" fontId="0" fillId="5" borderId="25" xfId="0" applyFill="1" applyBorder="1" applyAlignment="1">
      <alignment vertical="center" wrapText="1"/>
    </xf>
    <xf numFmtId="0" fontId="0" fillId="5" borderId="26" xfId="0" applyFill="1" applyBorder="1" applyAlignment="1">
      <alignment vertical="center" wrapText="1"/>
    </xf>
    <xf numFmtId="0" fontId="0" fillId="5" borderId="0" xfId="0" applyFill="1" applyAlignment="1">
      <alignment horizontal="left" vertical="top" wrapText="1"/>
    </xf>
    <xf numFmtId="0" fontId="54" fillId="5" borderId="27" xfId="0" applyFont="1" applyFill="1" applyBorder="1" applyAlignment="1">
      <alignment vertical="center" wrapText="1"/>
    </xf>
    <xf numFmtId="0" fontId="55" fillId="5" borderId="5" xfId="0" applyFont="1" applyFill="1" applyBorder="1" applyAlignment="1">
      <alignment vertical="center" shrinkToFit="1"/>
    </xf>
    <xf numFmtId="0" fontId="20" fillId="5" borderId="0" xfId="6" applyNumberFormat="1" applyFont="1" applyFill="1" applyAlignment="1">
      <alignment horizontal="left" vertical="center" shrinkToFit="1"/>
    </xf>
    <xf numFmtId="0" fontId="20" fillId="5" borderId="0" xfId="6" applyFont="1" applyFill="1" applyAlignment="1">
      <alignment horizontal="left" vertical="center" shrinkToFit="1"/>
    </xf>
    <xf numFmtId="177" fontId="20" fillId="5" borderId="0" xfId="6" applyNumberFormat="1" applyFont="1" applyFill="1" applyAlignment="1">
      <alignment horizontal="left" vertical="center" wrapText="1"/>
    </xf>
    <xf numFmtId="0" fontId="20" fillId="5" borderId="0" xfId="6" applyFont="1" applyFill="1" applyAlignment="1">
      <alignment horizontal="distributed" vertical="center"/>
    </xf>
    <xf numFmtId="176" fontId="20" fillId="5" borderId="0" xfId="6" applyNumberFormat="1" applyFont="1" applyFill="1" applyAlignment="1">
      <alignment horizontal="distributed" vertical="center"/>
    </xf>
    <xf numFmtId="0" fontId="20" fillId="5" borderId="0" xfId="6" applyFont="1" applyFill="1" applyAlignment="1">
      <alignment horizontal="center" vertical="center"/>
    </xf>
    <xf numFmtId="176" fontId="20" fillId="5" borderId="0" xfId="6" applyNumberFormat="1" applyFont="1" applyFill="1" applyAlignment="1">
      <alignment vertical="center" wrapText="1"/>
    </xf>
    <xf numFmtId="0" fontId="20" fillId="5" borderId="0" xfId="6" applyFont="1" applyFill="1" applyAlignment="1">
      <alignment vertical="center" shrinkToFit="1"/>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7" fillId="5" borderId="36" xfId="0" applyFont="1" applyFill="1" applyBorder="1" applyAlignment="1" applyProtection="1">
      <alignment horizontal="center" vertical="center"/>
    </xf>
    <xf numFmtId="0" fontId="17" fillId="5" borderId="36" xfId="0" applyFont="1" applyFill="1" applyBorder="1" applyAlignment="1" applyProtection="1">
      <alignment vertical="center" shrinkToFit="1"/>
    </xf>
    <xf numFmtId="0" fontId="17" fillId="5" borderId="36" xfId="0" applyFont="1" applyFill="1" applyBorder="1" applyAlignment="1" applyProtection="1">
      <alignment vertical="center"/>
    </xf>
    <xf numFmtId="3" fontId="12" fillId="0" borderId="33" xfId="0" quotePrefix="1" applyNumberFormat="1" applyFont="1" applyBorder="1" applyAlignment="1" applyProtection="1">
      <alignment horizontal="center"/>
    </xf>
    <xf numFmtId="3" fontId="12" fillId="0" borderId="1" xfId="0" quotePrefix="1" applyNumberFormat="1" applyFont="1" applyBorder="1" applyAlignment="1" applyProtection="1">
      <alignment horizontal="center"/>
    </xf>
    <xf numFmtId="38" fontId="51" fillId="2" borderId="28" xfId="14" quotePrefix="1" applyFont="1" applyFill="1" applyBorder="1" applyAlignment="1" applyProtection="1">
      <alignment horizontal="center"/>
    </xf>
    <xf numFmtId="38" fontId="51" fillId="2" borderId="34" xfId="14" quotePrefix="1" applyFont="1" applyFill="1" applyBorder="1" applyAlignment="1" applyProtection="1">
      <alignment horizontal="center"/>
    </xf>
    <xf numFmtId="38" fontId="12" fillId="5" borderId="33" xfId="14" quotePrefix="1" applyFont="1" applyFill="1" applyBorder="1" applyAlignment="1" applyProtection="1">
      <alignment horizontal="center"/>
    </xf>
    <xf numFmtId="38" fontId="12" fillId="5" borderId="1" xfId="14" quotePrefix="1" applyFont="1" applyFill="1" applyBorder="1" applyAlignment="1" applyProtection="1">
      <alignment horizontal="center"/>
    </xf>
    <xf numFmtId="38" fontId="12" fillId="5" borderId="33" xfId="14" applyFont="1" applyFill="1" applyBorder="1" applyAlignment="1" applyProtection="1">
      <alignment horizontal="center"/>
    </xf>
    <xf numFmtId="38" fontId="12" fillId="5" borderId="1" xfId="14" applyFont="1" applyFill="1" applyBorder="1" applyAlignment="1" applyProtection="1">
      <alignment horizontal="center"/>
    </xf>
    <xf numFmtId="3" fontId="51" fillId="2" borderId="28" xfId="0" quotePrefix="1" applyNumberFormat="1" applyFont="1" applyFill="1" applyBorder="1" applyAlignment="1" applyProtection="1">
      <alignment horizontal="center"/>
    </xf>
    <xf numFmtId="3" fontId="51" fillId="2" borderId="34" xfId="0" quotePrefix="1" applyNumberFormat="1" applyFont="1" applyFill="1" applyBorder="1" applyAlignment="1" applyProtection="1">
      <alignment horizontal="center"/>
    </xf>
    <xf numFmtId="3" fontId="12" fillId="5" borderId="33" xfId="0" quotePrefix="1" applyNumberFormat="1" applyFont="1" applyFill="1" applyBorder="1" applyAlignment="1" applyProtection="1">
      <alignment horizontal="center"/>
    </xf>
    <xf numFmtId="3" fontId="12" fillId="5" borderId="1" xfId="0" quotePrefix="1" applyNumberFormat="1" applyFont="1" applyFill="1" applyBorder="1" applyAlignment="1" applyProtection="1">
      <alignment horizontal="center"/>
    </xf>
    <xf numFmtId="38" fontId="12" fillId="2" borderId="28" xfId="14" quotePrefix="1" applyFont="1" applyFill="1" applyBorder="1" applyAlignment="1" applyProtection="1">
      <alignment horizontal="center"/>
    </xf>
    <xf numFmtId="38" fontId="12" fillId="2" borderId="34" xfId="14" quotePrefix="1" applyFont="1" applyFill="1" applyBorder="1" applyAlignment="1" applyProtection="1">
      <alignment horizontal="center"/>
    </xf>
    <xf numFmtId="3" fontId="12" fillId="5" borderId="33" xfId="0" quotePrefix="1" applyNumberFormat="1" applyFont="1" applyFill="1" applyBorder="1" applyAlignment="1" applyProtection="1">
      <alignment horizontal="center" vertical="center"/>
    </xf>
    <xf numFmtId="3" fontId="12" fillId="5" borderId="34" xfId="0" quotePrefix="1" applyNumberFormat="1" applyFont="1" applyFill="1" applyBorder="1" applyAlignment="1" applyProtection="1">
      <alignment horizontal="center" vertical="center"/>
    </xf>
    <xf numFmtId="0" fontId="51" fillId="2" borderId="28" xfId="0" applyFont="1" applyFill="1" applyBorder="1" applyAlignment="1" applyProtection="1">
      <alignment vertical="center"/>
    </xf>
    <xf numFmtId="0" fontId="51" fillId="2" borderId="42" xfId="0" applyFont="1" applyFill="1" applyBorder="1" applyAlignment="1" applyProtection="1">
      <alignment vertical="center"/>
    </xf>
    <xf numFmtId="0" fontId="12" fillId="0" borderId="28"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34" xfId="0" applyFont="1" applyBorder="1" applyAlignment="1" applyProtection="1">
      <alignment horizontal="center" vertical="center"/>
    </xf>
    <xf numFmtId="38" fontId="51" fillId="2" borderId="33" xfId="14" applyFont="1" applyFill="1" applyBorder="1" applyAlignment="1" applyProtection="1">
      <alignment horizontal="center"/>
    </xf>
    <xf numFmtId="38" fontId="51" fillId="2" borderId="1" xfId="14" quotePrefix="1" applyFont="1" applyFill="1" applyBorder="1" applyAlignment="1" applyProtection="1">
      <alignment horizontal="center"/>
    </xf>
    <xf numFmtId="38" fontId="12" fillId="2" borderId="7" xfId="14" applyFont="1" applyFill="1" applyBorder="1" applyAlignment="1" applyProtection="1">
      <alignment horizontal="center" wrapText="1"/>
    </xf>
    <xf numFmtId="38" fontId="12" fillId="2" borderId="9" xfId="14" applyFont="1" applyFill="1" applyBorder="1" applyAlignment="1" applyProtection="1">
      <alignment horizontal="center" wrapText="1"/>
    </xf>
    <xf numFmtId="3" fontId="51" fillId="2" borderId="1" xfId="0" quotePrefix="1" applyNumberFormat="1" applyFont="1" applyFill="1" applyBorder="1" applyAlignment="1" applyProtection="1">
      <alignment horizontal="center"/>
    </xf>
    <xf numFmtId="38" fontId="12" fillId="2" borderId="1" xfId="14" quotePrefix="1" applyFont="1" applyFill="1" applyBorder="1" applyAlignment="1" applyProtection="1">
      <alignment horizontal="center"/>
    </xf>
    <xf numFmtId="0" fontId="51" fillId="2" borderId="33" xfId="0" applyFont="1" applyFill="1" applyBorder="1" applyAlignment="1" applyProtection="1">
      <alignment horizontal="center" wrapText="1"/>
    </xf>
    <xf numFmtId="38" fontId="51" fillId="2" borderId="33" xfId="14" applyFont="1" applyFill="1" applyBorder="1" applyAlignment="1" applyProtection="1">
      <alignment horizontal="center" wrapText="1"/>
    </xf>
    <xf numFmtId="38" fontId="51" fillId="2" borderId="1" xfId="14" applyFont="1" applyFill="1" applyBorder="1" applyAlignment="1" applyProtection="1">
      <alignment horizontal="center" wrapText="1"/>
    </xf>
    <xf numFmtId="0" fontId="13" fillId="5" borderId="0" xfId="0" applyFont="1" applyFill="1" applyAlignment="1" applyProtection="1">
      <alignment horizontal="center" vertical="center"/>
    </xf>
    <xf numFmtId="0" fontId="12" fillId="5" borderId="28" xfId="0" applyFont="1" applyFill="1" applyBorder="1" applyAlignment="1" applyProtection="1">
      <alignment horizontal="center" vertical="center" wrapText="1"/>
    </xf>
    <xf numFmtId="0" fontId="12" fillId="5" borderId="33"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7" fillId="5" borderId="28" xfId="0" applyFont="1" applyFill="1" applyBorder="1" applyAlignment="1" applyProtection="1">
      <alignment horizontal="center" vertical="center" wrapText="1"/>
    </xf>
    <xf numFmtId="0" fontId="17" fillId="5" borderId="33" xfId="0" applyFont="1" applyFill="1" applyBorder="1" applyAlignment="1" applyProtection="1">
      <alignment horizontal="center" vertical="center" wrapText="1"/>
    </xf>
    <xf numFmtId="0" fontId="12" fillId="5" borderId="2" xfId="0" applyFont="1" applyFill="1" applyBorder="1" applyAlignment="1" applyProtection="1">
      <alignment horizontal="left" vertical="center" shrinkToFit="1"/>
    </xf>
    <xf numFmtId="0" fontId="12" fillId="5" borderId="25" xfId="0" applyFont="1" applyFill="1" applyBorder="1" applyAlignment="1" applyProtection="1">
      <alignment horizontal="left" vertical="center" shrinkToFit="1"/>
    </xf>
    <xf numFmtId="3" fontId="12" fillId="0" borderId="33" xfId="0" quotePrefix="1" applyNumberFormat="1" applyFont="1" applyBorder="1" applyAlignment="1">
      <alignment horizontal="center" vertical="center"/>
    </xf>
    <xf numFmtId="3" fontId="12" fillId="0" borderId="1" xfId="0" quotePrefix="1" applyNumberFormat="1" applyFont="1" applyBorder="1" applyAlignment="1">
      <alignment horizontal="center" vertical="center"/>
    </xf>
    <xf numFmtId="0" fontId="12" fillId="0" borderId="28" xfId="0" applyFont="1" applyBorder="1" applyAlignment="1">
      <alignment vertical="center" wrapText="1"/>
    </xf>
    <xf numFmtId="0" fontId="12" fillId="0" borderId="1" xfId="0" applyFont="1" applyBorder="1" applyAlignment="1">
      <alignment vertical="center"/>
    </xf>
    <xf numFmtId="3" fontId="12" fillId="0" borderId="28" xfId="0" quotePrefix="1" applyNumberFormat="1" applyFont="1" applyBorder="1" applyAlignment="1">
      <alignment horizontal="center" vertical="center"/>
    </xf>
    <xf numFmtId="38" fontId="12" fillId="0" borderId="33" xfId="14" quotePrefix="1" applyFont="1" applyBorder="1" applyAlignment="1">
      <alignment horizontal="center" vertical="center"/>
    </xf>
    <xf numFmtId="38" fontId="12" fillId="0" borderId="1" xfId="14" quotePrefix="1"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51" fillId="2" borderId="28" xfId="0" applyFont="1" applyFill="1" applyBorder="1" applyAlignment="1" applyProtection="1">
      <alignment vertical="center" wrapText="1"/>
    </xf>
    <xf numFmtId="0" fontId="51" fillId="2" borderId="1" xfId="0" applyFont="1" applyFill="1" applyBorder="1" applyAlignment="1" applyProtection="1">
      <alignment vertical="center" wrapText="1"/>
    </xf>
    <xf numFmtId="38" fontId="12" fillId="5" borderId="33" xfId="14" quotePrefix="1" applyFont="1" applyFill="1" applyBorder="1" applyAlignment="1">
      <alignment horizontal="center" vertical="center"/>
    </xf>
    <xf numFmtId="38" fontId="12" fillId="5" borderId="1" xfId="14" quotePrefix="1" applyFont="1" applyFill="1" applyBorder="1" applyAlignment="1">
      <alignment horizontal="center" vertical="center"/>
    </xf>
    <xf numFmtId="3" fontId="51" fillId="2" borderId="33" xfId="0" quotePrefix="1" applyNumberFormat="1" applyFont="1" applyFill="1" applyBorder="1" applyAlignment="1" applyProtection="1">
      <alignment horizontal="center" vertical="center"/>
    </xf>
    <xf numFmtId="3" fontId="51" fillId="2" borderId="1" xfId="0" quotePrefix="1" applyNumberFormat="1" applyFont="1" applyFill="1" applyBorder="1" applyAlignment="1" applyProtection="1">
      <alignment horizontal="center" vertical="center"/>
    </xf>
    <xf numFmtId="3" fontId="12" fillId="2" borderId="33" xfId="0" quotePrefix="1" applyNumberFormat="1" applyFont="1" applyFill="1" applyBorder="1" applyAlignment="1" applyProtection="1">
      <alignment horizontal="center" vertical="center"/>
    </xf>
    <xf numFmtId="3" fontId="12" fillId="2" borderId="1" xfId="0" quotePrefix="1" applyNumberFormat="1" applyFont="1" applyFill="1" applyBorder="1" applyAlignment="1" applyProtection="1">
      <alignment horizontal="center" vertical="center"/>
    </xf>
    <xf numFmtId="0" fontId="13" fillId="5" borderId="0" xfId="0" applyFont="1" applyFill="1" applyAlignment="1">
      <alignment horizontal="center" vertical="center"/>
    </xf>
    <xf numFmtId="0" fontId="12" fillId="5" borderId="28"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2" fillId="5" borderId="2" xfId="0" applyFont="1" applyFill="1" applyBorder="1" applyAlignment="1">
      <alignment horizontal="left" vertical="center" shrinkToFit="1"/>
    </xf>
    <xf numFmtId="0" fontId="12" fillId="5" borderId="25" xfId="0" applyFont="1" applyFill="1" applyBorder="1" applyAlignment="1">
      <alignment horizontal="left" vertical="center" shrinkToFit="1"/>
    </xf>
    <xf numFmtId="0" fontId="11" fillId="5" borderId="0" xfId="4" applyFont="1" applyFill="1" applyBorder="1" applyAlignment="1" applyProtection="1">
      <alignment horizontal="distributed"/>
    </xf>
    <xf numFmtId="0" fontId="11" fillId="5" borderId="19" xfId="4" applyFont="1" applyFill="1" applyBorder="1" applyAlignment="1" applyProtection="1">
      <alignment horizontal="left" shrinkToFit="1"/>
    </xf>
    <xf numFmtId="0" fontId="13" fillId="5" borderId="0" xfId="4" applyFont="1" applyFill="1" applyAlignment="1" applyProtection="1">
      <alignment horizontal="center" vertical="center"/>
    </xf>
    <xf numFmtId="0" fontId="13" fillId="5" borderId="0" xfId="4" applyFont="1" applyFill="1" applyAlignment="1" applyProtection="1">
      <alignment vertical="center"/>
    </xf>
    <xf numFmtId="0" fontId="11" fillId="5" borderId="2" xfId="4" applyFont="1" applyFill="1" applyBorder="1" applyAlignment="1" applyProtection="1">
      <alignment horizontal="left" shrinkToFit="1"/>
    </xf>
    <xf numFmtId="0" fontId="11" fillId="0" borderId="22" xfId="4" applyFont="1" applyBorder="1" applyAlignment="1" applyProtection="1">
      <alignment horizontal="center" vertical="center" wrapText="1"/>
    </xf>
    <xf numFmtId="0" fontId="11" fillId="0" borderId="22" xfId="4" applyFont="1" applyBorder="1" applyAlignment="1" applyProtection="1">
      <alignment horizontal="center" vertical="center"/>
    </xf>
    <xf numFmtId="0" fontId="11" fillId="0" borderId="4" xfId="4" applyFont="1" applyBorder="1" applyAlignment="1" applyProtection="1">
      <alignment horizontal="center" vertical="center" wrapText="1"/>
    </xf>
    <xf numFmtId="0" fontId="11" fillId="0" borderId="6" xfId="4" applyFont="1" applyBorder="1" applyAlignment="1" applyProtection="1">
      <alignment horizontal="center" vertical="center" wrapText="1"/>
    </xf>
    <xf numFmtId="0" fontId="11" fillId="0" borderId="4" xfId="4" applyFont="1" applyBorder="1" applyAlignment="1" applyProtection="1">
      <alignment horizontal="right" vertical="center" wrapText="1"/>
    </xf>
    <xf numFmtId="0" fontId="11" fillId="0" borderId="5" xfId="4" applyFont="1" applyBorder="1" applyAlignment="1" applyProtection="1">
      <alignment horizontal="right" vertical="center" wrapText="1"/>
    </xf>
    <xf numFmtId="0" fontId="11" fillId="0" borderId="6" xfId="4" applyFont="1" applyBorder="1" applyAlignment="1" applyProtection="1">
      <alignment horizontal="right" vertical="center" wrapText="1"/>
    </xf>
    <xf numFmtId="0" fontId="11" fillId="0" borderId="4" xfId="4" applyFont="1" applyBorder="1" applyAlignment="1" applyProtection="1">
      <alignment horizontal="center" vertical="center"/>
    </xf>
    <xf numFmtId="0" fontId="11" fillId="0" borderId="5" xfId="4" applyFont="1" applyBorder="1" applyAlignment="1" applyProtection="1">
      <alignment horizontal="center" vertical="center"/>
    </xf>
    <xf numFmtId="0" fontId="11" fillId="0" borderId="6" xfId="4" applyFont="1" applyBorder="1" applyAlignment="1" applyProtection="1">
      <alignment horizontal="center" vertical="center"/>
    </xf>
    <xf numFmtId="0" fontId="52" fillId="2" borderId="7" xfId="4" applyFont="1" applyFill="1" applyBorder="1" applyAlignment="1" applyProtection="1">
      <alignment horizontal="center" vertical="top" wrapText="1"/>
    </xf>
    <xf numFmtId="0" fontId="52" fillId="2" borderId="8" xfId="4" applyFont="1" applyFill="1" applyBorder="1" applyAlignment="1" applyProtection="1">
      <alignment horizontal="center" vertical="top" wrapText="1"/>
    </xf>
    <xf numFmtId="0" fontId="52" fillId="2" borderId="9" xfId="4" applyFont="1" applyFill="1" applyBorder="1" applyAlignment="1" applyProtection="1">
      <alignment horizontal="center" vertical="top" wrapText="1"/>
    </xf>
    <xf numFmtId="0" fontId="52" fillId="2" borderId="10" xfId="4" applyFont="1" applyFill="1" applyBorder="1" applyAlignment="1" applyProtection="1">
      <alignment horizontal="center" vertical="top" wrapText="1"/>
    </xf>
    <xf numFmtId="0" fontId="52" fillId="2" borderId="0" xfId="4" applyFont="1" applyFill="1" applyBorder="1" applyAlignment="1" applyProtection="1">
      <alignment horizontal="center" vertical="top" wrapText="1"/>
    </xf>
    <xf numFmtId="0" fontId="52" fillId="2" borderId="2" xfId="4" applyFont="1" applyFill="1" applyBorder="1" applyAlignment="1" applyProtection="1">
      <alignment horizontal="center" vertical="top" wrapText="1"/>
    </xf>
    <xf numFmtId="0" fontId="52" fillId="2" borderId="7" xfId="4" applyFont="1" applyFill="1" applyBorder="1" applyAlignment="1" applyProtection="1">
      <alignment vertical="top" wrapText="1"/>
    </xf>
    <xf numFmtId="0" fontId="52" fillId="2" borderId="0" xfId="4" applyFont="1" applyFill="1" applyBorder="1" applyAlignment="1" applyProtection="1">
      <alignment vertical="top"/>
    </xf>
    <xf numFmtId="0" fontId="52" fillId="2" borderId="8" xfId="4" applyFont="1" applyFill="1" applyBorder="1" applyAlignment="1" applyProtection="1">
      <alignment vertical="top"/>
    </xf>
    <xf numFmtId="0" fontId="52" fillId="2" borderId="7" xfId="4" applyFont="1" applyFill="1" applyBorder="1" applyAlignment="1" applyProtection="1">
      <alignment vertical="top"/>
    </xf>
    <xf numFmtId="0" fontId="52" fillId="2" borderId="9" xfId="4" applyFont="1" applyFill="1" applyBorder="1" applyAlignment="1" applyProtection="1">
      <alignment vertical="top"/>
    </xf>
    <xf numFmtId="0" fontId="52" fillId="2" borderId="2" xfId="4" applyFont="1" applyFill="1" applyBorder="1" applyAlignment="1" applyProtection="1">
      <alignment vertical="top"/>
    </xf>
    <xf numFmtId="0" fontId="52" fillId="2" borderId="10" xfId="4" applyFont="1" applyFill="1" applyBorder="1" applyAlignment="1" applyProtection="1">
      <alignment vertical="top"/>
    </xf>
    <xf numFmtId="177" fontId="52" fillId="2" borderId="22" xfId="4" applyNumberFormat="1" applyFont="1" applyFill="1" applyBorder="1" applyAlignment="1" applyProtection="1">
      <alignment horizontal="center" vertical="center" wrapText="1"/>
    </xf>
    <xf numFmtId="0" fontId="11" fillId="0" borderId="22" xfId="4" applyFont="1" applyFill="1" applyBorder="1" applyAlignment="1" applyProtection="1">
      <alignment horizontal="center" vertical="center"/>
    </xf>
    <xf numFmtId="0" fontId="56" fillId="2" borderId="28" xfId="16" applyFont="1" applyFill="1" applyBorder="1" applyAlignment="1">
      <alignment horizontal="left" vertical="top"/>
    </xf>
    <xf numFmtId="0" fontId="56" fillId="0" borderId="4" xfId="16" applyFont="1" applyBorder="1" applyAlignment="1">
      <alignment horizontal="left"/>
    </xf>
    <xf numFmtId="0" fontId="56" fillId="0" borderId="5" xfId="16" applyFont="1" applyBorder="1" applyAlignment="1">
      <alignment horizontal="left"/>
    </xf>
    <xf numFmtId="0" fontId="56" fillId="0" borderId="6" xfId="16" applyFont="1" applyBorder="1" applyAlignment="1">
      <alignment horizontal="left"/>
    </xf>
    <xf numFmtId="0" fontId="56" fillId="0" borderId="0" xfId="16" applyFont="1" applyBorder="1" applyAlignment="1">
      <alignment horizontal="left" vertical="center"/>
    </xf>
    <xf numFmtId="0" fontId="56" fillId="0" borderId="8" xfId="16" applyFont="1" applyBorder="1" applyAlignment="1">
      <alignment horizontal="left" vertical="center"/>
    </xf>
    <xf numFmtId="0" fontId="56" fillId="0" borderId="2" xfId="16" applyFont="1" applyBorder="1" applyAlignment="1">
      <alignment horizontal="left" vertical="center"/>
    </xf>
    <xf numFmtId="0" fontId="56" fillId="0" borderId="10" xfId="16" applyFont="1" applyBorder="1" applyAlignment="1">
      <alignment horizontal="left" vertical="center"/>
    </xf>
    <xf numFmtId="0" fontId="57" fillId="0" borderId="0" xfId="16" applyFont="1" applyAlignment="1">
      <alignment horizontal="center" vertical="center"/>
    </xf>
    <xf numFmtId="0" fontId="56" fillId="6" borderId="27" xfId="16" applyFont="1" applyFill="1" applyBorder="1" applyAlignment="1">
      <alignment horizontal="center" vertical="center"/>
    </xf>
    <xf numFmtId="0" fontId="56" fillId="0" borderId="24" xfId="16" applyFont="1" applyFill="1" applyBorder="1" applyAlignment="1">
      <alignment horizontal="left" vertical="center" wrapText="1"/>
    </xf>
    <xf numFmtId="0" fontId="56" fillId="0" borderId="25" xfId="16" applyFont="1" applyFill="1" applyBorder="1" applyAlignment="1">
      <alignment horizontal="left" vertical="center" wrapText="1"/>
    </xf>
    <xf numFmtId="0" fontId="56" fillId="0" borderId="26" xfId="16" applyFont="1" applyFill="1" applyBorder="1" applyAlignment="1">
      <alignment horizontal="left" vertical="center" wrapText="1"/>
    </xf>
    <xf numFmtId="0" fontId="56" fillId="2" borderId="27" xfId="16" applyFont="1" applyFill="1" applyBorder="1" applyAlignment="1">
      <alignment horizontal="left" vertical="top" wrapText="1"/>
    </xf>
    <xf numFmtId="0" fontId="56" fillId="2" borderId="27" xfId="16" applyFont="1" applyFill="1" applyBorder="1" applyAlignment="1">
      <alignment horizontal="left" vertical="top"/>
    </xf>
  </cellXfs>
  <cellStyles count="18">
    <cellStyle name="ハイパーリンク" xfId="7" builtinId="8"/>
    <cellStyle name="ハイパーリンク 2" xfId="10"/>
    <cellStyle name="桁区切り" xfId="14" builtinId="6"/>
    <cellStyle name="桁区切り 2" xfId="2"/>
    <cellStyle name="標準" xfId="0" builtinId="0"/>
    <cellStyle name="標準 10" xfId="13"/>
    <cellStyle name="標準 2" xfId="1"/>
    <cellStyle name="標準 2 2" xfId="16"/>
    <cellStyle name="標準 3" xfId="3"/>
    <cellStyle name="標準 4" xfId="4"/>
    <cellStyle name="標準 5" xfId="6"/>
    <cellStyle name="標準 6" xfId="8"/>
    <cellStyle name="標準 6 2" xfId="15"/>
    <cellStyle name="標準 6 2 2" xfId="17"/>
    <cellStyle name="標準 7" xfId="9"/>
    <cellStyle name="標準 8" xfId="11"/>
    <cellStyle name="標準 9" xfId="12"/>
    <cellStyle name="未定義" xfId="5"/>
  </cellStyles>
  <dxfs count="1">
    <dxf>
      <fill>
        <patternFill>
          <bgColor rgb="FFFFFF99"/>
        </patternFill>
      </fill>
    </dxf>
  </dxfs>
  <tableStyles count="0" defaultTableStyle="TableStyleMedium9" defaultPivotStyle="PivotStyleLight16"/>
  <colors>
    <mruColors>
      <color rgb="FFFFFF99"/>
      <color rgb="FFFFCCFF"/>
      <color rgb="FFFF99CC"/>
      <color rgb="FFFF66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R$12"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R$15" noThreeD="1"/>
</file>

<file path=xl/ctrlProps/ctrlProp3.xml><?xml version="1.0" encoding="utf-8"?>
<formControlPr xmlns="http://schemas.microsoft.com/office/spreadsheetml/2009/9/main" objectType="CheckBox" checked="Checked" fmlaLink="$R$16" noThreeD="1"/>
</file>

<file path=xl/ctrlProps/ctrlProp4.xml><?xml version="1.0" encoding="utf-8"?>
<formControlPr xmlns="http://schemas.microsoft.com/office/spreadsheetml/2009/9/main" objectType="CheckBox" checked="Checked" fmlaLink="$R$17" noThreeD="1"/>
</file>

<file path=xl/ctrlProps/ctrlProp5.xml><?xml version="1.0" encoding="utf-8"?>
<formControlPr xmlns="http://schemas.microsoft.com/office/spreadsheetml/2009/9/main" objectType="CheckBox" checked="Checked" fmlaLink="$R$18" noThreeD="1"/>
</file>

<file path=xl/ctrlProps/ctrlProp6.xml><?xml version="1.0" encoding="utf-8"?>
<formControlPr xmlns="http://schemas.microsoft.com/office/spreadsheetml/2009/9/main" objectType="CheckBox" checked="Checked" fmlaLink="$R$13" noThreeD="1"/>
</file>

<file path=xl/ctrlProps/ctrlProp7.xml><?xml version="1.0" encoding="utf-8"?>
<formControlPr xmlns="http://schemas.microsoft.com/office/spreadsheetml/2009/9/main" objectType="CheckBox" checked="Checked" fmlaLink="$R$14" noThreeD="1"/>
</file>

<file path=xl/ctrlProps/ctrlProp8.xml><?xml version="1.0" encoding="utf-8"?>
<formControlPr xmlns="http://schemas.microsoft.com/office/spreadsheetml/2009/9/main" objectType="CheckBox" checked="Checked" fmlaLink="$R$19"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11</xdr:row>
          <xdr:rowOff>19050</xdr:rowOff>
        </xdr:from>
        <xdr:to>
          <xdr:col>1</xdr:col>
          <xdr:colOff>485775</xdr:colOff>
          <xdr:row>11</xdr:row>
          <xdr:rowOff>257175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9525</xdr:rowOff>
        </xdr:from>
        <xdr:to>
          <xdr:col>1</xdr:col>
          <xdr:colOff>485775</xdr:colOff>
          <xdr:row>14</xdr:row>
          <xdr:rowOff>247650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9525</xdr:rowOff>
        </xdr:from>
        <xdr:to>
          <xdr:col>1</xdr:col>
          <xdr:colOff>485775</xdr:colOff>
          <xdr:row>15</xdr:row>
          <xdr:rowOff>247650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76200</xdr:rowOff>
        </xdr:from>
        <xdr:to>
          <xdr:col>1</xdr:col>
          <xdr:colOff>485775</xdr:colOff>
          <xdr:row>16</xdr:row>
          <xdr:rowOff>323850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485775</xdr:colOff>
          <xdr:row>17</xdr:row>
          <xdr:rowOff>304800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12</xdr:row>
          <xdr:rowOff>19050</xdr:rowOff>
        </xdr:from>
        <xdr:to>
          <xdr:col>1</xdr:col>
          <xdr:colOff>581025</xdr:colOff>
          <xdr:row>12</xdr:row>
          <xdr:rowOff>266700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13</xdr:row>
          <xdr:rowOff>9525</xdr:rowOff>
        </xdr:from>
        <xdr:to>
          <xdr:col>1</xdr:col>
          <xdr:colOff>514350</xdr:colOff>
          <xdr:row>13</xdr:row>
          <xdr:rowOff>276225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xdr:col>
      <xdr:colOff>381001</xdr:colOff>
      <xdr:row>0</xdr:row>
      <xdr:rowOff>0</xdr:rowOff>
    </xdr:from>
    <xdr:to>
      <xdr:col>14</xdr:col>
      <xdr:colOff>100855</xdr:colOff>
      <xdr:row>5</xdr:row>
      <xdr:rowOff>178593</xdr:rowOff>
    </xdr:to>
    <xdr:sp macro="" textlink="">
      <xdr:nvSpPr>
        <xdr:cNvPr id="2" name="テキスト ボックス 1"/>
        <xdr:cNvSpPr txBox="1"/>
      </xdr:nvSpPr>
      <xdr:spPr>
        <a:xfrm>
          <a:off x="2809876" y="0"/>
          <a:ext cx="3625104" cy="1297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提出書類がそろっていることを確認のうえ、チェックを付けてください。</a:t>
          </a:r>
          <a:endParaRPr kumimoji="1" lang="en-US" altLang="ja-JP" sz="1600"/>
        </a:p>
        <a:p>
          <a:r>
            <a:rPr kumimoji="1" lang="ja-JP" altLang="en-US" sz="1600"/>
            <a:t>チェック欄以外は自動入力です。</a:t>
          </a:r>
          <a:endParaRPr kumimoji="1" lang="en-US" altLang="ja-JP" sz="1600"/>
        </a:p>
        <a:p>
          <a:r>
            <a:rPr kumimoji="1" lang="ja-JP" altLang="en-US" sz="1600"/>
            <a:t>また、</a:t>
          </a:r>
          <a:r>
            <a:rPr kumimoji="1" lang="ja-JP" altLang="en-US" sz="1600" b="1">
              <a:solidFill>
                <a:srgbClr val="FF0000"/>
              </a:solidFill>
            </a:rPr>
            <a:t>必ず</a:t>
          </a:r>
          <a:r>
            <a:rPr kumimoji="1" lang="en-US" altLang="ja-JP" sz="1600" b="1">
              <a:solidFill>
                <a:srgbClr val="FF0000"/>
              </a:solidFill>
            </a:rPr>
            <a:t>【</a:t>
          </a:r>
          <a:r>
            <a:rPr kumimoji="1" lang="ja-JP" altLang="en-US" sz="1600" b="1">
              <a:solidFill>
                <a:srgbClr val="FF0000"/>
              </a:solidFill>
            </a:rPr>
            <a:t>注記</a:t>
          </a:r>
          <a:r>
            <a:rPr kumimoji="1" lang="en-US" altLang="ja-JP" sz="1600" b="1">
              <a:solidFill>
                <a:srgbClr val="FF0000"/>
              </a:solidFill>
            </a:rPr>
            <a:t>】</a:t>
          </a:r>
          <a:r>
            <a:rPr kumimoji="1" lang="ja-JP" altLang="en-US" sz="1600" b="1">
              <a:solidFill>
                <a:srgbClr val="FF0000"/>
              </a:solidFill>
            </a:rPr>
            <a:t>もご確認ください</a:t>
          </a:r>
          <a:r>
            <a:rPr kumimoji="1" lang="ja-JP" altLang="en-US" sz="1600"/>
            <a:t>。</a:t>
          </a:r>
        </a:p>
      </xdr:txBody>
    </xdr:sp>
    <xdr:clientData/>
  </xdr:twoCellAnchor>
  <mc:AlternateContent xmlns:mc="http://schemas.openxmlformats.org/markup-compatibility/2006">
    <mc:Choice xmlns:a14="http://schemas.microsoft.com/office/drawing/2010/main" Requires="a14">
      <xdr:twoCellAnchor editAs="oneCell">
        <xdr:from>
          <xdr:col>1</xdr:col>
          <xdr:colOff>247650</xdr:colOff>
          <xdr:row>18</xdr:row>
          <xdr:rowOff>19050</xdr:rowOff>
        </xdr:from>
        <xdr:to>
          <xdr:col>1</xdr:col>
          <xdr:colOff>457200</xdr:colOff>
          <xdr:row>18</xdr:row>
          <xdr:rowOff>266700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559591</xdr:colOff>
      <xdr:row>14</xdr:row>
      <xdr:rowOff>285748</xdr:rowOff>
    </xdr:from>
    <xdr:to>
      <xdr:col>15</xdr:col>
      <xdr:colOff>71435</xdr:colOff>
      <xdr:row>18</xdr:row>
      <xdr:rowOff>130966</xdr:rowOff>
    </xdr:to>
    <xdr:grpSp>
      <xdr:nvGrpSpPr>
        <xdr:cNvPr id="6" name="グループ化 5"/>
        <xdr:cNvGrpSpPr/>
      </xdr:nvGrpSpPr>
      <xdr:grpSpPr>
        <a:xfrm>
          <a:off x="3679029" y="3762373"/>
          <a:ext cx="2988469" cy="1214437"/>
          <a:chOff x="3000374" y="4634287"/>
          <a:chExt cx="2988469" cy="973557"/>
        </a:xfrm>
      </xdr:grpSpPr>
      <xdr:sp macro="" textlink="">
        <xdr:nvSpPr>
          <xdr:cNvPr id="3" name="テキスト ボックス 2"/>
          <xdr:cNvSpPr txBox="1"/>
        </xdr:nvSpPr>
        <xdr:spPr>
          <a:xfrm>
            <a:off x="3000374" y="4634287"/>
            <a:ext cx="2988469" cy="771151"/>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Pゴシック" panose="020B0400000000000000" pitchFamily="50" charset="-128"/>
                <a:ea typeface="BIZ UDPゴシック" panose="020B0400000000000000" pitchFamily="50" charset="-128"/>
              </a:rPr>
              <a:t>介護ロボット導入の補助を受ける際は、</a:t>
            </a:r>
            <a:r>
              <a:rPr kumimoji="1" lang="ja-JP" altLang="en-US" sz="1400" b="1">
                <a:solidFill>
                  <a:srgbClr val="FF0000"/>
                </a:solidFill>
                <a:latin typeface="BIZ UDPゴシック" panose="020B0400000000000000" pitchFamily="50" charset="-128"/>
                <a:ea typeface="BIZ UDPゴシック" panose="020B0400000000000000" pitchFamily="50" charset="-128"/>
              </a:rPr>
              <a:t>業務改善支援を受けることが必須</a:t>
            </a:r>
            <a:r>
              <a:rPr kumimoji="1" lang="ja-JP" altLang="en-US" sz="1400">
                <a:latin typeface="BIZ UDPゴシック" panose="020B0400000000000000" pitchFamily="50" charset="-128"/>
                <a:ea typeface="BIZ UDPゴシック" panose="020B0400000000000000" pitchFamily="50" charset="-128"/>
              </a:rPr>
              <a:t>となっています。</a:t>
            </a:r>
          </a:p>
        </xdr:txBody>
      </xdr:sp>
      <xdr:cxnSp macro="">
        <xdr:nvCxnSpPr>
          <xdr:cNvPr id="5" name="直線矢印コネクタ 4"/>
          <xdr:cNvCxnSpPr>
            <a:stCxn id="3" idx="2"/>
          </xdr:cNvCxnSpPr>
        </xdr:nvCxnSpPr>
        <xdr:spPr>
          <a:xfrm flipH="1">
            <a:off x="4131469" y="5405440"/>
            <a:ext cx="363140" cy="2024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390525</xdr:colOff>
      <xdr:row>2</xdr:row>
      <xdr:rowOff>133350</xdr:rowOff>
    </xdr:from>
    <xdr:to>
      <xdr:col>5</xdr:col>
      <xdr:colOff>419100</xdr:colOff>
      <xdr:row>6</xdr:row>
      <xdr:rowOff>219075</xdr:rowOff>
    </xdr:to>
    <xdr:sp macro="" textlink="">
      <xdr:nvSpPr>
        <xdr:cNvPr id="2" name="テキスト ボックス 1"/>
        <xdr:cNvSpPr txBox="1"/>
      </xdr:nvSpPr>
      <xdr:spPr>
        <a:xfrm>
          <a:off x="1857375" y="485775"/>
          <a:ext cx="2381250" cy="8096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自動入力のため、</a:t>
          </a:r>
          <a:endParaRPr kumimoji="1" lang="en-US" altLang="ja-JP" sz="1600">
            <a:solidFill>
              <a:srgbClr val="FF0000"/>
            </a:solidFill>
          </a:endParaRPr>
        </a:p>
        <a:p>
          <a:r>
            <a:rPr kumimoji="1" lang="ja-JP" altLang="en-US" sz="1600">
              <a:solidFill>
                <a:srgbClr val="FF0000"/>
              </a:solidFill>
            </a:rPr>
            <a:t>入力箇所はありません。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423333</xdr:colOff>
      <xdr:row>30</xdr:row>
      <xdr:rowOff>105834</xdr:rowOff>
    </xdr:from>
    <xdr:to>
      <xdr:col>4</xdr:col>
      <xdr:colOff>84666</xdr:colOff>
      <xdr:row>39</xdr:row>
      <xdr:rowOff>52917</xdr:rowOff>
    </xdr:to>
    <xdr:sp macro="" textlink="">
      <xdr:nvSpPr>
        <xdr:cNvPr id="3" name="テキスト ボックス 2"/>
        <xdr:cNvSpPr txBox="1"/>
      </xdr:nvSpPr>
      <xdr:spPr>
        <a:xfrm>
          <a:off x="423333" y="5503334"/>
          <a:ext cx="2423583" cy="14710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介護ロボットは、</a:t>
          </a:r>
          <a:r>
            <a:rPr kumimoji="1" lang="ja-JP" altLang="en-US" sz="1400" b="1" u="sng">
              <a:solidFill>
                <a:srgbClr val="FF0000"/>
              </a:solidFill>
            </a:rPr>
            <a:t>税抜価格</a:t>
          </a:r>
          <a:r>
            <a:rPr kumimoji="1" lang="ja-JP" altLang="ja-JP" sz="1400">
              <a:solidFill>
                <a:schemeClr val="dk1"/>
              </a:solidFill>
              <a:effectLst/>
              <a:latin typeface="+mn-lt"/>
              <a:ea typeface="+mn-ea"/>
              <a:cs typeface="+mn-cs"/>
            </a:rPr>
            <a:t>で入力してください。</a:t>
          </a:r>
          <a:endParaRPr kumimoji="1" lang="en-US" altLang="ja-JP" sz="1400"/>
        </a:p>
        <a:p>
          <a:r>
            <a:rPr kumimoji="1" lang="ja-JP" altLang="en-US" sz="1400"/>
            <a:t>通信環境整備は、税込価格か税抜価格か分かるように入力してください。</a:t>
          </a:r>
        </a:p>
      </xdr:txBody>
    </xdr:sp>
    <xdr:clientData/>
  </xdr:twoCellAnchor>
  <xdr:twoCellAnchor>
    <xdr:from>
      <xdr:col>0</xdr:col>
      <xdr:colOff>444499</xdr:colOff>
      <xdr:row>3</xdr:row>
      <xdr:rowOff>148167</xdr:rowOff>
    </xdr:from>
    <xdr:to>
      <xdr:col>3</xdr:col>
      <xdr:colOff>0</xdr:colOff>
      <xdr:row>6</xdr:row>
      <xdr:rowOff>190500</xdr:rowOff>
    </xdr:to>
    <xdr:sp macro="" textlink="">
      <xdr:nvSpPr>
        <xdr:cNvPr id="4" name="テキスト ボックス 3"/>
        <xdr:cNvSpPr txBox="1"/>
      </xdr:nvSpPr>
      <xdr:spPr>
        <a:xfrm>
          <a:off x="444499" y="762000"/>
          <a:ext cx="2021418" cy="6773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solidFill>
                <a:srgbClr val="FF0000"/>
              </a:solidFill>
            </a:rPr>
            <a:t>黄色のセルに入力</a:t>
          </a:r>
          <a:r>
            <a:rPr kumimoji="1" lang="ja-JP" altLang="en-US" sz="1400"/>
            <a:t>をお願いします。</a:t>
          </a:r>
          <a:endParaRPr kumimoji="1" lang="en-US" altLang="ja-JP" sz="1400"/>
        </a:p>
      </xdr:txBody>
    </xdr:sp>
    <xdr:clientData/>
  </xdr:twoCellAnchor>
  <xdr:twoCellAnchor>
    <xdr:from>
      <xdr:col>7</xdr:col>
      <xdr:colOff>95250</xdr:colOff>
      <xdr:row>30</xdr:row>
      <xdr:rowOff>105835</xdr:rowOff>
    </xdr:from>
    <xdr:to>
      <xdr:col>15</xdr:col>
      <xdr:colOff>148166</xdr:colOff>
      <xdr:row>39</xdr:row>
      <xdr:rowOff>31751</xdr:rowOff>
    </xdr:to>
    <xdr:sp macro="" textlink="">
      <xdr:nvSpPr>
        <xdr:cNvPr id="7" name="テキスト ボックス 6"/>
        <xdr:cNvSpPr txBox="1"/>
      </xdr:nvSpPr>
      <xdr:spPr>
        <a:xfrm>
          <a:off x="3746500" y="5503335"/>
          <a:ext cx="2423583" cy="14499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solidFill>
                <a:srgbClr val="FF0000"/>
              </a:solidFill>
            </a:rPr>
            <a:t>対象外の経費は記載しないでください。</a:t>
          </a:r>
          <a:endParaRPr kumimoji="1" lang="en-US" altLang="ja-JP" sz="1400" b="1" u="sng">
            <a:solidFill>
              <a:srgbClr val="FF0000"/>
            </a:solidFill>
          </a:endParaRPr>
        </a:p>
        <a:p>
          <a:r>
            <a:rPr kumimoji="1" lang="ja-JP" altLang="en-US" sz="1400" b="0" u="none">
              <a:solidFill>
                <a:sysClr val="windowText" lastClr="000000"/>
              </a:solidFill>
            </a:rPr>
            <a:t>様式６－２の対象経費実支出額で算出した経費を記載してください。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9</xdr:row>
          <xdr:rowOff>28575</xdr:rowOff>
        </xdr:from>
        <xdr:to>
          <xdr:col>1</xdr:col>
          <xdr:colOff>0</xdr:colOff>
          <xdr:row>9</xdr:row>
          <xdr:rowOff>276225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14</xdr:row>
          <xdr:rowOff>28575</xdr:rowOff>
        </xdr:from>
        <xdr:to>
          <xdr:col>1</xdr:col>
          <xdr:colOff>0</xdr:colOff>
          <xdr:row>14</xdr:row>
          <xdr:rowOff>276225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150761</xdr:colOff>
      <xdr:row>3</xdr:row>
      <xdr:rowOff>3073</xdr:rowOff>
    </xdr:from>
    <xdr:to>
      <xdr:col>2</xdr:col>
      <xdr:colOff>604274</xdr:colOff>
      <xdr:row>9</xdr:row>
      <xdr:rowOff>61453</xdr:rowOff>
    </xdr:to>
    <xdr:sp macro="" textlink="">
      <xdr:nvSpPr>
        <xdr:cNvPr id="4" name="正方形/長方形 3"/>
        <xdr:cNvSpPr/>
      </xdr:nvSpPr>
      <xdr:spPr>
        <a:xfrm>
          <a:off x="150761" y="894121"/>
          <a:ext cx="5123836" cy="1656122"/>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（１）（２）のうち、実施したものに☑し、具体的な内容を記載してください。</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厚生労働省の</a:t>
          </a:r>
          <a:r>
            <a:rPr kumimoji="1" lang="en-US" altLang="ja-JP" sz="1400">
              <a:solidFill>
                <a:srgbClr val="FF0000"/>
              </a:solidFill>
            </a:rPr>
            <a:t>HP</a:t>
          </a:r>
          <a:r>
            <a:rPr kumimoji="1" lang="ja-JP" altLang="en-US" sz="1400">
              <a:solidFill>
                <a:srgbClr val="FF0000"/>
              </a:solidFill>
            </a:rPr>
            <a:t>に掲載されている動画を視聴した場合は、（</a:t>
          </a:r>
          <a:r>
            <a:rPr kumimoji="1" lang="en-US" altLang="ja-JP" sz="1400">
              <a:solidFill>
                <a:srgbClr val="FF0000"/>
              </a:solidFill>
            </a:rPr>
            <a:t>2</a:t>
          </a:r>
          <a:r>
            <a:rPr kumimoji="1" lang="ja-JP" altLang="en-US" sz="1400">
              <a:solidFill>
                <a:srgbClr val="FF0000"/>
              </a:solidFill>
            </a:rPr>
            <a:t>）に</a:t>
          </a:r>
          <a:r>
            <a:rPr kumimoji="1" lang="ja-JP" altLang="en-US" sz="1400" b="0" i="0" u="none" strike="noStrike" kern="0" cap="none" spc="0" normalizeH="0" baseline="0" noProof="0">
              <a:ln>
                <a:noFill/>
              </a:ln>
              <a:solidFill>
                <a:srgbClr val="FF0000"/>
              </a:solidFill>
              <a:effectLst/>
              <a:uLnTx/>
              <a:uFillTx/>
              <a:latin typeface="+mn-lt"/>
              <a:ea typeface="+mn-ea"/>
              <a:cs typeface="+mn-cs"/>
            </a:rPr>
            <a:t>☑</a:t>
          </a:r>
          <a:r>
            <a:rPr kumimoji="1" lang="ja-JP" altLang="en-US" sz="1400">
              <a:solidFill>
                <a:srgbClr val="FF0000"/>
              </a:solidFill>
            </a:rPr>
            <a:t>をし、</a:t>
          </a:r>
          <a:endParaRPr kumimoji="1" lang="en-US" altLang="ja-JP" sz="1400">
            <a:solidFill>
              <a:srgbClr val="FF0000"/>
            </a:solidFill>
          </a:endParaRPr>
        </a:p>
        <a:p>
          <a:pPr algn="l"/>
          <a:r>
            <a:rPr kumimoji="1" lang="ja-JP" altLang="en-US" sz="1400">
              <a:solidFill>
                <a:srgbClr val="FF0000"/>
              </a:solidFill>
            </a:rPr>
            <a:t>１～３、６のうち視聴した動画に</a:t>
          </a:r>
          <a:r>
            <a:rPr kumimoji="1" lang="ja-JP" altLang="en-US" sz="1400" b="0" i="0" u="none" strike="noStrike" kern="0" cap="none" spc="0" normalizeH="0" baseline="0" noProof="0">
              <a:ln>
                <a:noFill/>
              </a:ln>
              <a:solidFill>
                <a:srgbClr val="FF0000"/>
              </a:solidFill>
              <a:effectLst/>
              <a:uLnTx/>
              <a:uFillTx/>
              <a:latin typeface="+mn-lt"/>
              <a:ea typeface="+mn-ea"/>
              <a:cs typeface="+mn-cs"/>
            </a:rPr>
            <a:t>☑をしてください。</a:t>
          </a:r>
          <a:endParaRPr kumimoji="1" lang="en-US" altLang="ja-JP" sz="1400">
            <a:solidFill>
              <a:srgbClr val="FF0000"/>
            </a:solidFill>
          </a:endParaRPr>
        </a:p>
        <a:p>
          <a:pPr algn="l"/>
          <a:endParaRPr kumimoji="1" lang="en-US" altLang="ja-JP" sz="1400">
            <a:solidFill>
              <a:srgbClr val="FF0000"/>
            </a:solidFill>
          </a:endParaRPr>
        </a:p>
        <a:p>
          <a:pPr algn="l"/>
          <a:endParaRPr kumimoji="1" lang="en-US" altLang="ja-JP" sz="14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19</xdr:row>
          <xdr:rowOff>28575</xdr:rowOff>
        </xdr:from>
        <xdr:to>
          <xdr:col>1</xdr:col>
          <xdr:colOff>0</xdr:colOff>
          <xdr:row>19</xdr:row>
          <xdr:rowOff>276225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28575</xdr:rowOff>
        </xdr:from>
        <xdr:to>
          <xdr:col>1</xdr:col>
          <xdr:colOff>0</xdr:colOff>
          <xdr:row>20</xdr:row>
          <xdr:rowOff>276225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28575</xdr:rowOff>
        </xdr:from>
        <xdr:to>
          <xdr:col>1</xdr:col>
          <xdr:colOff>0</xdr:colOff>
          <xdr:row>21</xdr:row>
          <xdr:rowOff>276225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28575</xdr:rowOff>
        </xdr:from>
        <xdr:to>
          <xdr:col>1</xdr:col>
          <xdr:colOff>0</xdr:colOff>
          <xdr:row>22</xdr:row>
          <xdr:rowOff>276225</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kaigojinzai@pref.fukuoka.lg.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D12"/>
  <sheetViews>
    <sheetView showGridLines="0" tabSelected="1" view="pageBreakPreview" zoomScale="80" zoomScaleNormal="80" zoomScaleSheetLayoutView="80" workbookViewId="0">
      <selection activeCell="D11" sqref="D11"/>
    </sheetView>
  </sheetViews>
  <sheetFormatPr defaultRowHeight="13.5"/>
  <cols>
    <col min="1" max="1" width="27.75" style="11" customWidth="1"/>
    <col min="2" max="2" width="19.875" style="12" customWidth="1"/>
    <col min="3" max="3" width="66.5" style="12" customWidth="1"/>
    <col min="4" max="4" width="77.75" style="2" customWidth="1"/>
    <col min="5" max="16384" width="9" style="2"/>
  </cols>
  <sheetData>
    <row r="1" spans="1:4" ht="30" customHeight="1" thickBot="1">
      <c r="A1" s="158" t="s">
        <v>111</v>
      </c>
      <c r="B1" s="158"/>
      <c r="C1" s="158"/>
      <c r="D1" s="158"/>
    </row>
    <row r="2" spans="1:4" ht="18" thickTop="1">
      <c r="A2" s="159" t="s">
        <v>112</v>
      </c>
      <c r="B2" s="159"/>
      <c r="C2" s="159"/>
      <c r="D2" s="159"/>
    </row>
    <row r="3" spans="1:4" s="3" customFormat="1" ht="8.1" customHeight="1">
      <c r="A3" s="160"/>
      <c r="B3" s="160"/>
      <c r="C3" s="160"/>
    </row>
    <row r="4" spans="1:4" s="7" customFormat="1" ht="27">
      <c r="A4" s="4" t="s">
        <v>65</v>
      </c>
      <c r="B4" s="5" t="s">
        <v>66</v>
      </c>
      <c r="C4" s="6" t="s">
        <v>67</v>
      </c>
      <c r="D4" s="4" t="s">
        <v>68</v>
      </c>
    </row>
    <row r="5" spans="1:4" ht="52.5" customHeight="1">
      <c r="A5" s="72" t="s">
        <v>69</v>
      </c>
      <c r="B5" s="8" t="s">
        <v>70</v>
      </c>
      <c r="C5" s="68" t="s">
        <v>71</v>
      </c>
      <c r="D5" s="74" t="s">
        <v>72</v>
      </c>
    </row>
    <row r="6" spans="1:4" ht="52.5" customHeight="1">
      <c r="A6" s="72" t="s">
        <v>73</v>
      </c>
      <c r="B6" s="9" t="s">
        <v>74</v>
      </c>
      <c r="C6" s="69" t="s">
        <v>76</v>
      </c>
      <c r="D6" s="74" t="s">
        <v>72</v>
      </c>
    </row>
    <row r="7" spans="1:4" ht="52.5" customHeight="1">
      <c r="A7" s="71" t="s">
        <v>77</v>
      </c>
      <c r="B7" s="9" t="s">
        <v>241</v>
      </c>
      <c r="C7" s="70" t="s">
        <v>103</v>
      </c>
      <c r="D7" s="10" t="s">
        <v>78</v>
      </c>
    </row>
    <row r="8" spans="1:4" ht="52.5" customHeight="1">
      <c r="A8" s="71" t="s">
        <v>100</v>
      </c>
      <c r="B8" s="9" t="s">
        <v>105</v>
      </c>
      <c r="C8" s="70" t="s">
        <v>197</v>
      </c>
      <c r="D8" s="10" t="s">
        <v>102</v>
      </c>
    </row>
    <row r="9" spans="1:4" ht="52.5" customHeight="1">
      <c r="A9" s="71" t="s">
        <v>109</v>
      </c>
      <c r="B9" s="9" t="s">
        <v>106</v>
      </c>
      <c r="C9" s="70" t="s">
        <v>199</v>
      </c>
      <c r="D9" s="13" t="s">
        <v>107</v>
      </c>
    </row>
    <row r="10" spans="1:4" ht="52.5" customHeight="1">
      <c r="A10" s="71" t="s">
        <v>110</v>
      </c>
      <c r="B10" s="9" t="s">
        <v>106</v>
      </c>
      <c r="C10" s="70" t="s">
        <v>199</v>
      </c>
      <c r="D10" s="13" t="s">
        <v>108</v>
      </c>
    </row>
    <row r="11" spans="1:4" ht="52.5" customHeight="1">
      <c r="A11" s="73" t="s">
        <v>101</v>
      </c>
      <c r="B11" s="9" t="s">
        <v>75</v>
      </c>
      <c r="C11" s="71" t="s">
        <v>198</v>
      </c>
      <c r="D11" s="10" t="s">
        <v>79</v>
      </c>
    </row>
    <row r="12" spans="1:4" ht="52.5" customHeight="1">
      <c r="A12" s="73" t="s">
        <v>239</v>
      </c>
      <c r="B12" s="9" t="s">
        <v>240</v>
      </c>
      <c r="C12" s="71" t="s">
        <v>242</v>
      </c>
      <c r="D12" s="10" t="s">
        <v>79</v>
      </c>
    </row>
  </sheetData>
  <mergeCells count="3">
    <mergeCell ref="A1:D1"/>
    <mergeCell ref="A2:D2"/>
    <mergeCell ref="A3:C3"/>
  </mergeCells>
  <phoneticPr fontId="8"/>
  <printOptions horizontalCentered="1"/>
  <pageMargins left="0.70866141732283472" right="0.70866141732283472" top="0.35433070866141736" bottom="0.35433070866141736" header="0.31496062992125984" footer="0.31496062992125984"/>
  <pageSetup paperSize="9" scale="4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5"/>
  <sheetViews>
    <sheetView view="pageBreakPreview" zoomScaleNormal="100" zoomScaleSheetLayoutView="100" workbookViewId="0">
      <selection sqref="A1:D1"/>
    </sheetView>
  </sheetViews>
  <sheetFormatPr defaultRowHeight="18.75" customHeight="1"/>
  <cols>
    <col min="1" max="1" width="7.5" style="79" customWidth="1"/>
    <col min="2" max="2" width="25.125" style="79" customWidth="1"/>
    <col min="3" max="3" width="31.875" style="79" customWidth="1"/>
    <col min="4" max="4" width="38.25" style="100" customWidth="1"/>
    <col min="5" max="5" width="9.25" style="144" customWidth="1"/>
    <col min="6" max="6" width="9" style="144"/>
    <col min="7" max="7" width="20" style="144" customWidth="1"/>
    <col min="8" max="16384" width="9" style="79"/>
  </cols>
  <sheetData>
    <row r="1" spans="1:7" ht="18.75" customHeight="1">
      <c r="A1" s="76" t="s">
        <v>41</v>
      </c>
      <c r="B1" s="77"/>
      <c r="C1" s="77"/>
      <c r="D1" s="78"/>
    </row>
    <row r="2" spans="1:7" ht="18.75" customHeight="1" thickBot="1">
      <c r="A2" s="77"/>
      <c r="B2" s="80" t="s">
        <v>29</v>
      </c>
      <c r="C2" s="77"/>
      <c r="D2" s="75"/>
    </row>
    <row r="3" spans="1:7" ht="18.75" customHeight="1">
      <c r="A3" s="77"/>
      <c r="B3" s="81" t="s">
        <v>30</v>
      </c>
      <c r="C3" s="82" t="s">
        <v>2</v>
      </c>
      <c r="D3" s="135" t="s">
        <v>203</v>
      </c>
      <c r="E3" s="161" t="s">
        <v>225</v>
      </c>
      <c r="F3" s="162"/>
      <c r="G3" s="163"/>
    </row>
    <row r="4" spans="1:7" ht="18.75" customHeight="1">
      <c r="A4" s="77"/>
      <c r="B4" s="181" t="s">
        <v>31</v>
      </c>
      <c r="C4" s="83" t="s">
        <v>42</v>
      </c>
      <c r="D4" s="136" t="s">
        <v>204</v>
      </c>
      <c r="E4" s="164"/>
      <c r="F4" s="165"/>
      <c r="G4" s="166"/>
    </row>
    <row r="5" spans="1:7" ht="18.75" customHeight="1">
      <c r="A5" s="77"/>
      <c r="B5" s="181"/>
      <c r="C5" s="83" t="s">
        <v>190</v>
      </c>
      <c r="D5" s="136" t="s">
        <v>205</v>
      </c>
      <c r="E5" s="164"/>
      <c r="F5" s="165"/>
      <c r="G5" s="166"/>
    </row>
    <row r="6" spans="1:7" ht="18.75" customHeight="1">
      <c r="A6" s="77"/>
      <c r="B6" s="181"/>
      <c r="C6" s="83" t="s">
        <v>33</v>
      </c>
      <c r="D6" s="136" t="s">
        <v>209</v>
      </c>
      <c r="E6" s="164"/>
      <c r="F6" s="165"/>
      <c r="G6" s="166"/>
    </row>
    <row r="7" spans="1:7" ht="18.75" customHeight="1">
      <c r="A7" s="77"/>
      <c r="B7" s="181" t="s">
        <v>34</v>
      </c>
      <c r="C7" s="83" t="s">
        <v>35</v>
      </c>
      <c r="D7" s="136" t="s">
        <v>206</v>
      </c>
      <c r="E7" s="164"/>
      <c r="F7" s="165"/>
      <c r="G7" s="166"/>
    </row>
    <row r="8" spans="1:7" ht="18.75" customHeight="1">
      <c r="A8" s="77"/>
      <c r="B8" s="181"/>
      <c r="C8" s="83" t="s">
        <v>36</v>
      </c>
      <c r="D8" s="136" t="s">
        <v>207</v>
      </c>
      <c r="E8" s="164"/>
      <c r="F8" s="165"/>
      <c r="G8" s="166"/>
    </row>
    <row r="9" spans="1:7" ht="18.75" customHeight="1">
      <c r="A9" s="77"/>
      <c r="B9" s="84" t="s">
        <v>96</v>
      </c>
      <c r="C9" s="83" t="s">
        <v>2</v>
      </c>
      <c r="D9" s="136" t="s">
        <v>208</v>
      </c>
      <c r="E9" s="164" t="s">
        <v>226</v>
      </c>
      <c r="F9" s="165"/>
      <c r="G9" s="166"/>
    </row>
    <row r="10" spans="1:7" ht="37.5" customHeight="1">
      <c r="A10" s="77"/>
      <c r="B10" s="85" t="s">
        <v>97</v>
      </c>
      <c r="C10" s="83" t="s">
        <v>43</v>
      </c>
      <c r="D10" s="137">
        <v>4000000000</v>
      </c>
      <c r="E10" s="164"/>
      <c r="F10" s="165"/>
      <c r="G10" s="166"/>
    </row>
    <row r="11" spans="1:7" ht="18.75" customHeight="1">
      <c r="A11" s="77"/>
      <c r="B11" s="181" t="s">
        <v>98</v>
      </c>
      <c r="C11" s="83" t="s">
        <v>44</v>
      </c>
      <c r="D11" s="136" t="s">
        <v>204</v>
      </c>
      <c r="E11" s="164"/>
      <c r="F11" s="165"/>
      <c r="G11" s="166"/>
    </row>
    <row r="12" spans="1:7" ht="18.75" customHeight="1">
      <c r="A12" s="77"/>
      <c r="B12" s="181"/>
      <c r="C12" s="83" t="s">
        <v>32</v>
      </c>
      <c r="D12" s="136" t="s">
        <v>205</v>
      </c>
      <c r="E12" s="164"/>
      <c r="F12" s="165"/>
      <c r="G12" s="166"/>
    </row>
    <row r="13" spans="1:7" ht="18.75" customHeight="1">
      <c r="A13" s="77"/>
      <c r="B13" s="181"/>
      <c r="C13" s="83" t="s">
        <v>33</v>
      </c>
      <c r="D13" s="136" t="s">
        <v>209</v>
      </c>
      <c r="E13" s="164"/>
      <c r="F13" s="165"/>
      <c r="G13" s="166"/>
    </row>
    <row r="14" spans="1:7" ht="18.75" customHeight="1">
      <c r="A14" s="77"/>
      <c r="B14" s="173" t="s">
        <v>99</v>
      </c>
      <c r="C14" s="83" t="s">
        <v>47</v>
      </c>
      <c r="D14" s="136" t="s">
        <v>210</v>
      </c>
      <c r="E14" s="164"/>
      <c r="F14" s="165"/>
      <c r="G14" s="166"/>
    </row>
    <row r="15" spans="1:7" ht="18.75" customHeight="1">
      <c r="A15" s="77"/>
      <c r="B15" s="174"/>
      <c r="C15" s="86" t="s">
        <v>196</v>
      </c>
      <c r="D15" s="136"/>
      <c r="E15" s="164"/>
      <c r="F15" s="165"/>
      <c r="G15" s="166"/>
    </row>
    <row r="16" spans="1:7" ht="18.75" customHeight="1">
      <c r="A16" s="77"/>
      <c r="B16" s="182" t="s">
        <v>45</v>
      </c>
      <c r="C16" s="83" t="s">
        <v>50</v>
      </c>
      <c r="D16" s="136" t="s">
        <v>211</v>
      </c>
      <c r="E16" s="164" t="s">
        <v>227</v>
      </c>
      <c r="F16" s="165"/>
      <c r="G16" s="166"/>
    </row>
    <row r="17" spans="1:7" ht="18.75" customHeight="1">
      <c r="A17" s="77"/>
      <c r="B17" s="183"/>
      <c r="C17" s="86" t="s">
        <v>194</v>
      </c>
      <c r="D17" s="136" t="s">
        <v>207</v>
      </c>
      <c r="E17" s="164"/>
      <c r="F17" s="165"/>
      <c r="G17" s="166"/>
    </row>
    <row r="18" spans="1:7" ht="18.75" customHeight="1">
      <c r="A18" s="77"/>
      <c r="B18" s="182"/>
      <c r="C18" s="83" t="s">
        <v>195</v>
      </c>
      <c r="D18" s="136" t="s">
        <v>212</v>
      </c>
      <c r="E18" s="164"/>
      <c r="F18" s="165"/>
      <c r="G18" s="166"/>
    </row>
    <row r="19" spans="1:7" ht="18.75" customHeight="1">
      <c r="A19" s="77"/>
      <c r="B19" s="181" t="s">
        <v>37</v>
      </c>
      <c r="C19" s="83" t="s">
        <v>38</v>
      </c>
      <c r="D19" s="136" t="s">
        <v>213</v>
      </c>
      <c r="E19" s="164" t="s">
        <v>228</v>
      </c>
      <c r="F19" s="165"/>
      <c r="G19" s="166"/>
    </row>
    <row r="20" spans="1:7" ht="18.75" customHeight="1">
      <c r="A20" s="77"/>
      <c r="B20" s="181"/>
      <c r="C20" s="83" t="s">
        <v>39</v>
      </c>
      <c r="D20" s="136" t="s">
        <v>215</v>
      </c>
      <c r="E20" s="164"/>
      <c r="F20" s="165"/>
      <c r="G20" s="166"/>
    </row>
    <row r="21" spans="1:7" ht="18.75" customHeight="1">
      <c r="A21" s="77"/>
      <c r="B21" s="181"/>
      <c r="C21" s="83" t="s">
        <v>40</v>
      </c>
      <c r="D21" s="138" t="s">
        <v>214</v>
      </c>
      <c r="E21" s="164"/>
      <c r="F21" s="165"/>
      <c r="G21" s="166"/>
    </row>
    <row r="22" spans="1:7" ht="18.75" customHeight="1">
      <c r="A22" s="77"/>
      <c r="B22" s="170" t="s">
        <v>46</v>
      </c>
      <c r="C22" s="86" t="s">
        <v>191</v>
      </c>
      <c r="D22" s="138" t="s">
        <v>208</v>
      </c>
      <c r="E22" s="164"/>
      <c r="F22" s="165"/>
      <c r="G22" s="166"/>
    </row>
    <row r="23" spans="1:7" ht="18.75" customHeight="1">
      <c r="B23" s="171"/>
      <c r="C23" s="87" t="s">
        <v>42</v>
      </c>
      <c r="D23" s="136" t="s">
        <v>204</v>
      </c>
      <c r="E23" s="164"/>
      <c r="F23" s="165"/>
      <c r="G23" s="166"/>
    </row>
    <row r="24" spans="1:7" ht="18.75" customHeight="1">
      <c r="B24" s="171"/>
      <c r="C24" s="88" t="s">
        <v>32</v>
      </c>
      <c r="D24" s="136" t="s">
        <v>205</v>
      </c>
      <c r="E24" s="164"/>
      <c r="F24" s="165"/>
      <c r="G24" s="166"/>
    </row>
    <row r="25" spans="1:7" ht="18.75" customHeight="1" thickBot="1">
      <c r="B25" s="172"/>
      <c r="C25" s="89" t="s">
        <v>33</v>
      </c>
      <c r="D25" s="139"/>
      <c r="E25" s="167"/>
      <c r="F25" s="168"/>
      <c r="G25" s="169"/>
    </row>
    <row r="26" spans="1:7" ht="18.75" customHeight="1">
      <c r="B26" s="90"/>
      <c r="C26" s="90"/>
      <c r="D26" s="75"/>
    </row>
    <row r="27" spans="1:7" ht="18.75" customHeight="1" thickBot="1">
      <c r="A27" s="76" t="s">
        <v>49</v>
      </c>
      <c r="B27" s="90"/>
      <c r="C27" s="90"/>
      <c r="D27" s="75"/>
    </row>
    <row r="28" spans="1:7" ht="18.75" customHeight="1">
      <c r="B28" s="91" t="s">
        <v>93</v>
      </c>
      <c r="C28" s="92" t="s">
        <v>48</v>
      </c>
      <c r="D28" s="140">
        <v>45332</v>
      </c>
      <c r="E28" s="161" t="s">
        <v>229</v>
      </c>
      <c r="F28" s="162"/>
      <c r="G28" s="163"/>
    </row>
    <row r="29" spans="1:7" ht="51" customHeight="1">
      <c r="B29" s="93" t="s">
        <v>167</v>
      </c>
      <c r="C29" s="94" t="s">
        <v>168</v>
      </c>
      <c r="D29" s="136" t="s">
        <v>216</v>
      </c>
      <c r="E29" s="164" t="s">
        <v>234</v>
      </c>
      <c r="F29" s="165"/>
      <c r="G29" s="166"/>
    </row>
    <row r="30" spans="1:7" ht="30" customHeight="1">
      <c r="B30" s="134" t="s">
        <v>231</v>
      </c>
      <c r="C30" s="95" t="s">
        <v>232</v>
      </c>
      <c r="D30" s="137">
        <v>345</v>
      </c>
      <c r="E30" s="175" t="s">
        <v>235</v>
      </c>
      <c r="F30" s="176"/>
      <c r="G30" s="177"/>
    </row>
    <row r="31" spans="1:7" ht="30" customHeight="1">
      <c r="B31" s="96" t="s">
        <v>104</v>
      </c>
      <c r="C31" s="95" t="s">
        <v>51</v>
      </c>
      <c r="D31" s="141" t="s">
        <v>217</v>
      </c>
      <c r="E31" s="178"/>
      <c r="F31" s="179"/>
      <c r="G31" s="180"/>
    </row>
    <row r="32" spans="1:7" ht="18.75" customHeight="1">
      <c r="B32" s="96" t="s">
        <v>166</v>
      </c>
      <c r="C32" s="95"/>
      <c r="D32" s="141" t="s">
        <v>218</v>
      </c>
      <c r="E32" s="164" t="s">
        <v>233</v>
      </c>
      <c r="F32" s="165"/>
      <c r="G32" s="166"/>
    </row>
    <row r="33" spans="2:10" ht="18.75" customHeight="1">
      <c r="B33" s="96" t="s">
        <v>151</v>
      </c>
      <c r="C33" s="95" t="s">
        <v>51</v>
      </c>
      <c r="D33" s="142"/>
      <c r="E33" s="164"/>
      <c r="F33" s="165"/>
      <c r="G33" s="166"/>
    </row>
    <row r="34" spans="2:10" ht="37.5" customHeight="1">
      <c r="B34" s="97" t="s">
        <v>152</v>
      </c>
      <c r="C34" s="95" t="s">
        <v>51</v>
      </c>
      <c r="D34" s="142"/>
      <c r="E34" s="164"/>
      <c r="F34" s="165"/>
      <c r="G34" s="166"/>
      <c r="H34" s="79" t="s">
        <v>224</v>
      </c>
      <c r="J34" s="98">
        <f>D33+D34</f>
        <v>0</v>
      </c>
    </row>
    <row r="35" spans="2:10" ht="56.25" customHeight="1" thickBot="1">
      <c r="B35" s="99" t="s">
        <v>134</v>
      </c>
      <c r="C35" s="94" t="s">
        <v>202</v>
      </c>
      <c r="D35" s="143">
        <v>100</v>
      </c>
      <c r="E35" s="167" t="s">
        <v>230</v>
      </c>
      <c r="F35" s="168"/>
      <c r="G35" s="169"/>
    </row>
  </sheetData>
  <sheetProtection algorithmName="SHA-512" hashValue="g+XLT/8zJ623+tQI6zLfel9hhfXlYO6Gi3ACy/8Ri8OojcAdMzxvw/fxxKXaeL48uwBljQPipRyVgvnWE7igKQ==" saltValue="DSCSQDI3UkYLV71qYBFTlA==" spinCount="100000" sheet="1" objects="1" scenarios="1"/>
  <mergeCells count="16">
    <mergeCell ref="B4:B6"/>
    <mergeCell ref="B7:B8"/>
    <mergeCell ref="B11:B13"/>
    <mergeCell ref="B19:B21"/>
    <mergeCell ref="B16:B18"/>
    <mergeCell ref="B22:B25"/>
    <mergeCell ref="B14:B15"/>
    <mergeCell ref="E29:G29"/>
    <mergeCell ref="E32:G34"/>
    <mergeCell ref="E35:G35"/>
    <mergeCell ref="E30:G31"/>
    <mergeCell ref="E3:G8"/>
    <mergeCell ref="E9:G15"/>
    <mergeCell ref="E16:G18"/>
    <mergeCell ref="E19:G25"/>
    <mergeCell ref="E28:G28"/>
  </mergeCells>
  <phoneticPr fontId="8"/>
  <conditionalFormatting sqref="D33:D34">
    <cfRule type="expression" dxfId="0" priority="1">
      <formula>$D$32="請求した"</formula>
    </cfRule>
  </conditionalFormatting>
  <dataValidations count="2">
    <dataValidation type="list" allowBlank="1" showInputMessage="1" showErrorMessage="1" sqref="D32">
      <formula1>"請求した,請求していない"</formula1>
    </dataValidation>
    <dataValidation type="list" allowBlank="1" showInputMessage="1" showErrorMessage="1" sqref="D14">
      <formula1>"介護老人福祉施設,介護老人保健施設,特定施設入居者生活介護,通所介護,介護医療院,小規模多機能型居宅介護,認知症対応型共同生活介護,地域密着型特定施設入居者生活介護,地域密着型介護老人福祉施設入所者生活介護,介護療養型医療施設,短期入所生活介護,短期入所療養介護,認知症対応型通所介護,地域密着型通所介護,通所リハビリテーション,療養通所介護,訪問介護,訪問入浴介護,夜間対応型訪問介護,定期巡回・随時対応型訪問介護看護,看護小規模多機能型居宅介護,その他"</formula1>
    </dataValidation>
  </dataValidations>
  <hyperlinks>
    <hyperlink ref="D21" r:id="rId1"/>
  </hyperlinks>
  <pageMargins left="0.7" right="0.7" top="0.75" bottom="0.75" header="0.3" footer="0.3"/>
  <pageSetup paperSize="9" scale="63"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6"/>
  <sheetViews>
    <sheetView view="pageBreakPreview" zoomScale="80" zoomScaleNormal="100" zoomScaleSheetLayoutView="80" workbookViewId="0">
      <selection sqref="A1:D1"/>
    </sheetView>
  </sheetViews>
  <sheetFormatPr defaultRowHeight="27" customHeight="1"/>
  <cols>
    <col min="1" max="1" width="4.625" style="43" customWidth="1"/>
    <col min="2" max="6" width="9" style="43"/>
    <col min="7" max="7" width="9" style="43" customWidth="1"/>
    <col min="8" max="15" width="3.375" style="43" customWidth="1"/>
    <col min="16" max="16" width="4.625" style="43" customWidth="1"/>
    <col min="17" max="16384" width="9" style="43"/>
  </cols>
  <sheetData>
    <row r="1" spans="1:18" ht="17.25">
      <c r="A1" s="42" t="s">
        <v>113</v>
      </c>
    </row>
    <row r="2" spans="1:18" ht="13.5"/>
    <row r="3" spans="1:18" ht="22.5" customHeight="1">
      <c r="A3" s="197" t="s">
        <v>114</v>
      </c>
      <c r="B3" s="197"/>
      <c r="C3" s="197"/>
      <c r="D3" s="197"/>
      <c r="E3" s="197"/>
      <c r="F3" s="197"/>
      <c r="G3" s="197"/>
      <c r="H3" s="197"/>
      <c r="I3" s="197"/>
      <c r="J3" s="197"/>
      <c r="K3" s="197"/>
      <c r="L3" s="197"/>
      <c r="M3" s="197"/>
      <c r="N3" s="197"/>
      <c r="O3" s="197"/>
      <c r="P3" s="197"/>
    </row>
    <row r="4" spans="1:18" ht="13.5"/>
    <row r="5" spans="1:18" ht="22.5" customHeight="1">
      <c r="B5" s="31" t="s">
        <v>52</v>
      </c>
      <c r="C5" s="14" t="s">
        <v>53</v>
      </c>
      <c r="D5" s="195" t="str">
        <f>基本情報入力シート!D17&amp;"("&amp;基本情報入力シート!D18&amp;")"</f>
        <v>福岡　太郎(フクオカ　タロウ)</v>
      </c>
      <c r="E5" s="195"/>
      <c r="F5" s="196"/>
      <c r="G5" s="191" t="s">
        <v>54</v>
      </c>
      <c r="H5" s="192"/>
      <c r="I5" s="189" t="str">
        <f>基本情報入力シート!D16</f>
        <v>介護人材確保対策室　事務</v>
      </c>
      <c r="J5" s="189"/>
      <c r="K5" s="189"/>
      <c r="L5" s="189"/>
      <c r="M5" s="189"/>
      <c r="N5" s="189"/>
      <c r="O5" s="190"/>
    </row>
    <row r="6" spans="1:18" ht="22.5" customHeight="1">
      <c r="B6" s="198" t="s">
        <v>55</v>
      </c>
      <c r="C6" s="14" t="s">
        <v>192</v>
      </c>
      <c r="D6" s="200" t="str">
        <f>基本情報入力シート!D22</f>
        <v>特別養護老人ホーム　福岡県庁</v>
      </c>
      <c r="E6" s="201"/>
      <c r="F6" s="201"/>
      <c r="G6" s="201"/>
      <c r="H6" s="191" t="s">
        <v>193</v>
      </c>
      <c r="I6" s="202"/>
      <c r="J6" s="192"/>
      <c r="K6" s="203" t="str">
        <f>基本情報入力シート!D23</f>
        <v>812-8577</v>
      </c>
      <c r="L6" s="189"/>
      <c r="M6" s="189"/>
      <c r="N6" s="189"/>
      <c r="O6" s="190"/>
    </row>
    <row r="7" spans="1:18" ht="22.5" customHeight="1">
      <c r="B7" s="199"/>
      <c r="C7" s="14" t="s">
        <v>56</v>
      </c>
      <c r="D7" s="203" t="str">
        <f>DBCS(基本情報入力シート!D24&amp;"　"&amp;基本情報入力シート!D25)</f>
        <v>福岡県福岡市博多区東公園７番７号　</v>
      </c>
      <c r="E7" s="189"/>
      <c r="F7" s="189"/>
      <c r="G7" s="189"/>
      <c r="H7" s="189"/>
      <c r="I7" s="189"/>
      <c r="J7" s="189"/>
      <c r="K7" s="189"/>
      <c r="L7" s="189"/>
      <c r="M7" s="189"/>
      <c r="N7" s="189"/>
      <c r="O7" s="190"/>
    </row>
    <row r="8" spans="1:18" ht="22.5" customHeight="1">
      <c r="B8" s="31" t="s">
        <v>57</v>
      </c>
      <c r="C8" s="14" t="s">
        <v>58</v>
      </c>
      <c r="D8" s="189" t="str">
        <f>基本情報入力シート!D19</f>
        <v>092-643-3327</v>
      </c>
      <c r="E8" s="190"/>
      <c r="F8" s="191" t="s">
        <v>115</v>
      </c>
      <c r="G8" s="192"/>
      <c r="H8" s="189" t="str">
        <f>基本情報入力シート!D21</f>
        <v>k-kaigojinzai@pref.fukuoka.lg.jp</v>
      </c>
      <c r="I8" s="189"/>
      <c r="J8" s="189"/>
      <c r="K8" s="189"/>
      <c r="L8" s="189"/>
      <c r="M8" s="189"/>
      <c r="N8" s="189"/>
      <c r="O8" s="190"/>
    </row>
    <row r="9" spans="1:18" ht="13.5"/>
    <row r="10" spans="1:18" ht="15" customHeight="1">
      <c r="B10" s="44" t="s">
        <v>59</v>
      </c>
    </row>
    <row r="11" spans="1:18" ht="22.5" customHeight="1">
      <c r="B11" s="146" t="s">
        <v>60</v>
      </c>
      <c r="C11" s="193" t="s">
        <v>61</v>
      </c>
      <c r="D11" s="193"/>
      <c r="E11" s="193"/>
      <c r="F11" s="193"/>
      <c r="G11" s="193"/>
      <c r="H11" s="193"/>
      <c r="I11" s="193"/>
      <c r="J11" s="193"/>
      <c r="K11" s="193"/>
      <c r="L11" s="193"/>
      <c r="M11" s="193"/>
      <c r="N11" s="193"/>
      <c r="O11" s="193"/>
    </row>
    <row r="12" spans="1:18" ht="22.5" customHeight="1">
      <c r="B12" s="60"/>
      <c r="C12" s="194" t="s">
        <v>116</v>
      </c>
      <c r="D12" s="195"/>
      <c r="E12" s="195"/>
      <c r="F12" s="195"/>
      <c r="G12" s="195"/>
      <c r="H12" s="195"/>
      <c r="I12" s="195"/>
      <c r="J12" s="195"/>
      <c r="K12" s="195"/>
      <c r="L12" s="195"/>
      <c r="M12" s="195"/>
      <c r="N12" s="195"/>
      <c r="O12" s="196"/>
      <c r="R12" s="62" t="b">
        <v>1</v>
      </c>
    </row>
    <row r="13" spans="1:18" ht="22.5" customHeight="1">
      <c r="B13" s="60"/>
      <c r="C13" s="184" t="s">
        <v>117</v>
      </c>
      <c r="D13" s="185"/>
      <c r="E13" s="185"/>
      <c r="F13" s="185"/>
      <c r="G13" s="186" t="s">
        <v>118</v>
      </c>
      <c r="H13" s="187"/>
      <c r="I13" s="187"/>
      <c r="J13" s="187"/>
      <c r="K13" s="187"/>
      <c r="L13" s="187"/>
      <c r="M13" s="187"/>
      <c r="N13" s="187"/>
      <c r="O13" s="188"/>
      <c r="R13" s="62" t="b">
        <v>1</v>
      </c>
    </row>
    <row r="14" spans="1:18" ht="22.5" customHeight="1">
      <c r="B14" s="61"/>
      <c r="C14" s="207" t="s">
        <v>119</v>
      </c>
      <c r="D14" s="208"/>
      <c r="E14" s="208"/>
      <c r="F14" s="208"/>
      <c r="G14" s="209" t="s">
        <v>120</v>
      </c>
      <c r="H14" s="210"/>
      <c r="I14" s="210"/>
      <c r="J14" s="210"/>
      <c r="K14" s="210"/>
      <c r="L14" s="210"/>
      <c r="M14" s="210"/>
      <c r="N14" s="210"/>
      <c r="O14" s="211"/>
      <c r="R14" s="62" t="b">
        <v>1</v>
      </c>
    </row>
    <row r="15" spans="1:18" ht="22.5" customHeight="1">
      <c r="B15" s="60"/>
      <c r="C15" s="194" t="s">
        <v>121</v>
      </c>
      <c r="D15" s="195"/>
      <c r="E15" s="195"/>
      <c r="F15" s="195"/>
      <c r="G15" s="195"/>
      <c r="H15" s="195"/>
      <c r="I15" s="195"/>
      <c r="J15" s="195"/>
      <c r="K15" s="195"/>
      <c r="L15" s="195"/>
      <c r="M15" s="195"/>
      <c r="N15" s="195"/>
      <c r="O15" s="196"/>
      <c r="R15" s="62" t="b">
        <v>1</v>
      </c>
    </row>
    <row r="16" spans="1:18" ht="22.5" customHeight="1">
      <c r="B16" s="60"/>
      <c r="C16" s="194" t="s">
        <v>122</v>
      </c>
      <c r="D16" s="195"/>
      <c r="E16" s="195"/>
      <c r="F16" s="195"/>
      <c r="G16" s="195"/>
      <c r="H16" s="195"/>
      <c r="I16" s="195"/>
      <c r="J16" s="195"/>
      <c r="K16" s="195"/>
      <c r="L16" s="195"/>
      <c r="M16" s="195"/>
      <c r="N16" s="195"/>
      <c r="O16" s="196"/>
      <c r="R16" s="62" t="b">
        <v>1</v>
      </c>
    </row>
    <row r="17" spans="2:18" ht="33.75" customHeight="1">
      <c r="B17" s="60"/>
      <c r="C17" s="194" t="s">
        <v>123</v>
      </c>
      <c r="D17" s="195"/>
      <c r="E17" s="195"/>
      <c r="F17" s="195"/>
      <c r="G17" s="195"/>
      <c r="H17" s="195"/>
      <c r="I17" s="195"/>
      <c r="J17" s="195"/>
      <c r="K17" s="195"/>
      <c r="L17" s="195"/>
      <c r="M17" s="195"/>
      <c r="N17" s="195"/>
      <c r="O17" s="196"/>
      <c r="R17" s="62" t="b">
        <v>1</v>
      </c>
    </row>
    <row r="18" spans="2:18" ht="29.25" customHeight="1">
      <c r="B18" s="60"/>
      <c r="C18" s="212" t="s">
        <v>124</v>
      </c>
      <c r="D18" s="213"/>
      <c r="E18" s="213"/>
      <c r="F18" s="213"/>
      <c r="G18" s="213"/>
      <c r="H18" s="213"/>
      <c r="I18" s="213"/>
      <c r="J18" s="213"/>
      <c r="K18" s="213"/>
      <c r="L18" s="213"/>
      <c r="M18" s="213"/>
      <c r="N18" s="213"/>
      <c r="O18" s="214"/>
      <c r="R18" s="62" t="b">
        <v>1</v>
      </c>
    </row>
    <row r="19" spans="2:18" ht="22.5" customHeight="1">
      <c r="B19" s="147"/>
      <c r="C19" s="216" t="s">
        <v>252</v>
      </c>
      <c r="D19" s="216"/>
      <c r="E19" s="216"/>
      <c r="F19" s="216"/>
      <c r="G19" s="216"/>
      <c r="H19" s="216"/>
      <c r="I19" s="216"/>
      <c r="J19" s="216"/>
      <c r="K19" s="216"/>
      <c r="L19" s="216"/>
      <c r="M19" s="216"/>
      <c r="N19" s="216"/>
      <c r="O19" s="216"/>
      <c r="R19" s="63" t="b">
        <v>1</v>
      </c>
    </row>
    <row r="20" spans="2:18" ht="22.5" customHeight="1">
      <c r="B20" s="45" t="str">
        <f>IF(R20="true","☑","□")</f>
        <v>☑</v>
      </c>
      <c r="C20" s="206" t="s">
        <v>238</v>
      </c>
      <c r="D20" s="206"/>
      <c r="E20" s="206"/>
      <c r="F20" s="206"/>
      <c r="G20" s="206"/>
      <c r="H20" s="206"/>
      <c r="I20" s="206"/>
      <c r="J20" s="206"/>
      <c r="K20" s="206"/>
      <c r="L20" s="206"/>
      <c r="M20" s="206"/>
      <c r="N20" s="206"/>
      <c r="O20" s="206"/>
      <c r="R20" s="63" t="str">
        <f>IF(COUNTIF(R12:R19,"TRUE")&gt;=7,"TRUE","FALSE")</f>
        <v>TRUE</v>
      </c>
    </row>
    <row r="21" spans="2:18" ht="22.5" customHeight="1">
      <c r="B21" s="145"/>
      <c r="C21" s="217"/>
      <c r="D21" s="217"/>
      <c r="E21" s="217"/>
      <c r="F21" s="217"/>
      <c r="G21" s="217"/>
      <c r="H21" s="217"/>
      <c r="I21" s="217"/>
      <c r="J21" s="217"/>
      <c r="K21" s="217"/>
      <c r="L21" s="217"/>
      <c r="M21" s="217"/>
      <c r="N21" s="217"/>
      <c r="O21" s="217"/>
      <c r="R21" s="63"/>
    </row>
    <row r="22" spans="2:18" ht="15" customHeight="1">
      <c r="B22" s="46" t="s">
        <v>62</v>
      </c>
    </row>
    <row r="23" spans="2:18" ht="45" customHeight="1">
      <c r="B23" s="47" t="s">
        <v>63</v>
      </c>
      <c r="C23" s="215" t="s">
        <v>236</v>
      </c>
      <c r="D23" s="215"/>
      <c r="E23" s="215"/>
      <c r="F23" s="215"/>
      <c r="G23" s="215"/>
      <c r="H23" s="215"/>
      <c r="I23" s="215"/>
      <c r="J23" s="215"/>
      <c r="K23" s="215"/>
      <c r="L23" s="215"/>
      <c r="M23" s="215"/>
      <c r="N23" s="215"/>
      <c r="O23" s="215"/>
      <c r="P23" s="215"/>
    </row>
    <row r="24" spans="2:18" ht="60.75" customHeight="1">
      <c r="B24" s="47" t="s">
        <v>64</v>
      </c>
      <c r="C24" s="205" t="s">
        <v>125</v>
      </c>
      <c r="D24" s="205"/>
      <c r="E24" s="205"/>
      <c r="F24" s="205"/>
      <c r="G24" s="205"/>
      <c r="H24" s="205"/>
      <c r="I24" s="205"/>
      <c r="J24" s="205"/>
      <c r="K24" s="205"/>
      <c r="L24" s="205"/>
      <c r="M24" s="205"/>
      <c r="N24" s="205"/>
      <c r="O24" s="205"/>
      <c r="P24" s="205"/>
    </row>
    <row r="25" spans="2:18" ht="48" customHeight="1">
      <c r="B25" s="47" t="s">
        <v>94</v>
      </c>
      <c r="C25" s="215" t="s">
        <v>126</v>
      </c>
      <c r="D25" s="215"/>
      <c r="E25" s="215"/>
      <c r="F25" s="215"/>
      <c r="G25" s="215"/>
      <c r="H25" s="215"/>
      <c r="I25" s="215"/>
      <c r="J25" s="215"/>
      <c r="K25" s="215"/>
      <c r="L25" s="215"/>
      <c r="M25" s="215"/>
      <c r="N25" s="215"/>
      <c r="O25" s="215"/>
      <c r="P25" s="215"/>
    </row>
    <row r="26" spans="2:18" ht="78.75" customHeight="1">
      <c r="B26" s="47" t="s">
        <v>95</v>
      </c>
      <c r="C26" s="204" t="s">
        <v>237</v>
      </c>
      <c r="D26" s="205"/>
      <c r="E26" s="205"/>
      <c r="F26" s="205"/>
      <c r="G26" s="205"/>
      <c r="H26" s="205"/>
      <c r="I26" s="205"/>
      <c r="J26" s="205"/>
      <c r="K26" s="205"/>
      <c r="L26" s="205"/>
      <c r="M26" s="205"/>
      <c r="N26" s="205"/>
      <c r="O26" s="205"/>
      <c r="P26" s="205"/>
    </row>
  </sheetData>
  <mergeCells count="29">
    <mergeCell ref="C26:P26"/>
    <mergeCell ref="C20:O20"/>
    <mergeCell ref="C14:F14"/>
    <mergeCell ref="G14:O14"/>
    <mergeCell ref="C18:O18"/>
    <mergeCell ref="C23:P23"/>
    <mergeCell ref="C15:O15"/>
    <mergeCell ref="C16:O16"/>
    <mergeCell ref="C17:O17"/>
    <mergeCell ref="C24:P24"/>
    <mergeCell ref="C25:P25"/>
    <mergeCell ref="C19:O19"/>
    <mergeCell ref="C21:O21"/>
    <mergeCell ref="A3:P3"/>
    <mergeCell ref="D5:F5"/>
    <mergeCell ref="G5:H5"/>
    <mergeCell ref="I5:O5"/>
    <mergeCell ref="B6:B7"/>
    <mergeCell ref="D6:G6"/>
    <mergeCell ref="H6:J6"/>
    <mergeCell ref="D7:O7"/>
    <mergeCell ref="K6:O6"/>
    <mergeCell ref="C13:F13"/>
    <mergeCell ref="G13:O13"/>
    <mergeCell ref="D8:E8"/>
    <mergeCell ref="F8:G8"/>
    <mergeCell ref="H8:O8"/>
    <mergeCell ref="C11:O11"/>
    <mergeCell ref="C12:O12"/>
  </mergeCells>
  <phoneticPr fontId="8"/>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xdr:col>
                    <xdr:colOff>238125</xdr:colOff>
                    <xdr:row>11</xdr:row>
                    <xdr:rowOff>19050</xdr:rowOff>
                  </from>
                  <to>
                    <xdr:col>1</xdr:col>
                    <xdr:colOff>485775</xdr:colOff>
                    <xdr:row>11</xdr:row>
                    <xdr:rowOff>257175</xdr:rowOff>
                  </to>
                </anchor>
              </controlPr>
            </control>
          </mc:Choice>
        </mc:AlternateContent>
        <mc:AlternateContent xmlns:mc="http://schemas.openxmlformats.org/markup-compatibility/2006">
          <mc:Choice Requires="x14">
            <control shapeId="14340" r:id="rId5" name="Check Box 4">
              <controlPr locked="0" defaultSize="0" autoFill="0" autoLine="0" autoPict="0">
                <anchor moveWithCells="1">
                  <from>
                    <xdr:col>1</xdr:col>
                    <xdr:colOff>238125</xdr:colOff>
                    <xdr:row>14</xdr:row>
                    <xdr:rowOff>9525</xdr:rowOff>
                  </from>
                  <to>
                    <xdr:col>1</xdr:col>
                    <xdr:colOff>485775</xdr:colOff>
                    <xdr:row>14</xdr:row>
                    <xdr:rowOff>247650</xdr:rowOff>
                  </to>
                </anchor>
              </controlPr>
            </control>
          </mc:Choice>
        </mc:AlternateContent>
        <mc:AlternateContent xmlns:mc="http://schemas.openxmlformats.org/markup-compatibility/2006">
          <mc:Choice Requires="x14">
            <control shapeId="14341" r:id="rId6" name="Check Box 5">
              <controlPr locked="0" defaultSize="0" autoFill="0" autoLine="0" autoPict="0">
                <anchor moveWithCells="1">
                  <from>
                    <xdr:col>1</xdr:col>
                    <xdr:colOff>238125</xdr:colOff>
                    <xdr:row>15</xdr:row>
                    <xdr:rowOff>9525</xdr:rowOff>
                  </from>
                  <to>
                    <xdr:col>1</xdr:col>
                    <xdr:colOff>485775</xdr:colOff>
                    <xdr:row>15</xdr:row>
                    <xdr:rowOff>247650</xdr:rowOff>
                  </to>
                </anchor>
              </controlPr>
            </control>
          </mc:Choice>
        </mc:AlternateContent>
        <mc:AlternateContent xmlns:mc="http://schemas.openxmlformats.org/markup-compatibility/2006">
          <mc:Choice Requires="x14">
            <control shapeId="14342" r:id="rId7" name="Check Box 6">
              <controlPr locked="0" defaultSize="0" autoFill="0" autoLine="0" autoPict="0">
                <anchor moveWithCells="1">
                  <from>
                    <xdr:col>1</xdr:col>
                    <xdr:colOff>238125</xdr:colOff>
                    <xdr:row>16</xdr:row>
                    <xdr:rowOff>76200</xdr:rowOff>
                  </from>
                  <to>
                    <xdr:col>1</xdr:col>
                    <xdr:colOff>485775</xdr:colOff>
                    <xdr:row>16</xdr:row>
                    <xdr:rowOff>323850</xdr:rowOff>
                  </to>
                </anchor>
              </controlPr>
            </control>
          </mc:Choice>
        </mc:AlternateContent>
        <mc:AlternateContent xmlns:mc="http://schemas.openxmlformats.org/markup-compatibility/2006">
          <mc:Choice Requires="x14">
            <control shapeId="14345" r:id="rId8" name="Check Box 9">
              <controlPr locked="0" defaultSize="0" autoFill="0" autoLine="0" autoPict="0">
                <anchor moveWithCells="1">
                  <from>
                    <xdr:col>1</xdr:col>
                    <xdr:colOff>238125</xdr:colOff>
                    <xdr:row>17</xdr:row>
                    <xdr:rowOff>57150</xdr:rowOff>
                  </from>
                  <to>
                    <xdr:col>1</xdr:col>
                    <xdr:colOff>485775</xdr:colOff>
                    <xdr:row>17</xdr:row>
                    <xdr:rowOff>304800</xdr:rowOff>
                  </to>
                </anchor>
              </controlPr>
            </control>
          </mc:Choice>
        </mc:AlternateContent>
        <mc:AlternateContent xmlns:mc="http://schemas.openxmlformats.org/markup-compatibility/2006">
          <mc:Choice Requires="x14">
            <control shapeId="14354" r:id="rId9" name="Check Box 18">
              <controlPr locked="0" defaultSize="0" autoFill="0" autoLine="0" autoPict="0">
                <anchor moveWithCells="1">
                  <from>
                    <xdr:col>1</xdr:col>
                    <xdr:colOff>238125</xdr:colOff>
                    <xdr:row>12</xdr:row>
                    <xdr:rowOff>19050</xdr:rowOff>
                  </from>
                  <to>
                    <xdr:col>1</xdr:col>
                    <xdr:colOff>581025</xdr:colOff>
                    <xdr:row>12</xdr:row>
                    <xdr:rowOff>266700</xdr:rowOff>
                  </to>
                </anchor>
              </controlPr>
            </control>
          </mc:Choice>
        </mc:AlternateContent>
        <mc:AlternateContent xmlns:mc="http://schemas.openxmlformats.org/markup-compatibility/2006">
          <mc:Choice Requires="x14">
            <control shapeId="14355" r:id="rId10" name="Check Box 19">
              <controlPr locked="0" defaultSize="0" autoFill="0" autoLine="0" autoPict="0">
                <anchor moveWithCells="1">
                  <from>
                    <xdr:col>1</xdr:col>
                    <xdr:colOff>238125</xdr:colOff>
                    <xdr:row>13</xdr:row>
                    <xdr:rowOff>9525</xdr:rowOff>
                  </from>
                  <to>
                    <xdr:col>1</xdr:col>
                    <xdr:colOff>514350</xdr:colOff>
                    <xdr:row>13</xdr:row>
                    <xdr:rowOff>276225</xdr:rowOff>
                  </to>
                </anchor>
              </controlPr>
            </control>
          </mc:Choice>
        </mc:AlternateContent>
        <mc:AlternateContent xmlns:mc="http://schemas.openxmlformats.org/markup-compatibility/2006">
          <mc:Choice Requires="x14">
            <control shapeId="14356" r:id="rId11" name="Check Box 20">
              <controlPr defaultSize="0" autoFill="0" autoLine="0" autoPict="0">
                <anchor moveWithCells="1">
                  <from>
                    <xdr:col>1</xdr:col>
                    <xdr:colOff>247650</xdr:colOff>
                    <xdr:row>18</xdr:row>
                    <xdr:rowOff>19050</xdr:rowOff>
                  </from>
                  <to>
                    <xdr:col>1</xdr:col>
                    <xdr:colOff>457200</xdr:colOff>
                    <xdr:row>18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43"/>
  <sheetViews>
    <sheetView view="pageBreakPreview" zoomScaleNormal="100" zoomScaleSheetLayoutView="100" workbookViewId="0">
      <selection sqref="A1:D1"/>
    </sheetView>
  </sheetViews>
  <sheetFormatPr defaultRowHeight="13.5"/>
  <cols>
    <col min="1" max="3" width="9.625" style="33" customWidth="1"/>
    <col min="4" max="4" width="11.625" style="33" bestFit="1" customWidth="1"/>
    <col min="5" max="9" width="9.625" style="33" customWidth="1"/>
    <col min="10" max="16384" width="9" style="33"/>
  </cols>
  <sheetData>
    <row r="2" spans="1:9" ht="14.25">
      <c r="A2" s="32" t="s">
        <v>127</v>
      </c>
      <c r="B2" s="32"/>
      <c r="C2" s="32"/>
      <c r="D2" s="32"/>
      <c r="E2" s="32"/>
      <c r="F2" s="32"/>
      <c r="G2" s="32"/>
      <c r="H2" s="32"/>
      <c r="I2" s="32"/>
    </row>
    <row r="3" spans="1:9" ht="14.25">
      <c r="A3" s="32"/>
      <c r="B3" s="32"/>
      <c r="C3" s="32"/>
      <c r="D3" s="32"/>
      <c r="E3" s="32"/>
      <c r="F3" s="32"/>
      <c r="G3" s="32"/>
      <c r="H3" s="32"/>
      <c r="I3" s="32"/>
    </row>
    <row r="4" spans="1:9" ht="14.25">
      <c r="A4" s="32"/>
      <c r="B4" s="32"/>
      <c r="C4" s="32"/>
      <c r="D4" s="32"/>
      <c r="E4" s="32"/>
      <c r="F4" s="32"/>
      <c r="G4" s="32"/>
      <c r="H4" s="32"/>
      <c r="I4" s="32"/>
    </row>
    <row r="5" spans="1:9" ht="14.25">
      <c r="A5" s="32"/>
      <c r="B5" s="32"/>
      <c r="C5" s="32"/>
      <c r="D5" s="32"/>
      <c r="E5" s="32"/>
      <c r="F5" s="32"/>
      <c r="G5" s="221" t="str">
        <f>IF(基本情報入力シート!D29&lt;&gt;0,DBCS(基本情報入力シート!D29),"番号")</f>
        <v>福岡発番△△△号</v>
      </c>
      <c r="H5" s="221"/>
      <c r="I5" s="221"/>
    </row>
    <row r="6" spans="1:9" ht="14.25">
      <c r="A6" s="32"/>
      <c r="B6" s="32"/>
      <c r="C6" s="32"/>
      <c r="D6" s="32"/>
      <c r="E6" s="32"/>
      <c r="F6" s="32"/>
      <c r="G6" s="222" t="str">
        <f>TEXT(基本情報入力シート!D28,"[dbnum3]ggge年m月d日")</f>
        <v>令和６年２月１０日</v>
      </c>
      <c r="H6" s="222"/>
      <c r="I6" s="222"/>
    </row>
    <row r="7" spans="1:9" ht="18" customHeight="1">
      <c r="A7" s="32"/>
      <c r="B7" s="32"/>
      <c r="C7" s="32"/>
      <c r="D7" s="32"/>
      <c r="E7" s="32"/>
      <c r="F7" s="32"/>
      <c r="G7" s="32"/>
      <c r="H7" s="32"/>
      <c r="I7" s="32"/>
    </row>
    <row r="8" spans="1:9" ht="14.25">
      <c r="A8" s="32" t="s">
        <v>14</v>
      </c>
      <c r="B8" s="32"/>
      <c r="C8" s="32"/>
      <c r="D8" s="32"/>
      <c r="E8" s="32"/>
      <c r="F8" s="32"/>
      <c r="G8" s="32"/>
      <c r="H8" s="32"/>
      <c r="I8" s="32"/>
    </row>
    <row r="9" spans="1:9" ht="14.25">
      <c r="A9" s="32"/>
      <c r="B9" s="32"/>
      <c r="C9" s="32"/>
      <c r="D9" s="32"/>
      <c r="E9" s="32"/>
      <c r="F9" s="32"/>
      <c r="G9" s="32"/>
      <c r="H9" s="32"/>
      <c r="I9" s="32"/>
    </row>
    <row r="10" spans="1:9" ht="14.25">
      <c r="A10" s="32"/>
      <c r="B10" s="32"/>
      <c r="C10" s="32"/>
      <c r="D10" s="32"/>
      <c r="E10" s="32"/>
      <c r="F10" s="32"/>
      <c r="G10" s="32"/>
      <c r="H10" s="32"/>
      <c r="I10" s="32"/>
    </row>
    <row r="11" spans="1:9" ht="14.25">
      <c r="A11" s="32"/>
      <c r="B11" s="32"/>
      <c r="C11" s="32"/>
      <c r="D11" s="32"/>
      <c r="E11" s="32"/>
      <c r="F11" s="32"/>
      <c r="G11" s="32"/>
      <c r="H11" s="32"/>
      <c r="I11" s="32"/>
    </row>
    <row r="12" spans="1:9" ht="14.25">
      <c r="A12" s="32"/>
      <c r="B12" s="32"/>
      <c r="C12" s="32"/>
      <c r="D12" s="32"/>
      <c r="E12" s="54" t="s">
        <v>1</v>
      </c>
      <c r="F12" s="225" t="str">
        <f>DBCS(基本情報入力シート!D5&amp;"　"&amp;基本情報入力シート!D6)</f>
        <v>福岡県福岡市博多区東公園７番７号　福岡県庁ビル２Ｆ</v>
      </c>
      <c r="G12" s="225"/>
      <c r="H12" s="225"/>
      <c r="I12" s="225"/>
    </row>
    <row r="13" spans="1:9" ht="14.25">
      <c r="A13" s="32"/>
      <c r="B13" s="32"/>
      <c r="C13" s="32"/>
      <c r="D13" s="32"/>
      <c r="E13" s="54" t="s">
        <v>15</v>
      </c>
      <c r="F13" s="225" t="str">
        <f>基本情報入力シート!D3</f>
        <v>社会福祉法人　福岡県庁</v>
      </c>
      <c r="G13" s="225"/>
      <c r="H13" s="225"/>
      <c r="I13" s="225"/>
    </row>
    <row r="14" spans="1:9" ht="14.25">
      <c r="A14" s="32"/>
      <c r="B14" s="32"/>
      <c r="C14" s="32"/>
      <c r="D14" s="32"/>
      <c r="E14" s="54" t="s">
        <v>16</v>
      </c>
      <c r="F14" s="225" t="str">
        <f>基本情報入力シート!D7&amp;"　"&amp;基本情報入力シート!D8</f>
        <v>理事長　福岡　太郎</v>
      </c>
      <c r="G14" s="225"/>
      <c r="H14" s="225"/>
      <c r="I14" s="225"/>
    </row>
    <row r="15" spans="1:9" ht="14.25">
      <c r="A15" s="32"/>
      <c r="B15" s="32"/>
      <c r="C15" s="32"/>
      <c r="D15" s="32"/>
      <c r="E15" s="32"/>
      <c r="F15" s="32"/>
      <c r="G15" s="32"/>
      <c r="H15" s="32"/>
      <c r="I15" s="32"/>
    </row>
    <row r="16" spans="1:9" ht="14.25">
      <c r="A16" s="32"/>
      <c r="B16" s="32"/>
      <c r="C16" s="32"/>
      <c r="D16" s="32"/>
      <c r="E16" s="32"/>
      <c r="F16" s="32"/>
      <c r="G16" s="32"/>
      <c r="H16" s="32"/>
      <c r="I16" s="32"/>
    </row>
    <row r="17" spans="1:9" ht="14.25">
      <c r="A17" s="32"/>
      <c r="B17" s="32"/>
      <c r="C17" s="32"/>
      <c r="D17" s="32"/>
      <c r="E17" s="32"/>
      <c r="F17" s="32"/>
      <c r="G17" s="32"/>
      <c r="H17" s="32"/>
      <c r="I17" s="32"/>
    </row>
    <row r="18" spans="1:9" ht="14.25">
      <c r="A18" s="32"/>
      <c r="B18" s="32"/>
      <c r="C18" s="32"/>
      <c r="D18" s="32"/>
      <c r="E18" s="32"/>
      <c r="F18" s="32"/>
      <c r="G18" s="32"/>
      <c r="H18" s="32"/>
      <c r="I18" s="32"/>
    </row>
    <row r="19" spans="1:9" ht="14.25">
      <c r="A19" s="223" t="s">
        <v>128</v>
      </c>
      <c r="B19" s="223"/>
      <c r="C19" s="223"/>
      <c r="D19" s="223"/>
      <c r="E19" s="223"/>
      <c r="F19" s="223"/>
      <c r="G19" s="223"/>
      <c r="H19" s="223"/>
      <c r="I19" s="223"/>
    </row>
    <row r="20" spans="1:9" ht="14.25">
      <c r="A20" s="34"/>
      <c r="B20" s="34"/>
      <c r="C20" s="34"/>
      <c r="D20" s="34"/>
      <c r="E20" s="34"/>
      <c r="F20" s="34"/>
      <c r="G20" s="34"/>
      <c r="H20" s="34"/>
      <c r="I20" s="34"/>
    </row>
    <row r="21" spans="1:9" ht="14.25">
      <c r="A21" s="34"/>
      <c r="B21" s="34"/>
      <c r="C21" s="34"/>
      <c r="D21" s="34"/>
      <c r="E21" s="34"/>
      <c r="F21" s="34"/>
      <c r="G21" s="34"/>
      <c r="H21" s="34"/>
      <c r="I21" s="34"/>
    </row>
    <row r="22" spans="1:9" ht="14.25" customHeight="1">
      <c r="A22" s="224" t="str">
        <f>"　令和６年２月　　日５高ケ推第１９７７号"&amp;IF(基本情報入力シート!D30=1,"","－"&amp;DBCS(基本情報入力シート!D30))&amp;"で交付決定を受けた福岡県介護ロボット導入支援事業費補助金に係る実績報告について、福岡県介護ロボット導入支援事業費補助金交付要綱第１５条の規定に基づき、下記の関係書類を添えて報告します。"</f>
        <v>　令和６年２月　　日５高ケ推第１９７７号－３４５で交付決定を受けた福岡県介護ロボット導入支援事業費補助金に係る実績報告について、福岡県介護ロボット導入支援事業費補助金交付要綱第１５条の規定に基づき、下記の関係書類を添えて報告します。</v>
      </c>
      <c r="B22" s="224"/>
      <c r="C22" s="224"/>
      <c r="D22" s="224"/>
      <c r="E22" s="224"/>
      <c r="F22" s="224"/>
      <c r="G22" s="224"/>
      <c r="H22" s="224"/>
      <c r="I22" s="224"/>
    </row>
    <row r="23" spans="1:9" ht="14.25" customHeight="1">
      <c r="A23" s="224"/>
      <c r="B23" s="224"/>
      <c r="C23" s="224"/>
      <c r="D23" s="224"/>
      <c r="E23" s="224"/>
      <c r="F23" s="224"/>
      <c r="G23" s="224"/>
      <c r="H23" s="224"/>
      <c r="I23" s="224"/>
    </row>
    <row r="24" spans="1:9" ht="14.25" customHeight="1">
      <c r="A24" s="224"/>
      <c r="B24" s="224"/>
      <c r="C24" s="224"/>
      <c r="D24" s="224"/>
      <c r="E24" s="224"/>
      <c r="F24" s="224"/>
      <c r="G24" s="224"/>
      <c r="H24" s="224"/>
      <c r="I24" s="224"/>
    </row>
    <row r="25" spans="1:9" ht="14.25" customHeight="1">
      <c r="A25" s="35"/>
      <c r="B25" s="35"/>
      <c r="C25" s="35"/>
      <c r="D25" s="35"/>
      <c r="E25" s="35"/>
      <c r="F25" s="35"/>
      <c r="G25" s="35"/>
      <c r="H25" s="35"/>
      <c r="I25" s="35"/>
    </row>
    <row r="26" spans="1:9" ht="19.5" customHeight="1">
      <c r="A26" s="36"/>
      <c r="B26" s="36"/>
      <c r="C26" s="36"/>
      <c r="D26" s="36"/>
      <c r="E26" s="37" t="s">
        <v>3</v>
      </c>
      <c r="F26" s="36"/>
      <c r="G26" s="36"/>
      <c r="H26" s="36"/>
      <c r="I26" s="36"/>
    </row>
    <row r="27" spans="1:9" ht="19.5" customHeight="1">
      <c r="A27" s="36"/>
      <c r="B27" s="36"/>
      <c r="C27" s="36"/>
      <c r="D27" s="36"/>
      <c r="E27" s="36"/>
      <c r="F27" s="36"/>
      <c r="G27" s="36"/>
      <c r="H27" s="36"/>
      <c r="I27" s="36"/>
    </row>
    <row r="28" spans="1:9" ht="19.5" customHeight="1">
      <c r="A28" s="38" t="s">
        <v>22</v>
      </c>
      <c r="B28" s="39" t="s">
        <v>17</v>
      </c>
      <c r="C28" s="39"/>
      <c r="D28" s="54" t="s">
        <v>20</v>
      </c>
      <c r="E28" s="218" t="str">
        <f>基本情報入力シート!D9</f>
        <v>特別養護老人ホーム　福岡県庁</v>
      </c>
      <c r="F28" s="218"/>
      <c r="G28" s="218"/>
      <c r="H28" s="218"/>
      <c r="I28" s="36"/>
    </row>
    <row r="29" spans="1:9" ht="19.5" customHeight="1">
      <c r="A29" s="36"/>
      <c r="B29" s="36"/>
      <c r="C29" s="36"/>
      <c r="D29" s="55" t="s">
        <v>21</v>
      </c>
      <c r="E29" s="219" t="str">
        <f>DBCS(基本情報入力シート!D12&amp;"　"&amp;基本情報入力シート!D13)</f>
        <v>福岡県福岡市博多区東公園７番７号　福岡県庁ビル２Ｆ</v>
      </c>
      <c r="F29" s="219"/>
      <c r="G29" s="219"/>
      <c r="H29" s="219"/>
      <c r="I29" s="36"/>
    </row>
    <row r="30" spans="1:9" ht="19.5" customHeight="1">
      <c r="A30" s="36"/>
      <c r="B30" s="36"/>
      <c r="C30" s="36"/>
      <c r="D30" s="36"/>
      <c r="E30" s="36"/>
      <c r="F30" s="36"/>
      <c r="G30" s="36"/>
      <c r="H30" s="36"/>
      <c r="I30" s="36"/>
    </row>
    <row r="31" spans="1:9" ht="19.5" customHeight="1">
      <c r="A31" s="38" t="s">
        <v>23</v>
      </c>
      <c r="B31" s="39" t="s">
        <v>86</v>
      </c>
      <c r="C31" s="40"/>
      <c r="D31" s="36" t="s">
        <v>18</v>
      </c>
      <c r="E31" s="220">
        <f>'様式６－２（１）'!L17+'様式６－２（２）'!J14</f>
        <v>4082000</v>
      </c>
      <c r="F31" s="220"/>
      <c r="G31" s="36"/>
      <c r="H31" s="36"/>
      <c r="I31" s="36"/>
    </row>
    <row r="32" spans="1:9" ht="19.5" customHeight="1">
      <c r="A32" s="36"/>
      <c r="B32" s="36"/>
      <c r="C32" s="36"/>
      <c r="D32" s="36"/>
      <c r="E32" s="36"/>
      <c r="F32" s="36"/>
      <c r="G32" s="36"/>
      <c r="H32" s="36"/>
      <c r="I32" s="36"/>
    </row>
    <row r="33" spans="1:9" ht="19.5" customHeight="1">
      <c r="A33" s="41" t="s">
        <v>24</v>
      </c>
      <c r="B33" s="32" t="s">
        <v>87</v>
      </c>
      <c r="C33" s="32"/>
      <c r="D33" s="32"/>
      <c r="E33" s="32"/>
      <c r="F33" s="32"/>
      <c r="G33" s="32"/>
      <c r="H33" s="32"/>
      <c r="I33" s="32"/>
    </row>
    <row r="34" spans="1:9" ht="19.5" customHeight="1">
      <c r="A34" s="32"/>
      <c r="B34" s="32"/>
      <c r="C34" s="32"/>
      <c r="D34" s="32"/>
      <c r="E34" s="32"/>
      <c r="F34" s="32"/>
      <c r="G34" s="32"/>
      <c r="H34" s="32"/>
      <c r="I34" s="32"/>
    </row>
    <row r="35" spans="1:9" ht="19.5" customHeight="1">
      <c r="A35" s="41" t="s">
        <v>25</v>
      </c>
      <c r="B35" s="32" t="s">
        <v>88</v>
      </c>
      <c r="C35" s="32"/>
      <c r="D35" s="32"/>
      <c r="E35" s="32"/>
      <c r="F35" s="32"/>
      <c r="G35" s="32"/>
      <c r="H35" s="32"/>
      <c r="I35" s="32"/>
    </row>
    <row r="36" spans="1:9" ht="19.5" customHeight="1">
      <c r="A36" s="32"/>
      <c r="B36" s="32"/>
      <c r="C36" s="32"/>
      <c r="D36" s="32"/>
      <c r="E36" s="32"/>
      <c r="F36" s="32"/>
      <c r="G36" s="32"/>
      <c r="H36" s="32"/>
      <c r="I36" s="32"/>
    </row>
    <row r="37" spans="1:9" ht="19.5" customHeight="1">
      <c r="A37" s="41" t="s">
        <v>26</v>
      </c>
      <c r="B37" s="32" t="s">
        <v>89</v>
      </c>
      <c r="C37" s="32"/>
      <c r="D37" s="32"/>
      <c r="E37" s="32"/>
      <c r="F37" s="32"/>
      <c r="G37" s="32"/>
      <c r="H37" s="32"/>
      <c r="I37" s="32"/>
    </row>
    <row r="38" spans="1:9" ht="19.5" customHeight="1">
      <c r="A38" s="32"/>
      <c r="B38" s="32"/>
      <c r="C38" s="32"/>
      <c r="D38" s="32"/>
      <c r="E38" s="32"/>
      <c r="F38" s="32"/>
      <c r="G38" s="32"/>
      <c r="H38" s="32"/>
      <c r="I38" s="32"/>
    </row>
    <row r="39" spans="1:9" ht="19.5" customHeight="1">
      <c r="A39" s="41" t="s">
        <v>27</v>
      </c>
      <c r="B39" s="32" t="s">
        <v>90</v>
      </c>
      <c r="C39" s="32"/>
      <c r="D39" s="32"/>
      <c r="E39" s="32"/>
      <c r="F39" s="32"/>
      <c r="G39" s="32"/>
      <c r="H39" s="32"/>
      <c r="I39" s="32"/>
    </row>
    <row r="40" spans="1:9" ht="19.5" customHeight="1">
      <c r="A40" s="32"/>
      <c r="B40" s="32"/>
      <c r="C40" s="32"/>
      <c r="D40" s="32"/>
      <c r="E40" s="32"/>
      <c r="F40" s="32"/>
      <c r="G40" s="32"/>
      <c r="H40" s="32"/>
      <c r="I40" s="32"/>
    </row>
    <row r="41" spans="1:9" ht="19.5" customHeight="1">
      <c r="A41" s="41" t="s">
        <v>28</v>
      </c>
      <c r="B41" s="32" t="s">
        <v>19</v>
      </c>
      <c r="C41" s="32"/>
      <c r="D41" s="32"/>
      <c r="E41" s="32"/>
      <c r="F41" s="32"/>
      <c r="G41" s="32"/>
      <c r="H41" s="32"/>
      <c r="I41" s="32"/>
    </row>
    <row r="42" spans="1:9" ht="19.5" customHeight="1">
      <c r="A42" s="32"/>
      <c r="B42" s="32" t="s">
        <v>91</v>
      </c>
      <c r="C42" s="32"/>
      <c r="D42" s="32"/>
      <c r="E42" s="32"/>
      <c r="F42" s="32"/>
      <c r="G42" s="32"/>
      <c r="H42" s="32"/>
      <c r="I42" s="32"/>
    </row>
    <row r="43" spans="1:9" ht="19.5" customHeight="1">
      <c r="A43" s="32"/>
      <c r="B43" s="32" t="s">
        <v>92</v>
      </c>
      <c r="C43" s="32"/>
      <c r="D43" s="32"/>
      <c r="E43" s="32"/>
      <c r="F43" s="32"/>
      <c r="G43" s="32"/>
      <c r="H43" s="32"/>
      <c r="I43" s="32"/>
    </row>
  </sheetData>
  <sheetProtection algorithmName="SHA-512" hashValue="3XKb7D167BR/Z9sHmK/HbcCOeDboZTT6WdXzktmGeje5lbGXbH9lLYwXoJhiNKbfpdgIsdHpwccmNWwXTCf3VA==" saltValue="CbxYrwO2mYhb062YAc32Ww==" spinCount="100000" sheet="1" objects="1" scenarios="1"/>
  <mergeCells count="10">
    <mergeCell ref="E28:H28"/>
    <mergeCell ref="E29:H29"/>
    <mergeCell ref="E31:F31"/>
    <mergeCell ref="G5:I5"/>
    <mergeCell ref="G6:I6"/>
    <mergeCell ref="A19:I19"/>
    <mergeCell ref="A22:I24"/>
    <mergeCell ref="F12:I12"/>
    <mergeCell ref="F13:I13"/>
    <mergeCell ref="F14:I14"/>
  </mergeCells>
  <phoneticPr fontId="8"/>
  <printOptions horizontalCentered="1"/>
  <pageMargins left="0.70866141732283472" right="0.70866141732283472" top="0.74803149606299213" bottom="0.74803149606299213" header="0.31496062992125984" footer="0.31496062992125984"/>
  <pageSetup paperSize="9" scale="9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33"/>
  <sheetViews>
    <sheetView view="pageBreakPreview" zoomScale="80" zoomScaleNormal="100" zoomScaleSheetLayoutView="80" workbookViewId="0">
      <selection sqref="A1:D1"/>
    </sheetView>
  </sheetViews>
  <sheetFormatPr defaultRowHeight="13.5"/>
  <cols>
    <col min="1" max="1" width="18.75" style="111" customWidth="1"/>
    <col min="2" max="2" width="17.75" style="111" customWidth="1"/>
    <col min="3" max="3" width="15" style="111" customWidth="1"/>
    <col min="4" max="5" width="17.5" style="111" customWidth="1"/>
    <col min="6" max="8" width="15" style="111" customWidth="1"/>
    <col min="9" max="12" width="17.5" style="111" customWidth="1"/>
    <col min="13" max="16384" width="9" style="111"/>
  </cols>
  <sheetData>
    <row r="1" spans="1:12" s="102" customFormat="1" ht="18.75" customHeight="1">
      <c r="A1" s="101" t="s">
        <v>129</v>
      </c>
    </row>
    <row r="2" spans="1:12" s="102" customFormat="1" ht="30" customHeight="1">
      <c r="A2" s="263" t="s">
        <v>80</v>
      </c>
      <c r="B2" s="263"/>
      <c r="C2" s="263"/>
      <c r="D2" s="263"/>
      <c r="E2" s="263"/>
      <c r="F2" s="263"/>
      <c r="G2" s="263"/>
      <c r="H2" s="263"/>
      <c r="I2" s="263"/>
      <c r="J2" s="263"/>
      <c r="K2" s="263"/>
      <c r="L2" s="263"/>
    </row>
    <row r="3" spans="1:12" s="102" customFormat="1" ht="18.75" customHeight="1">
      <c r="A3" s="103"/>
      <c r="B3" s="103"/>
      <c r="C3" s="103"/>
      <c r="D3" s="103"/>
      <c r="E3" s="103"/>
      <c r="F3" s="103"/>
      <c r="G3" s="103"/>
      <c r="H3" s="103"/>
      <c r="J3" s="104" t="s">
        <v>11</v>
      </c>
      <c r="K3" s="269">
        <f>基本情報入力シート!D10</f>
        <v>4000000000</v>
      </c>
      <c r="L3" s="269"/>
    </row>
    <row r="4" spans="1:12" s="102" customFormat="1" ht="18.75" customHeight="1">
      <c r="H4" s="105"/>
      <c r="J4" s="104" t="s">
        <v>4</v>
      </c>
      <c r="K4" s="269" t="str">
        <f>基本情報入力シート!D9</f>
        <v>特別養護老人ホーム　福岡県庁</v>
      </c>
      <c r="L4" s="269"/>
    </row>
    <row r="5" spans="1:12" s="102" customFormat="1" ht="18.75" customHeight="1">
      <c r="A5" s="105"/>
      <c r="B5" s="105"/>
      <c r="C5" s="105"/>
      <c r="D5" s="105"/>
      <c r="E5" s="105"/>
      <c r="F5" s="105"/>
      <c r="G5" s="105"/>
      <c r="H5" s="105"/>
      <c r="J5" s="104" t="s">
        <v>5</v>
      </c>
      <c r="K5" s="270" t="str">
        <f>基本情報入力シート!D14</f>
        <v>介護老人福祉施設</v>
      </c>
      <c r="L5" s="270"/>
    </row>
    <row r="6" spans="1:12" s="102" customFormat="1" ht="18.75" customHeight="1">
      <c r="A6" s="101" t="s">
        <v>130</v>
      </c>
      <c r="B6" s="101"/>
      <c r="C6" s="101"/>
      <c r="D6" s="101"/>
      <c r="E6" s="101"/>
      <c r="F6" s="101"/>
      <c r="G6" s="101"/>
      <c r="H6" s="101"/>
      <c r="I6" s="101"/>
      <c r="J6" s="101"/>
      <c r="K6" s="101"/>
      <c r="L6" s="101"/>
    </row>
    <row r="7" spans="1:12" s="108" customFormat="1" ht="60" customHeight="1">
      <c r="A7" s="264" t="s">
        <v>131</v>
      </c>
      <c r="B7" s="267" t="s">
        <v>169</v>
      </c>
      <c r="C7" s="264" t="s">
        <v>6</v>
      </c>
      <c r="D7" s="106" t="s">
        <v>132</v>
      </c>
      <c r="E7" s="264" t="s">
        <v>133</v>
      </c>
      <c r="F7" s="264" t="s">
        <v>134</v>
      </c>
      <c r="G7" s="107" t="s">
        <v>135</v>
      </c>
      <c r="H7" s="264" t="s">
        <v>136</v>
      </c>
      <c r="I7" s="264" t="s">
        <v>137</v>
      </c>
      <c r="J7" s="264" t="s">
        <v>104</v>
      </c>
      <c r="K7" s="264" t="s">
        <v>138</v>
      </c>
      <c r="L7" s="264" t="s">
        <v>139</v>
      </c>
    </row>
    <row r="8" spans="1:12" s="108" customFormat="1" ht="15" customHeight="1">
      <c r="A8" s="265"/>
      <c r="B8" s="268"/>
      <c r="C8" s="265"/>
      <c r="D8" s="109" t="s">
        <v>140</v>
      </c>
      <c r="E8" s="265"/>
      <c r="F8" s="265"/>
      <c r="G8" s="109" t="s">
        <v>141</v>
      </c>
      <c r="H8" s="265"/>
      <c r="I8" s="265"/>
      <c r="J8" s="265"/>
      <c r="K8" s="265"/>
      <c r="L8" s="265"/>
    </row>
    <row r="9" spans="1:12" s="102" customFormat="1" ht="15" customHeight="1">
      <c r="A9" s="266"/>
      <c r="B9" s="110" t="s">
        <v>170</v>
      </c>
      <c r="C9" s="110" t="s">
        <v>12</v>
      </c>
      <c r="D9" s="110" t="s">
        <v>13</v>
      </c>
      <c r="E9" s="110" t="s">
        <v>171</v>
      </c>
      <c r="F9" s="110" t="s">
        <v>172</v>
      </c>
      <c r="G9" s="110" t="s">
        <v>173</v>
      </c>
      <c r="H9" s="110" t="s">
        <v>174</v>
      </c>
      <c r="I9" s="110" t="s">
        <v>175</v>
      </c>
      <c r="J9" s="110" t="s">
        <v>176</v>
      </c>
      <c r="K9" s="110" t="s">
        <v>177</v>
      </c>
      <c r="L9" s="110" t="s">
        <v>178</v>
      </c>
    </row>
    <row r="10" spans="1:12" ht="15" customHeight="1">
      <c r="A10" s="248" t="s">
        <v>219</v>
      </c>
      <c r="B10" s="67" t="s">
        <v>0</v>
      </c>
      <c r="C10" s="250" t="s">
        <v>142</v>
      </c>
      <c r="D10" s="21" t="s">
        <v>0</v>
      </c>
      <c r="E10" s="21" t="s">
        <v>0</v>
      </c>
      <c r="F10" s="21" t="s">
        <v>143</v>
      </c>
      <c r="G10" s="22" t="s">
        <v>144</v>
      </c>
      <c r="H10" s="23" t="s">
        <v>144</v>
      </c>
      <c r="I10" s="22" t="s">
        <v>0</v>
      </c>
      <c r="J10" s="23" t="s">
        <v>0</v>
      </c>
      <c r="K10" s="24" t="s">
        <v>0</v>
      </c>
      <c r="L10" s="22" t="s">
        <v>0</v>
      </c>
    </row>
    <row r="11" spans="1:12" ht="21" customHeight="1">
      <c r="A11" s="249"/>
      <c r="B11" s="254">
        <v>1500000</v>
      </c>
      <c r="C11" s="251"/>
      <c r="D11" s="236">
        <f>IF(B11="","",INT(B11*0.75/1000)*1000)</f>
        <v>1125000</v>
      </c>
      <c r="E11" s="238">
        <f>IF(B11="","",IF(A12=$B$32,MIN($E$22,D11),MIN($E$23,D11)))</f>
        <v>1000000</v>
      </c>
      <c r="F11" s="246">
        <f>基本情報入力シート!D35</f>
        <v>100</v>
      </c>
      <c r="G11" s="246">
        <f>ROUNDUP(F11*0.2,0)</f>
        <v>20</v>
      </c>
      <c r="H11" s="260">
        <v>2</v>
      </c>
      <c r="I11" s="242">
        <f>IF(B11="","",E11*H11)</f>
        <v>2000000</v>
      </c>
      <c r="J11" s="261">
        <v>2000000</v>
      </c>
      <c r="K11" s="256"/>
      <c r="L11" s="232">
        <f>IF(B11="","",I11-K11)</f>
        <v>2000000</v>
      </c>
    </row>
    <row r="12" spans="1:12" ht="15" customHeight="1">
      <c r="A12" s="112" t="s">
        <v>180</v>
      </c>
      <c r="B12" s="254"/>
      <c r="C12" s="251"/>
      <c r="D12" s="237"/>
      <c r="E12" s="239"/>
      <c r="F12" s="246"/>
      <c r="G12" s="246"/>
      <c r="H12" s="260"/>
      <c r="I12" s="243"/>
      <c r="J12" s="262"/>
      <c r="K12" s="257"/>
      <c r="L12" s="233"/>
    </row>
    <row r="13" spans="1:12" ht="36" customHeight="1">
      <c r="A13" s="113" t="s">
        <v>220</v>
      </c>
      <c r="B13" s="234">
        <v>250000</v>
      </c>
      <c r="C13" s="252"/>
      <c r="D13" s="236">
        <f t="shared" ref="D13" si="0">IF(B13="","",INT(B13*0.75/1000)*1000)</f>
        <v>187000</v>
      </c>
      <c r="E13" s="238">
        <f>IF(B13="","",IF(A14=$B$32,MIN($E$22,D13),MIN($E$23,D13)))</f>
        <v>187000</v>
      </c>
      <c r="F13" s="246"/>
      <c r="G13" s="246"/>
      <c r="H13" s="240">
        <v>5</v>
      </c>
      <c r="I13" s="242">
        <f t="shared" ref="I13" si="1">IF(B13="","",E13*H13)</f>
        <v>935000</v>
      </c>
      <c r="J13" s="234">
        <v>935000</v>
      </c>
      <c r="K13" s="244"/>
      <c r="L13" s="232">
        <f>IF(B13="","",I13-K13)</f>
        <v>935000</v>
      </c>
    </row>
    <row r="14" spans="1:12" ht="15" customHeight="1">
      <c r="A14" s="114" t="s">
        <v>181</v>
      </c>
      <c r="B14" s="255"/>
      <c r="C14" s="252"/>
      <c r="D14" s="237"/>
      <c r="E14" s="239"/>
      <c r="F14" s="246"/>
      <c r="G14" s="246"/>
      <c r="H14" s="258"/>
      <c r="I14" s="243"/>
      <c r="J14" s="255"/>
      <c r="K14" s="259"/>
      <c r="L14" s="233"/>
    </row>
    <row r="15" spans="1:12" ht="36" customHeight="1">
      <c r="A15" s="113"/>
      <c r="B15" s="234"/>
      <c r="C15" s="251"/>
      <c r="D15" s="236" t="str">
        <f t="shared" ref="D15" si="2">IF(B15="","",INT(B15*0.75/1000)*1000)</f>
        <v/>
      </c>
      <c r="E15" s="238" t="str">
        <f t="shared" ref="E15" si="3">IF(B15="","",IF(A16=$B$32,MIN($E$22,D15),MIN($E$23,D15)))</f>
        <v/>
      </c>
      <c r="F15" s="246"/>
      <c r="G15" s="246"/>
      <c r="H15" s="240"/>
      <c r="I15" s="242" t="str">
        <f t="shared" ref="I15" si="4">IF(B15="","",E15*H15)</f>
        <v/>
      </c>
      <c r="J15" s="234"/>
      <c r="K15" s="244"/>
      <c r="L15" s="232" t="str">
        <f>IF(B15="","",I15-K15)</f>
        <v/>
      </c>
    </row>
    <row r="16" spans="1:12" ht="15" customHeight="1" thickBot="1">
      <c r="A16" s="115"/>
      <c r="B16" s="235"/>
      <c r="C16" s="253"/>
      <c r="D16" s="237"/>
      <c r="E16" s="239"/>
      <c r="F16" s="247"/>
      <c r="G16" s="247"/>
      <c r="H16" s="241"/>
      <c r="I16" s="243"/>
      <c r="J16" s="235"/>
      <c r="K16" s="245"/>
      <c r="L16" s="233"/>
    </row>
    <row r="17" spans="1:12" ht="36" customHeight="1" thickBot="1">
      <c r="A17" s="226" t="s">
        <v>145</v>
      </c>
      <c r="B17" s="227"/>
      <c r="C17" s="227"/>
      <c r="D17" s="227"/>
      <c r="E17" s="227"/>
      <c r="F17" s="227"/>
      <c r="G17" s="228"/>
      <c r="H17" s="28">
        <f>SUM(H11:H16)</f>
        <v>7</v>
      </c>
      <c r="I17" s="28">
        <f>SUM(I11:I16)</f>
        <v>2935000</v>
      </c>
      <c r="J17" s="28">
        <f>SUM(J11:J16)</f>
        <v>2935000</v>
      </c>
      <c r="K17" s="28">
        <f>SUM(K11:K16)</f>
        <v>0</v>
      </c>
      <c r="L17" s="28">
        <f>SUM(L11:L16)</f>
        <v>2935000</v>
      </c>
    </row>
    <row r="18" spans="1:12" s="102" customFormat="1" ht="11.25" customHeight="1">
      <c r="A18" s="101"/>
      <c r="B18" s="101"/>
      <c r="C18" s="101"/>
      <c r="D18" s="101"/>
      <c r="E18" s="101"/>
      <c r="F18" s="101"/>
      <c r="G18" s="101"/>
      <c r="H18" s="101"/>
      <c r="I18" s="101"/>
      <c r="J18" s="101"/>
      <c r="K18" s="101"/>
      <c r="L18" s="101"/>
    </row>
    <row r="19" spans="1:12" s="117" customFormat="1" ht="18.75" customHeight="1">
      <c r="A19" s="116" t="s">
        <v>82</v>
      </c>
      <c r="B19" s="101"/>
      <c r="C19" s="101"/>
      <c r="D19" s="101"/>
      <c r="E19" s="101"/>
      <c r="F19" s="101"/>
      <c r="K19" s="118" t="str">
        <f>IF(K17=基本情報入力シート!D33,"","×")</f>
        <v/>
      </c>
    </row>
    <row r="20" spans="1:12" s="102" customFormat="1" ht="18.75" customHeight="1">
      <c r="A20" s="116" t="s">
        <v>146</v>
      </c>
      <c r="B20" s="101"/>
      <c r="C20" s="101"/>
      <c r="D20" s="101"/>
      <c r="E20" s="101"/>
      <c r="F20" s="101"/>
    </row>
    <row r="21" spans="1:12" s="102" customFormat="1" ht="15" customHeight="1">
      <c r="A21" s="116"/>
      <c r="B21" s="229" t="s">
        <v>147</v>
      </c>
      <c r="C21" s="229"/>
      <c r="D21" s="229"/>
      <c r="E21" s="119" t="s">
        <v>7</v>
      </c>
      <c r="F21" s="101"/>
    </row>
    <row r="22" spans="1:12" s="102" customFormat="1" ht="15" customHeight="1">
      <c r="A22" s="116"/>
      <c r="B22" s="230" t="s">
        <v>148</v>
      </c>
      <c r="C22" s="230"/>
      <c r="D22" s="230"/>
      <c r="E22" s="120">
        <v>1000000</v>
      </c>
      <c r="F22" s="101"/>
    </row>
    <row r="23" spans="1:12" s="102" customFormat="1" ht="15" customHeight="1">
      <c r="A23" s="116"/>
      <c r="B23" s="231" t="s">
        <v>149</v>
      </c>
      <c r="C23" s="231"/>
      <c r="D23" s="231"/>
      <c r="E23" s="120">
        <v>300000</v>
      </c>
      <c r="F23" s="101"/>
    </row>
    <row r="24" spans="1:12" s="102" customFormat="1" ht="18.75" customHeight="1">
      <c r="A24" s="116" t="s">
        <v>150</v>
      </c>
      <c r="B24" s="101"/>
      <c r="C24" s="101"/>
      <c r="D24" s="101"/>
      <c r="E24" s="101"/>
      <c r="F24" s="101"/>
    </row>
    <row r="25" spans="1:12" s="117" customFormat="1" ht="18.75" customHeight="1">
      <c r="A25" s="116" t="s">
        <v>179</v>
      </c>
      <c r="B25" s="116"/>
      <c r="C25" s="101"/>
      <c r="D25" s="101"/>
      <c r="E25" s="101"/>
      <c r="F25" s="101"/>
      <c r="G25" s="101"/>
      <c r="H25" s="102"/>
      <c r="I25" s="101"/>
      <c r="J25" s="101"/>
      <c r="K25" s="101"/>
      <c r="L25" s="101"/>
    </row>
    <row r="26" spans="1:12" s="102" customFormat="1" ht="14.25">
      <c r="A26" s="116"/>
      <c r="B26" s="116"/>
      <c r="C26" s="101"/>
      <c r="D26" s="101"/>
      <c r="E26" s="101"/>
      <c r="F26" s="101"/>
      <c r="G26" s="101"/>
      <c r="I26" s="101"/>
      <c r="J26" s="101"/>
      <c r="K26" s="101"/>
      <c r="L26" s="101"/>
    </row>
    <row r="27" spans="1:12" s="102" customFormat="1" ht="18.75" customHeight="1">
      <c r="A27" s="101"/>
      <c r="B27" s="116"/>
      <c r="C27" s="101"/>
      <c r="D27" s="101"/>
      <c r="E27" s="101"/>
      <c r="F27" s="101"/>
      <c r="G27" s="101"/>
      <c r="I27" s="101"/>
      <c r="J27" s="101"/>
      <c r="K27" s="101"/>
      <c r="L27" s="101"/>
    </row>
    <row r="28" spans="1:12" s="102" customFormat="1" ht="14.25">
      <c r="A28" s="101"/>
      <c r="B28" s="116"/>
      <c r="C28" s="101"/>
      <c r="D28" s="101"/>
      <c r="E28" s="101"/>
      <c r="F28" s="101"/>
      <c r="G28" s="101"/>
      <c r="I28" s="101"/>
      <c r="J28" s="101"/>
      <c r="K28" s="101"/>
      <c r="L28" s="101"/>
    </row>
    <row r="29" spans="1:12" s="102" customFormat="1" ht="18.75" customHeight="1">
      <c r="A29" s="101"/>
      <c r="B29" s="116"/>
      <c r="C29" s="101"/>
      <c r="D29" s="101"/>
      <c r="E29" s="101"/>
      <c r="F29" s="101"/>
      <c r="G29" s="101"/>
      <c r="I29" s="101"/>
      <c r="J29" s="101"/>
      <c r="K29" s="101"/>
      <c r="L29" s="101"/>
    </row>
    <row r="30" spans="1:12" s="102" customFormat="1" ht="18.75" customHeight="1">
      <c r="A30" s="101"/>
      <c r="B30" s="116"/>
      <c r="C30" s="101"/>
      <c r="D30" s="101"/>
      <c r="E30" s="101"/>
      <c r="F30" s="101"/>
      <c r="G30" s="101"/>
      <c r="I30" s="101"/>
      <c r="J30" s="101"/>
      <c r="K30" s="101"/>
      <c r="L30" s="101"/>
    </row>
    <row r="32" spans="1:12">
      <c r="B32" s="111" t="s">
        <v>180</v>
      </c>
    </row>
    <row r="33" spans="2:2">
      <c r="B33" s="111" t="s">
        <v>181</v>
      </c>
    </row>
  </sheetData>
  <sheetProtection algorithmName="SHA-512" hashValue="OCSUbUpVbB8oTA9/lHX8yj56gwwGFvrvfTlZtU5pC9fMg2yedtSE6VC9GXzKBz/K2pUQ3o5Cq35KDY9yCzfuwg==" saltValue="3Uci810YlrxbRjBhLA0zpQ==" spinCount="100000" sheet="1" objects="1" scenarios="1"/>
  <mergeCells count="46">
    <mergeCell ref="A2:L2"/>
    <mergeCell ref="A7:A9"/>
    <mergeCell ref="B7:B8"/>
    <mergeCell ref="C7:C8"/>
    <mergeCell ref="E7:E8"/>
    <mergeCell ref="F7:F8"/>
    <mergeCell ref="H7:H8"/>
    <mergeCell ref="I7:I8"/>
    <mergeCell ref="J7:J8"/>
    <mergeCell ref="K7:K8"/>
    <mergeCell ref="K3:L3"/>
    <mergeCell ref="K4:L4"/>
    <mergeCell ref="K5:L5"/>
    <mergeCell ref="L7:L8"/>
    <mergeCell ref="K11:K12"/>
    <mergeCell ref="L11:L12"/>
    <mergeCell ref="H13:H14"/>
    <mergeCell ref="I13:I14"/>
    <mergeCell ref="J13:J14"/>
    <mergeCell ref="K13:K14"/>
    <mergeCell ref="H11:H12"/>
    <mergeCell ref="I11:I12"/>
    <mergeCell ref="J11:J12"/>
    <mergeCell ref="C10:C16"/>
    <mergeCell ref="B11:B12"/>
    <mergeCell ref="D11:D12"/>
    <mergeCell ref="E11:E12"/>
    <mergeCell ref="B13:B14"/>
    <mergeCell ref="D13:D14"/>
    <mergeCell ref="E13:E14"/>
    <mergeCell ref="A17:G17"/>
    <mergeCell ref="B21:D21"/>
    <mergeCell ref="B22:D22"/>
    <mergeCell ref="B23:D23"/>
    <mergeCell ref="L13:L14"/>
    <mergeCell ref="B15:B16"/>
    <mergeCell ref="D15:D16"/>
    <mergeCell ref="E15:E16"/>
    <mergeCell ref="H15:H16"/>
    <mergeCell ref="I15:I16"/>
    <mergeCell ref="J15:J16"/>
    <mergeCell ref="K15:K16"/>
    <mergeCell ref="L15:L16"/>
    <mergeCell ref="F11:F16"/>
    <mergeCell ref="G11:G16"/>
    <mergeCell ref="A10:A11"/>
  </mergeCells>
  <phoneticPr fontId="8"/>
  <dataValidations count="2">
    <dataValidation type="list" showInputMessage="1" showErrorMessage="1" sqref="A12">
      <formula1>$B$31:$B$33</formula1>
    </dataValidation>
    <dataValidation type="list" allowBlank="1" showInputMessage="1" showErrorMessage="1" sqref="A16 A14">
      <formula1>$B$32:$B$33</formula1>
    </dataValidation>
  </dataValidations>
  <printOptions horizontalCentered="1"/>
  <pageMargins left="0.39370078740157483" right="0.35433070866141736" top="1.1023622047244095" bottom="0.55118110236220474" header="0.9055118110236221" footer="0.51181102362204722"/>
  <pageSetup paperSize="9" scale="7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18"/>
  <sheetViews>
    <sheetView view="pageBreakPreview" zoomScale="90" zoomScaleNormal="100" zoomScaleSheetLayoutView="90" workbookViewId="0">
      <selection sqref="A1:D1"/>
    </sheetView>
  </sheetViews>
  <sheetFormatPr defaultRowHeight="13.5"/>
  <cols>
    <col min="1" max="1" width="19.75" style="1" customWidth="1"/>
    <col min="2" max="3" width="15.625" style="1" customWidth="1"/>
    <col min="4" max="4" width="12.75" style="1" customWidth="1"/>
    <col min="5" max="10" width="15.625" style="1" customWidth="1"/>
    <col min="11" max="16384" width="9" style="1"/>
  </cols>
  <sheetData>
    <row r="1" spans="1:10" s="18" customFormat="1" ht="18.75" customHeight="1">
      <c r="A1" s="17" t="s">
        <v>153</v>
      </c>
      <c r="B1" s="17"/>
    </row>
    <row r="2" spans="1:10" s="18" customFormat="1" ht="30" customHeight="1">
      <c r="A2" s="289" t="s">
        <v>154</v>
      </c>
      <c r="B2" s="289"/>
      <c r="C2" s="289"/>
      <c r="D2" s="289"/>
      <c r="E2" s="289"/>
      <c r="F2" s="289"/>
      <c r="G2" s="289"/>
      <c r="H2" s="289"/>
      <c r="I2" s="289"/>
      <c r="J2" s="289"/>
    </row>
    <row r="3" spans="1:10" s="18" customFormat="1" ht="18.75" customHeight="1">
      <c r="A3" s="65"/>
      <c r="B3" s="65"/>
      <c r="C3" s="65"/>
      <c r="D3" s="65"/>
      <c r="E3" s="65"/>
      <c r="F3" s="65"/>
      <c r="G3" s="65"/>
      <c r="H3" s="19" t="s">
        <v>11</v>
      </c>
      <c r="I3" s="295">
        <f>基本情報入力シート!D10</f>
        <v>4000000000</v>
      </c>
      <c r="J3" s="295"/>
    </row>
    <row r="4" spans="1:10" s="18" customFormat="1" ht="18.75" customHeight="1">
      <c r="C4" s="20"/>
      <c r="D4" s="20"/>
      <c r="E4" s="20"/>
      <c r="F4" s="20"/>
      <c r="G4" s="20"/>
      <c r="H4" s="19" t="s">
        <v>4</v>
      </c>
      <c r="I4" s="295" t="str">
        <f>基本情報入力シート!D9</f>
        <v>特別養護老人ホーム　福岡県庁</v>
      </c>
      <c r="J4" s="295"/>
    </row>
    <row r="5" spans="1:10" s="18" customFormat="1" ht="18.75" customHeight="1">
      <c r="C5" s="20"/>
      <c r="D5" s="20"/>
      <c r="E5" s="20"/>
      <c r="F5" s="20"/>
      <c r="G5" s="20"/>
      <c r="H5" s="19" t="s">
        <v>5</v>
      </c>
      <c r="I5" s="296" t="str">
        <f>基本情報入力シート!D14</f>
        <v>介護老人福祉施設</v>
      </c>
      <c r="J5" s="296"/>
    </row>
    <row r="6" spans="1:10" s="18" customFormat="1" ht="18.75" customHeight="1">
      <c r="A6" s="17" t="s">
        <v>155</v>
      </c>
      <c r="B6" s="17"/>
      <c r="D6" s="17"/>
      <c r="E6" s="17"/>
      <c r="F6" s="17"/>
      <c r="G6" s="17"/>
      <c r="H6" s="17"/>
      <c r="I6" s="17"/>
      <c r="J6" s="17"/>
    </row>
    <row r="7" spans="1:10" s="48" customFormat="1" ht="60" customHeight="1">
      <c r="A7" s="290"/>
      <c r="B7" s="290" t="s">
        <v>156</v>
      </c>
      <c r="C7" s="293" t="s">
        <v>200</v>
      </c>
      <c r="D7" s="290" t="s">
        <v>6</v>
      </c>
      <c r="E7" s="66" t="s">
        <v>132</v>
      </c>
      <c r="F7" s="290" t="s">
        <v>7</v>
      </c>
      <c r="G7" s="290" t="s">
        <v>81</v>
      </c>
      <c r="H7" s="290" t="s">
        <v>104</v>
      </c>
      <c r="I7" s="290" t="s">
        <v>138</v>
      </c>
      <c r="J7" s="290" t="s">
        <v>157</v>
      </c>
    </row>
    <row r="8" spans="1:10" s="48" customFormat="1" ht="15" customHeight="1">
      <c r="A8" s="291"/>
      <c r="B8" s="291"/>
      <c r="C8" s="294"/>
      <c r="D8" s="291"/>
      <c r="E8" s="49" t="s">
        <v>140</v>
      </c>
      <c r="F8" s="291"/>
      <c r="G8" s="291"/>
      <c r="H8" s="291"/>
      <c r="I8" s="291"/>
      <c r="J8" s="291"/>
    </row>
    <row r="9" spans="1:10" s="18" customFormat="1" ht="15" customHeight="1">
      <c r="A9" s="292"/>
      <c r="B9" s="292"/>
      <c r="C9" s="50" t="s">
        <v>182</v>
      </c>
      <c r="D9" s="50" t="s">
        <v>183</v>
      </c>
      <c r="E9" s="50" t="s">
        <v>13</v>
      </c>
      <c r="F9" s="50" t="s">
        <v>184</v>
      </c>
      <c r="G9" s="50" t="s">
        <v>185</v>
      </c>
      <c r="H9" s="50" t="s">
        <v>186</v>
      </c>
      <c r="I9" s="50" t="s">
        <v>187</v>
      </c>
      <c r="J9" s="50" t="s">
        <v>188</v>
      </c>
    </row>
    <row r="10" spans="1:10" ht="15" customHeight="1">
      <c r="A10" s="273" t="s">
        <v>158</v>
      </c>
      <c r="B10" s="281" t="s">
        <v>221</v>
      </c>
      <c r="C10" s="67" t="s">
        <v>201</v>
      </c>
      <c r="D10" s="275" t="s">
        <v>159</v>
      </c>
      <c r="E10" s="51" t="s">
        <v>0</v>
      </c>
      <c r="F10" s="51" t="s">
        <v>0</v>
      </c>
      <c r="G10" s="15" t="s">
        <v>0</v>
      </c>
      <c r="H10" s="56" t="s">
        <v>0</v>
      </c>
      <c r="I10" s="56" t="s">
        <v>0</v>
      </c>
      <c r="J10" s="57" t="s">
        <v>0</v>
      </c>
    </row>
    <row r="11" spans="1:10" ht="21" customHeight="1">
      <c r="A11" s="274"/>
      <c r="B11" s="282"/>
      <c r="C11" s="121">
        <v>1530000</v>
      </c>
      <c r="D11" s="271"/>
      <c r="E11" s="53">
        <f>IF(C11="","",INT(C11*0.75/1000)*1000)</f>
        <v>1147000</v>
      </c>
      <c r="F11" s="276">
        <v>1500000</v>
      </c>
      <c r="G11" s="283">
        <f>MIN($F$11,SUM(E11:E13))</f>
        <v>1147000</v>
      </c>
      <c r="H11" s="285">
        <v>1147000</v>
      </c>
      <c r="I11" s="287"/>
      <c r="J11" s="271">
        <f>G11-I11</f>
        <v>1147000</v>
      </c>
    </row>
    <row r="12" spans="1:10" ht="36" customHeight="1">
      <c r="A12" s="16" t="s">
        <v>160</v>
      </c>
      <c r="B12" s="124"/>
      <c r="C12" s="122"/>
      <c r="D12" s="271"/>
      <c r="E12" s="53" t="str">
        <f t="shared" ref="E12:E13" si="0">IF(C12="","",INT(C12*0.75/1000)*1000)</f>
        <v/>
      </c>
      <c r="F12" s="276"/>
      <c r="G12" s="283"/>
      <c r="H12" s="285"/>
      <c r="I12" s="287"/>
      <c r="J12" s="271"/>
    </row>
    <row r="13" spans="1:10" ht="36" customHeight="1">
      <c r="A13" s="29" t="s">
        <v>161</v>
      </c>
      <c r="B13" s="125"/>
      <c r="C13" s="123"/>
      <c r="D13" s="272"/>
      <c r="E13" s="53" t="str">
        <f t="shared" si="0"/>
        <v/>
      </c>
      <c r="F13" s="277"/>
      <c r="G13" s="284"/>
      <c r="H13" s="286"/>
      <c r="I13" s="288"/>
      <c r="J13" s="272"/>
    </row>
    <row r="14" spans="1:10" ht="36" customHeight="1" thickBot="1">
      <c r="A14" s="278" t="s">
        <v>162</v>
      </c>
      <c r="B14" s="279"/>
      <c r="C14" s="279"/>
      <c r="D14" s="279"/>
      <c r="E14" s="279"/>
      <c r="F14" s="280"/>
      <c r="G14" s="30">
        <f>IF(G11="","",G11)</f>
        <v>1147000</v>
      </c>
      <c r="H14" s="58">
        <f>H11</f>
        <v>1147000</v>
      </c>
      <c r="I14" s="58">
        <f>I11</f>
        <v>0</v>
      </c>
      <c r="J14" s="59">
        <f>J11</f>
        <v>1147000</v>
      </c>
    </row>
    <row r="15" spans="1:10" s="18" customFormat="1" ht="11.25" customHeight="1">
      <c r="C15" s="17"/>
      <c r="D15" s="17"/>
      <c r="E15" s="17"/>
      <c r="F15" s="17"/>
      <c r="G15" s="17"/>
      <c r="H15" s="17"/>
      <c r="I15" s="17"/>
      <c r="J15" s="17"/>
    </row>
    <row r="16" spans="1:10" s="26" customFormat="1" ht="18.75" customHeight="1">
      <c r="A16" s="25" t="s">
        <v>163</v>
      </c>
      <c r="B16" s="25"/>
      <c r="C16" s="17"/>
      <c r="D16" s="17"/>
      <c r="E16" s="17"/>
      <c r="F16" s="17"/>
      <c r="G16" s="27" t="str">
        <f>IF(G14="","",IF(G14&lt;=F11,"","×"))</f>
        <v/>
      </c>
      <c r="H16" s="52"/>
      <c r="I16" s="64" t="str">
        <f>IF(I14=基本情報入力シート!D34,"","×")</f>
        <v/>
      </c>
      <c r="J16" s="52"/>
    </row>
    <row r="17" spans="1:6" s="18" customFormat="1" ht="18.75" customHeight="1">
      <c r="A17" s="25" t="s">
        <v>164</v>
      </c>
      <c r="B17" s="25"/>
      <c r="C17" s="17"/>
      <c r="D17" s="17"/>
      <c r="E17" s="17"/>
      <c r="F17" s="17"/>
    </row>
    <row r="18" spans="1:6" s="18" customFormat="1" ht="18.75" customHeight="1">
      <c r="A18" s="25" t="s">
        <v>189</v>
      </c>
      <c r="B18" s="25"/>
      <c r="C18" s="17"/>
      <c r="D18" s="17"/>
      <c r="E18" s="17"/>
      <c r="F18" s="17"/>
    </row>
  </sheetData>
  <sheetProtection algorithmName="SHA-512" hashValue="ljP4ZeBZ+6i4MQxxCk0sWDUGjWPcNvEQQU0bdNLSdNhmk5xIxwNUapfkqrJHvTIiPNrCY5iHLMNi+/nqLJ4k+A==" saltValue="k6gqyj84r4eJfbHlYicDmg==" spinCount="100000" sheet="1" objects="1" scenarios="1"/>
  <mergeCells count="22">
    <mergeCell ref="A2:J2"/>
    <mergeCell ref="A7:A9"/>
    <mergeCell ref="B7:B9"/>
    <mergeCell ref="C7:C8"/>
    <mergeCell ref="D7:D8"/>
    <mergeCell ref="F7:F8"/>
    <mergeCell ref="G7:G8"/>
    <mergeCell ref="H7:H8"/>
    <mergeCell ref="I7:I8"/>
    <mergeCell ref="J7:J8"/>
    <mergeCell ref="I3:J3"/>
    <mergeCell ref="I4:J4"/>
    <mergeCell ref="I5:J5"/>
    <mergeCell ref="J11:J13"/>
    <mergeCell ref="A10:A11"/>
    <mergeCell ref="D10:D13"/>
    <mergeCell ref="F11:F13"/>
    <mergeCell ref="A14:F14"/>
    <mergeCell ref="B10:B11"/>
    <mergeCell ref="G11:G13"/>
    <mergeCell ref="H11:H13"/>
    <mergeCell ref="I11:I13"/>
  </mergeCells>
  <phoneticPr fontId="8"/>
  <pageMargins left="0.70866141732283472" right="0.70866141732283472" top="0.74803149606299213" bottom="0.74803149606299213" header="0.31496062992125984" footer="0.31496062992125984"/>
  <pageSetup paperSize="9" scale="84"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8"/>
  <sheetViews>
    <sheetView view="pageBreakPreview" zoomScale="90" zoomScaleNormal="100" zoomScaleSheetLayoutView="90" workbookViewId="0">
      <selection activeCell="F13" sqref="F13:S57"/>
    </sheetView>
  </sheetViews>
  <sheetFormatPr defaultRowHeight="13.5"/>
  <cols>
    <col min="1" max="1" width="11.125" style="133" customWidth="1"/>
    <col min="2" max="2" width="9" style="133"/>
    <col min="3" max="3" width="12.25" style="133" customWidth="1"/>
    <col min="4" max="19" width="3.875" style="133" customWidth="1"/>
    <col min="20" max="16384" width="9" style="133"/>
  </cols>
  <sheetData>
    <row r="1" spans="1:19" s="127" customFormat="1" ht="15" customHeight="1">
      <c r="A1" s="126" t="s">
        <v>83</v>
      </c>
      <c r="B1" s="126"/>
      <c r="C1" s="126"/>
      <c r="D1" s="126"/>
      <c r="E1" s="126"/>
      <c r="F1" s="126"/>
      <c r="G1" s="126"/>
      <c r="H1" s="126"/>
      <c r="I1" s="126"/>
      <c r="J1" s="126"/>
      <c r="K1" s="126"/>
      <c r="L1" s="126"/>
      <c r="M1" s="126"/>
      <c r="N1" s="126"/>
      <c r="O1" s="126"/>
      <c r="P1" s="126"/>
      <c r="Q1" s="126"/>
    </row>
    <row r="2" spans="1:19" s="127" customFormat="1" ht="15" customHeight="1">
      <c r="A2" s="126"/>
      <c r="B2" s="126"/>
      <c r="C2" s="126"/>
      <c r="D2" s="126"/>
      <c r="E2" s="126"/>
      <c r="F2" s="126"/>
      <c r="G2" s="126"/>
      <c r="H2" s="126"/>
      <c r="I2" s="126"/>
      <c r="J2" s="126"/>
      <c r="K2" s="126"/>
      <c r="L2" s="126"/>
      <c r="M2" s="126"/>
      <c r="N2" s="126"/>
      <c r="O2" s="126"/>
      <c r="P2" s="126"/>
      <c r="Q2" s="126"/>
    </row>
    <row r="3" spans="1:19" s="127" customFormat="1" ht="18" customHeight="1">
      <c r="A3" s="299" t="s">
        <v>84</v>
      </c>
      <c r="B3" s="299"/>
      <c r="C3" s="299"/>
      <c r="D3" s="299"/>
      <c r="E3" s="299"/>
      <c r="F3" s="299"/>
      <c r="G3" s="299"/>
      <c r="H3" s="299"/>
      <c r="I3" s="299"/>
      <c r="J3" s="299"/>
      <c r="K3" s="299"/>
      <c r="L3" s="299"/>
      <c r="M3" s="299"/>
      <c r="N3" s="299"/>
      <c r="O3" s="299"/>
      <c r="P3" s="300"/>
      <c r="Q3" s="300"/>
      <c r="R3" s="300"/>
      <c r="S3" s="300"/>
    </row>
    <row r="4" spans="1:19" s="127" customFormat="1" ht="13.5" customHeight="1">
      <c r="A4" s="128"/>
      <c r="B4" s="128"/>
      <c r="C4" s="128"/>
      <c r="D4" s="128"/>
      <c r="E4" s="128"/>
      <c r="F4" s="128"/>
      <c r="G4" s="128"/>
      <c r="H4" s="128"/>
      <c r="I4" s="128"/>
      <c r="J4" s="128"/>
      <c r="K4" s="128"/>
      <c r="L4" s="128"/>
      <c r="M4" s="128"/>
      <c r="N4" s="128"/>
      <c r="O4" s="128"/>
      <c r="P4" s="129"/>
      <c r="Q4" s="129"/>
      <c r="R4" s="129"/>
      <c r="S4" s="129"/>
    </row>
    <row r="5" spans="1:19" s="127" customFormat="1" ht="18" customHeight="1">
      <c r="A5" s="130"/>
      <c r="B5" s="130"/>
      <c r="C5" s="130"/>
      <c r="D5" s="130"/>
      <c r="E5" s="130"/>
      <c r="F5" s="130"/>
      <c r="G5" s="131"/>
      <c r="H5" s="297" t="s">
        <v>11</v>
      </c>
      <c r="I5" s="297"/>
      <c r="J5" s="297"/>
      <c r="K5" s="297"/>
      <c r="L5" s="301">
        <f>基本情報入力シート!D10</f>
        <v>4000000000</v>
      </c>
      <c r="M5" s="301"/>
      <c r="N5" s="301"/>
      <c r="O5" s="301"/>
      <c r="P5" s="301"/>
      <c r="Q5" s="301"/>
      <c r="R5" s="301"/>
      <c r="S5" s="301"/>
    </row>
    <row r="6" spans="1:19" s="127" customFormat="1" ht="18" customHeight="1">
      <c r="A6" s="130"/>
      <c r="B6" s="130"/>
      <c r="C6" s="130"/>
      <c r="D6" s="130"/>
      <c r="E6" s="130"/>
      <c r="F6" s="130"/>
      <c r="G6" s="131"/>
      <c r="H6" s="297" t="s">
        <v>4</v>
      </c>
      <c r="I6" s="297"/>
      <c r="J6" s="297"/>
      <c r="K6" s="297"/>
      <c r="L6" s="298" t="str">
        <f>基本情報入力シート!D9</f>
        <v>特別養護老人ホーム　福岡県庁</v>
      </c>
      <c r="M6" s="298"/>
      <c r="N6" s="298"/>
      <c r="O6" s="298"/>
      <c r="P6" s="298"/>
      <c r="Q6" s="298"/>
      <c r="R6" s="298"/>
      <c r="S6" s="298"/>
    </row>
    <row r="7" spans="1:19" s="127" customFormat="1" ht="18" customHeight="1">
      <c r="A7" s="130"/>
      <c r="B7" s="130"/>
      <c r="C7" s="130"/>
      <c r="D7" s="130"/>
      <c r="E7" s="130"/>
      <c r="F7" s="130"/>
      <c r="G7" s="131"/>
      <c r="H7" s="297" t="s">
        <v>5</v>
      </c>
      <c r="I7" s="297"/>
      <c r="J7" s="297"/>
      <c r="K7" s="297"/>
      <c r="L7" s="298" t="str">
        <f>基本情報入力シート!D14</f>
        <v>介護老人福祉施設</v>
      </c>
      <c r="M7" s="298"/>
      <c r="N7" s="298"/>
      <c r="O7" s="298"/>
      <c r="P7" s="298"/>
      <c r="Q7" s="298"/>
      <c r="R7" s="298"/>
      <c r="S7" s="298"/>
    </row>
    <row r="8" spans="1:19" s="126" customFormat="1">
      <c r="C8" s="132"/>
    </row>
    <row r="9" spans="1:19" s="126" customFormat="1" ht="15.75" customHeight="1">
      <c r="A9" s="126" t="s">
        <v>165</v>
      </c>
      <c r="C9" s="132"/>
    </row>
    <row r="10" spans="1:19" s="126" customFormat="1" ht="6.75" customHeight="1">
      <c r="C10" s="132"/>
    </row>
    <row r="11" spans="1:19" ht="18.75" customHeight="1">
      <c r="A11" s="302" t="s">
        <v>8</v>
      </c>
      <c r="B11" s="302"/>
      <c r="C11" s="302" t="s">
        <v>85</v>
      </c>
      <c r="D11" s="302"/>
      <c r="E11" s="302"/>
      <c r="F11" s="303" t="s">
        <v>9</v>
      </c>
      <c r="G11" s="303"/>
      <c r="H11" s="303"/>
      <c r="I11" s="303"/>
      <c r="J11" s="303"/>
      <c r="K11" s="303"/>
      <c r="L11" s="303"/>
      <c r="M11" s="303"/>
      <c r="N11" s="303"/>
      <c r="O11" s="303"/>
      <c r="P11" s="303"/>
      <c r="Q11" s="303"/>
      <c r="R11" s="303"/>
      <c r="S11" s="303"/>
    </row>
    <row r="12" spans="1:19">
      <c r="A12" s="304"/>
      <c r="B12" s="305"/>
      <c r="C12" s="306" t="s">
        <v>0</v>
      </c>
      <c r="D12" s="307"/>
      <c r="E12" s="308"/>
      <c r="F12" s="309"/>
      <c r="G12" s="310"/>
      <c r="H12" s="310"/>
      <c r="I12" s="310"/>
      <c r="J12" s="310"/>
      <c r="K12" s="310"/>
      <c r="L12" s="310"/>
      <c r="M12" s="310"/>
      <c r="N12" s="310"/>
      <c r="O12" s="310"/>
      <c r="P12" s="310"/>
      <c r="Q12" s="310"/>
      <c r="R12" s="310"/>
      <c r="S12" s="311"/>
    </row>
    <row r="13" spans="1:19" ht="13.5" customHeight="1">
      <c r="A13" s="312" t="s">
        <v>222</v>
      </c>
      <c r="B13" s="313"/>
      <c r="C13" s="312" t="s">
        <v>223</v>
      </c>
      <c r="D13" s="316"/>
      <c r="E13" s="313"/>
      <c r="F13" s="318" t="s">
        <v>253</v>
      </c>
      <c r="G13" s="319"/>
      <c r="H13" s="319"/>
      <c r="I13" s="319"/>
      <c r="J13" s="319"/>
      <c r="K13" s="319"/>
      <c r="L13" s="319"/>
      <c r="M13" s="319"/>
      <c r="N13" s="319"/>
      <c r="O13" s="319"/>
      <c r="P13" s="319"/>
      <c r="Q13" s="319"/>
      <c r="R13" s="319"/>
      <c r="S13" s="320"/>
    </row>
    <row r="14" spans="1:19" ht="13.5" customHeight="1">
      <c r="A14" s="312"/>
      <c r="B14" s="313"/>
      <c r="C14" s="312"/>
      <c r="D14" s="316"/>
      <c r="E14" s="313"/>
      <c r="F14" s="321"/>
      <c r="G14" s="319"/>
      <c r="H14" s="319"/>
      <c r="I14" s="319"/>
      <c r="J14" s="319"/>
      <c r="K14" s="319"/>
      <c r="L14" s="319"/>
      <c r="M14" s="319"/>
      <c r="N14" s="319"/>
      <c r="O14" s="319"/>
      <c r="P14" s="319"/>
      <c r="Q14" s="319"/>
      <c r="R14" s="319"/>
      <c r="S14" s="320"/>
    </row>
    <row r="15" spans="1:19" ht="13.5" customHeight="1">
      <c r="A15" s="312"/>
      <c r="B15" s="313"/>
      <c r="C15" s="312"/>
      <c r="D15" s="316"/>
      <c r="E15" s="313"/>
      <c r="F15" s="321"/>
      <c r="G15" s="319"/>
      <c r="H15" s="319"/>
      <c r="I15" s="319"/>
      <c r="J15" s="319"/>
      <c r="K15" s="319"/>
      <c r="L15" s="319"/>
      <c r="M15" s="319"/>
      <c r="N15" s="319"/>
      <c r="O15" s="319"/>
      <c r="P15" s="319"/>
      <c r="Q15" s="319"/>
      <c r="R15" s="319"/>
      <c r="S15" s="320"/>
    </row>
    <row r="16" spans="1:19" ht="13.5" customHeight="1">
      <c r="A16" s="312"/>
      <c r="B16" s="313"/>
      <c r="C16" s="312"/>
      <c r="D16" s="316"/>
      <c r="E16" s="313"/>
      <c r="F16" s="321"/>
      <c r="G16" s="319"/>
      <c r="H16" s="319"/>
      <c r="I16" s="319"/>
      <c r="J16" s="319"/>
      <c r="K16" s="319"/>
      <c r="L16" s="319"/>
      <c r="M16" s="319"/>
      <c r="N16" s="319"/>
      <c r="O16" s="319"/>
      <c r="P16" s="319"/>
      <c r="Q16" s="319"/>
      <c r="R16" s="319"/>
      <c r="S16" s="320"/>
    </row>
    <row r="17" spans="1:19" ht="13.5" customHeight="1">
      <c r="A17" s="312"/>
      <c r="B17" s="313"/>
      <c r="C17" s="312"/>
      <c r="D17" s="316"/>
      <c r="E17" s="313"/>
      <c r="F17" s="321"/>
      <c r="G17" s="319"/>
      <c r="H17" s="319"/>
      <c r="I17" s="319"/>
      <c r="J17" s="319"/>
      <c r="K17" s="319"/>
      <c r="L17" s="319"/>
      <c r="M17" s="319"/>
      <c r="N17" s="319"/>
      <c r="O17" s="319"/>
      <c r="P17" s="319"/>
      <c r="Q17" s="319"/>
      <c r="R17" s="319"/>
      <c r="S17" s="320"/>
    </row>
    <row r="18" spans="1:19" ht="13.5" customHeight="1">
      <c r="A18" s="312"/>
      <c r="B18" s="313"/>
      <c r="C18" s="312"/>
      <c r="D18" s="316"/>
      <c r="E18" s="313"/>
      <c r="F18" s="321"/>
      <c r="G18" s="319"/>
      <c r="H18" s="319"/>
      <c r="I18" s="319"/>
      <c r="J18" s="319"/>
      <c r="K18" s="319"/>
      <c r="L18" s="319"/>
      <c r="M18" s="319"/>
      <c r="N18" s="319"/>
      <c r="O18" s="319"/>
      <c r="P18" s="319"/>
      <c r="Q18" s="319"/>
      <c r="R18" s="319"/>
      <c r="S18" s="320"/>
    </row>
    <row r="19" spans="1:19" ht="13.5" customHeight="1">
      <c r="A19" s="312"/>
      <c r="B19" s="313"/>
      <c r="C19" s="312"/>
      <c r="D19" s="316"/>
      <c r="E19" s="313"/>
      <c r="F19" s="321"/>
      <c r="G19" s="319"/>
      <c r="H19" s="319"/>
      <c r="I19" s="319"/>
      <c r="J19" s="319"/>
      <c r="K19" s="319"/>
      <c r="L19" s="319"/>
      <c r="M19" s="319"/>
      <c r="N19" s="319"/>
      <c r="O19" s="319"/>
      <c r="P19" s="319"/>
      <c r="Q19" s="319"/>
      <c r="R19" s="319"/>
      <c r="S19" s="320"/>
    </row>
    <row r="20" spans="1:19" ht="13.5" customHeight="1">
      <c r="A20" s="312"/>
      <c r="B20" s="313"/>
      <c r="C20" s="312"/>
      <c r="D20" s="316"/>
      <c r="E20" s="313"/>
      <c r="F20" s="321"/>
      <c r="G20" s="319"/>
      <c r="H20" s="319"/>
      <c r="I20" s="319"/>
      <c r="J20" s="319"/>
      <c r="K20" s="319"/>
      <c r="L20" s="319"/>
      <c r="M20" s="319"/>
      <c r="N20" s="319"/>
      <c r="O20" s="319"/>
      <c r="P20" s="319"/>
      <c r="Q20" s="319"/>
      <c r="R20" s="319"/>
      <c r="S20" s="320"/>
    </row>
    <row r="21" spans="1:19" ht="13.5" customHeight="1">
      <c r="A21" s="312"/>
      <c r="B21" s="313"/>
      <c r="C21" s="312"/>
      <c r="D21" s="316"/>
      <c r="E21" s="313"/>
      <c r="F21" s="321"/>
      <c r="G21" s="319"/>
      <c r="H21" s="319"/>
      <c r="I21" s="319"/>
      <c r="J21" s="319"/>
      <c r="K21" s="319"/>
      <c r="L21" s="319"/>
      <c r="M21" s="319"/>
      <c r="N21" s="319"/>
      <c r="O21" s="319"/>
      <c r="P21" s="319"/>
      <c r="Q21" s="319"/>
      <c r="R21" s="319"/>
      <c r="S21" s="320"/>
    </row>
    <row r="22" spans="1:19" ht="13.5" customHeight="1">
      <c r="A22" s="312"/>
      <c r="B22" s="313"/>
      <c r="C22" s="312"/>
      <c r="D22" s="316"/>
      <c r="E22" s="313"/>
      <c r="F22" s="321"/>
      <c r="G22" s="319"/>
      <c r="H22" s="319"/>
      <c r="I22" s="319"/>
      <c r="J22" s="319"/>
      <c r="K22" s="319"/>
      <c r="L22" s="319"/>
      <c r="M22" s="319"/>
      <c r="N22" s="319"/>
      <c r="O22" s="319"/>
      <c r="P22" s="319"/>
      <c r="Q22" s="319"/>
      <c r="R22" s="319"/>
      <c r="S22" s="320"/>
    </row>
    <row r="23" spans="1:19" ht="13.5" customHeight="1">
      <c r="A23" s="312"/>
      <c r="B23" s="313"/>
      <c r="C23" s="312"/>
      <c r="D23" s="316"/>
      <c r="E23" s="313"/>
      <c r="F23" s="321"/>
      <c r="G23" s="319"/>
      <c r="H23" s="319"/>
      <c r="I23" s="319"/>
      <c r="J23" s="319"/>
      <c r="K23" s="319"/>
      <c r="L23" s="319"/>
      <c r="M23" s="319"/>
      <c r="N23" s="319"/>
      <c r="O23" s="319"/>
      <c r="P23" s="319"/>
      <c r="Q23" s="319"/>
      <c r="R23" s="319"/>
      <c r="S23" s="320"/>
    </row>
    <row r="24" spans="1:19" ht="13.5" customHeight="1">
      <c r="A24" s="312"/>
      <c r="B24" s="313"/>
      <c r="C24" s="312"/>
      <c r="D24" s="316"/>
      <c r="E24" s="313"/>
      <c r="F24" s="321"/>
      <c r="G24" s="319"/>
      <c r="H24" s="319"/>
      <c r="I24" s="319"/>
      <c r="J24" s="319"/>
      <c r="K24" s="319"/>
      <c r="L24" s="319"/>
      <c r="M24" s="319"/>
      <c r="N24" s="319"/>
      <c r="O24" s="319"/>
      <c r="P24" s="319"/>
      <c r="Q24" s="319"/>
      <c r="R24" s="319"/>
      <c r="S24" s="320"/>
    </row>
    <row r="25" spans="1:19" ht="13.5" customHeight="1">
      <c r="A25" s="312"/>
      <c r="B25" s="313"/>
      <c r="C25" s="312"/>
      <c r="D25" s="316"/>
      <c r="E25" s="313"/>
      <c r="F25" s="321"/>
      <c r="G25" s="319"/>
      <c r="H25" s="319"/>
      <c r="I25" s="319"/>
      <c r="J25" s="319"/>
      <c r="K25" s="319"/>
      <c r="L25" s="319"/>
      <c r="M25" s="319"/>
      <c r="N25" s="319"/>
      <c r="O25" s="319"/>
      <c r="P25" s="319"/>
      <c r="Q25" s="319"/>
      <c r="R25" s="319"/>
      <c r="S25" s="320"/>
    </row>
    <row r="26" spans="1:19" ht="13.5" customHeight="1">
      <c r="A26" s="312"/>
      <c r="B26" s="313"/>
      <c r="C26" s="312"/>
      <c r="D26" s="316"/>
      <c r="E26" s="313"/>
      <c r="F26" s="321"/>
      <c r="G26" s="319"/>
      <c r="H26" s="319"/>
      <c r="I26" s="319"/>
      <c r="J26" s="319"/>
      <c r="K26" s="319"/>
      <c r="L26" s="319"/>
      <c r="M26" s="319"/>
      <c r="N26" s="319"/>
      <c r="O26" s="319"/>
      <c r="P26" s="319"/>
      <c r="Q26" s="319"/>
      <c r="R26" s="319"/>
      <c r="S26" s="320"/>
    </row>
    <row r="27" spans="1:19" ht="13.5" customHeight="1">
      <c r="A27" s="312"/>
      <c r="B27" s="313"/>
      <c r="C27" s="312"/>
      <c r="D27" s="316"/>
      <c r="E27" s="313"/>
      <c r="F27" s="321"/>
      <c r="G27" s="319"/>
      <c r="H27" s="319"/>
      <c r="I27" s="319"/>
      <c r="J27" s="319"/>
      <c r="K27" s="319"/>
      <c r="L27" s="319"/>
      <c r="M27" s="319"/>
      <c r="N27" s="319"/>
      <c r="O27" s="319"/>
      <c r="P27" s="319"/>
      <c r="Q27" s="319"/>
      <c r="R27" s="319"/>
      <c r="S27" s="320"/>
    </row>
    <row r="28" spans="1:19" ht="13.5" customHeight="1">
      <c r="A28" s="312"/>
      <c r="B28" s="313"/>
      <c r="C28" s="312"/>
      <c r="D28" s="316"/>
      <c r="E28" s="313"/>
      <c r="F28" s="321"/>
      <c r="G28" s="319"/>
      <c r="H28" s="319"/>
      <c r="I28" s="319"/>
      <c r="J28" s="319"/>
      <c r="K28" s="319"/>
      <c r="L28" s="319"/>
      <c r="M28" s="319"/>
      <c r="N28" s="319"/>
      <c r="O28" s="319"/>
      <c r="P28" s="319"/>
      <c r="Q28" s="319"/>
      <c r="R28" s="319"/>
      <c r="S28" s="320"/>
    </row>
    <row r="29" spans="1:19" ht="13.5" customHeight="1">
      <c r="A29" s="312"/>
      <c r="B29" s="313"/>
      <c r="C29" s="312"/>
      <c r="D29" s="316"/>
      <c r="E29" s="313"/>
      <c r="F29" s="321"/>
      <c r="G29" s="319"/>
      <c r="H29" s="319"/>
      <c r="I29" s="319"/>
      <c r="J29" s="319"/>
      <c r="K29" s="319"/>
      <c r="L29" s="319"/>
      <c r="M29" s="319"/>
      <c r="N29" s="319"/>
      <c r="O29" s="319"/>
      <c r="P29" s="319"/>
      <c r="Q29" s="319"/>
      <c r="R29" s="319"/>
      <c r="S29" s="320"/>
    </row>
    <row r="30" spans="1:19" ht="13.5" customHeight="1">
      <c r="A30" s="312"/>
      <c r="B30" s="313"/>
      <c r="C30" s="312"/>
      <c r="D30" s="316"/>
      <c r="E30" s="313"/>
      <c r="F30" s="321"/>
      <c r="G30" s="319"/>
      <c r="H30" s="319"/>
      <c r="I30" s="319"/>
      <c r="J30" s="319"/>
      <c r="K30" s="319"/>
      <c r="L30" s="319"/>
      <c r="M30" s="319"/>
      <c r="N30" s="319"/>
      <c r="O30" s="319"/>
      <c r="P30" s="319"/>
      <c r="Q30" s="319"/>
      <c r="R30" s="319"/>
      <c r="S30" s="320"/>
    </row>
    <row r="31" spans="1:19" ht="13.5" customHeight="1">
      <c r="A31" s="312"/>
      <c r="B31" s="313"/>
      <c r="C31" s="312"/>
      <c r="D31" s="316"/>
      <c r="E31" s="313"/>
      <c r="F31" s="321"/>
      <c r="G31" s="319"/>
      <c r="H31" s="319"/>
      <c r="I31" s="319"/>
      <c r="J31" s="319"/>
      <c r="K31" s="319"/>
      <c r="L31" s="319"/>
      <c r="M31" s="319"/>
      <c r="N31" s="319"/>
      <c r="O31" s="319"/>
      <c r="P31" s="319"/>
      <c r="Q31" s="319"/>
      <c r="R31" s="319"/>
      <c r="S31" s="320"/>
    </row>
    <row r="32" spans="1:19" ht="13.5" customHeight="1">
      <c r="A32" s="312"/>
      <c r="B32" s="313"/>
      <c r="C32" s="312"/>
      <c r="D32" s="316"/>
      <c r="E32" s="313"/>
      <c r="F32" s="321"/>
      <c r="G32" s="319"/>
      <c r="H32" s="319"/>
      <c r="I32" s="319"/>
      <c r="J32" s="319"/>
      <c r="K32" s="319"/>
      <c r="L32" s="319"/>
      <c r="M32" s="319"/>
      <c r="N32" s="319"/>
      <c r="O32" s="319"/>
      <c r="P32" s="319"/>
      <c r="Q32" s="319"/>
      <c r="R32" s="319"/>
      <c r="S32" s="320"/>
    </row>
    <row r="33" spans="1:19" ht="13.5" customHeight="1">
      <c r="A33" s="312"/>
      <c r="B33" s="313"/>
      <c r="C33" s="312"/>
      <c r="D33" s="316"/>
      <c r="E33" s="313"/>
      <c r="F33" s="321"/>
      <c r="G33" s="319"/>
      <c r="H33" s="319"/>
      <c r="I33" s="319"/>
      <c r="J33" s="319"/>
      <c r="K33" s="319"/>
      <c r="L33" s="319"/>
      <c r="M33" s="319"/>
      <c r="N33" s="319"/>
      <c r="O33" s="319"/>
      <c r="P33" s="319"/>
      <c r="Q33" s="319"/>
      <c r="R33" s="319"/>
      <c r="S33" s="320"/>
    </row>
    <row r="34" spans="1:19" ht="13.5" customHeight="1">
      <c r="A34" s="312"/>
      <c r="B34" s="313"/>
      <c r="C34" s="312"/>
      <c r="D34" s="316"/>
      <c r="E34" s="313"/>
      <c r="F34" s="321"/>
      <c r="G34" s="319"/>
      <c r="H34" s="319"/>
      <c r="I34" s="319"/>
      <c r="J34" s="319"/>
      <c r="K34" s="319"/>
      <c r="L34" s="319"/>
      <c r="M34" s="319"/>
      <c r="N34" s="319"/>
      <c r="O34" s="319"/>
      <c r="P34" s="319"/>
      <c r="Q34" s="319"/>
      <c r="R34" s="319"/>
      <c r="S34" s="320"/>
    </row>
    <row r="35" spans="1:19" ht="13.5" customHeight="1">
      <c r="A35" s="312"/>
      <c r="B35" s="313"/>
      <c r="C35" s="312"/>
      <c r="D35" s="316"/>
      <c r="E35" s="313"/>
      <c r="F35" s="321"/>
      <c r="G35" s="319"/>
      <c r="H35" s="319"/>
      <c r="I35" s="319"/>
      <c r="J35" s="319"/>
      <c r="K35" s="319"/>
      <c r="L35" s="319"/>
      <c r="M35" s="319"/>
      <c r="N35" s="319"/>
      <c r="O35" s="319"/>
      <c r="P35" s="319"/>
      <c r="Q35" s="319"/>
      <c r="R35" s="319"/>
      <c r="S35" s="320"/>
    </row>
    <row r="36" spans="1:19" ht="13.5" customHeight="1">
      <c r="A36" s="312"/>
      <c r="B36" s="313"/>
      <c r="C36" s="312"/>
      <c r="D36" s="316"/>
      <c r="E36" s="313"/>
      <c r="F36" s="321"/>
      <c r="G36" s="319"/>
      <c r="H36" s="319"/>
      <c r="I36" s="319"/>
      <c r="J36" s="319"/>
      <c r="K36" s="319"/>
      <c r="L36" s="319"/>
      <c r="M36" s="319"/>
      <c r="N36" s="319"/>
      <c r="O36" s="319"/>
      <c r="P36" s="319"/>
      <c r="Q36" s="319"/>
      <c r="R36" s="319"/>
      <c r="S36" s="320"/>
    </row>
    <row r="37" spans="1:19" ht="13.5" customHeight="1">
      <c r="A37" s="312"/>
      <c r="B37" s="313"/>
      <c r="C37" s="312"/>
      <c r="D37" s="316"/>
      <c r="E37" s="313"/>
      <c r="F37" s="321"/>
      <c r="G37" s="319"/>
      <c r="H37" s="319"/>
      <c r="I37" s="319"/>
      <c r="J37" s="319"/>
      <c r="K37" s="319"/>
      <c r="L37" s="319"/>
      <c r="M37" s="319"/>
      <c r="N37" s="319"/>
      <c r="O37" s="319"/>
      <c r="P37" s="319"/>
      <c r="Q37" s="319"/>
      <c r="R37" s="319"/>
      <c r="S37" s="320"/>
    </row>
    <row r="38" spans="1:19" ht="13.5" customHeight="1">
      <c r="A38" s="312"/>
      <c r="B38" s="313"/>
      <c r="C38" s="312"/>
      <c r="D38" s="316"/>
      <c r="E38" s="313"/>
      <c r="F38" s="321"/>
      <c r="G38" s="319"/>
      <c r="H38" s="319"/>
      <c r="I38" s="319"/>
      <c r="J38" s="319"/>
      <c r="K38" s="319"/>
      <c r="L38" s="319"/>
      <c r="M38" s="319"/>
      <c r="N38" s="319"/>
      <c r="O38" s="319"/>
      <c r="P38" s="319"/>
      <c r="Q38" s="319"/>
      <c r="R38" s="319"/>
      <c r="S38" s="320"/>
    </row>
    <row r="39" spans="1:19" ht="13.5" customHeight="1">
      <c r="A39" s="312"/>
      <c r="B39" s="313"/>
      <c r="C39" s="312"/>
      <c r="D39" s="316"/>
      <c r="E39" s="313"/>
      <c r="F39" s="321"/>
      <c r="G39" s="319"/>
      <c r="H39" s="319"/>
      <c r="I39" s="319"/>
      <c r="J39" s="319"/>
      <c r="K39" s="319"/>
      <c r="L39" s="319"/>
      <c r="M39" s="319"/>
      <c r="N39" s="319"/>
      <c r="O39" s="319"/>
      <c r="P39" s="319"/>
      <c r="Q39" s="319"/>
      <c r="R39" s="319"/>
      <c r="S39" s="320"/>
    </row>
    <row r="40" spans="1:19" ht="13.5" customHeight="1">
      <c r="A40" s="312"/>
      <c r="B40" s="313"/>
      <c r="C40" s="312"/>
      <c r="D40" s="316"/>
      <c r="E40" s="313"/>
      <c r="F40" s="321"/>
      <c r="G40" s="319"/>
      <c r="H40" s="319"/>
      <c r="I40" s="319"/>
      <c r="J40" s="319"/>
      <c r="K40" s="319"/>
      <c r="L40" s="319"/>
      <c r="M40" s="319"/>
      <c r="N40" s="319"/>
      <c r="O40" s="319"/>
      <c r="P40" s="319"/>
      <c r="Q40" s="319"/>
      <c r="R40" s="319"/>
      <c r="S40" s="320"/>
    </row>
    <row r="41" spans="1:19" ht="13.5" customHeight="1">
      <c r="A41" s="312"/>
      <c r="B41" s="313"/>
      <c r="C41" s="312"/>
      <c r="D41" s="316"/>
      <c r="E41" s="313"/>
      <c r="F41" s="321"/>
      <c r="G41" s="319"/>
      <c r="H41" s="319"/>
      <c r="I41" s="319"/>
      <c r="J41" s="319"/>
      <c r="K41" s="319"/>
      <c r="L41" s="319"/>
      <c r="M41" s="319"/>
      <c r="N41" s="319"/>
      <c r="O41" s="319"/>
      <c r="P41" s="319"/>
      <c r="Q41" s="319"/>
      <c r="R41" s="319"/>
      <c r="S41" s="320"/>
    </row>
    <row r="42" spans="1:19" ht="13.5" customHeight="1">
      <c r="A42" s="312"/>
      <c r="B42" s="313"/>
      <c r="C42" s="312"/>
      <c r="D42" s="316"/>
      <c r="E42" s="313"/>
      <c r="F42" s="321"/>
      <c r="G42" s="319"/>
      <c r="H42" s="319"/>
      <c r="I42" s="319"/>
      <c r="J42" s="319"/>
      <c r="K42" s="319"/>
      <c r="L42" s="319"/>
      <c r="M42" s="319"/>
      <c r="N42" s="319"/>
      <c r="O42" s="319"/>
      <c r="P42" s="319"/>
      <c r="Q42" s="319"/>
      <c r="R42" s="319"/>
      <c r="S42" s="320"/>
    </row>
    <row r="43" spans="1:19" ht="13.5" customHeight="1">
      <c r="A43" s="312"/>
      <c r="B43" s="313"/>
      <c r="C43" s="312"/>
      <c r="D43" s="316"/>
      <c r="E43" s="313"/>
      <c r="F43" s="321"/>
      <c r="G43" s="319"/>
      <c r="H43" s="319"/>
      <c r="I43" s="319"/>
      <c r="J43" s="319"/>
      <c r="K43" s="319"/>
      <c r="L43" s="319"/>
      <c r="M43" s="319"/>
      <c r="N43" s="319"/>
      <c r="O43" s="319"/>
      <c r="P43" s="319"/>
      <c r="Q43" s="319"/>
      <c r="R43" s="319"/>
      <c r="S43" s="320"/>
    </row>
    <row r="44" spans="1:19" ht="13.5" customHeight="1">
      <c r="A44" s="312"/>
      <c r="B44" s="313"/>
      <c r="C44" s="312"/>
      <c r="D44" s="316"/>
      <c r="E44" s="313"/>
      <c r="F44" s="321"/>
      <c r="G44" s="319"/>
      <c r="H44" s="319"/>
      <c r="I44" s="319"/>
      <c r="J44" s="319"/>
      <c r="K44" s="319"/>
      <c r="L44" s="319"/>
      <c r="M44" s="319"/>
      <c r="N44" s="319"/>
      <c r="O44" s="319"/>
      <c r="P44" s="319"/>
      <c r="Q44" s="319"/>
      <c r="R44" s="319"/>
      <c r="S44" s="320"/>
    </row>
    <row r="45" spans="1:19" ht="13.5" customHeight="1">
      <c r="A45" s="312"/>
      <c r="B45" s="313"/>
      <c r="C45" s="312"/>
      <c r="D45" s="316"/>
      <c r="E45" s="313"/>
      <c r="F45" s="321"/>
      <c r="G45" s="319"/>
      <c r="H45" s="319"/>
      <c r="I45" s="319"/>
      <c r="J45" s="319"/>
      <c r="K45" s="319"/>
      <c r="L45" s="319"/>
      <c r="M45" s="319"/>
      <c r="N45" s="319"/>
      <c r="O45" s="319"/>
      <c r="P45" s="319"/>
      <c r="Q45" s="319"/>
      <c r="R45" s="319"/>
      <c r="S45" s="320"/>
    </row>
    <row r="46" spans="1:19" ht="13.5" customHeight="1">
      <c r="A46" s="312"/>
      <c r="B46" s="313"/>
      <c r="C46" s="312"/>
      <c r="D46" s="316"/>
      <c r="E46" s="313"/>
      <c r="F46" s="321"/>
      <c r="G46" s="319"/>
      <c r="H46" s="319"/>
      <c r="I46" s="319"/>
      <c r="J46" s="319"/>
      <c r="K46" s="319"/>
      <c r="L46" s="319"/>
      <c r="M46" s="319"/>
      <c r="N46" s="319"/>
      <c r="O46" s="319"/>
      <c r="P46" s="319"/>
      <c r="Q46" s="319"/>
      <c r="R46" s="319"/>
      <c r="S46" s="320"/>
    </row>
    <row r="47" spans="1:19" ht="13.5" customHeight="1">
      <c r="A47" s="312"/>
      <c r="B47" s="313"/>
      <c r="C47" s="312"/>
      <c r="D47" s="316"/>
      <c r="E47" s="313"/>
      <c r="F47" s="321"/>
      <c r="G47" s="319"/>
      <c r="H47" s="319"/>
      <c r="I47" s="319"/>
      <c r="J47" s="319"/>
      <c r="K47" s="319"/>
      <c r="L47" s="319"/>
      <c r="M47" s="319"/>
      <c r="N47" s="319"/>
      <c r="O47" s="319"/>
      <c r="P47" s="319"/>
      <c r="Q47" s="319"/>
      <c r="R47" s="319"/>
      <c r="S47" s="320"/>
    </row>
    <row r="48" spans="1:19" ht="13.5" customHeight="1">
      <c r="A48" s="312"/>
      <c r="B48" s="313"/>
      <c r="C48" s="312"/>
      <c r="D48" s="316"/>
      <c r="E48" s="313"/>
      <c r="F48" s="321"/>
      <c r="G48" s="319"/>
      <c r="H48" s="319"/>
      <c r="I48" s="319"/>
      <c r="J48" s="319"/>
      <c r="K48" s="319"/>
      <c r="L48" s="319"/>
      <c r="M48" s="319"/>
      <c r="N48" s="319"/>
      <c r="O48" s="319"/>
      <c r="P48" s="319"/>
      <c r="Q48" s="319"/>
      <c r="R48" s="319"/>
      <c r="S48" s="320"/>
    </row>
    <row r="49" spans="1:19" ht="13.5" customHeight="1">
      <c r="A49" s="312"/>
      <c r="B49" s="313"/>
      <c r="C49" s="312"/>
      <c r="D49" s="316"/>
      <c r="E49" s="313"/>
      <c r="F49" s="321"/>
      <c r="G49" s="319"/>
      <c r="H49" s="319"/>
      <c r="I49" s="319"/>
      <c r="J49" s="319"/>
      <c r="K49" s="319"/>
      <c r="L49" s="319"/>
      <c r="M49" s="319"/>
      <c r="N49" s="319"/>
      <c r="O49" s="319"/>
      <c r="P49" s="319"/>
      <c r="Q49" s="319"/>
      <c r="R49" s="319"/>
      <c r="S49" s="320"/>
    </row>
    <row r="50" spans="1:19" ht="13.5" customHeight="1">
      <c r="A50" s="312"/>
      <c r="B50" s="313"/>
      <c r="C50" s="312"/>
      <c r="D50" s="316"/>
      <c r="E50" s="313"/>
      <c r="F50" s="321"/>
      <c r="G50" s="319"/>
      <c r="H50" s="319"/>
      <c r="I50" s="319"/>
      <c r="J50" s="319"/>
      <c r="K50" s="319"/>
      <c r="L50" s="319"/>
      <c r="M50" s="319"/>
      <c r="N50" s="319"/>
      <c r="O50" s="319"/>
      <c r="P50" s="319"/>
      <c r="Q50" s="319"/>
      <c r="R50" s="319"/>
      <c r="S50" s="320"/>
    </row>
    <row r="51" spans="1:19" ht="13.5" customHeight="1">
      <c r="A51" s="312"/>
      <c r="B51" s="313"/>
      <c r="C51" s="312"/>
      <c r="D51" s="316"/>
      <c r="E51" s="313"/>
      <c r="F51" s="321"/>
      <c r="G51" s="319"/>
      <c r="H51" s="319"/>
      <c r="I51" s="319"/>
      <c r="J51" s="319"/>
      <c r="K51" s="319"/>
      <c r="L51" s="319"/>
      <c r="M51" s="319"/>
      <c r="N51" s="319"/>
      <c r="O51" s="319"/>
      <c r="P51" s="319"/>
      <c r="Q51" s="319"/>
      <c r="R51" s="319"/>
      <c r="S51" s="320"/>
    </row>
    <row r="52" spans="1:19" ht="13.5" customHeight="1">
      <c r="A52" s="312"/>
      <c r="B52" s="313"/>
      <c r="C52" s="312"/>
      <c r="D52" s="316"/>
      <c r="E52" s="313"/>
      <c r="F52" s="321"/>
      <c r="G52" s="319"/>
      <c r="H52" s="319"/>
      <c r="I52" s="319"/>
      <c r="J52" s="319"/>
      <c r="K52" s="319"/>
      <c r="L52" s="319"/>
      <c r="M52" s="319"/>
      <c r="N52" s="319"/>
      <c r="O52" s="319"/>
      <c r="P52" s="319"/>
      <c r="Q52" s="319"/>
      <c r="R52" s="319"/>
      <c r="S52" s="320"/>
    </row>
    <row r="53" spans="1:19" ht="13.5" customHeight="1">
      <c r="A53" s="312"/>
      <c r="B53" s="313"/>
      <c r="C53" s="312"/>
      <c r="D53" s="316"/>
      <c r="E53" s="313"/>
      <c r="F53" s="321"/>
      <c r="G53" s="319"/>
      <c r="H53" s="319"/>
      <c r="I53" s="319"/>
      <c r="J53" s="319"/>
      <c r="K53" s="319"/>
      <c r="L53" s="319"/>
      <c r="M53" s="319"/>
      <c r="N53" s="319"/>
      <c r="O53" s="319"/>
      <c r="P53" s="319"/>
      <c r="Q53" s="319"/>
      <c r="R53" s="319"/>
      <c r="S53" s="320"/>
    </row>
    <row r="54" spans="1:19" ht="13.5" customHeight="1">
      <c r="A54" s="312"/>
      <c r="B54" s="313"/>
      <c r="C54" s="312"/>
      <c r="D54" s="316"/>
      <c r="E54" s="313"/>
      <c r="F54" s="321"/>
      <c r="G54" s="319"/>
      <c r="H54" s="319"/>
      <c r="I54" s="319"/>
      <c r="J54" s="319"/>
      <c r="K54" s="319"/>
      <c r="L54" s="319"/>
      <c r="M54" s="319"/>
      <c r="N54" s="319"/>
      <c r="O54" s="319"/>
      <c r="P54" s="319"/>
      <c r="Q54" s="319"/>
      <c r="R54" s="319"/>
      <c r="S54" s="320"/>
    </row>
    <row r="55" spans="1:19" ht="13.5" customHeight="1">
      <c r="A55" s="312"/>
      <c r="B55" s="313"/>
      <c r="C55" s="312"/>
      <c r="D55" s="316"/>
      <c r="E55" s="313"/>
      <c r="F55" s="321"/>
      <c r="G55" s="319"/>
      <c r="H55" s="319"/>
      <c r="I55" s="319"/>
      <c r="J55" s="319"/>
      <c r="K55" s="319"/>
      <c r="L55" s="319"/>
      <c r="M55" s="319"/>
      <c r="N55" s="319"/>
      <c r="O55" s="319"/>
      <c r="P55" s="319"/>
      <c r="Q55" s="319"/>
      <c r="R55" s="319"/>
      <c r="S55" s="320"/>
    </row>
    <row r="56" spans="1:19" ht="13.5" customHeight="1">
      <c r="A56" s="312"/>
      <c r="B56" s="313"/>
      <c r="C56" s="312"/>
      <c r="D56" s="316"/>
      <c r="E56" s="313"/>
      <c r="F56" s="321"/>
      <c r="G56" s="319"/>
      <c r="H56" s="319"/>
      <c r="I56" s="319"/>
      <c r="J56" s="319"/>
      <c r="K56" s="319"/>
      <c r="L56" s="319"/>
      <c r="M56" s="319"/>
      <c r="N56" s="319"/>
      <c r="O56" s="319"/>
      <c r="P56" s="319"/>
      <c r="Q56" s="319"/>
      <c r="R56" s="319"/>
      <c r="S56" s="320"/>
    </row>
    <row r="57" spans="1:19" ht="13.5" customHeight="1">
      <c r="A57" s="314"/>
      <c r="B57" s="315"/>
      <c r="C57" s="314"/>
      <c r="D57" s="317"/>
      <c r="E57" s="315"/>
      <c r="F57" s="322"/>
      <c r="G57" s="323"/>
      <c r="H57" s="323"/>
      <c r="I57" s="323"/>
      <c r="J57" s="323"/>
      <c r="K57" s="323"/>
      <c r="L57" s="323"/>
      <c r="M57" s="323"/>
      <c r="N57" s="323"/>
      <c r="O57" s="323"/>
      <c r="P57" s="323"/>
      <c r="Q57" s="323"/>
      <c r="R57" s="323"/>
      <c r="S57" s="324"/>
    </row>
    <row r="58" spans="1:19" ht="27.75" customHeight="1">
      <c r="A58" s="302" t="s">
        <v>10</v>
      </c>
      <c r="B58" s="302"/>
      <c r="C58" s="325">
        <v>5780000</v>
      </c>
      <c r="D58" s="325"/>
      <c r="E58" s="325"/>
      <c r="F58" s="326"/>
      <c r="G58" s="326"/>
      <c r="H58" s="326"/>
      <c r="I58" s="326"/>
      <c r="J58" s="326"/>
      <c r="K58" s="326"/>
      <c r="L58" s="326"/>
      <c r="M58" s="326"/>
      <c r="N58" s="326"/>
      <c r="O58" s="326"/>
      <c r="P58" s="326"/>
      <c r="Q58" s="326"/>
      <c r="R58" s="326"/>
      <c r="S58" s="326"/>
    </row>
  </sheetData>
  <sheetProtection algorithmName="SHA-512" hashValue="7b9HcBL9muFXm+3DpW5rXnECOycHUhOnSRshO1uuBmVMO8I0IqbNtvy5Gre377OUc5+bzVPzhz+dR4JbMkP+yg==" saltValue="pe2Hr8jli++Fh9svsKZO+w==" spinCount="100000" sheet="1" objects="1" scenarios="1" formatRows="0"/>
  <mergeCells count="19">
    <mergeCell ref="A13:B57"/>
    <mergeCell ref="C13:E57"/>
    <mergeCell ref="F13:S57"/>
    <mergeCell ref="A58:B58"/>
    <mergeCell ref="C58:E58"/>
    <mergeCell ref="F58:S58"/>
    <mergeCell ref="A11:B11"/>
    <mergeCell ref="C11:E11"/>
    <mergeCell ref="F11:S11"/>
    <mergeCell ref="A12:B12"/>
    <mergeCell ref="C12:E12"/>
    <mergeCell ref="F12:S12"/>
    <mergeCell ref="H7:K7"/>
    <mergeCell ref="L7:S7"/>
    <mergeCell ref="A3:S3"/>
    <mergeCell ref="H5:K5"/>
    <mergeCell ref="L5:S5"/>
    <mergeCell ref="H6:K6"/>
    <mergeCell ref="L6:S6"/>
  </mergeCells>
  <phoneticPr fontId="8"/>
  <printOptions horizontalCentered="1"/>
  <pageMargins left="0.70866141732283472" right="0.51181102362204722" top="0.74803149606299213" bottom="0.74803149606299213" header="0.31496062992125984" footer="0.31496062992125984"/>
  <pageSetup paperSize="9" scale="97" orientation="portrait" r:id="rId1"/>
  <rowBreaks count="1" manualBreakCount="1">
    <brk id="12" max="18" man="1"/>
  </rowBreaks>
  <colBreaks count="1" manualBreakCount="1">
    <brk id="5"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view="pageBreakPreview" zoomScale="93" zoomScaleNormal="100" zoomScaleSheetLayoutView="93" workbookViewId="0">
      <selection activeCell="E19" sqref="E19"/>
    </sheetView>
  </sheetViews>
  <sheetFormatPr defaultRowHeight="14.25"/>
  <cols>
    <col min="1" max="1" width="5.375" style="151" customWidth="1"/>
    <col min="2" max="2" width="55.875" style="151" customWidth="1"/>
    <col min="3" max="3" width="29.125" style="151" customWidth="1"/>
    <col min="4" max="4" width="36.25" style="151" customWidth="1"/>
    <col min="5" max="16384" width="9" style="151"/>
  </cols>
  <sheetData>
    <row r="1" spans="1:4" s="150" customFormat="1" ht="20.25" customHeight="1">
      <c r="A1" s="148" t="s">
        <v>243</v>
      </c>
    </row>
    <row r="2" spans="1:4" ht="24.75" customHeight="1"/>
    <row r="3" spans="1:4" ht="24.75" customHeight="1">
      <c r="A3" s="335" t="s">
        <v>244</v>
      </c>
      <c r="B3" s="335"/>
      <c r="C3" s="335"/>
      <c r="D3" s="335"/>
    </row>
    <row r="4" spans="1:4" ht="24.75" customHeight="1"/>
    <row r="5" spans="1:4" ht="17.25" customHeight="1">
      <c r="C5" s="152" t="s">
        <v>245</v>
      </c>
      <c r="D5" s="149" t="str">
        <f>基本情報入力シート!D3</f>
        <v>社会福祉法人　福岡県庁</v>
      </c>
    </row>
    <row r="6" spans="1:4" ht="17.25" customHeight="1">
      <c r="C6" s="152" t="s">
        <v>246</v>
      </c>
      <c r="D6" s="149" t="str">
        <f>基本情報入力シート!D9</f>
        <v>特別養護老人ホーム　福岡県庁</v>
      </c>
    </row>
    <row r="7" spans="1:4" ht="17.25" customHeight="1">
      <c r="C7" s="152" t="s">
        <v>247</v>
      </c>
      <c r="D7" s="149" t="str">
        <f>IF(基本情報入力シート!D14="",基本情報入力シート!D15,基本情報入力シート!D14)</f>
        <v>介護老人福祉施設</v>
      </c>
    </row>
    <row r="8" spans="1:4" ht="24.75" customHeight="1"/>
    <row r="9" spans="1:4" ht="24.75" customHeight="1"/>
    <row r="10" spans="1:4" s="153" customFormat="1" ht="24.75" customHeight="1">
      <c r="A10" s="154"/>
      <c r="B10" s="153" t="s">
        <v>248</v>
      </c>
    </row>
    <row r="11" spans="1:4" ht="24.75" customHeight="1">
      <c r="A11" s="336" t="s">
        <v>249</v>
      </c>
      <c r="B11" s="336"/>
      <c r="C11" s="336"/>
      <c r="D11" s="336"/>
    </row>
    <row r="12" spans="1:4" ht="39" customHeight="1">
      <c r="A12" s="337" t="s">
        <v>250</v>
      </c>
      <c r="B12" s="338"/>
      <c r="C12" s="338"/>
      <c r="D12" s="339"/>
    </row>
    <row r="13" spans="1:4" ht="119.25" customHeight="1">
      <c r="A13" s="340"/>
      <c r="B13" s="341"/>
      <c r="C13" s="341"/>
      <c r="D13" s="341"/>
    </row>
    <row r="14" spans="1:4" ht="24.75" customHeight="1"/>
    <row r="15" spans="1:4" s="150" customFormat="1" ht="24.75" customHeight="1">
      <c r="A15" s="155"/>
      <c r="B15" s="150" t="s">
        <v>251</v>
      </c>
    </row>
    <row r="16" spans="1:4" ht="24.75" customHeight="1">
      <c r="A16" s="336" t="s">
        <v>249</v>
      </c>
      <c r="B16" s="336"/>
      <c r="C16" s="336"/>
      <c r="D16" s="336"/>
    </row>
    <row r="17" spans="1:4" ht="39" customHeight="1">
      <c r="A17" s="337" t="s">
        <v>254</v>
      </c>
      <c r="B17" s="338"/>
      <c r="C17" s="338"/>
      <c r="D17" s="339"/>
    </row>
    <row r="18" spans="1:4" ht="119.25" customHeight="1">
      <c r="A18" s="327"/>
      <c r="B18" s="327"/>
      <c r="C18" s="327"/>
      <c r="D18" s="327"/>
    </row>
    <row r="19" spans="1:4">
      <c r="A19" s="328" t="s">
        <v>259</v>
      </c>
      <c r="B19" s="329"/>
      <c r="C19" s="329"/>
      <c r="D19" s="330"/>
    </row>
    <row r="20" spans="1:4" ht="24.75" customHeight="1">
      <c r="A20" s="156"/>
      <c r="B20" s="331" t="s">
        <v>255</v>
      </c>
      <c r="C20" s="331"/>
      <c r="D20" s="332"/>
    </row>
    <row r="21" spans="1:4" ht="24.75" customHeight="1">
      <c r="A21" s="156"/>
      <c r="B21" s="331" t="s">
        <v>256</v>
      </c>
      <c r="C21" s="331"/>
      <c r="D21" s="332"/>
    </row>
    <row r="22" spans="1:4" ht="24.75" customHeight="1">
      <c r="A22" s="156"/>
      <c r="B22" s="331" t="s">
        <v>257</v>
      </c>
      <c r="C22" s="331"/>
      <c r="D22" s="332"/>
    </row>
    <row r="23" spans="1:4" ht="24.75" customHeight="1">
      <c r="A23" s="157"/>
      <c r="B23" s="333" t="s">
        <v>258</v>
      </c>
      <c r="C23" s="333"/>
      <c r="D23" s="334"/>
    </row>
  </sheetData>
  <sheetProtection algorithmName="SHA-512" hashValue="YMKKeQDqdZgnc6EVA3D60A9d83fpZ9CHiM+TYlgFWWGHKN9ru8XnkTh+ZtZ+n4/4X1Ab9k5UpWBOoSoqjh4MMg==" saltValue="vGf4nx+p7FgMNfiVZKYlIQ==" spinCount="100000" sheet="1" objects="1" scenarios="1"/>
  <mergeCells count="12">
    <mergeCell ref="B23:D23"/>
    <mergeCell ref="A3:D3"/>
    <mergeCell ref="A11:D11"/>
    <mergeCell ref="A12:D12"/>
    <mergeCell ref="A13:D13"/>
    <mergeCell ref="A16:D16"/>
    <mergeCell ref="A17:D17"/>
    <mergeCell ref="A18:D18"/>
    <mergeCell ref="A19:D19"/>
    <mergeCell ref="B20:D20"/>
    <mergeCell ref="B21:D21"/>
    <mergeCell ref="B22:D22"/>
  </mergeCells>
  <phoneticPr fontId="8"/>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104775</xdr:colOff>
                    <xdr:row>9</xdr:row>
                    <xdr:rowOff>28575</xdr:rowOff>
                  </from>
                  <to>
                    <xdr:col>1</xdr:col>
                    <xdr:colOff>0</xdr:colOff>
                    <xdr:row>9</xdr:row>
                    <xdr:rowOff>276225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104775</xdr:colOff>
                    <xdr:row>14</xdr:row>
                    <xdr:rowOff>28575</xdr:rowOff>
                  </from>
                  <to>
                    <xdr:col>1</xdr:col>
                    <xdr:colOff>0</xdr:colOff>
                    <xdr:row>14</xdr:row>
                    <xdr:rowOff>276225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104775</xdr:colOff>
                    <xdr:row>19</xdr:row>
                    <xdr:rowOff>28575</xdr:rowOff>
                  </from>
                  <to>
                    <xdr:col>1</xdr:col>
                    <xdr:colOff>0</xdr:colOff>
                    <xdr:row>19</xdr:row>
                    <xdr:rowOff>276225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104775</xdr:colOff>
                    <xdr:row>20</xdr:row>
                    <xdr:rowOff>28575</xdr:rowOff>
                  </from>
                  <to>
                    <xdr:col>1</xdr:col>
                    <xdr:colOff>0</xdr:colOff>
                    <xdr:row>20</xdr:row>
                    <xdr:rowOff>276225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0</xdr:col>
                    <xdr:colOff>104775</xdr:colOff>
                    <xdr:row>21</xdr:row>
                    <xdr:rowOff>28575</xdr:rowOff>
                  </from>
                  <to>
                    <xdr:col>1</xdr:col>
                    <xdr:colOff>0</xdr:colOff>
                    <xdr:row>21</xdr:row>
                    <xdr:rowOff>276225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0</xdr:col>
                    <xdr:colOff>104775</xdr:colOff>
                    <xdr:row>22</xdr:row>
                    <xdr:rowOff>28575</xdr:rowOff>
                  </from>
                  <to>
                    <xdr:col>1</xdr:col>
                    <xdr:colOff>0</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vt:lpstr>
      <vt:lpstr>基本情報入力シート</vt:lpstr>
      <vt:lpstr>チェックリスト</vt:lpstr>
      <vt:lpstr>様式６</vt:lpstr>
      <vt:lpstr>様式６－２（１）</vt:lpstr>
      <vt:lpstr>様式６－２（２）</vt:lpstr>
      <vt:lpstr>様式６－３</vt:lpstr>
      <vt:lpstr>（別紙様式5）業務改善支援実施報告</vt:lpstr>
      <vt:lpstr>'（別紙様式5）業務改善支援実施報告'!Print_Area</vt:lpstr>
      <vt:lpstr>チェックリスト!Print_Area</vt:lpstr>
      <vt:lpstr>はじめに!Print_Area</vt:lpstr>
      <vt:lpstr>基本情報入力シート!Print_Area</vt:lpstr>
      <vt:lpstr>様式６!Print_Area</vt:lpstr>
      <vt:lpstr>'様式６－２（１）'!Print_Area</vt:lpstr>
      <vt:lpstr>'様式６－２（２）'!Print_Area</vt:lpstr>
      <vt:lpstr>'様式６－３'!Print_Area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2024-02-21T10:56:12Z</cp:lastPrinted>
  <dcterms:created xsi:type="dcterms:W3CDTF">2023-06-23T02:32:34Z</dcterms:created>
  <dcterms:modified xsi:type="dcterms:W3CDTF">2024-02-22T07:24:12Z</dcterms:modified>
</cp:coreProperties>
</file>