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8800" windowHeight="12210" tabRatio="65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s="1"/>
  <c r="AM35" i="10" s="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<sst xmlns="http://schemas.openxmlformats.org/spreadsheetml/2006/main" count="1199" uniqueCount="613">
  <si>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</si>
  <si>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</si>
  <si>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</si>
  <si>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</si>
  <si>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</si>
  <si>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</si>
  <si>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</si>
  <si>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</si>
  <si>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</si>
  <si>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</si>
  <si>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</si>
  <si>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</si>
  <si>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</si>
  <si>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</si>
  <si>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</si>
  <si>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</si>
  <si>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</si>
  <si>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</si>
  <si>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</si>
  <si>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</si>
  <si>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</si>
  <si>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</si>
  <si>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</si>
  <si>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</si>
  <si>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</si>
  <si>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</si>
  <si>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</si>
  <si>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</si>
  <si>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</si>
  <si>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</si>
  <si>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</si>
  <si>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</si>
  <si>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</si>
  <si>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</si>
  <si>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</si>
  <si>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</si>
  <si>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</si>
  <si>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</si>
  <si>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</si>
  <si>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</si>
  <si>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</si>
  <si>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</si>
  <si>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</si>
  <si>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</si>
  <si>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</si>
  <si>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</si>
  <si>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</si>
  <si>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</si>
  <si>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</si>
  <si>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</si>
  <si>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</si>
  <si>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</si>
  <si>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</si>
  <si>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</si>
  <si>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</si>
  <si>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</si>
  <si>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</si>
  <si>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</si>
  <si>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</si>
  <si>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</si>
  <si>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</si>
  <si>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</si>
  <si>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</si>
  <si>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</si>
  <si>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</si>
  <si>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</si>
  <si>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</si>
  <si>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</si>
  <si>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</si>
  <si>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</si>
  <si>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</si>
  <si>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</si>
  <si>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</si>
  <si>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</si>
  <si>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</si>
  <si>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</si>
  <si>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</si>
  <si>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</si>
  <si>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</si>
  <si>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</si>
  <si>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</si>
  <si>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</si>
  <si>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</si>
  <si>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</si>
  <si>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</si>
  <si>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</si>
  <si>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</si>
  <si>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</si>
  <si>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</si>
  <si>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</si>
  <si>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</si>
  <si>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</si>
  <si>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</si>
  <si>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</si>
  <si>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</si>
  <si>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</si>
  <si>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</si>
  <si>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</si>
  <si>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</si>
  <si>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</si>
  <si>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篠栗町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</si>
  <si>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</si>
  <si>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</si>
  <si>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</si>
  <si>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</si>
  <si>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</si>
  <si>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</si>
  <si>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</si>
  <si>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</si>
  <si>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</si>
  <si>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</si>
  <si>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</si>
  <si>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</si>
  <si>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</si>
  <si>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</si>
  <si>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</si>
  <si>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</si>
  <si>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</si>
  <si>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</si>
  <si>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</si>
  <si>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</si>
  <si>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</si>
  <si>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</si>
  <si>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</si>
  <si>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</si>
  <si>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</si>
  <si>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</si>
  <si>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</si>
  <si>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</si>
  <si>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</si>
  <si>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</si>
  <si>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</si>
  <si>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</si>
  <si>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</si>
  <si>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</si>
  <si>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</si>
  <si>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</si>
  <si>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</si>
  <si>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</si>
  <si>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</si>
  <si>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</si>
  <si>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</si>
  <si>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</si>
  <si>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</si>
  <si>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</si>
  <si>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</si>
  <si>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</si>
  <si>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</si>
  <si>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</si>
  <si>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</si>
  <si>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</si>
  <si>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</si>
  <si>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</si>
  <si>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</si>
  <si>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</si>
  <si>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</si>
  <si>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</si>
  <si>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</si>
  <si>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</si>
  <si>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</si>
  <si>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</si>
  <si>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</si>
  <si>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</si>
  <si>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</si>
  <si>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</si>
  <si>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</si>
  <si>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</si>
  <si>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</si>
  <si>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</si>
  <si>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</si>
  <si>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</si>
  <si>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</si>
  <si>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</si>
  <si>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</si>
  <si>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</si>
  <si>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</si>
  <si>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</si>
  <si>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</si>
  <si>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</si>
  <si>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</si>
  <si>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</si>
  <si>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</si>
  <si>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</si>
  <si>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</si>
  <si>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</si>
  <si>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</si>
  <si>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</si>
  <si>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</si>
  <si>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</si>
  <si>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</si>
  <si>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</si>
  <si>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</si>
  <si>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</si>
  <si>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</si>
  <si>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</si>
  <si>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</si>
  <si>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</si>
  <si>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</si>
  <si>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</si>
  <si>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</si>
  <si>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</si>
  <si>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</si>
  <si>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</si>
  <si>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</si>
  <si>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</si>
  <si>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</si>
  <si>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</si>
  <si>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</si>
  <si>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</si>
  <si>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</si>
  <si>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</si>
  <si>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</si>
  <si>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</si>
  <si>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</si>
  <si>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</si>
  <si>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</si>
  <si>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</si>
  <si>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</si>
  <si>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</si>
  <si>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</si>
  <si>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</si>
  <si>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</si>
  <si>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</si>
  <si>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</si>
  <si>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</si>
  <si>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</si>
  <si>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</si>
  <si>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</si>
  <si>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</si>
  <si>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</si>
  <si>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</si>
  <si>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</si>
  <si>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</si>
  <si>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</si>
  <si>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</si>
  <si>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</si>
  <si>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</si>
  <si>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</si>
  <si>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</si>
  <si>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</si>
  <si>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</si>
  <si>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</si>
  <si>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</si>
  <si>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　　軽自動車税</t>
    <phoneticPr fontId="5"/>
  </si>
  <si>
    <t>消防費</t>
  </si>
  <si>
    <t>軽油引取税交付金</t>
  </si>
  <si>
    <t>教育費</t>
  </si>
  <si>
    <t>災害復旧費</t>
  </si>
  <si>
    <t>法人事業税交付金</t>
    <phoneticPr fontId="16"/>
  </si>
  <si>
    <t>公債費</t>
  </si>
  <si>
    <t>地方特例交付金等</t>
    <rPh sb="7" eb="8">
      <t>トウ</t>
    </rPh>
    <phoneticPr fontId="16"/>
  </si>
  <si>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</si>
  <si>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</si>
  <si>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</si>
  <si>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</si>
  <si>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</si>
  <si>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</si>
  <si>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</si>
  <si>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</si>
  <si>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</si>
  <si>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</si>
  <si>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</si>
  <si>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</si>
  <si>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</si>
  <si>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</si>
  <si>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</si>
  <si>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</si>
  <si>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</si>
  <si>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</si>
  <si>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</si>
  <si>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</si>
  <si>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</si>
  <si>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</si>
  <si>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</si>
  <si>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</si>
  <si>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</si>
  <si>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</si>
  <si>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</si>
  <si>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</si>
  <si>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</si>
  <si>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</si>
  <si>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</si>
  <si>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</si>
  <si>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</si>
  <si>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</si>
  <si>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</si>
  <si>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</si>
  <si>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</si>
  <si>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</si>
  <si>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</si>
  <si>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</si>
  <si>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</si>
  <si>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</si>
  <si>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</si>
  <si>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</si>
  <si>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</si>
  <si>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</si>
  <si>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</si>
  <si>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保険税(料)収入額</t>
    <phoneticPr fontId="5"/>
  </si>
  <si>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</si>
  <si>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</si>
  <si>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</si>
  <si>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</si>
  <si>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</si>
  <si>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</si>
  <si>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</si>
  <si>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福岡県篠栗町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</si>
  <si>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</si>
  <si>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</si>
  <si>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</si>
  <si>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</si>
  <si>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</si>
  <si>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</si>
  <si>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</si>
  <si>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</si>
  <si>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</si>
  <si>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</si>
  <si>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</si>
  <si>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</si>
  <si>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</si>
  <si>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</si>
  <si>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</si>
  <si>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</si>
  <si>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</si>
  <si>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</si>
  <si>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</si>
  <si>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</si>
  <si>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</si>
  <si>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</si>
  <si>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</si>
  <si>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</si>
  <si>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</si>
  <si>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</si>
  <si>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</si>
  <si>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</si>
  <si>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</si>
  <si>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</si>
  <si>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</si>
  <si>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</si>
  <si>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</si>
  <si>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</si>
  <si>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</si>
  <si>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</si>
  <si>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</si>
  <si>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</si>
  <si>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</si>
  <si>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篠栗北地区産業団地整備事業特別会計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</si>
  <si>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</si>
  <si>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</si>
  <si>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</si>
  <si>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</si>
  <si>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</si>
  <si>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</si>
  <si>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</si>
  <si>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</si>
  <si>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</si>
  <si>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</si>
  <si>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</si>
  <si>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</si>
  <si>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</si>
  <si>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</si>
  <si>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</si>
  <si>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</si>
  <si>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</si>
  <si>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</si>
  <si>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</si>
  <si>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</si>
  <si>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</si>
  <si>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</si>
  <si>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</si>
  <si>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</si>
  <si>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</si>
  <si>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</si>
  <si>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</si>
  <si>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</si>
  <si>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</si>
  <si>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</si>
  <si>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</si>
  <si>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</si>
  <si>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</si>
  <si>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</si>
  <si>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</si>
  <si>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</si>
  <si>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</si>
  <si>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</si>
  <si>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</si>
  <si>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</si>
  <si>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</si>
  <si>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</si>
  <si>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</si>
  <si>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</si>
  <si>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</si>
  <si>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</si>
  <si>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</si>
  <si>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</si>
  <si>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</si>
  <si>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</si>
  <si>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</si>
  <si>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</si>
  <si>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</si>
  <si>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</si>
  <si>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</si>
  <si>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</si>
  <si>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</si>
  <si>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</si>
  <si>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</si>
  <si>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篠栗北地区産業団地整備事業特別会計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</si>
  <si>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</si>
  <si>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</si>
  <si>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</si>
  <si>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</si>
  <si>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</si>
  <si>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</si>
  <si>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</si>
  <si>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</si>
  <si>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</si>
  <si>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</si>
  <si>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</si>
  <si>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</si>
  <si>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</si>
  <si>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</si>
  <si>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</si>
  <si>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</si>
  <si>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</si>
  <si>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</si>
  <si>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</si>
  <si>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</si>
  <si>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</si>
  <si>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</si>
  <si>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</si>
  <si>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</si>
  <si>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</si>
  <si>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</si>
  <si>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</si>
  <si>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</si>
  <si>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</si>
  <si>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</si>
  <si>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</si>
  <si>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</si>
  <si>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</si>
  <si>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</si>
  <si>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</si>
  <si>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</si>
  <si>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</si>
  <si>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</si>
  <si>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</si>
  <si>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</si>
  <si>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</si>
  <si>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</si>
  <si>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</si>
  <si>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</si>
  <si>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</si>
  <si>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</si>
  <si>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</si>
  <si>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</si>
  <si>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</si>
  <si>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</si>
  <si>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</si>
  <si>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</si>
  <si>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</si>
  <si>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</si>
  <si>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</si>
  <si>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</si>
  <si>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</si>
  <si>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</si>
  <si>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</si>
  <si>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</si>
  <si>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</si>
  <si>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</si>
  <si>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</si>
  <si>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</si>
  <si>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</si>
  <si>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</si>
  <si>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</si>
  <si>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</si>
  <si>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</si>
  <si>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</si>
  <si>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</si>
  <si>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</si>
  <si>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</si>
  <si>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</si>
  <si>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</si>
  <si>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</si>
  <si>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</si>
  <si>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</si>
  <si>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</si>
  <si>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</si>
  <si>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</si>
  <si>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</si>
  <si>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</si>
  <si>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</si>
  <si>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</si>
  <si>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7.02</t>
  </si>
  <si>
    <t>▲ 1.17</t>
  </si>
  <si>
    <t>一般会計</t>
  </si>
  <si>
    <t>水道事業会計</t>
  </si>
  <si>
    <t>流域関連公共下水道事業会計</t>
  </si>
  <si>
    <t>国民健康保険特別会計</t>
  </si>
  <si>
    <t>▲ 2.37</t>
  </si>
  <si>
    <t>▲ 1.99</t>
  </si>
  <si>
    <t>▲ 1.40</t>
  </si>
  <si>
    <t>▲ 0.27</t>
  </si>
  <si>
    <t>後期高齢者医療特別会計</t>
  </si>
  <si>
    <t>篠栗北地区産業団地整備事業特別会計</t>
  </si>
  <si>
    <t>▲ 2.26</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</si>
  <si>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</si>
  <si>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</si>
  <si>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</si>
  <si>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</si>
  <si>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</si>
  <si>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</si>
  <si>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</si>
  <si>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</si>
  <si>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2">
      <t>コウキョウ</t>
    </rPh>
    <rPh sb="2" eb="4">
      <t>シセツ</t>
    </rPh>
    <rPh sb="4" eb="5">
      <t>トウ</t>
    </rPh>
    <rPh sb="5" eb="7">
      <t>セイビ</t>
    </rPh>
    <rPh sb="7" eb="9">
      <t>キキン</t>
    </rPh>
    <phoneticPr fontId="5"/>
  </si>
  <si>
    <t>森林環境譲与税基金</t>
    <rPh sb="0" eb="2">
      <t>シンリン</t>
    </rPh>
    <rPh sb="2" eb="4">
      <t>カンキョウ</t>
    </rPh>
    <rPh sb="4" eb="6">
      <t>ジョウヨ</t>
    </rPh>
    <rPh sb="6" eb="7">
      <t>ゼイ</t>
    </rPh>
    <rPh sb="7" eb="9">
      <t>キキン</t>
    </rPh>
    <phoneticPr fontId="5"/>
  </si>
  <si>
    <t>-</t>
    <phoneticPr fontId="2"/>
  </si>
  <si>
    <t>福岡県市町村消防団員等公務災害補償組合</t>
    <rPh sb="0" eb="10">
      <t>フクオカケンシチョウソンショウボウダンイン</t>
    </rPh>
    <rPh sb="10" eb="11">
      <t>トウ</t>
    </rPh>
    <rPh sb="11" eb="13">
      <t>コウム</t>
    </rPh>
    <rPh sb="13" eb="15">
      <t>サイガイ</t>
    </rPh>
    <rPh sb="15" eb="17">
      <t>ホショウ</t>
    </rPh>
    <rPh sb="17" eb="19">
      <t>クミアイ</t>
    </rPh>
    <phoneticPr fontId="2"/>
  </si>
  <si>
    <t>福岡県市町村職員退職手当組合（一般会計）</t>
    <rPh sb="0" eb="8">
      <t>フクオカケンシチョウソンショクイン</t>
    </rPh>
    <rPh sb="8" eb="14">
      <t>タイショクテアテクミアイ</t>
    </rPh>
    <rPh sb="15" eb="19">
      <t>イッパンカイケイ</t>
    </rPh>
    <phoneticPr fontId="2"/>
  </si>
  <si>
    <t>福岡県市町村職員退職手当組合（基金特別会計）</t>
    <rPh sb="0" eb="3">
      <t>フクオカケン</t>
    </rPh>
    <rPh sb="3" eb="14">
      <t>シチョウソンショクインタイショクテアテクミアイ</t>
    </rPh>
    <rPh sb="15" eb="21">
      <t>キキントクベツカイケイ</t>
    </rPh>
    <phoneticPr fontId="2"/>
  </si>
  <si>
    <t>福岡県自治会館管理組合</t>
    <rPh sb="0" eb="7">
      <t>フクオカケンジチカイカン</t>
    </rPh>
    <rPh sb="7" eb="11">
      <t>カンリクミアイ</t>
    </rPh>
    <phoneticPr fontId="2"/>
  </si>
  <si>
    <t>糟屋郡自治会館組合</t>
    <rPh sb="0" eb="3">
      <t>カスヤグン</t>
    </rPh>
    <rPh sb="3" eb="7">
      <t>ジチカイカン</t>
    </rPh>
    <rPh sb="7" eb="9">
      <t>クミアイ</t>
    </rPh>
    <phoneticPr fontId="2"/>
  </si>
  <si>
    <t>糟屋郡篠栗町外一市五町財産組合</t>
    <rPh sb="0" eb="3">
      <t>カスヤグン</t>
    </rPh>
    <rPh sb="3" eb="6">
      <t>ササグリマチ</t>
    </rPh>
    <rPh sb="6" eb="7">
      <t>ホカ</t>
    </rPh>
    <rPh sb="7" eb="9">
      <t>イッシ</t>
    </rPh>
    <rPh sb="9" eb="11">
      <t>ゴチョウ</t>
    </rPh>
    <rPh sb="11" eb="15">
      <t>ザイサンクミアイ</t>
    </rPh>
    <phoneticPr fontId="2"/>
  </si>
  <si>
    <t>北筑昇華苑組合</t>
    <rPh sb="0" eb="7">
      <t>キタチクショウカエンクミアイ</t>
    </rPh>
    <phoneticPr fontId="2"/>
  </si>
  <si>
    <t>粕屋南部消防組合（一般会計）</t>
    <rPh sb="0" eb="4">
      <t>カスヤナンブ</t>
    </rPh>
    <rPh sb="4" eb="8">
      <t>ショウボウクミアイ</t>
    </rPh>
    <rPh sb="9" eb="13">
      <t>イッパンカイケイ</t>
    </rPh>
    <phoneticPr fontId="2"/>
  </si>
  <si>
    <t>粕屋南部消防組合（休日診療所特別会計）</t>
    <rPh sb="0" eb="4">
      <t>カスヤナンブ</t>
    </rPh>
    <rPh sb="4" eb="8">
      <t>ショウボウクミアイ</t>
    </rPh>
    <rPh sb="9" eb="18">
      <t>キュウジツシンリョウジョトクベツカイケイ</t>
    </rPh>
    <phoneticPr fontId="2"/>
  </si>
  <si>
    <t>福岡地区水道企業団</t>
    <rPh sb="0" eb="9">
      <t>フクオカチクスイドウキギョウダン</t>
    </rPh>
    <phoneticPr fontId="2"/>
  </si>
  <si>
    <t>須恵町外二ヶ町清掃施設組合</t>
    <rPh sb="0" eb="3">
      <t>スエマチ</t>
    </rPh>
    <rPh sb="3" eb="4">
      <t>ホカ</t>
    </rPh>
    <rPh sb="4" eb="7">
      <t>ニカチョウ</t>
    </rPh>
    <rPh sb="7" eb="13">
      <t>セイソウシセツクミアイ</t>
    </rPh>
    <phoneticPr fontId="2"/>
  </si>
  <si>
    <t>福岡県自治振興組合（一般会計）</t>
    <rPh sb="0" eb="2">
      <t>フクオカ</t>
    </rPh>
    <rPh sb="2" eb="3">
      <t>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</si>
  <si>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9">
      <t>ジチシンコウクミアイ</t>
    </rPh>
    <rPh sb="10" eb="14">
      <t>コウブンショカン</t>
    </rPh>
    <rPh sb="14" eb="20">
      <t>ジギョウトクベツカイケイ</t>
    </rPh>
    <phoneticPr fontId="2"/>
  </si>
  <si>
    <t>福岡都市圏広域行政事業組合（一般会計）</t>
    <rPh sb="0" eb="9">
      <t>フクオカトシケンコウイキギョウセイ</t>
    </rPh>
    <rPh sb="9" eb="13">
      <t>ジギョウクミアイ</t>
    </rPh>
    <rPh sb="14" eb="18">
      <t>イッパンカイケイ</t>
    </rPh>
    <phoneticPr fontId="2"/>
  </si>
  <si>
    <t>福岡都市圏広域行政事業組合（流域連携事業特別会計）</t>
    <rPh sb="0" eb="9">
      <t>フクオカトシケンコウイキギョウセイ</t>
    </rPh>
    <rPh sb="9" eb="13">
      <t>ジギョウクミアイ</t>
    </rPh>
    <rPh sb="14" eb="24">
      <t>リュウイキレンケイジギョウトクベツカイケイ</t>
    </rPh>
    <phoneticPr fontId="2"/>
  </si>
  <si>
    <t>福岡都市圏広域行政事業組合（競艇事業特別会計）</t>
    <rPh sb="0" eb="13">
      <t>フクオカトシケンコウイキギョウセイジギョウクミアイ</t>
    </rPh>
    <rPh sb="14" eb="22">
      <t>キョウテイジギョウトクベツカイケイ</t>
    </rPh>
    <phoneticPr fontId="2"/>
  </si>
  <si>
    <t>福岡県介護保険広域連合（一般会計）</t>
    <rPh sb="0" eb="11">
      <t>フクオカケンカイゴホケンコウイキレンゴウ</t>
    </rPh>
    <rPh sb="12" eb="16">
      <t>イッパンカイケイ</t>
    </rPh>
    <phoneticPr fontId="2"/>
  </si>
  <si>
    <t>福岡県介護保険広域連合（介護保険事業特別会計）</t>
    <rPh sb="0" eb="11">
      <t>フクオカケンカイゴホケンコウイキレンゴウ</t>
    </rPh>
    <rPh sb="12" eb="22">
      <t>カイゴホケンジギョウトクベツカイケイ</t>
    </rPh>
    <phoneticPr fontId="2"/>
  </si>
  <si>
    <t>福岡県後期高齢者医療広域連合（一般会計）</t>
    <rPh sb="0" eb="14">
      <t>フクオカケンコウキコウレイシャイリョウコウイキレンゴウ</t>
    </rPh>
    <rPh sb="15" eb="19">
      <t>イッパンカイケイ</t>
    </rPh>
    <phoneticPr fontId="2"/>
  </si>
  <si>
    <t>福岡県後期高齢者医療広域連合（後期高齢者医療特別会計）</t>
    <rPh sb="0" eb="14">
      <t>フクオカケンコウキコウレイシャイリョウコウイキレンゴウ</t>
    </rPh>
    <rPh sb="15" eb="17">
      <t>コウキ</t>
    </rPh>
    <rPh sb="17" eb="20">
      <t>コウレイシャ</t>
    </rPh>
    <rPh sb="20" eb="22">
      <t>イリョウ</t>
    </rPh>
    <rPh sb="22" eb="24">
      <t>トクベツ</t>
    </rPh>
    <rPh sb="24" eb="26">
      <t>カイケイ</t>
    </rPh>
    <phoneticPr fontId="2"/>
  </si>
  <si>
    <t>福岡県篠栗町</t>
    <phoneticPr fontId="2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</si>
  <si>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</si>
  <si>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</si>
  <si>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</si>
  <si>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</si>
  <si>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</si>
  <si>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</si>
  <si>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</si>
  <si>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</si>
  <si>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</si>
  <si>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</si>
  <si>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</si>
  <si>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市町村たばこ税</t>
    <phoneticPr fontId="5"/>
  </si>
  <si>
    <t>自動車税環境性能割交付金</t>
    <phoneticPr fontId="5"/>
  </si>
  <si>
    <t>　　鉱産税</t>
    <phoneticPr fontId="5"/>
  </si>
  <si>
    <t>　　特別土地保有税</t>
    <phoneticPr fontId="5"/>
  </si>
  <si>
    <t>　法定外普通税</t>
    <phoneticPr fontId="5"/>
  </si>
  <si>
    <t>　個人住民税減収補塡特例交付金</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</si>
  <si>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</si>
  <si>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</si>
  <si>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</si>
  <si>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</si>
  <si>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</si>
  <si>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</si>
  <si>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</si>
  <si>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</si>
  <si>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</si>
  <si>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</si>
  <si>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</si>
  <si>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</si>
  <si>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交通安全対策特別交付金</t>
    <phoneticPr fontId="5"/>
  </si>
  <si>
    <t>元利償還金</t>
    <phoneticPr fontId="5"/>
  </si>
  <si>
    <t>　うち元金</t>
    <phoneticPr fontId="25"/>
  </si>
  <si>
    <t>　うち利子</t>
    <phoneticPr fontId="2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</si>
  <si>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</si>
  <si>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</si>
  <si>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</si>
  <si>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</si>
  <si>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</si>
  <si>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</si>
  <si>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</si>
  <si>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</si>
  <si>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</si>
  <si>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</si>
  <si>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</si>
  <si>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</si>
  <si>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</si>
  <si>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</si>
  <si>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</si>
  <si>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</si>
  <si>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</si>
  <si>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</si>
  <si>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</si>
  <si>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</si>
  <si>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</si>
  <si>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</si>
  <si>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</si>
  <si>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</si>
  <si>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</si>
  <si>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</si>
  <si>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</si>
  <si>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</si>
  <si>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</si>
  <si>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</si>
  <si>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</si>
  <si>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</si>
  <si>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</si>
  <si>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</si>
  <si>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</si>
  <si>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</si>
  <si>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</si>
  <si>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</si>
  <si>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</si>
  <si>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</si>
  <si>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</si>
  <si>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篠栗北地区産業団地整備事業が完了し、特別会計が終了して将来負担額が減少したため、将来負担比率は算定されない。将来負担比率、有形固定資産減価償却率ともに健全な水準を保っていると考えられる。</t>
    <rPh sb="0" eb="2">
      <t>ササグリ</t>
    </rPh>
    <rPh sb="2" eb="3">
      <t>キタ</t>
    </rPh>
    <rPh sb="3" eb="5">
      <t>チク</t>
    </rPh>
    <rPh sb="5" eb="7">
      <t>サンギョウ</t>
    </rPh>
    <rPh sb="7" eb="9">
      <t>ダンチ</t>
    </rPh>
    <rPh sb="9" eb="11">
      <t>セイビ</t>
    </rPh>
    <rPh sb="11" eb="13">
      <t>ジギョウ</t>
    </rPh>
    <rPh sb="14" eb="16">
      <t>カンリョウ</t>
    </rPh>
    <rPh sb="18" eb="20">
      <t>トクベツ</t>
    </rPh>
    <rPh sb="20" eb="22">
      <t>カイケイ</t>
    </rPh>
    <rPh sb="23" eb="25">
      <t>シュウリョウ</t>
    </rPh>
    <rPh sb="27" eb="29">
      <t>ショウライ</t>
    </rPh>
    <rPh sb="29" eb="31">
      <t>フタン</t>
    </rPh>
    <rPh sb="31" eb="32">
      <t>ガク</t>
    </rPh>
    <rPh sb="33" eb="35">
      <t>ゲンショウシ</t>
    </rPh>
    <rPh sb="40" eb="42">
      <t>ショウライ</t>
    </rPh>
    <rPh sb="42" eb="44">
      <t>フタン</t>
    </rPh>
    <rPh sb="44" eb="46">
      <t>ヒリツ</t>
    </rPh>
    <rPh sb="47" eb="49">
      <t>サンテイ</t>
    </rPh>
    <rPh sb="54" eb="56">
      <t>ショウライ</t>
    </rPh>
    <rPh sb="56" eb="58">
      <t>フタン</t>
    </rPh>
    <rPh sb="58" eb="60">
      <t>ヒリツ</t>
    </rPh>
    <rPh sb="61" eb="63">
      <t>ユウケイ</t>
    </rPh>
    <rPh sb="63" eb="65">
      <t>コテイ</t>
    </rPh>
    <rPh sb="65" eb="67">
      <t>シサン</t>
    </rPh>
    <rPh sb="67" eb="69">
      <t>ゲンカ</t>
    </rPh>
    <rPh sb="69" eb="71">
      <t>ショウキャク</t>
    </rPh>
    <rPh sb="71" eb="72">
      <t>リツ</t>
    </rPh>
    <rPh sb="75" eb="77">
      <t>ケンゼン</t>
    </rPh>
    <rPh sb="78" eb="80">
      <t>スイジュン</t>
    </rPh>
    <rPh sb="81" eb="82">
      <t>タモ</t>
    </rPh>
    <rPh sb="87" eb="88">
      <t>カンガ</t>
    </rPh>
    <phoneticPr fontId="5"/>
  </si>
  <si>
    <t>篠栗北地区産業団地整備事業が完了し、特別会計が終了して将来負担額が減少したため、将来負担比率は算定されない。実質公債比率は昨年度とほぼ同じ水準となっている。今後も財源の確保や支出の削減に努め、積極的に基金の積み立てや地方債の繰上償還を実施していき、実質公債費比率の改善に努める。</t>
    <rPh sb="132" eb="134">
      <t>カイゼン</t>
    </rPh>
    <rPh sb="135" eb="13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</si>
</sst>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4590-4D24-99D5-46E342CA83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28874</c:v>
                </c:pt>
                <c:pt idx="1">
                  <c:v>39791</c:v>
                </c:pt>
                <c:pt idx="2">
                  <c:v>56606</c:v>
                </c:pt>
                <c:pt idx="3">
                  <c:v>23531</c:v>
                </c:pt>
                <c:pt idx="4">
                  <c:v>18532</c:v>
                </c:pt>
              </c:numCache>
            </c:numRef>
          </c:val>
          <c:smooth val="0"/>
          <c:extLst xmlns:c16r2="http://schemas.microsoft.com/office/drawing/2015/06/chart">
            <c:ext xmlns:c16="http://schemas.microsoft.com/office/drawing/2014/chart" uri="{C3380CC4-5D6E-409C-BE32-E72D297353CC}">
              <c16:uniqueId val="{00000001-4590-4D24-99D5-46E342CA8371}"/>
            </c:ext>
          </c:extLst>
        </c:ser>
        <c:dLbls>
          <c:showLegendKey val="0"/>
          <c:showVal val="0"/>
          <c:showCatName val="0"/>
          <c:showSerName val="0"/>
          <c:showPercent val="0"/>
          <c:showBubbleSize val="0"/>
        </c:dLbls>
        <c:marker val="1"/>
        <c:smooth val="0"/>
        <c:axId val="491884208"/>
        <c:axId val="491884592"/>
      </c:lineChart>
      <c:catAx>
        <c:axId val="491884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884592"/>
        <c:crosses val="autoZero"/>
        <c:auto val="1"/>
        <c:lblAlgn val="ctr"/>
        <c:lblOffset val="100"/>
        <c:tickLblSkip val="1"/>
        <c:tickMarkSkip val="1"/>
        <c:noMultiLvlLbl val="0"/>
      </c:catAx>
      <c:valAx>
        <c:axId val="4918845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884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2.08</c:v>
                </c:pt>
                <c:pt idx="1">
                  <c:v>0.84</c:v>
                </c:pt>
                <c:pt idx="2">
                  <c:v>9.01</c:v>
                </c:pt>
                <c:pt idx="3">
                  <c:v>10.01</c:v>
                </c:pt>
                <c:pt idx="4">
                  <c:v>24.06</c:v>
                </c:pt>
              </c:numCache>
            </c:numRef>
          </c:val>
          <c:extLst xmlns:c16r2="http://schemas.microsoft.com/office/drawing/2015/06/chart">
            <c:ext xmlns:c16="http://schemas.microsoft.com/office/drawing/2014/chart" uri="{C3380CC4-5D6E-409C-BE32-E72D297353CC}">
              <c16:uniqueId val="{00000000-10D0-498C-B5DC-69E16E55FC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c:v>
                </c:pt>
                <c:pt idx="1">
                  <c:v>8.91</c:v>
                </c:pt>
                <c:pt idx="2">
                  <c:v>13.1</c:v>
                </c:pt>
                <c:pt idx="3">
                  <c:v>12.53</c:v>
                </c:pt>
                <c:pt idx="4">
                  <c:v>19.61</c:v>
                </c:pt>
              </c:numCache>
            </c:numRef>
          </c:val>
          <c:extLst xmlns:c16r2="http://schemas.microsoft.com/office/drawing/2015/06/chart">
            <c:ext xmlns:c16="http://schemas.microsoft.com/office/drawing/2014/chart" uri="{C3380CC4-5D6E-409C-BE32-E72D297353CC}">
              <c16:uniqueId val="{00000001-10D0-498C-B5DC-69E16E55FCDC}"/>
            </c:ext>
          </c:extLst>
        </c:ser>
        <c:dLbls>
          <c:showLegendKey val="0"/>
          <c:showVal val="0"/>
          <c:showCatName val="0"/>
          <c:showSerName val="0"/>
          <c:showPercent val="0"/>
          <c:showBubbleSize val="0"/>
        </c:dLbls>
        <c:gapWidth val="250"/>
        <c:overlap val="100"/>
        <c:axId val="495164872"/>
        <c:axId val="492894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-7.02</c:v>
                </c:pt>
                <c:pt idx="1">
                  <c:v>-1.17</c:v>
                </c:pt>
                <c:pt idx="2">
                  <c:v>12.35</c:v>
                </c:pt>
                <c:pt idx="3">
                  <c:v>1.46</c:v>
                </c:pt>
                <c:pt idx="4">
                  <c:v>22.23</c:v>
                </c:pt>
              </c:numCache>
            </c:numRef>
          </c:val>
          <c:smooth val="0"/>
          <c:extLst xmlns:c16r2="http://schemas.microsoft.com/office/drawing/2015/06/chart">
            <c:ext xmlns:c16="http://schemas.microsoft.com/office/drawing/2014/chart" uri="{C3380CC4-5D6E-409C-BE32-E72D297353CC}">
              <c16:uniqueId val="{00000002-10D0-498C-B5DC-69E16E55FCDC}"/>
            </c:ext>
          </c:extLst>
        </c:ser>
        <c:dLbls>
          <c:showLegendKey val="0"/>
          <c:showVal val="0"/>
          <c:showCatName val="0"/>
          <c:showSerName val="0"/>
          <c:showPercent val="0"/>
          <c:showBubbleSize val="0"/>
        </c:dLbls>
        <c:marker val="1"/>
        <c:smooth val="0"/>
        <c:axId val="495164872"/>
        <c:axId val="492894864"/>
      </c:lineChart>
      <c:catAx>
        <c:axId val="49516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894864"/>
        <c:crosses val="autoZero"/>
        <c:auto val="1"/>
        <c:lblAlgn val="ctr"/>
        <c:lblOffset val="100"/>
        <c:tickLblSkip val="1"/>
        <c:tickMarkSkip val="1"/>
        <c:noMultiLvlLbl val="0"/>
      </c:catAx>
      <c:valAx>
        <c:axId val="49289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164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33-43F6-A263-F2E9BB362B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33-43F6-A263-F2E9BB362B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333-43F6-A263-F2E9BB362BF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333-43F6-A263-F2E9BB362BF6}"/>
            </c:ext>
          </c:extLst>
        </c:ser>
        <c:ser>
          <c:idx val="4"/>
          <c:order val="4"/>
          <c:tx>
            <c:strRef>
              <c:f>データシート!$A$31</c:f>
              <c:strCache>
                <c:ptCount val="1"/>
                <c:pt idx="0">
                  <c:v>篠栗北地区産業団地整備事業特別会計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2.2599999999999998</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333-43F6-A263-F2E9BB362BF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0.22</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3333-43F6-A263-F2E9BB362BF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2.37</c:v>
                </c:pt>
                <c:pt idx="1">
                  <c:v>#N/A</c:v>
                </c:pt>
                <c:pt idx="2">
                  <c:v>1.99</c:v>
                </c:pt>
                <c:pt idx="3">
                  <c:v>#N/A</c:v>
                </c:pt>
                <c:pt idx="4">
                  <c:v>1.4</c:v>
                </c:pt>
                <c:pt idx="5">
                  <c:v>#N/A</c:v>
                </c:pt>
                <c:pt idx="6">
                  <c:v>0.27</c:v>
                </c:pt>
                <c:pt idx="7">
                  <c:v>#N/A</c:v>
                </c:pt>
                <c:pt idx="8">
                  <c:v>#N/A</c:v>
                </c:pt>
                <c:pt idx="9">
                  <c:v>0.06</c:v>
                </c:pt>
              </c:numCache>
            </c:numRef>
          </c:val>
          <c:extLst xmlns:c16r2="http://schemas.microsoft.com/office/drawing/2015/06/chart">
            <c:ext xmlns:c16="http://schemas.microsoft.com/office/drawing/2014/chart" uri="{C3380CC4-5D6E-409C-BE32-E72D297353CC}">
              <c16:uniqueId val="{00000006-3333-43F6-A263-F2E9BB362BF6}"/>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2.29</c:v>
                </c:pt>
                <c:pt idx="2">
                  <c:v>#N/A</c:v>
                </c:pt>
                <c:pt idx="3">
                  <c:v>2.99</c:v>
                </c:pt>
                <c:pt idx="4">
                  <c:v>#N/A</c:v>
                </c:pt>
                <c:pt idx="5">
                  <c:v>3.01</c:v>
                </c:pt>
                <c:pt idx="6">
                  <c:v>#N/A</c:v>
                </c:pt>
                <c:pt idx="7">
                  <c:v>3.64</c:v>
                </c:pt>
                <c:pt idx="8">
                  <c:v>#N/A</c:v>
                </c:pt>
                <c:pt idx="9">
                  <c:v>3.77</c:v>
                </c:pt>
              </c:numCache>
            </c:numRef>
          </c:val>
          <c:extLst xmlns:c16r2="http://schemas.microsoft.com/office/drawing/2015/06/chart">
            <c:ext xmlns:c16="http://schemas.microsoft.com/office/drawing/2014/chart" uri="{C3380CC4-5D6E-409C-BE32-E72D297353CC}">
              <c16:uniqueId val="{00000007-3333-43F6-A263-F2E9BB362BF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9.1999999999999993</c:v>
                </c:pt>
                <c:pt idx="2">
                  <c:v>#N/A</c:v>
                </c:pt>
                <c:pt idx="3">
                  <c:v>8.6999999999999993</c:v>
                </c:pt>
                <c:pt idx="4">
                  <c:v>#N/A</c:v>
                </c:pt>
                <c:pt idx="5">
                  <c:v>9.65</c:v>
                </c:pt>
                <c:pt idx="6">
                  <c:v>#N/A</c:v>
                </c:pt>
                <c:pt idx="7">
                  <c:v>9.6999999999999993</c:v>
                </c:pt>
                <c:pt idx="8">
                  <c:v>#N/A</c:v>
                </c:pt>
                <c:pt idx="9">
                  <c:v>9.8699999999999992</c:v>
                </c:pt>
              </c:numCache>
            </c:numRef>
          </c:val>
          <c:extLst xmlns:c16r2="http://schemas.microsoft.com/office/drawing/2015/06/chart">
            <c:ext xmlns:c16="http://schemas.microsoft.com/office/drawing/2014/chart" uri="{C3380CC4-5D6E-409C-BE32-E72D297353CC}">
              <c16:uniqueId val="{00000008-3333-43F6-A263-F2E9BB362BF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2.0699999999999998</c:v>
                </c:pt>
                <c:pt idx="2">
                  <c:v>#N/A</c:v>
                </c:pt>
                <c:pt idx="3">
                  <c:v>0.84</c:v>
                </c:pt>
                <c:pt idx="4">
                  <c:v>#N/A</c:v>
                </c:pt>
                <c:pt idx="5">
                  <c:v>9</c:v>
                </c:pt>
                <c:pt idx="6">
                  <c:v>#N/A</c:v>
                </c:pt>
                <c:pt idx="7">
                  <c:v>10</c:v>
                </c:pt>
                <c:pt idx="8">
                  <c:v>#N/A</c:v>
                </c:pt>
                <c:pt idx="9">
                  <c:v>24.05</c:v>
                </c:pt>
              </c:numCache>
            </c:numRef>
          </c:val>
          <c:extLst xmlns:c16r2="http://schemas.microsoft.com/office/drawing/2015/06/chart">
            <c:ext xmlns:c16="http://schemas.microsoft.com/office/drawing/2014/chart" uri="{C3380CC4-5D6E-409C-BE32-E72D297353CC}">
              <c16:uniqueId val="{00000009-3333-43F6-A263-F2E9BB362BF6}"/>
            </c:ext>
          </c:extLst>
        </c:ser>
        <c:dLbls>
          <c:showLegendKey val="0"/>
          <c:showVal val="0"/>
          <c:showCatName val="0"/>
          <c:showSerName val="0"/>
          <c:showPercent val="0"/>
          <c:showBubbleSize val="0"/>
        </c:dLbls>
        <c:gapWidth val="150"/>
        <c:overlap val="100"/>
        <c:axId val="503651032"/>
        <c:axId val="503651416"/>
      </c:barChart>
      <c:catAx>
        <c:axId val="50365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651416"/>
        <c:crosses val="autoZero"/>
        <c:auto val="1"/>
        <c:lblAlgn val="ctr"/>
        <c:lblOffset val="100"/>
        <c:tickLblSkip val="1"/>
        <c:tickMarkSkip val="1"/>
        <c:noMultiLvlLbl val="0"/>
      </c:catAx>
      <c:valAx>
        <c:axId val="503651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651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747</c:v>
                </c:pt>
                <c:pt idx="5">
                  <c:v>738</c:v>
                </c:pt>
                <c:pt idx="8">
                  <c:v>740</c:v>
                </c:pt>
                <c:pt idx="11">
                  <c:v>748</c:v>
                </c:pt>
                <c:pt idx="14">
                  <c:v>692</c:v>
                </c:pt>
              </c:numCache>
            </c:numRef>
          </c:val>
          <c:extLst xmlns:c16r2="http://schemas.microsoft.com/office/drawing/2015/06/chart">
            <c:ext xmlns:c16="http://schemas.microsoft.com/office/drawing/2014/chart" uri="{C3380CC4-5D6E-409C-BE32-E72D297353CC}">
              <c16:uniqueId val="{00000000-C2FC-4B91-B0E6-3F3C43C04D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2FC-4B91-B0E6-3F3C43C04D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83</c:v>
                </c:pt>
                <c:pt idx="3">
                  <c:v>53</c:v>
                </c:pt>
                <c:pt idx="6">
                  <c:v>53</c:v>
                </c:pt>
                <c:pt idx="9">
                  <c:v>52</c:v>
                </c:pt>
                <c:pt idx="12">
                  <c:v>38</c:v>
                </c:pt>
              </c:numCache>
            </c:numRef>
          </c:val>
          <c:extLst xmlns:c16r2="http://schemas.microsoft.com/office/drawing/2015/06/chart">
            <c:ext xmlns:c16="http://schemas.microsoft.com/office/drawing/2014/chart" uri="{C3380CC4-5D6E-409C-BE32-E72D297353CC}">
              <c16:uniqueId val="{00000002-C2FC-4B91-B0E6-3F3C43C04D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64</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C2FC-4B91-B0E6-3F3C43C04D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214</c:v>
                </c:pt>
                <c:pt idx="3">
                  <c:v>253</c:v>
                </c:pt>
                <c:pt idx="6">
                  <c:v>253</c:v>
                </c:pt>
                <c:pt idx="9">
                  <c:v>254</c:v>
                </c:pt>
                <c:pt idx="12">
                  <c:v>255</c:v>
                </c:pt>
              </c:numCache>
            </c:numRef>
          </c:val>
          <c:extLst xmlns:c16r2="http://schemas.microsoft.com/office/drawing/2015/06/chart">
            <c:ext xmlns:c16="http://schemas.microsoft.com/office/drawing/2014/chart" uri="{C3380CC4-5D6E-409C-BE32-E72D297353CC}">
              <c16:uniqueId val="{00000004-C2FC-4B91-B0E6-3F3C43C04D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FC-4B91-B0E6-3F3C43C04D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2FC-4B91-B0E6-3F3C43C04D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777</c:v>
                </c:pt>
                <c:pt idx="3">
                  <c:v>780</c:v>
                </c:pt>
                <c:pt idx="6">
                  <c:v>794</c:v>
                </c:pt>
                <c:pt idx="9">
                  <c:v>813</c:v>
                </c:pt>
                <c:pt idx="12">
                  <c:v>818</c:v>
                </c:pt>
              </c:numCache>
            </c:numRef>
          </c:val>
          <c:extLst xmlns:c16r2="http://schemas.microsoft.com/office/drawing/2015/06/chart">
            <c:ext xmlns:c16="http://schemas.microsoft.com/office/drawing/2014/chart" uri="{C3380CC4-5D6E-409C-BE32-E72D297353CC}">
              <c16:uniqueId val="{00000007-C2FC-4B91-B0E6-3F3C43C04D7C}"/>
            </c:ext>
          </c:extLst>
        </c:ser>
        <c:dLbls>
          <c:showLegendKey val="0"/>
          <c:showVal val="0"/>
          <c:showCatName val="0"/>
          <c:showSerName val="0"/>
          <c:showPercent val="0"/>
          <c:showBubbleSize val="0"/>
        </c:dLbls>
        <c:gapWidth val="100"/>
        <c:overlap val="100"/>
        <c:axId val="498291184"/>
        <c:axId val="50383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391</c:v>
                </c:pt>
                <c:pt idx="2">
                  <c:v>#N/A</c:v>
                </c:pt>
                <c:pt idx="3">
                  <c:v>#N/A</c:v>
                </c:pt>
                <c:pt idx="4">
                  <c:v>349</c:v>
                </c:pt>
                <c:pt idx="5">
                  <c:v>#N/A</c:v>
                </c:pt>
                <c:pt idx="6">
                  <c:v>#N/A</c:v>
                </c:pt>
                <c:pt idx="7">
                  <c:v>360</c:v>
                </c:pt>
                <c:pt idx="8">
                  <c:v>#N/A</c:v>
                </c:pt>
                <c:pt idx="9">
                  <c:v>#N/A</c:v>
                </c:pt>
                <c:pt idx="10">
                  <c:v>371</c:v>
                </c:pt>
                <c:pt idx="11">
                  <c:v>#N/A</c:v>
                </c:pt>
                <c:pt idx="12">
                  <c:v>#N/A</c:v>
                </c:pt>
                <c:pt idx="13">
                  <c:v>419</c:v>
                </c:pt>
                <c:pt idx="14">
                  <c:v>#N/A</c:v>
                </c:pt>
              </c:numCache>
            </c:numRef>
          </c:val>
          <c:smooth val="0"/>
          <c:extLst xmlns:c16r2="http://schemas.microsoft.com/office/drawing/2015/06/chart">
            <c:ext xmlns:c16="http://schemas.microsoft.com/office/drawing/2014/chart" uri="{C3380CC4-5D6E-409C-BE32-E72D297353CC}">
              <c16:uniqueId val="{00000008-C2FC-4B91-B0E6-3F3C43C04D7C}"/>
            </c:ext>
          </c:extLst>
        </c:ser>
        <c:dLbls>
          <c:showLegendKey val="0"/>
          <c:showVal val="0"/>
          <c:showCatName val="0"/>
          <c:showSerName val="0"/>
          <c:showPercent val="0"/>
          <c:showBubbleSize val="0"/>
        </c:dLbls>
        <c:marker val="1"/>
        <c:smooth val="0"/>
        <c:axId val="498291184"/>
        <c:axId val="503834320"/>
      </c:lineChart>
      <c:catAx>
        <c:axId val="49829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34320"/>
        <c:crosses val="autoZero"/>
        <c:auto val="1"/>
        <c:lblAlgn val="ctr"/>
        <c:lblOffset val="100"/>
        <c:tickLblSkip val="1"/>
        <c:tickMarkSkip val="1"/>
        <c:noMultiLvlLbl val="0"/>
      </c:catAx>
      <c:valAx>
        <c:axId val="50383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29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9182</c:v>
                </c:pt>
                <c:pt idx="5">
                  <c:v>9222</c:v>
                </c:pt>
                <c:pt idx="8">
                  <c:v>9033</c:v>
                </c:pt>
                <c:pt idx="11">
                  <c:v>9207</c:v>
                </c:pt>
                <c:pt idx="14">
                  <c:v>8903</c:v>
                </c:pt>
              </c:numCache>
            </c:numRef>
          </c:val>
          <c:extLst xmlns:c16r2="http://schemas.microsoft.com/office/drawing/2015/06/chart">
            <c:ext xmlns:c16="http://schemas.microsoft.com/office/drawing/2014/chart" uri="{C3380CC4-5D6E-409C-BE32-E72D297353CC}">
              <c16:uniqueId val="{00000000-98B4-4061-A74C-2120FA2AAC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23</c:v>
                </c:pt>
                <c:pt idx="14">
                  <c:v>0</c:v>
                </c:pt>
              </c:numCache>
            </c:numRef>
          </c:val>
          <c:extLst xmlns:c16r2="http://schemas.microsoft.com/office/drawing/2015/06/chart">
            <c:ext xmlns:c16="http://schemas.microsoft.com/office/drawing/2014/chart" uri="{C3380CC4-5D6E-409C-BE32-E72D297353CC}">
              <c16:uniqueId val="{00000001-98B4-4061-A74C-2120FA2AAC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2139</c:v>
                </c:pt>
                <c:pt idx="5">
                  <c:v>2147</c:v>
                </c:pt>
                <c:pt idx="8">
                  <c:v>1853</c:v>
                </c:pt>
                <c:pt idx="11">
                  <c:v>1859</c:v>
                </c:pt>
                <c:pt idx="14">
                  <c:v>2582</c:v>
                </c:pt>
              </c:numCache>
            </c:numRef>
          </c:val>
          <c:extLst xmlns:c16r2="http://schemas.microsoft.com/office/drawing/2015/06/chart">
            <c:ext xmlns:c16="http://schemas.microsoft.com/office/drawing/2014/chart" uri="{C3380CC4-5D6E-409C-BE32-E72D297353CC}">
              <c16:uniqueId val="{00000002-98B4-4061-A74C-2120FA2AAC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8B4-4061-A74C-2120FA2AAC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8B4-4061-A74C-2120FA2AAC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B4-4061-A74C-2120FA2AAC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495</c:v>
                </c:pt>
                <c:pt idx="3">
                  <c:v>419</c:v>
                </c:pt>
                <c:pt idx="6">
                  <c:v>453</c:v>
                </c:pt>
                <c:pt idx="9">
                  <c:v>396</c:v>
                </c:pt>
                <c:pt idx="12">
                  <c:v>376</c:v>
                </c:pt>
              </c:numCache>
            </c:numRef>
          </c:val>
          <c:extLst xmlns:c16r2="http://schemas.microsoft.com/office/drawing/2015/06/chart">
            <c:ext xmlns:c16="http://schemas.microsoft.com/office/drawing/2014/chart" uri="{C3380CC4-5D6E-409C-BE32-E72D297353CC}">
              <c16:uniqueId val="{00000006-98B4-4061-A74C-2120FA2AAC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291</c:v>
                </c:pt>
                <c:pt idx="3">
                  <c:v>257</c:v>
                </c:pt>
                <c:pt idx="6">
                  <c:v>210</c:v>
                </c:pt>
                <c:pt idx="9">
                  <c:v>173</c:v>
                </c:pt>
                <c:pt idx="12">
                  <c:v>162</c:v>
                </c:pt>
              </c:numCache>
            </c:numRef>
          </c:val>
          <c:extLst xmlns:c16r2="http://schemas.microsoft.com/office/drawing/2015/06/chart">
            <c:ext xmlns:c16="http://schemas.microsoft.com/office/drawing/2014/chart" uri="{C3380CC4-5D6E-409C-BE32-E72D297353CC}">
              <c16:uniqueId val="{00000007-98B4-4061-A74C-2120FA2AAC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2636</c:v>
                </c:pt>
                <c:pt idx="3">
                  <c:v>3395</c:v>
                </c:pt>
                <c:pt idx="6">
                  <c:v>3529</c:v>
                </c:pt>
                <c:pt idx="9">
                  <c:v>3266</c:v>
                </c:pt>
                <c:pt idx="12">
                  <c:v>2539</c:v>
                </c:pt>
              </c:numCache>
            </c:numRef>
          </c:val>
          <c:extLst xmlns:c16r2="http://schemas.microsoft.com/office/drawing/2015/06/chart">
            <c:ext xmlns:c16="http://schemas.microsoft.com/office/drawing/2014/chart" uri="{C3380CC4-5D6E-409C-BE32-E72D297353CC}">
              <c16:uniqueId val="{00000008-98B4-4061-A74C-2120FA2AAC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8B4-4061-A74C-2120FA2AAC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6453</c:v>
                </c:pt>
                <c:pt idx="3">
                  <c:v>6630</c:v>
                </c:pt>
                <c:pt idx="6">
                  <c:v>7365</c:v>
                </c:pt>
                <c:pt idx="9">
                  <c:v>8381</c:v>
                </c:pt>
                <c:pt idx="12">
                  <c:v>8077</c:v>
                </c:pt>
              </c:numCache>
            </c:numRef>
          </c:val>
          <c:extLst xmlns:c16r2="http://schemas.microsoft.com/office/drawing/2015/06/chart">
            <c:ext xmlns:c16="http://schemas.microsoft.com/office/drawing/2014/chart" uri="{C3380CC4-5D6E-409C-BE32-E72D297353CC}">
              <c16:uniqueId val="{0000000A-98B4-4061-A74C-2120FA2AAC12}"/>
            </c:ext>
          </c:extLst>
        </c:ser>
        <c:dLbls>
          <c:showLegendKey val="0"/>
          <c:showVal val="0"/>
          <c:showCatName val="0"/>
          <c:showSerName val="0"/>
          <c:showPercent val="0"/>
          <c:showBubbleSize val="0"/>
        </c:dLbls>
        <c:gapWidth val="100"/>
        <c:overlap val="100"/>
        <c:axId val="503930448"/>
        <c:axId val="49828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670</c:v>
                </c:pt>
                <c:pt idx="8">
                  <c:v>#N/A</c:v>
                </c:pt>
                <c:pt idx="9">
                  <c:v>#N/A</c:v>
                </c:pt>
                <c:pt idx="10">
                  <c:v>1127</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8B4-4061-A74C-2120FA2AAC12}"/>
            </c:ext>
          </c:extLst>
        </c:ser>
        <c:dLbls>
          <c:showLegendKey val="0"/>
          <c:showVal val="0"/>
          <c:showCatName val="0"/>
          <c:showSerName val="0"/>
          <c:showPercent val="0"/>
          <c:showBubbleSize val="0"/>
        </c:dLbls>
        <c:marker val="1"/>
        <c:smooth val="0"/>
        <c:axId val="503930448"/>
        <c:axId val="498285088"/>
      </c:lineChart>
      <c:catAx>
        <c:axId val="50393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285088"/>
        <c:crosses val="autoZero"/>
        <c:auto val="1"/>
        <c:lblAlgn val="ctr"/>
        <c:lblOffset val="100"/>
        <c:tickLblSkip val="1"/>
        <c:tickMarkSkip val="1"/>
        <c:noMultiLvlLbl val="0"/>
      </c:catAx>
      <c:valAx>
        <c:axId val="49828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93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788</c:v>
                </c:pt>
                <c:pt idx="1">
                  <c:v>790</c:v>
                </c:pt>
                <c:pt idx="2">
                  <c:v>1300</c:v>
                </c:pt>
              </c:numCache>
            </c:numRef>
          </c:val>
          <c:extLst xmlns:c16r2="http://schemas.microsoft.com/office/drawing/2015/06/chart">
            <c:ext xmlns:c16="http://schemas.microsoft.com/office/drawing/2014/chart" uri="{C3380CC4-5D6E-409C-BE32-E72D297353CC}">
              <c16:uniqueId val="{00000000-08A8-46DB-B5BB-FCD3D439AC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522</c:v>
                </c:pt>
                <c:pt idx="1">
                  <c:v>524</c:v>
                </c:pt>
                <c:pt idx="2">
                  <c:v>730</c:v>
                </c:pt>
              </c:numCache>
            </c:numRef>
          </c:val>
          <c:extLst xmlns:c16r2="http://schemas.microsoft.com/office/drawing/2015/06/chart">
            <c:ext xmlns:c16="http://schemas.microsoft.com/office/drawing/2014/chart" uri="{C3380CC4-5D6E-409C-BE32-E72D297353CC}">
              <c16:uniqueId val="{00000001-08A8-46DB-B5BB-FCD3D439AC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547</c:v>
                </c:pt>
                <c:pt idx="1">
                  <c:v>556</c:v>
                </c:pt>
                <c:pt idx="2">
                  <c:v>552</c:v>
                </c:pt>
              </c:numCache>
            </c:numRef>
          </c:val>
          <c:extLst xmlns:c16r2="http://schemas.microsoft.com/office/drawing/2015/06/chart">
            <c:ext xmlns:c16="http://schemas.microsoft.com/office/drawing/2014/chart" uri="{C3380CC4-5D6E-409C-BE32-E72D297353CC}">
              <c16:uniqueId val="{00000002-08A8-46DB-B5BB-FCD3D439AC0B}"/>
            </c:ext>
          </c:extLst>
        </c:ser>
        <c:dLbls>
          <c:showLegendKey val="0"/>
          <c:showVal val="0"/>
          <c:showCatName val="0"/>
          <c:showSerName val="0"/>
          <c:showPercent val="0"/>
          <c:showBubbleSize val="0"/>
        </c:dLbls>
        <c:gapWidth val="120"/>
        <c:overlap val="100"/>
        <c:axId val="410413200"/>
        <c:axId val="410413584"/>
      </c:barChart>
      <c:catAx>
        <c:axId val="41041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413584"/>
        <c:crosses val="autoZero"/>
        <c:auto val="1"/>
        <c:lblAlgn val="ctr"/>
        <c:lblOffset val="100"/>
        <c:tickLblSkip val="1"/>
        <c:tickMarkSkip val="1"/>
        <c:noMultiLvlLbl val="0"/>
      </c:catAx>
      <c:valAx>
        <c:axId val="410413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41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D1-4B02-9274-C59297949A09}"/>
                </c:ext>
                <c:ext xmlns:c15="http://schemas.microsoft.com/office/drawing/2012/chart" uri="{CE6537A1-D6FC-4f65-9D91-7224C49458BB}">
                  <c15:dlblFieldTable>
                    <c15:dlblFTEntry>
                      <c15:txfldGUID>{A9B67FBF-4345-49CB-86B0-AE9517A760E8}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D1-4B02-9274-C59297949A09}"/>
                </c:ext>
                <c:ext xmlns:c15="http://schemas.microsoft.com/office/drawing/2012/chart" uri="{CE6537A1-D6FC-4f65-9D91-7224C49458BB}">
                  <c15:dlblFieldTable>
                    <c15:dlblFTEntry>
                      <c15:txfldGUID>{9997F7D4-B076-473E-8825-ED5DF4E5EB96}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D1-4B02-9274-C59297949A09}"/>
                </c:ext>
                <c:ext xmlns:c15="http://schemas.microsoft.com/office/drawing/2012/chart" uri="{CE6537A1-D6FC-4f65-9D91-7224C49458BB}">
                  <c15:dlblFieldTable>
                    <c15:dlblFTEntry>
                      <c15:txfldGUID>{99C41395-9250-4B0B-BDD0-1D88B07EBBFB}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D1-4B02-9274-C59297949A09}"/>
                </c:ext>
                <c:ext xmlns:c15="http://schemas.microsoft.com/office/drawing/2012/chart" uri="{CE6537A1-D6FC-4f65-9D91-7224C49458BB}">
                  <c15:dlblFieldTable>
                    <c15:dlblFTEntry>
                      <c15:txfldGUID>{4D8A8FB8-0736-4063-B662-B55E20D51C78}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D1-4B02-9274-C59297949A09}"/>
                </c:ext>
                <c:ext xmlns:c15="http://schemas.microsoft.com/office/drawing/2012/chart" uri="{CE6537A1-D6FC-4f65-9D91-7224C49458BB}">
                  <c15:dlblFieldTable>
                    <c15:dlblFTEntry>
                      <c15:txfldGUID>{BCEDB81B-E5C0-42E6-8EF7-2371503AC1E4}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D1-4B02-9274-C59297949A09}"/>
                </c:ext>
                <c:ext xmlns:c15="http://schemas.microsoft.com/office/drawing/2012/chart" uri="{CE6537A1-D6FC-4f65-9D91-7224C49458BB}">
                  <c15:dlblFieldTable>
                    <c15:dlblFTEntry>
                      <c15:txfldGUID>{007903E8-B078-4623-8762-A145B2E67565}</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D1-4B02-9274-C59297949A09}"/>
                </c:ext>
                <c:ext xmlns:c15="http://schemas.microsoft.com/office/drawing/2012/chart" uri="{CE6537A1-D6FC-4f65-9D91-7224C49458BB}">
                  <c15:dlblFieldTable>
                    <c15:dlblFTEntry>
                      <c15:txfldGUID>{9A6852BD-18DF-471A-A182-85692F3C048C}</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D1-4B02-9274-C59297949A09}"/>
                </c:ext>
                <c:ext xmlns:c15="http://schemas.microsoft.com/office/drawing/2012/chart" uri="{CE6537A1-D6FC-4f65-9D91-7224C49458BB}">
                  <c15:dlblFieldTable>
                    <c15:dlblFTEntry>
                      <c15:txfldGUID>{DFAD6241-783C-4803-B5AC-2B704CC34100}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D1-4B02-9274-C59297949A09}"/>
                </c:ext>
                <c:ext xmlns:c15="http://schemas.microsoft.com/office/drawing/2012/chart" uri="{CE6537A1-D6FC-4f65-9D91-7224C49458BB}">
                  <c15:dlblFieldTable>
                    <c15:dlblFTEntry>
                      <c15:txfldGUID>{76A6744E-D2BD-4A2D-9252-6E0DA8E94886}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c:v>
                </c:pt>
                <c:pt idx="8">
                  <c:v>52.3</c:v>
                </c:pt>
                <c:pt idx="16">
                  <c:v>51.5</c:v>
                </c:pt>
                <c:pt idx="24">
                  <c:v>53.2</c:v>
                </c:pt>
                <c:pt idx="32">
                  <c:v>54.5</c:v>
                </c:pt>
              </c:numCache>
            </c:numRef>
          </c:xVal>
          <c:yVal>
            <c:numRef>
              <c:f>公会計指標分析・財政指標組合せ分析表!$BP$51:$DC$51</c:f>
              <c:numCache>
                <c:formatCode>#,##0.0;"▲ "#,##0.0</c:formatCode>
                <c:ptCount val="40"/>
                <c:pt idx="16">
                  <c:v>12.7</c:v>
                </c:pt>
                <c:pt idx="24">
                  <c:v>20.2</c:v>
                </c:pt>
              </c:numCache>
            </c:numRef>
          </c:yVal>
          <c:smooth val="0"/>
          <c:extLst xmlns:c16r2="http://schemas.microsoft.com/office/drawing/2015/06/chart">
            <c:ext xmlns:c16="http://schemas.microsoft.com/office/drawing/2014/chart" uri="{C3380CC4-5D6E-409C-BE32-E72D297353CC}">
              <c16:uniqueId val="{00000009-59D1-4B02-9274-C59297949A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D1-4B02-9274-C59297949A09}"/>
                </c:ext>
                <c:ext xmlns:c15="http://schemas.microsoft.com/office/drawing/2012/chart" uri="{CE6537A1-D6FC-4f65-9D91-7224C49458BB}">
                  <c15:dlblFieldTable>
                    <c15:dlblFTEntry>
                      <c15:txfldGUID>{0B74DC77-BF8D-4757-B0CB-33753591FBAD}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D1-4B02-9274-C59297949A09}"/>
                </c:ext>
                <c:ext xmlns:c15="http://schemas.microsoft.com/office/drawing/2012/chart" uri="{CE6537A1-D6FC-4f65-9D91-7224C49458BB}">
                  <c15:dlblFieldTable>
                    <c15:dlblFTEntry>
                      <c15:txfldGUID>{7F9DD8EC-3912-458C-AC2D-9A903FF60541}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D1-4B02-9274-C59297949A09}"/>
                </c:ext>
                <c:ext xmlns:c15="http://schemas.microsoft.com/office/drawing/2012/chart" uri="{CE6537A1-D6FC-4f65-9D91-7224C49458BB}">
                  <c15:dlblFieldTable>
                    <c15:dlblFTEntry>
                      <c15:txfldGUID>{8BD18651-D3E5-44A3-AB1C-89251A06A170}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D1-4B02-9274-C59297949A09}"/>
                </c:ext>
                <c:ext xmlns:c15="http://schemas.microsoft.com/office/drawing/2012/chart" uri="{CE6537A1-D6FC-4f65-9D91-7224C49458BB}">
                  <c15:dlblFieldTable>
                    <c15:dlblFTEntry>
                      <c15:txfldGUID>{6E310294-DFEF-4B25-843C-A5F84D12936E}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D1-4B02-9274-C59297949A09}"/>
                </c:ext>
                <c:ext xmlns:c15="http://schemas.microsoft.com/office/drawing/2012/chart" uri="{CE6537A1-D6FC-4f65-9D91-7224C49458BB}">
                  <c15:dlblFieldTable>
                    <c15:dlblFTEntry>
                      <c15:txfldGUID>{A0EDFC5A-6587-4F5F-B63B-A51646DF93EE}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D1-4B02-9274-C59297949A09}"/>
                </c:ext>
                <c:ext xmlns:c15="http://schemas.microsoft.com/office/drawing/2012/chart" uri="{CE6537A1-D6FC-4f65-9D91-7224C49458BB}">
                  <c15:dlblFieldTable>
                    <c15:dlblFTEntry>
                      <c15:txfldGUID>{A534F705-33D8-4D5E-9091-103D8BD638AA}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D1-4B02-9274-C59297949A09}"/>
                </c:ext>
                <c:ext xmlns:c15="http://schemas.microsoft.com/office/drawing/2012/chart" uri="{CE6537A1-D6FC-4f65-9D91-7224C49458BB}">
                  <c15:dlblFieldTable>
                    <c15:dlblFTEntry>
                      <c15:txfldGUID>{85005788-0E33-4FC9-A689-E1E7B5C7826F}</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D1-4B02-9274-C59297949A09}"/>
                </c:ext>
                <c:ext xmlns:c15="http://schemas.microsoft.com/office/drawing/2012/chart" uri="{CE6537A1-D6FC-4f65-9D91-7224C49458BB}">
                  <c15:dlblFieldTable>
                    <c15:dlblFTEntry>
                      <c15:txfldGUID>{6ED1C24C-92F0-4022-8AE6-6565BC118CCC}</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D1-4B02-9274-C59297949A09}"/>
                </c:ext>
                <c:ext xmlns:c15="http://schemas.microsoft.com/office/drawing/2012/chart" uri="{CE6537A1-D6FC-4f65-9D91-7224C49458BB}">
                  <c15:dlblFieldTable>
                    <c15:dlblFTEntry>
                      <c15:txfldGUID>{80C7FBC4-E1F4-442A-97B0-338DE737DF11}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59D1-4B02-9274-C59297949A09}"/>
            </c:ext>
          </c:extLst>
        </c:ser>
        <c:dLbls>
          <c:showLegendKey val="0"/>
          <c:showVal val="1"/>
          <c:showCatName val="0"/>
          <c:showSerName val="0"/>
          <c:showPercent val="0"/>
          <c:showBubbleSize val="0"/>
        </c:dLbls>
        <c:axId val="493102368"/>
        <c:axId val="499886544"/>
      </c:scatterChart>
      <c:valAx>
        <c:axId val="493102368"/>
        <c:scaling>
          <c:orientation val="maxMin"/>
          <c:max val="63"/>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886544"/>
        <c:crosses val="autoZero"/>
        <c:crossBetween val="midCat"/>
      </c:valAx>
      <c:valAx>
        <c:axId val="499886544"/>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3102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759-4686-90D7-3A1B6FC9A133}"/>
                </c:ext>
                <c:ext xmlns:c15="http://schemas.microsoft.com/office/drawing/2012/chart" uri="{CE6537A1-D6FC-4f65-9D91-7224C49458BB}">
                  <c15:dlblFieldTable>
                    <c15:dlblFTEntry>
                      <c15:txfldGUID>{7E9B9CE3-734F-45A0-9535-239DE4B4F4BE}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759-4686-90D7-3A1B6FC9A133}"/>
                </c:ext>
                <c:ext xmlns:c15="http://schemas.microsoft.com/office/drawing/2012/chart" uri="{CE6537A1-D6FC-4f65-9D91-7224C49458BB}">
                  <c15:dlblFieldTable>
                    <c15:dlblFTEntry>
                      <c15:txfldGUID>{7336CE2C-28CE-4D71-9FE5-AF96ED2EB5D9}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759-4686-90D7-3A1B6FC9A133}"/>
                </c:ext>
                <c:ext xmlns:c15="http://schemas.microsoft.com/office/drawing/2012/chart" uri="{CE6537A1-D6FC-4f65-9D91-7224C49458BB}">
                  <c15:dlblFieldTable>
                    <c15:dlblFTEntry>
                      <c15:txfldGUID>{DF9B392D-0988-41C3-B274-87F81A10044B}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759-4686-90D7-3A1B6FC9A133}"/>
                </c:ext>
                <c:ext xmlns:c15="http://schemas.microsoft.com/office/drawing/2012/chart" uri="{CE6537A1-D6FC-4f65-9D91-7224C49458BB}">
                  <c15:dlblFieldTable>
                    <c15:dlblFTEntry>
                      <c15:txfldGUID>{B47E1BF1-49B6-4E46-AD4B-9543DEC50178}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759-4686-90D7-3A1B6FC9A133}"/>
                </c:ext>
                <c:ext xmlns:c15="http://schemas.microsoft.com/office/drawing/2012/chart" uri="{CE6537A1-D6FC-4f65-9D91-7224C49458BB}">
                  <c15:dlblFieldTable>
                    <c15:dlblFTEntry>
                      <c15:txfldGUID>{EBD054EA-12FA-4716-9353-AADCAB0039A5}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759-4686-90D7-3A1B6FC9A133}"/>
                </c:ext>
                <c:ext xmlns:c15="http://schemas.microsoft.com/office/drawing/2012/chart" uri="{CE6537A1-D6FC-4f65-9D91-7224C49458BB}">
                  <c15:dlblFieldTable>
                    <c15:dlblFTEntry>
                      <c15:txfldGUID>{7C505818-1C9C-457F-B494-A816A0FD4470}</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759-4686-90D7-3A1B6FC9A133}"/>
                </c:ext>
                <c:ext xmlns:c15="http://schemas.microsoft.com/office/drawing/2012/chart" uri="{CE6537A1-D6FC-4f65-9D91-7224C49458BB}">
                  <c15:dlblFieldTable>
                    <c15:dlblFTEntry>
                      <c15:txfldGUID>{10640879-2CEA-4863-B79D-ADEB750AF0A6}</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759-4686-90D7-3A1B6FC9A133}"/>
                </c:ext>
                <c:ext xmlns:c15="http://schemas.microsoft.com/office/drawing/2012/chart" uri="{CE6537A1-D6FC-4f65-9D91-7224C49458BB}">
                  <c15:dlblFieldTable>
                    <c15:dlblFTEntry>
                      <c15:txfldGUID>{356D14F3-6E4B-4C86-A046-6CE845BD766F}</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759-4686-90D7-3A1B6FC9A133}"/>
                </c:ext>
                <c:ext xmlns:c15="http://schemas.microsoft.com/office/drawing/2012/chart" uri="{CE6537A1-D6FC-4f65-9D91-7224C49458BB}">
                  <c15:dlblFieldTable>
                    <c15:dlblFTEntry>
                      <c15:txfldGUID>{4FDFDAA5-2B28-4FA9-85CA-B2FAF5339983}</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7.1</c:v>
                </c:pt>
                <c:pt idx="16">
                  <c:v>6.9</c:v>
                </c:pt>
                <c:pt idx="24">
                  <c:v>6.7</c:v>
                </c:pt>
                <c:pt idx="32">
                  <c:v>6.8</c:v>
                </c:pt>
              </c:numCache>
            </c:numRef>
          </c:xVal>
          <c:yVal>
            <c:numRef>
              <c:f>公会計指標分析・財政指標組合せ分析表!$BP$73:$DC$73</c:f>
              <c:numCache>
                <c:formatCode>#,##0.0;"▲ "#,##0.0</c:formatCode>
                <c:ptCount val="40"/>
                <c:pt idx="16">
                  <c:v>12.7</c:v>
                </c:pt>
                <c:pt idx="24">
                  <c:v>20.2</c:v>
                </c:pt>
              </c:numCache>
            </c:numRef>
          </c:yVal>
          <c:smooth val="0"/>
          <c:extLst xmlns:c16r2="http://schemas.microsoft.com/office/drawing/2015/06/chart">
            <c:ext xmlns:c16="http://schemas.microsoft.com/office/drawing/2014/chart" uri="{C3380CC4-5D6E-409C-BE32-E72D297353CC}">
              <c16:uniqueId val="{00000009-4759-4686-90D7-3A1B6FC9A1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759-4686-90D7-3A1B6FC9A133}"/>
                </c:ext>
                <c:ext xmlns:c15="http://schemas.microsoft.com/office/drawing/2012/chart" uri="{CE6537A1-D6FC-4f65-9D91-7224C49458BB}">
                  <c15:dlblFieldTable>
                    <c15:dlblFTEntry>
                      <c15:txfldGUID>{B17DF892-7808-4346-9CD8-F2B5B2AC5779}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759-4686-90D7-3A1B6FC9A133}"/>
                </c:ext>
                <c:ext xmlns:c15="http://schemas.microsoft.com/office/drawing/2012/chart" uri="{CE6537A1-D6FC-4f65-9D91-7224C49458BB}">
                  <c15:dlblFieldTable>
                    <c15:dlblFTEntry>
                      <c15:txfldGUID>{09346FFA-6093-400F-9F51-B698E4ACB96C}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759-4686-90D7-3A1B6FC9A133}"/>
                </c:ext>
                <c:ext xmlns:c15="http://schemas.microsoft.com/office/drawing/2012/chart" uri="{CE6537A1-D6FC-4f65-9D91-7224C49458BB}">
                  <c15:dlblFieldTable>
                    <c15:dlblFTEntry>
                      <c15:txfldGUID>{0DCE8F14-6E5E-4961-8CD5-1E7611AC1525}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759-4686-90D7-3A1B6FC9A133}"/>
                </c:ext>
                <c:ext xmlns:c15="http://schemas.microsoft.com/office/drawing/2012/chart" uri="{CE6537A1-D6FC-4f65-9D91-7224C49458BB}">
                  <c15:dlblFieldTable>
                    <c15:dlblFTEntry>
                      <c15:txfldGUID>{5371825B-C49C-4BD6-B84E-998413F8F22E}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759-4686-90D7-3A1B6FC9A133}"/>
                </c:ext>
                <c:ext xmlns:c15="http://schemas.microsoft.com/office/drawing/2012/chart" uri="{CE6537A1-D6FC-4f65-9D91-7224C49458BB}">
                  <c15:dlblFieldTable>
                    <c15:dlblFTEntry>
                      <c15:txfldGUID>{D6543FFD-BEB5-4AA2-B5F2-7106110CEC9C}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759-4686-90D7-3A1B6FC9A133}"/>
                </c:ext>
                <c:ext xmlns:c15="http://schemas.microsoft.com/office/drawing/2012/chart" uri="{CE6537A1-D6FC-4f65-9D91-7224C49458BB}">
                  <c15:dlblFieldTable>
                    <c15:dlblFTEntry>
                      <c15:txfldGUID>{A3C130A7-ED7F-4DB0-BC90-DB62D2C3805C}</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759-4686-90D7-3A1B6FC9A133}"/>
                </c:ext>
                <c:ext xmlns:c15="http://schemas.microsoft.com/office/drawing/2012/chart" uri="{CE6537A1-D6FC-4f65-9D91-7224C49458BB}">
                  <c15:dlblFieldTable>
                    <c15:dlblFTEntry>
                      <c15:txfldGUID>{C545C146-2B4A-4534-97A2-9F2E9DAE9192}</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759-4686-90D7-3A1B6FC9A133}"/>
                </c:ext>
                <c:ext xmlns:c15="http://schemas.microsoft.com/office/drawing/2012/chart" uri="{CE6537A1-D6FC-4f65-9D91-7224C49458BB}">
                  <c15:dlblFieldTable>
                    <c15:dlblFTEntry>
                      <c15:txfldGUID>{E967EBE4-941A-492F-B783-20401C82B5F2}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759-4686-90D7-3A1B6FC9A133}"/>
                </c:ext>
                <c:ext xmlns:c15="http://schemas.microsoft.com/office/drawing/2012/chart" uri="{CE6537A1-D6FC-4f65-9D91-7224C49458BB}">
                  <c15:dlblFieldTable>
                    <c15:dlblFTEntry>
                      <c15:txfldGUID>{AAE85AF9-D3EB-41EE-BA5E-943798DEDF7F}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4759-4686-90D7-3A1B6FC9A133}"/>
            </c:ext>
          </c:extLst>
        </c:ser>
        <c:dLbls>
          <c:showLegendKey val="0"/>
          <c:showVal val="1"/>
          <c:showCatName val="0"/>
          <c:showSerName val="0"/>
          <c:showPercent val="0"/>
          <c:showBubbleSize val="0"/>
        </c:dLbls>
        <c:axId val="505145248"/>
        <c:axId val="505145632"/>
      </c:scatterChart>
      <c:valAx>
        <c:axId val="505145248"/>
        <c:scaling>
          <c:orientation val="maxMin"/>
          <c:max val="7"/>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145632"/>
        <c:crosses val="autoZero"/>
        <c:crossBetween val="midCat"/>
      </c:valAx>
      <c:valAx>
        <c:axId val="505145632"/>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5145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交付税措置のない地方債を含め、</a:t>
          </a:r>
          <a:r>
            <a:rPr kumimoji="1" lang="ja-JP" altLang="ja-JP" sz="1100">
              <a:solidFill>
                <a:schemeClr val="dk1"/>
              </a:solidFill>
              <a:effectLst/>
              <a:latin typeface="+mn-lt"/>
              <a:ea typeface="+mn-ea"/>
              <a:cs typeface="+mn-cs"/>
            </a:rPr>
            <a:t>多額の地方債を発行したため、元利償還金が増加に転じた。今後は高額な地方債の償還終了による公債費の大きな減少は見込めないため、財政状況を考慮しつつ、新たな地方債の発行を抑制するとともに、高金利債務を中心に繰上償還することを検討し、実質公債費比率の上昇を抑制することに努める。 </a:t>
          </a:r>
          <a:r>
            <a:rPr kumimoji="1" lang="ja-JP" altLang="en-US" sz="1100">
              <a:solidFill>
                <a:schemeClr val="dk1"/>
              </a:solidFill>
              <a:effectLst/>
              <a:latin typeface="+mn-lt"/>
              <a:ea typeface="+mn-ea"/>
              <a:cs typeface="+mn-cs"/>
            </a:rPr>
            <a:t>あ</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年度から交付税措置のない地方債を含め、多額の地方債を発行したため、地方債現在高は増加している。令和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年度にも北地区産業団地整備事業特別会計への繰出金として地方債を発行したため、地方債現在高は</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増加した。篠栗北地区産業団地整備事業特別会計の廃止</a:t>
          </a:r>
          <a:r>
            <a:rPr kumimoji="1" lang="ja-JP" altLang="en-US" sz="1100">
              <a:solidFill>
                <a:schemeClr val="dk1"/>
              </a:solidFill>
              <a:effectLst/>
              <a:latin typeface="+mn-lt"/>
              <a:ea typeface="+mn-ea"/>
              <a:cs typeface="+mn-cs"/>
            </a:rPr>
            <a:t>により公営企業債等繰入見込額が減少したこ</a:t>
          </a:r>
          <a:r>
            <a:rPr kumimoji="1" lang="ja-JP" altLang="ja-JP" sz="1100">
              <a:solidFill>
                <a:schemeClr val="dk1"/>
              </a:solidFill>
              <a:effectLst/>
              <a:latin typeface="+mn-lt"/>
              <a:ea typeface="+mn-ea"/>
              <a:cs typeface="+mn-cs"/>
            </a:rPr>
            <a:t>と、基金残高の増加により</a:t>
          </a:r>
          <a:r>
            <a:rPr kumimoji="1" lang="ja-JP" altLang="en-US" sz="1100">
              <a:solidFill>
                <a:schemeClr val="dk1"/>
              </a:solidFill>
              <a:effectLst/>
              <a:latin typeface="+mn-lt"/>
              <a:ea typeface="+mn-ea"/>
              <a:cs typeface="+mn-cs"/>
            </a:rPr>
            <a:t>充当可能基金が増加したことから</a:t>
          </a:r>
          <a:r>
            <a:rPr kumimoji="1" lang="ja-JP" altLang="ja-JP" sz="1100">
              <a:solidFill>
                <a:schemeClr val="dk1"/>
              </a:solidFill>
              <a:effectLst/>
              <a:latin typeface="+mn-lt"/>
              <a:ea typeface="+mn-ea"/>
              <a:cs typeface="+mn-cs"/>
            </a:rPr>
            <a:t>、実質的な将来負担額が算出されていない。今後は、財政状況を考慮しつつ高金利</a:t>
          </a:r>
          <a:r>
            <a:rPr kumimoji="1" lang="ja-JP" altLang="en-US" sz="1100">
              <a:solidFill>
                <a:schemeClr val="dk1"/>
              </a:solidFill>
              <a:effectLst/>
              <a:latin typeface="+mn-lt"/>
              <a:ea typeface="+mn-ea"/>
              <a:cs typeface="+mn-cs"/>
            </a:rPr>
            <a:t>債務</a:t>
          </a:r>
          <a:r>
            <a:rPr kumimoji="1" lang="ja-JP" altLang="ja-JP" sz="1100">
              <a:solidFill>
                <a:schemeClr val="dk1"/>
              </a:solidFill>
              <a:effectLst/>
              <a:latin typeface="+mn-lt"/>
              <a:ea typeface="+mn-ea"/>
              <a:cs typeface="+mn-cs"/>
            </a:rPr>
            <a:t>を中心とした繰上償還を検討し、将来負担比率の抑制に努める。 </a:t>
          </a:r>
          <a:r>
            <a:rPr kumimoji="1" lang="ja-JP" altLang="en-US" sz="1100">
              <a:solidFill>
                <a:schemeClr val="dk1"/>
              </a:solidFill>
              <a:effectLst/>
              <a:latin typeface="+mn-lt"/>
              <a:ea typeface="+mn-ea"/>
              <a:cs typeface="+mn-cs"/>
            </a:rPr>
            <a:t>あ</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福岡県篠栗町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　令和元年度においては篠栗北地区産業団地整備事業、篠栗駅東側自由通路整備事業といった大規模事業実施に伴い多額の取り崩しを行い</a:t>
          </a:r>
          <a:r>
            <a:rPr kumimoji="1" lang="en-US" altLang="ja-JP" sz="1300">
              <a:solidFill>
                <a:schemeClr val="dk1"/>
              </a:solidFill>
              <a:effectLst/>
              <a:latin typeface="+mn-ea"/>
              <a:ea typeface="+mn-ea"/>
              <a:cs typeface="+mn-cs"/>
            </a:rPr>
            <a:t>41</a:t>
          </a:r>
          <a:r>
            <a:rPr kumimoji="1" lang="ja-JP" altLang="ja-JP" sz="1300">
              <a:solidFill>
                <a:schemeClr val="dk1"/>
              </a:solidFill>
              <a:effectLst/>
              <a:latin typeface="+mn-ea"/>
              <a:ea typeface="+mn-ea"/>
              <a:cs typeface="+mn-cs"/>
            </a:rPr>
            <a:t>百万円の減となったが、令和</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年度は取り崩しを行わず運用益を積み立て、</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百万円の増となった。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令和</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年度は、運用益</a:t>
          </a:r>
          <a:r>
            <a:rPr kumimoji="1" lang="en-US" altLang="ja-JP" sz="1300">
              <a:solidFill>
                <a:schemeClr val="dk1"/>
              </a:solidFill>
              <a:effectLst/>
              <a:latin typeface="+mn-ea"/>
              <a:ea typeface="+mn-ea"/>
              <a:cs typeface="+mn-cs"/>
            </a:rPr>
            <a:t>20</a:t>
          </a:r>
          <a:r>
            <a:rPr kumimoji="1" lang="ja-JP" altLang="en-US" sz="1300">
              <a:solidFill>
                <a:schemeClr val="dk1"/>
              </a:solidFill>
              <a:effectLst/>
              <a:latin typeface="+mn-ea"/>
              <a:ea typeface="+mn-ea"/>
              <a:cs typeface="+mn-cs"/>
            </a:rPr>
            <a:t>百万円と篠栗北地区産業団地特別会計の廃止に伴う精算や前年度の剰余金から</a:t>
          </a:r>
          <a:r>
            <a:rPr kumimoji="1" lang="en-US" altLang="ja-JP" sz="1300">
              <a:solidFill>
                <a:schemeClr val="dk1"/>
              </a:solidFill>
              <a:effectLst/>
              <a:latin typeface="+mn-ea"/>
              <a:ea typeface="+mn-ea"/>
              <a:cs typeface="+mn-cs"/>
            </a:rPr>
            <a:t>700</a:t>
          </a:r>
          <a:r>
            <a:rPr kumimoji="1" lang="ja-JP" altLang="en-US" sz="1300">
              <a:solidFill>
                <a:schemeClr val="dk1"/>
              </a:solidFill>
              <a:effectLst/>
              <a:latin typeface="+mn-ea"/>
              <a:ea typeface="+mn-ea"/>
              <a:cs typeface="+mn-cs"/>
            </a:rPr>
            <a:t>百万円を積み立てた。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また、令和３年度は、</a:t>
          </a:r>
          <a:r>
            <a:rPr kumimoji="1" lang="ja-JP" altLang="ja-JP" sz="1300">
              <a:solidFill>
                <a:schemeClr val="dk1"/>
              </a:solidFill>
              <a:effectLst/>
              <a:latin typeface="+mn-ea"/>
              <a:ea typeface="+mn-ea"/>
              <a:cs typeface="+mn-cs"/>
            </a:rPr>
            <a:t>森林環境譲与税基金</a:t>
          </a:r>
          <a:r>
            <a:rPr kumimoji="1" lang="ja-JP" altLang="en-US" sz="1300">
              <a:solidFill>
                <a:schemeClr val="dk1"/>
              </a:solidFill>
              <a:effectLst/>
              <a:latin typeface="+mn-ea"/>
              <a:ea typeface="+mn-ea"/>
              <a:cs typeface="+mn-cs"/>
            </a:rPr>
            <a:t>を目的使用のため、</a:t>
          </a:r>
          <a:r>
            <a:rPr kumimoji="1" lang="en-US" altLang="ja-JP" sz="1300">
              <a:solidFill>
                <a:schemeClr val="dk1"/>
              </a:solidFill>
              <a:effectLst/>
              <a:latin typeface="+mn-ea"/>
              <a:ea typeface="+mn-ea"/>
              <a:cs typeface="+mn-cs"/>
            </a:rPr>
            <a:t>10</a:t>
          </a:r>
          <a:r>
            <a:rPr kumimoji="1" lang="ja-JP" altLang="en-US" sz="1300">
              <a:solidFill>
                <a:schemeClr val="dk1"/>
              </a:solidFill>
              <a:effectLst/>
              <a:latin typeface="+mn-ea"/>
              <a:ea typeface="+mn-ea"/>
              <a:cs typeface="+mn-cs"/>
            </a:rPr>
            <a:t>百万円取り崩した。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lang="ja-JP" altLang="ja-JP" sz="1300">
            <a:effectLst/>
            <a:latin typeface="+mn-ea"/>
            <a:ea typeface="+mn-ea"/>
          </a:endParaRPr>
        </a:p>
        <a:p>
          <a:r>
            <a:rPr kumimoji="1" lang="ja-JP" altLang="ja-JP" sz="1300">
              <a:solidFill>
                <a:schemeClr val="dk1"/>
              </a:solidFill>
              <a:effectLst/>
              <a:latin typeface="+mn-ea"/>
              <a:ea typeface="+mn-ea"/>
              <a:cs typeface="+mn-cs"/>
            </a:rPr>
            <a:t>（今後の方針</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基金からの取り崩しを前提として予算編成をしているが、歳出の抑制や歳入の確保を行い、年度内の歳入歳出の均衡を図ることで、決算における基金からの取り崩しは出来る限り抑制する。</a:t>
          </a:r>
          <a:endParaRPr kumimoji="1" lang="en-US" altLang="ja-JP" sz="1300">
            <a:solidFill>
              <a:schemeClr val="dk1"/>
            </a:solidFill>
            <a:effectLst/>
            <a:latin typeface="+mn-ea"/>
            <a:ea typeface="+mn-ea"/>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（基金の使途）</a:t>
          </a:r>
          <a:endParaRPr lang="ja-JP" altLang="ja-JP" sz="1300">
            <a:effectLst/>
            <a:latin typeface="+mn-ea"/>
            <a:ea typeface="+mn-ea"/>
          </a:endParaRPr>
        </a:p>
        <a:p>
          <a:r>
            <a:rPr kumimoji="1" lang="ja-JP" altLang="ja-JP" sz="1300">
              <a:solidFill>
                <a:schemeClr val="dk1"/>
              </a:solidFill>
              <a:effectLst/>
              <a:latin typeface="+mn-ea"/>
              <a:ea typeface="+mn-ea"/>
              <a:cs typeface="+mn-cs"/>
            </a:rPr>
            <a:t>公共施設等整備基金：公共施設等の整備</a:t>
          </a:r>
          <a:endParaRPr lang="ja-JP" altLang="ja-JP" sz="1300">
            <a:effectLst/>
            <a:latin typeface="+mn-ea"/>
            <a:ea typeface="+mn-ea"/>
          </a:endParaRPr>
        </a:p>
        <a:p>
          <a:r>
            <a:rPr kumimoji="1" lang="ja-JP" altLang="ja-JP" sz="1300">
              <a:solidFill>
                <a:schemeClr val="dk1"/>
              </a:solidFill>
              <a:effectLst/>
              <a:latin typeface="+mn-ea"/>
              <a:ea typeface="+mn-ea"/>
              <a:cs typeface="+mn-cs"/>
            </a:rPr>
            <a:t>森林環境譲与税基金：森林の整備及びその促進に関する施策の財源</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lang="ja-JP" altLang="ja-JP" sz="1300">
            <a:effectLst/>
            <a:latin typeface="+mn-ea"/>
            <a:ea typeface="+mn-ea"/>
          </a:endParaRPr>
        </a:p>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公共施設等整備基金：令和元年度には津波黒クロトリ地区水路改修工事等に充てるため</a:t>
          </a:r>
          <a:r>
            <a:rPr kumimoji="1" lang="en-US" altLang="ja-JP" sz="1300">
              <a:solidFill>
                <a:schemeClr val="dk1"/>
              </a:solidFill>
              <a:effectLst/>
              <a:latin typeface="+mn-ea"/>
              <a:ea typeface="+mn-ea"/>
              <a:cs typeface="+mn-cs"/>
            </a:rPr>
            <a:t>200</a:t>
          </a:r>
          <a:r>
            <a:rPr kumimoji="1" lang="ja-JP" altLang="ja-JP" sz="1300">
              <a:solidFill>
                <a:schemeClr val="dk1"/>
              </a:solidFill>
              <a:effectLst/>
              <a:latin typeface="+mn-ea"/>
              <a:ea typeface="+mn-ea"/>
              <a:cs typeface="+mn-cs"/>
            </a:rPr>
            <a:t>百万円取り崩し、運用益を</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百万円積み立て、</a:t>
          </a:r>
          <a:r>
            <a:rPr kumimoji="1" lang="en-US" altLang="ja-JP" sz="1300">
              <a:solidFill>
                <a:schemeClr val="dk1"/>
              </a:solidFill>
              <a:effectLst/>
              <a:latin typeface="+mn-ea"/>
              <a:ea typeface="+mn-ea"/>
              <a:cs typeface="+mn-cs"/>
            </a:rPr>
            <a:t>197</a:t>
          </a:r>
          <a:r>
            <a:rPr kumimoji="1" lang="ja-JP" altLang="ja-JP" sz="1300">
              <a:solidFill>
                <a:schemeClr val="dk1"/>
              </a:solidFill>
              <a:effectLst/>
              <a:latin typeface="+mn-ea"/>
              <a:ea typeface="+mn-ea"/>
              <a:cs typeface="+mn-cs"/>
            </a:rPr>
            <a:t>百万円の減となった。令和</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年度は取り崩しはせず、運用益</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百万円を積み立てた。</a:t>
          </a:r>
          <a:r>
            <a:rPr kumimoji="1" lang="ja-JP" altLang="en-US" sz="1300">
              <a:solidFill>
                <a:schemeClr val="dk1"/>
              </a:solidFill>
              <a:effectLst/>
              <a:latin typeface="+mn-ea"/>
              <a:ea typeface="+mn-ea"/>
              <a:cs typeface="+mn-cs"/>
            </a:rPr>
            <a:t>令和</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年度は取り崩しはせず、運用益</a:t>
          </a:r>
          <a:r>
            <a:rPr kumimoji="1" lang="en-US" altLang="ja-JP" sz="1300">
              <a:solidFill>
                <a:schemeClr val="dk1"/>
              </a:solidFill>
              <a:effectLst/>
              <a:latin typeface="+mn-ea"/>
              <a:ea typeface="+mn-ea"/>
              <a:cs typeface="+mn-cs"/>
            </a:rPr>
            <a:t>7</a:t>
          </a:r>
          <a:r>
            <a:rPr kumimoji="1" lang="ja-JP" altLang="en-US" sz="1300">
              <a:solidFill>
                <a:schemeClr val="dk1"/>
              </a:solidFill>
              <a:effectLst/>
              <a:latin typeface="+mn-ea"/>
              <a:ea typeface="+mn-ea"/>
              <a:cs typeface="+mn-cs"/>
            </a:rPr>
            <a:t>百万円を積み立てた。</a:t>
          </a:r>
          <a:endParaRPr lang="ja-JP" altLang="ja-JP" sz="1300">
            <a:effectLst/>
            <a:latin typeface="+mn-ea"/>
            <a:ea typeface="+mn-ea"/>
          </a:endParaRPr>
        </a:p>
        <a:p>
          <a:r>
            <a:rPr kumimoji="1" lang="ja-JP" altLang="ja-JP" sz="1300">
              <a:solidFill>
                <a:schemeClr val="dk1"/>
              </a:solidFill>
              <a:effectLst/>
              <a:latin typeface="+mn-ea"/>
              <a:ea typeface="+mn-ea"/>
              <a:cs typeface="+mn-cs"/>
            </a:rPr>
            <a:t>森林環境譲与税基金：令和元年度に森林環境譲与税</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百万円、令和</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年度には</a:t>
          </a:r>
          <a:r>
            <a:rPr kumimoji="1" lang="en-US" altLang="ja-JP" sz="1300">
              <a:solidFill>
                <a:schemeClr val="dk1"/>
              </a:solidFill>
              <a:effectLst/>
              <a:latin typeface="+mn-ea"/>
              <a:ea typeface="+mn-ea"/>
              <a:cs typeface="+mn-cs"/>
            </a:rPr>
            <a:t>7</a:t>
          </a:r>
          <a:r>
            <a:rPr kumimoji="1" lang="ja-JP" altLang="ja-JP" sz="1300">
              <a:solidFill>
                <a:schemeClr val="dk1"/>
              </a:solidFill>
              <a:effectLst/>
              <a:latin typeface="+mn-ea"/>
              <a:ea typeface="+mn-ea"/>
              <a:cs typeface="+mn-cs"/>
            </a:rPr>
            <a:t>百万円を積み立て</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令和</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年度は路網の整備費用等に充てる</a:t>
          </a:r>
          <a:r>
            <a:rPr kumimoji="1" lang="ja-JP" altLang="ja-JP" sz="1300">
              <a:solidFill>
                <a:schemeClr val="dk1"/>
              </a:solidFill>
              <a:effectLst/>
              <a:latin typeface="+mn-ea"/>
              <a:ea typeface="+mn-ea"/>
              <a:cs typeface="+mn-cs"/>
            </a:rPr>
            <a:t>ため、</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百万円取り崩し</a:t>
          </a:r>
          <a:r>
            <a:rPr kumimoji="1" lang="ja-JP" altLang="en-US" sz="1300">
              <a:solidFill>
                <a:schemeClr val="dk1"/>
              </a:solidFill>
              <a:effectLst/>
              <a:latin typeface="+mn-ea"/>
              <a:ea typeface="+mn-ea"/>
              <a:cs typeface="+mn-cs"/>
            </a:rPr>
            <a:t>、残額は</a:t>
          </a:r>
          <a:r>
            <a:rPr kumimoji="1" lang="en-US" altLang="ja-JP" sz="1300">
              <a:solidFill>
                <a:schemeClr val="dk1"/>
              </a:solidFill>
              <a:effectLst/>
              <a:latin typeface="+mn-ea"/>
              <a:ea typeface="+mn-ea"/>
              <a:cs typeface="+mn-cs"/>
            </a:rPr>
            <a:t>0</a:t>
          </a:r>
          <a:r>
            <a:rPr kumimoji="1" lang="ja-JP" altLang="en-US" sz="1300">
              <a:solidFill>
                <a:schemeClr val="dk1"/>
              </a:solidFill>
              <a:effectLst/>
              <a:latin typeface="+mn-ea"/>
              <a:ea typeface="+mn-ea"/>
              <a:cs typeface="+mn-cs"/>
            </a:rPr>
            <a:t>円となった。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lang="ja-JP" altLang="ja-JP" sz="1300">
            <a:effectLst/>
            <a:latin typeface="+mn-ea"/>
            <a:ea typeface="+mn-ea"/>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r>
            <a:rPr kumimoji="1" lang="ja-JP" altLang="ja-JP" sz="1300">
              <a:solidFill>
                <a:schemeClr val="dk1"/>
              </a:solidFill>
              <a:effectLst/>
              <a:latin typeface="+mn-ea"/>
              <a:ea typeface="+mn-ea"/>
              <a:cs typeface="+mn-cs"/>
            </a:rPr>
            <a:t>公共施設等整備基金：老朽化した公共施設等の更新</a:t>
          </a:r>
          <a:r>
            <a:rPr kumimoji="1" lang="ja-JP" altLang="en-US" sz="1300">
              <a:solidFill>
                <a:schemeClr val="dk1"/>
              </a:solidFill>
              <a:effectLst/>
              <a:latin typeface="+mn-ea"/>
              <a:ea typeface="+mn-ea"/>
              <a:cs typeface="+mn-cs"/>
            </a:rPr>
            <a:t>や長寿命化改修のため、必要な取り崩しを行う。</a:t>
          </a:r>
          <a:endParaRPr lang="ja-JP" altLang="ja-JP" sz="1300">
            <a:effectLst/>
            <a:latin typeface="+mn-ea"/>
            <a:ea typeface="+mn-ea"/>
          </a:endParaRPr>
        </a:p>
        <a:p>
          <a:r>
            <a:rPr kumimoji="1" lang="ja-JP" altLang="ja-JP" sz="1300">
              <a:solidFill>
                <a:schemeClr val="dk1"/>
              </a:solidFill>
              <a:effectLst/>
              <a:latin typeface="+mn-ea"/>
              <a:ea typeface="+mn-ea"/>
              <a:cs typeface="+mn-cs"/>
            </a:rPr>
            <a:t>森林環境譲与税基金：</a:t>
          </a:r>
          <a:r>
            <a:rPr kumimoji="1" lang="ja-JP" altLang="en-US" sz="1300">
              <a:solidFill>
                <a:schemeClr val="dk1"/>
              </a:solidFill>
              <a:effectLst/>
              <a:latin typeface="+mn-ea"/>
              <a:ea typeface="+mn-ea"/>
              <a:cs typeface="+mn-cs"/>
            </a:rPr>
            <a:t>森林環境譲与税収入は、年度内の事業に充当し、積み立ては行わない。</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　令和元年度は運用益、定額運用基金の廃止に伴い、</a:t>
          </a:r>
          <a:r>
            <a:rPr kumimoji="1" lang="en-US" altLang="ja-JP" sz="1300">
              <a:solidFill>
                <a:schemeClr val="dk1"/>
              </a:solidFill>
              <a:effectLst/>
              <a:latin typeface="+mn-ea"/>
              <a:ea typeface="+mn-ea"/>
              <a:cs typeface="+mn-cs"/>
            </a:rPr>
            <a:t>252</a:t>
          </a:r>
          <a:r>
            <a:rPr kumimoji="1" lang="ja-JP" altLang="ja-JP" sz="1300">
              <a:solidFill>
                <a:schemeClr val="dk1"/>
              </a:solidFill>
              <a:effectLst/>
              <a:latin typeface="+mn-ea"/>
              <a:ea typeface="+mn-ea"/>
              <a:cs typeface="+mn-cs"/>
            </a:rPr>
            <a:t>百万円積み立てた。令和</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取り崩しは行わず運用益を積み立て、</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百万円の増となった。</a:t>
          </a:r>
          <a:r>
            <a:rPr lang="ja-JP" altLang="en-US" sz="1300">
              <a:effectLst/>
              <a:latin typeface="+mn-ea"/>
              <a:ea typeface="+mn-ea"/>
            </a:rPr>
            <a:t>令和</a:t>
          </a:r>
          <a:r>
            <a:rPr lang="en-US" altLang="ja-JP" sz="1300">
              <a:effectLst/>
              <a:latin typeface="+mn-ea"/>
              <a:ea typeface="+mn-ea"/>
            </a:rPr>
            <a:t>3</a:t>
          </a:r>
          <a:r>
            <a:rPr lang="ja-JP" altLang="en-US" sz="1300">
              <a:effectLst/>
              <a:latin typeface="+mn-ea"/>
              <a:ea typeface="+mn-ea"/>
            </a:rPr>
            <a:t>年度は運用益と前年度の剰余金等から</a:t>
          </a:r>
          <a:r>
            <a:rPr lang="en-US" altLang="ja-JP" sz="1300">
              <a:effectLst/>
              <a:latin typeface="+mn-ea"/>
              <a:ea typeface="+mn-ea"/>
            </a:rPr>
            <a:t>510</a:t>
          </a:r>
          <a:r>
            <a:rPr lang="ja-JP" altLang="en-US" sz="1300">
              <a:effectLst/>
              <a:latin typeface="+mn-ea"/>
              <a:ea typeface="+mn-ea"/>
            </a:rPr>
            <a:t>百万円を積み立てた。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今後の動向によっては計画的に取</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崩しを行うことを検討する。</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　令和元年度は地方債償還に充てるため</a:t>
          </a:r>
          <a:r>
            <a:rPr kumimoji="1" lang="en-US" altLang="ja-JP" sz="1300">
              <a:solidFill>
                <a:schemeClr val="dk1"/>
              </a:solidFill>
              <a:effectLst/>
              <a:latin typeface="+mn-ea"/>
              <a:ea typeface="+mn-ea"/>
              <a:cs typeface="+mn-cs"/>
            </a:rPr>
            <a:t>100</a:t>
          </a:r>
          <a:r>
            <a:rPr kumimoji="1" lang="ja-JP" altLang="ja-JP" sz="1300">
              <a:solidFill>
                <a:schemeClr val="dk1"/>
              </a:solidFill>
              <a:effectLst/>
              <a:latin typeface="+mn-ea"/>
              <a:ea typeface="+mn-ea"/>
              <a:cs typeface="+mn-cs"/>
            </a:rPr>
            <a:t>百万円を取り崩し、運用益を</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百万円積み立て、</a:t>
          </a:r>
          <a:r>
            <a:rPr kumimoji="1" lang="en-US" altLang="ja-JP" sz="1300">
              <a:solidFill>
                <a:schemeClr val="dk1"/>
              </a:solidFill>
              <a:effectLst/>
              <a:latin typeface="+mn-ea"/>
              <a:ea typeface="+mn-ea"/>
              <a:cs typeface="+mn-cs"/>
            </a:rPr>
            <a:t>98</a:t>
          </a:r>
          <a:r>
            <a:rPr kumimoji="1" lang="ja-JP" altLang="ja-JP" sz="1300">
              <a:solidFill>
                <a:schemeClr val="dk1"/>
              </a:solidFill>
              <a:effectLst/>
              <a:latin typeface="+mn-ea"/>
              <a:ea typeface="+mn-ea"/>
              <a:cs typeface="+mn-cs"/>
            </a:rPr>
            <a:t>百万円の減となった。令和</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年度は取り崩しを行わず、運用益を</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百万円積み立てたため、</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百万円の増となった。</a:t>
          </a:r>
          <a:r>
            <a:rPr lang="ja-JP" altLang="ja-JP" sz="1300">
              <a:solidFill>
                <a:schemeClr val="dk1"/>
              </a:solidFill>
              <a:effectLst/>
              <a:latin typeface="+mn-ea"/>
              <a:ea typeface="+mn-ea"/>
              <a:cs typeface="+mn-cs"/>
            </a:rPr>
            <a:t>令和</a:t>
          </a:r>
          <a:r>
            <a:rPr lang="en-US" altLang="ja-JP" sz="1300">
              <a:solidFill>
                <a:schemeClr val="dk1"/>
              </a:solidFill>
              <a:effectLst/>
              <a:latin typeface="+mn-ea"/>
              <a:ea typeface="+mn-ea"/>
              <a:cs typeface="+mn-cs"/>
            </a:rPr>
            <a:t>3</a:t>
          </a:r>
          <a:r>
            <a:rPr lang="ja-JP" altLang="ja-JP" sz="1300">
              <a:solidFill>
                <a:schemeClr val="dk1"/>
              </a:solidFill>
              <a:effectLst/>
              <a:latin typeface="+mn-ea"/>
              <a:ea typeface="+mn-ea"/>
              <a:cs typeface="+mn-cs"/>
            </a:rPr>
            <a:t>年度は運用益と前年度の剰余金等から</a:t>
          </a:r>
          <a:r>
            <a:rPr lang="en-US" altLang="ja-JP" sz="1300">
              <a:solidFill>
                <a:schemeClr val="dk1"/>
              </a:solidFill>
              <a:effectLst/>
              <a:latin typeface="+mn-ea"/>
              <a:ea typeface="+mn-ea"/>
              <a:cs typeface="+mn-cs"/>
            </a:rPr>
            <a:t>206</a:t>
          </a:r>
          <a:r>
            <a:rPr lang="ja-JP" altLang="ja-JP" sz="1300">
              <a:solidFill>
                <a:schemeClr val="dk1"/>
              </a:solidFill>
              <a:effectLst/>
              <a:latin typeface="+mn-ea"/>
              <a:ea typeface="+mn-ea"/>
              <a:cs typeface="+mn-cs"/>
            </a:rPr>
            <a:t>百万円を積み立てた。</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r>
            <a:rPr kumimoji="1" lang="ja-JP" altLang="ja-JP" sz="1300">
              <a:solidFill>
                <a:schemeClr val="dk1"/>
              </a:solidFill>
              <a:effectLst/>
              <a:latin typeface="+mn-ea"/>
              <a:ea typeface="+mn-ea"/>
              <a:cs typeface="+mn-cs"/>
            </a:rPr>
            <a:t>　今後の動向によっては計画的に</a:t>
          </a:r>
          <a:r>
            <a:rPr kumimoji="1" lang="ja-JP" altLang="en-US" sz="1300">
              <a:solidFill>
                <a:schemeClr val="dk1"/>
              </a:solidFill>
              <a:effectLst/>
              <a:latin typeface="+mn-ea"/>
              <a:ea typeface="+mn-ea"/>
              <a:cs typeface="+mn-cs"/>
            </a:rPr>
            <a:t>取り崩し</a:t>
          </a:r>
          <a:r>
            <a:rPr kumimoji="1" lang="ja-JP" altLang="ja-JP" sz="1300">
              <a:solidFill>
                <a:schemeClr val="dk1"/>
              </a:solidFill>
              <a:effectLst/>
              <a:latin typeface="+mn-ea"/>
              <a:ea typeface="+mn-ea"/>
              <a:cs typeface="+mn-cs"/>
            </a:rPr>
            <a:t>を行うことを検討する。</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31,353
31,145
38.93
13,185,060
11,589,999
1,594,758
6,628,481
8,076,986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類似団体と比較して低い水準となっている。施設の長寿命化や大規模修繕が随時実施されていくが、今後も適切な施設管理に努める。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3" name="直線コネクタ 72"/>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4"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5" name="直線コネクタ 74"/>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6"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7" name="直線コネクタ 76"/>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8"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1" name="フローチャート: 判断 80"/>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2" name="フローチャート: 判断 81"/>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3" name="フローチャート: 判断 82"/>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89" name="楕円 88"/>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90" name="有形固定資産減価償却率該当値テキスト"/>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45629</xdr:rowOff>
    </xdr:from>
    <xdr:to>
      <xdr:col>19</xdr:col>
      <xdr:colOff>187325</xdr:colOff>
      <xdr:row>28</xdr:row>
      <xdr:rowOff>147229</xdr:rowOff>
    </xdr:to>
    <xdr:sp macro="" textlink="">
      <xdr:nvSpPr>
        <xdr:cNvPr id="91" name="楕円 90"/>
        <xdr:cNvSpPr/>
      </xdr:nvSpPr>
      <xdr:spPr>
        <a:xfrm>
          <a:off x="4000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96429</xdr:rowOff>
    </xdr:from>
    <xdr:to>
      <xdr:col>23</xdr:col>
      <xdr:colOff>85725</xdr:colOff>
      <xdr:row>28</xdr:row>
      <xdr:rowOff>136525</xdr:rowOff>
    </xdr:to>
    <xdr:cxnSp macro="">
      <xdr:nvCxnSpPr>
        <xdr:cNvPr id="92" name="直線コネクタ 91"/>
        <xdr:cNvCxnSpPr/>
      </xdr:nvCxnSpPr>
      <xdr:spPr>
        <a:xfrm>
          <a:off x="4051300" y="566855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164647</xdr:rowOff>
    </xdr:from>
    <xdr:to>
      <xdr:col>15</xdr:col>
      <xdr:colOff>187325</xdr:colOff>
      <xdr:row>28</xdr:row>
      <xdr:rowOff>94797</xdr:rowOff>
    </xdr:to>
    <xdr:sp macro="" textlink="">
      <xdr:nvSpPr>
        <xdr:cNvPr id="93" name="楕円 92"/>
        <xdr:cNvSpPr/>
      </xdr:nvSpPr>
      <xdr:spPr>
        <a:xfrm>
          <a:off x="32385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43997</xdr:rowOff>
    </xdr:from>
    <xdr:to>
      <xdr:col>19</xdr:col>
      <xdr:colOff>136525</xdr:colOff>
      <xdr:row>28</xdr:row>
      <xdr:rowOff>96429</xdr:rowOff>
    </xdr:to>
    <xdr:cxnSp macro="">
      <xdr:nvCxnSpPr>
        <xdr:cNvPr id="94" name="直線コネクタ 93"/>
        <xdr:cNvCxnSpPr/>
      </xdr:nvCxnSpPr>
      <xdr:spPr>
        <a:xfrm>
          <a:off x="3289300" y="561612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17871</xdr:rowOff>
    </xdr:from>
    <xdr:to>
      <xdr:col>11</xdr:col>
      <xdr:colOff>187325</xdr:colOff>
      <xdr:row>28</xdr:row>
      <xdr:rowOff>119471</xdr:rowOff>
    </xdr:to>
    <xdr:sp macro="" textlink="">
      <xdr:nvSpPr>
        <xdr:cNvPr id="95" name="楕円 94"/>
        <xdr:cNvSpPr/>
      </xdr:nvSpPr>
      <xdr:spPr>
        <a:xfrm>
          <a:off x="2476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43997</xdr:rowOff>
    </xdr:from>
    <xdr:to>
      <xdr:col>15</xdr:col>
      <xdr:colOff>136525</xdr:colOff>
      <xdr:row>28</xdr:row>
      <xdr:rowOff>68671</xdr:rowOff>
    </xdr:to>
    <xdr:cxnSp macro="">
      <xdr:nvCxnSpPr>
        <xdr:cNvPr id="96" name="直線コネクタ 95"/>
        <xdr:cNvCxnSpPr/>
      </xdr:nvCxnSpPr>
      <xdr:spPr>
        <a:xfrm flipV="1">
          <a:off x="2527300" y="561612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97" name="楕円 96"/>
        <xdr:cNvSpPr/>
      </xdr:nvSpPr>
      <xdr:spPr>
        <a:xfrm>
          <a:off x="1714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28</xdr:row>
      <xdr:rowOff>68671</xdr:rowOff>
    </xdr:to>
    <xdr:cxnSp macro="">
      <xdr:nvCxnSpPr>
        <xdr:cNvPr id="98" name="直線コネクタ 97"/>
        <xdr:cNvCxnSpPr/>
      </xdr:nvCxnSpPr>
      <xdr:spPr>
        <a:xfrm>
          <a:off x="1765300" y="560070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0"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1"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2"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163756</xdr:rowOff>
    </xdr:from>
    <xdr:ext cx="405111" cy="259045"/>
    <xdr:sp macro="" textlink="">
      <xdr:nvSpPr>
        <xdr:cNvPr id="103" name="n_1mainValue有形固定資産減価償却率"/>
        <xdr:cNvSpPr txBox="1"/>
      </xdr:nvSpPr>
      <xdr:spPr>
        <a:xfrm>
          <a:off x="38360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111324</xdr:rowOff>
    </xdr:from>
    <xdr:ext cx="405111" cy="259045"/>
    <xdr:sp macro="" textlink="">
      <xdr:nvSpPr>
        <xdr:cNvPr id="104" name="n_2mainValue有形固定資産減価償却率"/>
        <xdr:cNvSpPr txBox="1"/>
      </xdr:nvSpPr>
      <xdr:spPr>
        <a:xfrm>
          <a:off x="3086744" y="534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135998</xdr:rowOff>
    </xdr:from>
    <xdr:ext cx="405111" cy="259045"/>
    <xdr:sp macro="" textlink="">
      <xdr:nvSpPr>
        <xdr:cNvPr id="105" name="n_3mainValue有形固定資産減価償却率"/>
        <xdr:cNvSpPr txBox="1"/>
      </xdr:nvSpPr>
      <xdr:spPr>
        <a:xfrm>
          <a:off x="2324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106" name="n_4mainValue有形固定資産減価償却率"/>
        <xdr:cNvSpPr txBox="1"/>
      </xdr:nvSpPr>
      <xdr:spPr>
        <a:xfrm>
          <a:off x="1562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普通交付税等の経常一般財源等の歳入の増となり、債務償還比率は昨年度より類似団体平均に近い水準となった。売却が完了した産業団地への進出企業からの税収増加により、改善される見込みである。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5" name="直線コネクタ 134"/>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6"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7" name="直線コネクタ 136"/>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40" name="債務償還比率平均値テキスト"/>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1" name="フローチャート: 判断 140"/>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2" name="フローチャート: 判断 141"/>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3" name="フローチャート: 判断 142"/>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4" name="フローチャート: 判断 143"/>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5" name="フローチャート: 判断 144"/>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112063</xdr:rowOff>
    </xdr:from>
    <xdr:to>
      <xdr:col>76</xdr:col>
      <xdr:colOff>73025</xdr:colOff>
      <xdr:row>30</xdr:row>
      <xdr:rowOff>42213</xdr:rowOff>
    </xdr:to>
    <xdr:sp macro="" textlink="">
      <xdr:nvSpPr>
        <xdr:cNvPr id="151" name="楕円 150"/>
        <xdr:cNvSpPr/>
      </xdr:nvSpPr>
      <xdr:spPr>
        <a:xfrm>
          <a:off x="14744700" y="58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90490</xdr:rowOff>
    </xdr:from>
    <xdr:ext cx="469744" cy="259045"/>
    <xdr:sp macro="" textlink="">
      <xdr:nvSpPr>
        <xdr:cNvPr id="152" name="債務償還比率該当値テキスト"/>
        <xdr:cNvSpPr txBox="1"/>
      </xdr:nvSpPr>
      <xdr:spPr>
        <a:xfrm>
          <a:off x="14846300" y="583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94933</xdr:rowOff>
    </xdr:from>
    <xdr:to>
      <xdr:col>72</xdr:col>
      <xdr:colOff>123825</xdr:colOff>
      <xdr:row>32</xdr:row>
      <xdr:rowOff>25083</xdr:rowOff>
    </xdr:to>
    <xdr:sp macro="" textlink="">
      <xdr:nvSpPr>
        <xdr:cNvPr id="153" name="楕円 152"/>
        <xdr:cNvSpPr/>
      </xdr:nvSpPr>
      <xdr:spPr>
        <a:xfrm>
          <a:off x="14033500" y="61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162863</xdr:rowOff>
    </xdr:from>
    <xdr:to>
      <xdr:col>76</xdr:col>
      <xdr:colOff>22225</xdr:colOff>
      <xdr:row>31</xdr:row>
      <xdr:rowOff>145733</xdr:rowOff>
    </xdr:to>
    <xdr:cxnSp macro="">
      <xdr:nvCxnSpPr>
        <xdr:cNvPr id="154" name="直線コネクタ 153"/>
        <xdr:cNvCxnSpPr/>
      </xdr:nvCxnSpPr>
      <xdr:spPr>
        <a:xfrm flipV="1">
          <a:off x="14084300" y="5906438"/>
          <a:ext cx="711200" cy="32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35920</xdr:rowOff>
    </xdr:from>
    <xdr:to>
      <xdr:col>68</xdr:col>
      <xdr:colOff>123825</xdr:colOff>
      <xdr:row>31</xdr:row>
      <xdr:rowOff>137520</xdr:rowOff>
    </xdr:to>
    <xdr:sp macro="" textlink="">
      <xdr:nvSpPr>
        <xdr:cNvPr id="155" name="楕円 154"/>
        <xdr:cNvSpPr/>
      </xdr:nvSpPr>
      <xdr:spPr>
        <a:xfrm>
          <a:off x="13271500" y="61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86720</xdr:rowOff>
    </xdr:from>
    <xdr:to>
      <xdr:col>72</xdr:col>
      <xdr:colOff>73025</xdr:colOff>
      <xdr:row>31</xdr:row>
      <xdr:rowOff>145733</xdr:rowOff>
    </xdr:to>
    <xdr:cxnSp macro="">
      <xdr:nvCxnSpPr>
        <xdr:cNvPr id="156" name="直線コネクタ 155"/>
        <xdr:cNvCxnSpPr/>
      </xdr:nvCxnSpPr>
      <xdr:spPr>
        <a:xfrm>
          <a:off x="13322300" y="6173195"/>
          <a:ext cx="762000" cy="5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156513</xdr:rowOff>
    </xdr:from>
    <xdr:to>
      <xdr:col>64</xdr:col>
      <xdr:colOff>123825</xdr:colOff>
      <xdr:row>31</xdr:row>
      <xdr:rowOff>86663</xdr:rowOff>
    </xdr:to>
    <xdr:sp macro="" textlink="">
      <xdr:nvSpPr>
        <xdr:cNvPr id="157" name="楕円 156"/>
        <xdr:cNvSpPr/>
      </xdr:nvSpPr>
      <xdr:spPr>
        <a:xfrm>
          <a:off x="12509500" y="60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35863</xdr:rowOff>
    </xdr:from>
    <xdr:to>
      <xdr:col>68</xdr:col>
      <xdr:colOff>73025</xdr:colOff>
      <xdr:row>31</xdr:row>
      <xdr:rowOff>86720</xdr:rowOff>
    </xdr:to>
    <xdr:cxnSp macro="">
      <xdr:nvCxnSpPr>
        <xdr:cNvPr id="158" name="直線コネクタ 157"/>
        <xdr:cNvCxnSpPr/>
      </xdr:nvCxnSpPr>
      <xdr:spPr>
        <a:xfrm>
          <a:off x="12560300" y="6122338"/>
          <a:ext cx="762000" cy="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107576</xdr:rowOff>
    </xdr:from>
    <xdr:to>
      <xdr:col>60</xdr:col>
      <xdr:colOff>123825</xdr:colOff>
      <xdr:row>31</xdr:row>
      <xdr:rowOff>37726</xdr:rowOff>
    </xdr:to>
    <xdr:sp macro="" textlink="">
      <xdr:nvSpPr>
        <xdr:cNvPr id="159" name="楕円 158"/>
        <xdr:cNvSpPr/>
      </xdr:nvSpPr>
      <xdr:spPr>
        <a:xfrm>
          <a:off x="11747500" y="60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158376</xdr:rowOff>
    </xdr:from>
    <xdr:to>
      <xdr:col>64</xdr:col>
      <xdr:colOff>73025</xdr:colOff>
      <xdr:row>31</xdr:row>
      <xdr:rowOff>35863</xdr:rowOff>
    </xdr:to>
    <xdr:cxnSp macro="">
      <xdr:nvCxnSpPr>
        <xdr:cNvPr id="160" name="直線コネクタ 159"/>
        <xdr:cNvCxnSpPr/>
      </xdr:nvCxnSpPr>
      <xdr:spPr>
        <a:xfrm>
          <a:off x="11798300" y="6073401"/>
          <a:ext cx="762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61" name="n_1aveValue債務償還比率"/>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62" name="n_2aveValue債務償還比率"/>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63" name="n_3aveValue債務償還比率"/>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4" name="n_4aveValue債務償還比率"/>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16210</xdr:rowOff>
    </xdr:from>
    <xdr:ext cx="469744" cy="259045"/>
    <xdr:sp macro="" textlink="">
      <xdr:nvSpPr>
        <xdr:cNvPr id="165" name="n_1mainValue債務償還比率"/>
        <xdr:cNvSpPr txBox="1"/>
      </xdr:nvSpPr>
      <xdr:spPr>
        <a:xfrm>
          <a:off x="13836727" y="627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128647</xdr:rowOff>
    </xdr:from>
    <xdr:ext cx="469744" cy="259045"/>
    <xdr:sp macro="" textlink="">
      <xdr:nvSpPr>
        <xdr:cNvPr id="166" name="n_2mainValue債務償還比率"/>
        <xdr:cNvSpPr txBox="1"/>
      </xdr:nvSpPr>
      <xdr:spPr>
        <a:xfrm>
          <a:off x="13087427" y="621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77790</xdr:rowOff>
    </xdr:from>
    <xdr:ext cx="469744" cy="259045"/>
    <xdr:sp macro="" textlink="">
      <xdr:nvSpPr>
        <xdr:cNvPr id="167" name="n_3mainValue債務償還比率"/>
        <xdr:cNvSpPr txBox="1"/>
      </xdr:nvSpPr>
      <xdr:spPr>
        <a:xfrm>
          <a:off x="12325427" y="616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28853</xdr:rowOff>
    </xdr:from>
    <xdr:ext cx="469744" cy="259045"/>
    <xdr:sp macro="" textlink="">
      <xdr:nvSpPr>
        <xdr:cNvPr id="168" name="n_4mainValue債務償還比率"/>
        <xdr:cNvSpPr txBox="1"/>
      </xdr:nvSpPr>
      <xdr:spPr>
        <a:xfrm>
          <a:off x="11563427" y="611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31,353
31,145
38.93
13,185,060
11,589,999
1,594,758
6,628,481
8,076,986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73" name="楕円 72"/>
        <xdr:cNvSpPr/>
      </xdr:nvSpPr>
      <xdr:spPr>
        <a:xfrm>
          <a:off x="4584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158132</xdr:rowOff>
    </xdr:from>
    <xdr:ext cx="405111" cy="259045"/>
    <xdr:sp macro="" textlink="">
      <xdr:nvSpPr>
        <xdr:cNvPr id="74" name="【道路】&#10;有形固定資産減価償却率該当値テキスト"/>
        <xdr:cNvSpPr txBox="1"/>
      </xdr:nvSpPr>
      <xdr:spPr>
        <a:xfrm>
          <a:off x="4673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5" name="楕円 74"/>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59055</xdr:rowOff>
    </xdr:to>
    <xdr:cxnSp macro="">
      <xdr:nvCxnSpPr>
        <xdr:cNvPr id="76" name="直線コネクタ 75"/>
        <xdr:cNvCxnSpPr/>
      </xdr:nvCxnSpPr>
      <xdr:spPr>
        <a:xfrm>
          <a:off x="3797300" y="65493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7" name="楕円 76"/>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34290</xdr:rowOff>
    </xdr:to>
    <xdr:cxnSp macro="">
      <xdr:nvCxnSpPr>
        <xdr:cNvPr id="78" name="直線コネクタ 77"/>
        <xdr:cNvCxnSpPr/>
      </xdr:nvCxnSpPr>
      <xdr:spPr>
        <a:xfrm>
          <a:off x="2908300" y="65093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9" name="楕円 78"/>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142875</xdr:rowOff>
    </xdr:from>
    <xdr:to>
      <xdr:col>15</xdr:col>
      <xdr:colOff>50800</xdr:colOff>
      <xdr:row>37</xdr:row>
      <xdr:rowOff>165735</xdr:rowOff>
    </xdr:to>
    <xdr:cxnSp macro="">
      <xdr:nvCxnSpPr>
        <xdr:cNvPr id="80" name="直線コネクタ 79"/>
        <xdr:cNvCxnSpPr/>
      </xdr:nvCxnSpPr>
      <xdr:spPr>
        <a:xfrm>
          <a:off x="2019300" y="6486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1"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2"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3"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4" name="n_4aveValue【道路】&#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101617</xdr:rowOff>
    </xdr:from>
    <xdr:ext cx="405111" cy="259045"/>
    <xdr:sp macro="" textlink="">
      <xdr:nvSpPr>
        <xdr:cNvPr id="85" name="n_1main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6" name="n_2main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38752</xdr:rowOff>
    </xdr:from>
    <xdr:ext cx="405111" cy="259045"/>
    <xdr:sp macro="" textlink="">
      <xdr:nvSpPr>
        <xdr:cNvPr id="87" name="n_3mainValue【道路】&#10;有形固定資産減価償却率"/>
        <xdr:cNvSpPr txBox="1"/>
      </xdr:nvSpPr>
      <xdr:spPr>
        <a:xfrm>
          <a:off x="1816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1" name="直線コネクタ 110"/>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2"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3" name="直線コネクタ 112"/>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4"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5" name="直線コネクタ 114"/>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6"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17" name="フローチャート: 判断 116"/>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18" name="フローチャート: 判断 117"/>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19" name="フローチャート: 判断 118"/>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0" name="フローチャート: 判断 119"/>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1" name="フローチャート: 判断 120"/>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153988</xdr:rowOff>
    </xdr:from>
    <xdr:to>
      <xdr:col>55</xdr:col>
      <xdr:colOff>50800</xdr:colOff>
      <xdr:row>41</xdr:row>
      <xdr:rowOff>84138</xdr:rowOff>
    </xdr:to>
    <xdr:sp macro="" textlink="">
      <xdr:nvSpPr>
        <xdr:cNvPr id="127" name="楕円 126"/>
        <xdr:cNvSpPr/>
      </xdr:nvSpPr>
      <xdr:spPr>
        <a:xfrm>
          <a:off x="10426700" y="70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68915</xdr:rowOff>
    </xdr:from>
    <xdr:ext cx="469744" cy="259045"/>
    <xdr:sp macro="" textlink="">
      <xdr:nvSpPr>
        <xdr:cNvPr id="128" name="【道路】&#10;一人当たり延長該当値テキスト"/>
        <xdr:cNvSpPr txBox="1"/>
      </xdr:nvSpPr>
      <xdr:spPr>
        <a:xfrm>
          <a:off x="10515600" y="692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155016</xdr:rowOff>
    </xdr:from>
    <xdr:to>
      <xdr:col>50</xdr:col>
      <xdr:colOff>165100</xdr:colOff>
      <xdr:row>41</xdr:row>
      <xdr:rowOff>85166</xdr:rowOff>
    </xdr:to>
    <xdr:sp macro="" textlink="">
      <xdr:nvSpPr>
        <xdr:cNvPr id="129" name="楕円 128"/>
        <xdr:cNvSpPr/>
      </xdr:nvSpPr>
      <xdr:spPr>
        <a:xfrm>
          <a:off x="9588500" y="70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33338</xdr:rowOff>
    </xdr:from>
    <xdr:to>
      <xdr:col>55</xdr:col>
      <xdr:colOff>0</xdr:colOff>
      <xdr:row>41</xdr:row>
      <xdr:rowOff>34366</xdr:rowOff>
    </xdr:to>
    <xdr:cxnSp macro="">
      <xdr:nvCxnSpPr>
        <xdr:cNvPr id="130" name="直線コネクタ 129"/>
        <xdr:cNvCxnSpPr/>
      </xdr:nvCxnSpPr>
      <xdr:spPr>
        <a:xfrm flipV="1">
          <a:off x="9639300" y="7062788"/>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154407</xdr:rowOff>
    </xdr:from>
    <xdr:to>
      <xdr:col>46</xdr:col>
      <xdr:colOff>38100</xdr:colOff>
      <xdr:row>41</xdr:row>
      <xdr:rowOff>84557</xdr:rowOff>
    </xdr:to>
    <xdr:sp macro="" textlink="">
      <xdr:nvSpPr>
        <xdr:cNvPr id="131" name="楕円 130"/>
        <xdr:cNvSpPr/>
      </xdr:nvSpPr>
      <xdr:spPr>
        <a:xfrm>
          <a:off x="8699500" y="70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33757</xdr:rowOff>
    </xdr:from>
    <xdr:to>
      <xdr:col>50</xdr:col>
      <xdr:colOff>114300</xdr:colOff>
      <xdr:row>41</xdr:row>
      <xdr:rowOff>34366</xdr:rowOff>
    </xdr:to>
    <xdr:cxnSp macro="">
      <xdr:nvCxnSpPr>
        <xdr:cNvPr id="132" name="直線コネクタ 131"/>
        <xdr:cNvCxnSpPr/>
      </xdr:nvCxnSpPr>
      <xdr:spPr>
        <a:xfrm>
          <a:off x="8750300" y="706320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154407</xdr:rowOff>
    </xdr:from>
    <xdr:to>
      <xdr:col>41</xdr:col>
      <xdr:colOff>101600</xdr:colOff>
      <xdr:row>41</xdr:row>
      <xdr:rowOff>84557</xdr:rowOff>
    </xdr:to>
    <xdr:sp macro="" textlink="">
      <xdr:nvSpPr>
        <xdr:cNvPr id="133" name="楕円 132"/>
        <xdr:cNvSpPr/>
      </xdr:nvSpPr>
      <xdr:spPr>
        <a:xfrm>
          <a:off x="7810500" y="70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33757</xdr:rowOff>
    </xdr:from>
    <xdr:to>
      <xdr:col>45</xdr:col>
      <xdr:colOff>177800</xdr:colOff>
      <xdr:row>41</xdr:row>
      <xdr:rowOff>33757</xdr:rowOff>
    </xdr:to>
    <xdr:cxnSp macro="">
      <xdr:nvCxnSpPr>
        <xdr:cNvPr id="134" name="直線コネクタ 133"/>
        <xdr:cNvCxnSpPr/>
      </xdr:nvCxnSpPr>
      <xdr:spPr>
        <a:xfrm>
          <a:off x="7861300" y="7063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35"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36"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37"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38"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76293</xdr:rowOff>
    </xdr:from>
    <xdr:ext cx="469744" cy="259045"/>
    <xdr:sp macro="" textlink="">
      <xdr:nvSpPr>
        <xdr:cNvPr id="139" name="n_1mainValue【道路】&#10;一人当たり延長"/>
        <xdr:cNvSpPr txBox="1"/>
      </xdr:nvSpPr>
      <xdr:spPr>
        <a:xfrm>
          <a:off x="9391727" y="710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75684</xdr:rowOff>
    </xdr:from>
    <xdr:ext cx="469744" cy="259045"/>
    <xdr:sp macro="" textlink="">
      <xdr:nvSpPr>
        <xdr:cNvPr id="140" name="n_2mainValue【道路】&#10;一人当たり延長"/>
        <xdr:cNvSpPr txBox="1"/>
      </xdr:nvSpPr>
      <xdr:spPr>
        <a:xfrm>
          <a:off x="8515427" y="710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75684</xdr:rowOff>
    </xdr:from>
    <xdr:ext cx="469744" cy="259045"/>
    <xdr:sp macro="" textlink="">
      <xdr:nvSpPr>
        <xdr:cNvPr id="141" name="n_3mainValue【道路】&#10;一人当たり延長"/>
        <xdr:cNvSpPr txBox="1"/>
      </xdr:nvSpPr>
      <xdr:spPr>
        <a:xfrm>
          <a:off x="7626427" y="710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67" name="直線コネクタ 166"/>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0"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1" name="直線コネクタ 170"/>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2"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3" name="フローチャート: 判断 172"/>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75" name="フローチャート: 判断 174"/>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76" name="フローチャート: 判断 175"/>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77" name="フローチャート: 判断 176"/>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83" name="楕円 182"/>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84" name="【橋りょう・トンネル】&#10;有形固定資産減価償却率該当値テキスト"/>
        <xdr:cNvSpPr txBox="1"/>
      </xdr:nvSpPr>
      <xdr:spPr>
        <a:xfrm>
          <a:off x="4673600" y="1014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85" name="楕円 184"/>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60</xdr:row>
      <xdr:rowOff>62049</xdr:rowOff>
    </xdr:to>
    <xdr:cxnSp macro="">
      <xdr:nvCxnSpPr>
        <xdr:cNvPr id="186" name="直線コネクタ 185"/>
        <xdr:cNvCxnSpPr/>
      </xdr:nvCxnSpPr>
      <xdr:spPr>
        <a:xfrm>
          <a:off x="3797300" y="103294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87" name="楕円 186"/>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42454</xdr:rowOff>
    </xdr:to>
    <xdr:cxnSp macro="">
      <xdr:nvCxnSpPr>
        <xdr:cNvPr id="188" name="直線コネクタ 187"/>
        <xdr:cNvCxnSpPr/>
      </xdr:nvCxnSpPr>
      <xdr:spPr>
        <a:xfrm>
          <a:off x="2908300" y="103016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89" name="楕円 188"/>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14696</xdr:rowOff>
    </xdr:to>
    <xdr:cxnSp macro="">
      <xdr:nvCxnSpPr>
        <xdr:cNvPr id="190" name="直線コネクタ 189"/>
        <xdr:cNvCxnSpPr/>
      </xdr:nvCxnSpPr>
      <xdr:spPr>
        <a:xfrm>
          <a:off x="2019300" y="102755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1"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192"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193"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194"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109781</xdr:rowOff>
    </xdr:from>
    <xdr:ext cx="405111" cy="259045"/>
    <xdr:sp macro="" textlink="">
      <xdr:nvSpPr>
        <xdr:cNvPr id="195" name="n_1mainValue【橋りょう・トンネル】&#10;有形固定資産減価償却率"/>
        <xdr:cNvSpPr txBox="1"/>
      </xdr:nvSpPr>
      <xdr:spPr>
        <a:xfrm>
          <a:off x="3582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82023</xdr:rowOff>
    </xdr:from>
    <xdr:ext cx="405111" cy="259045"/>
    <xdr:sp macro="" textlink="">
      <xdr:nvSpPr>
        <xdr:cNvPr id="196" name="n_2mainValue【橋りょう・トンネル】&#10;有形固定資産減価償却率"/>
        <xdr:cNvSpPr txBox="1"/>
      </xdr:nvSpPr>
      <xdr:spPr>
        <a:xfrm>
          <a:off x="2705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197" name="n_3mainValue【橋りょう・トンネル】&#10;有形固定資産減価償却率"/>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21" name="直線コネクタ 220"/>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22"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23" name="直線コネクタ 222"/>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24"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25" name="直線コネクタ 224"/>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26"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27" name="フローチャート: 判断 226"/>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28" name="フローチャート: 判断 227"/>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29" name="フローチャート: 判断 228"/>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0" name="フローチャート: 判断 229"/>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110819</xdr:rowOff>
    </xdr:from>
    <xdr:to>
      <xdr:col>55</xdr:col>
      <xdr:colOff>50800</xdr:colOff>
      <xdr:row>64</xdr:row>
      <xdr:rowOff>40969</xdr:rowOff>
    </xdr:to>
    <xdr:sp macro="" textlink="">
      <xdr:nvSpPr>
        <xdr:cNvPr id="237" name="楕円 236"/>
        <xdr:cNvSpPr/>
      </xdr:nvSpPr>
      <xdr:spPr>
        <a:xfrm>
          <a:off x="10426700" y="109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25746</xdr:rowOff>
    </xdr:from>
    <xdr:ext cx="534377" cy="259045"/>
    <xdr:sp macro="" textlink="">
      <xdr:nvSpPr>
        <xdr:cNvPr id="238" name="【橋りょう・トンネル】&#10;一人当たり有形固定資産（償却資産）額該当値テキスト"/>
        <xdr:cNvSpPr txBox="1"/>
      </xdr:nvSpPr>
      <xdr:spPr>
        <a:xfrm>
          <a:off x="10515600" y="1082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112141</xdr:rowOff>
    </xdr:from>
    <xdr:to>
      <xdr:col>50</xdr:col>
      <xdr:colOff>165100</xdr:colOff>
      <xdr:row>64</xdr:row>
      <xdr:rowOff>42291</xdr:rowOff>
    </xdr:to>
    <xdr:sp macro="" textlink="">
      <xdr:nvSpPr>
        <xdr:cNvPr id="239" name="楕円 238"/>
        <xdr:cNvSpPr/>
      </xdr:nvSpPr>
      <xdr:spPr>
        <a:xfrm>
          <a:off x="9588500" y="109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161619</xdr:rowOff>
    </xdr:from>
    <xdr:to>
      <xdr:col>55</xdr:col>
      <xdr:colOff>0</xdr:colOff>
      <xdr:row>63</xdr:row>
      <xdr:rowOff>162941</xdr:rowOff>
    </xdr:to>
    <xdr:cxnSp macro="">
      <xdr:nvCxnSpPr>
        <xdr:cNvPr id="240" name="直線コネクタ 239"/>
        <xdr:cNvCxnSpPr/>
      </xdr:nvCxnSpPr>
      <xdr:spPr>
        <a:xfrm flipV="1">
          <a:off x="9639300" y="10962969"/>
          <a:ext cx="8382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111847</xdr:rowOff>
    </xdr:from>
    <xdr:to>
      <xdr:col>46</xdr:col>
      <xdr:colOff>38100</xdr:colOff>
      <xdr:row>64</xdr:row>
      <xdr:rowOff>41997</xdr:rowOff>
    </xdr:to>
    <xdr:sp macro="" textlink="">
      <xdr:nvSpPr>
        <xdr:cNvPr id="241" name="楕円 240"/>
        <xdr:cNvSpPr/>
      </xdr:nvSpPr>
      <xdr:spPr>
        <a:xfrm>
          <a:off x="8699500" y="109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162647</xdr:rowOff>
    </xdr:from>
    <xdr:to>
      <xdr:col>50</xdr:col>
      <xdr:colOff>114300</xdr:colOff>
      <xdr:row>63</xdr:row>
      <xdr:rowOff>162941</xdr:rowOff>
    </xdr:to>
    <xdr:cxnSp macro="">
      <xdr:nvCxnSpPr>
        <xdr:cNvPr id="242" name="直線コネクタ 241"/>
        <xdr:cNvCxnSpPr/>
      </xdr:nvCxnSpPr>
      <xdr:spPr>
        <a:xfrm>
          <a:off x="8750300" y="10963997"/>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111839</xdr:rowOff>
    </xdr:from>
    <xdr:to>
      <xdr:col>41</xdr:col>
      <xdr:colOff>101600</xdr:colOff>
      <xdr:row>64</xdr:row>
      <xdr:rowOff>41989</xdr:rowOff>
    </xdr:to>
    <xdr:sp macro="" textlink="">
      <xdr:nvSpPr>
        <xdr:cNvPr id="243" name="楕円 242"/>
        <xdr:cNvSpPr/>
      </xdr:nvSpPr>
      <xdr:spPr>
        <a:xfrm>
          <a:off x="7810500" y="109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162639</xdr:rowOff>
    </xdr:from>
    <xdr:to>
      <xdr:col>45</xdr:col>
      <xdr:colOff>177800</xdr:colOff>
      <xdr:row>63</xdr:row>
      <xdr:rowOff>162647</xdr:rowOff>
    </xdr:to>
    <xdr:cxnSp macro="">
      <xdr:nvCxnSpPr>
        <xdr:cNvPr id="244" name="直線コネクタ 243"/>
        <xdr:cNvCxnSpPr/>
      </xdr:nvCxnSpPr>
      <xdr:spPr>
        <a:xfrm>
          <a:off x="7861300" y="1096398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45"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46"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47"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48"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33418</xdr:rowOff>
    </xdr:from>
    <xdr:ext cx="534377" cy="259045"/>
    <xdr:sp macro="" textlink="">
      <xdr:nvSpPr>
        <xdr:cNvPr id="249" name="n_1mainValue【橋りょう・トンネル】&#10;一人当たり有形固定資産（償却資産）額"/>
        <xdr:cNvSpPr txBox="1"/>
      </xdr:nvSpPr>
      <xdr:spPr>
        <a:xfrm>
          <a:off x="9359411" y="1100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33124</xdr:rowOff>
    </xdr:from>
    <xdr:ext cx="534377" cy="259045"/>
    <xdr:sp macro="" textlink="">
      <xdr:nvSpPr>
        <xdr:cNvPr id="250" name="n_2mainValue【橋りょう・トンネル】&#10;一人当たり有形固定資産（償却資産）額"/>
        <xdr:cNvSpPr txBox="1"/>
      </xdr:nvSpPr>
      <xdr:spPr>
        <a:xfrm>
          <a:off x="8483111" y="1100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33116</xdr:rowOff>
    </xdr:from>
    <xdr:ext cx="534377" cy="259045"/>
    <xdr:sp macro="" textlink="">
      <xdr:nvSpPr>
        <xdr:cNvPr id="251" name="n_3mainValue【橋りょう・トンネル】&#10;一人当たり有形固定資産（償却資産）額"/>
        <xdr:cNvSpPr txBox="1"/>
      </xdr:nvSpPr>
      <xdr:spPr>
        <a:xfrm>
          <a:off x="7594111" y="110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77" name="直線コネクタ 276"/>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80"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81" name="直線コネクタ 280"/>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82"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83" name="フローチャート: 判断 282"/>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84" name="フローチャート: 判断 283"/>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85" name="フローチャート: 判断 284"/>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86" name="フローチャート: 判断 285"/>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87" name="フローチャート: 判断 286"/>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1995</xdr:rowOff>
    </xdr:from>
    <xdr:to>
      <xdr:col>24</xdr:col>
      <xdr:colOff>114300</xdr:colOff>
      <xdr:row>86</xdr:row>
      <xdr:rowOff>103595</xdr:rowOff>
    </xdr:to>
    <xdr:sp macro="" textlink="">
      <xdr:nvSpPr>
        <xdr:cNvPr id="293" name="楕円 292"/>
        <xdr:cNvSpPr/>
      </xdr:nvSpPr>
      <xdr:spPr>
        <a:xfrm>
          <a:off x="45847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88372</xdr:rowOff>
    </xdr:from>
    <xdr:ext cx="405111" cy="259045"/>
    <xdr:sp macro="" textlink="">
      <xdr:nvSpPr>
        <xdr:cNvPr id="294" name="【公営住宅】&#10;有形固定資産減価償却率該当値テキスト"/>
        <xdr:cNvSpPr txBox="1"/>
      </xdr:nvSpPr>
      <xdr:spPr>
        <a:xfrm>
          <a:off x="4673600" y="1466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162016</xdr:rowOff>
    </xdr:from>
    <xdr:to>
      <xdr:col>20</xdr:col>
      <xdr:colOff>38100</xdr:colOff>
      <xdr:row>86</xdr:row>
      <xdr:rowOff>92166</xdr:rowOff>
    </xdr:to>
    <xdr:sp macro="" textlink="">
      <xdr:nvSpPr>
        <xdr:cNvPr id="295" name="楕円 294"/>
        <xdr:cNvSpPr/>
      </xdr:nvSpPr>
      <xdr:spPr>
        <a:xfrm>
          <a:off x="3746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41366</xdr:rowOff>
    </xdr:from>
    <xdr:to>
      <xdr:col>24</xdr:col>
      <xdr:colOff>63500</xdr:colOff>
      <xdr:row>86</xdr:row>
      <xdr:rowOff>52795</xdr:rowOff>
    </xdr:to>
    <xdr:cxnSp macro="">
      <xdr:nvCxnSpPr>
        <xdr:cNvPr id="296" name="直線コネクタ 295"/>
        <xdr:cNvCxnSpPr/>
      </xdr:nvCxnSpPr>
      <xdr:spPr>
        <a:xfrm>
          <a:off x="3797300" y="1478606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150586</xdr:rowOff>
    </xdr:from>
    <xdr:to>
      <xdr:col>15</xdr:col>
      <xdr:colOff>101600</xdr:colOff>
      <xdr:row>86</xdr:row>
      <xdr:rowOff>80736</xdr:rowOff>
    </xdr:to>
    <xdr:sp macro="" textlink="">
      <xdr:nvSpPr>
        <xdr:cNvPr id="297" name="楕円 296"/>
        <xdr:cNvSpPr/>
      </xdr:nvSpPr>
      <xdr:spPr>
        <a:xfrm>
          <a:off x="2857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29936</xdr:rowOff>
    </xdr:from>
    <xdr:to>
      <xdr:col>19</xdr:col>
      <xdr:colOff>177800</xdr:colOff>
      <xdr:row>86</xdr:row>
      <xdr:rowOff>41366</xdr:rowOff>
    </xdr:to>
    <xdr:cxnSp macro="">
      <xdr:nvCxnSpPr>
        <xdr:cNvPr id="298" name="直線コネクタ 297"/>
        <xdr:cNvCxnSpPr/>
      </xdr:nvCxnSpPr>
      <xdr:spPr>
        <a:xfrm>
          <a:off x="2908300" y="147746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137523</xdr:rowOff>
    </xdr:from>
    <xdr:to>
      <xdr:col>10</xdr:col>
      <xdr:colOff>165100</xdr:colOff>
      <xdr:row>86</xdr:row>
      <xdr:rowOff>67673</xdr:rowOff>
    </xdr:to>
    <xdr:sp macro="" textlink="">
      <xdr:nvSpPr>
        <xdr:cNvPr id="299" name="楕円 298"/>
        <xdr:cNvSpPr/>
      </xdr:nvSpPr>
      <xdr:spPr>
        <a:xfrm>
          <a:off x="1968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16873</xdr:rowOff>
    </xdr:from>
    <xdr:to>
      <xdr:col>15</xdr:col>
      <xdr:colOff>50800</xdr:colOff>
      <xdr:row>86</xdr:row>
      <xdr:rowOff>29936</xdr:rowOff>
    </xdr:to>
    <xdr:cxnSp macro="">
      <xdr:nvCxnSpPr>
        <xdr:cNvPr id="300" name="直線コネクタ 299"/>
        <xdr:cNvCxnSpPr/>
      </xdr:nvCxnSpPr>
      <xdr:spPr>
        <a:xfrm>
          <a:off x="2019300" y="1476157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01" name="n_1ave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02"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03" name="n_3aveValue【公営住宅】&#10;有形固定資産減価償却率"/>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04" name="n_4aveValue【公営住宅】&#10;有形固定資産減価償却率"/>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83293</xdr:rowOff>
    </xdr:from>
    <xdr:ext cx="405111" cy="259045"/>
    <xdr:sp macro="" textlink="">
      <xdr:nvSpPr>
        <xdr:cNvPr id="305" name="n_1mainValue【公営住宅】&#10;有形固定資産減価償却率"/>
        <xdr:cNvSpPr txBox="1"/>
      </xdr:nvSpPr>
      <xdr:spPr>
        <a:xfrm>
          <a:off x="3582044" y="1482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71863</xdr:rowOff>
    </xdr:from>
    <xdr:ext cx="405111" cy="259045"/>
    <xdr:sp macro="" textlink="">
      <xdr:nvSpPr>
        <xdr:cNvPr id="306" name="n_2mainValue【公営住宅】&#10;有形固定資産減価償却率"/>
        <xdr:cNvSpPr txBox="1"/>
      </xdr:nvSpPr>
      <xdr:spPr>
        <a:xfrm>
          <a:off x="27057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58800</xdr:rowOff>
    </xdr:from>
    <xdr:ext cx="405111" cy="259045"/>
    <xdr:sp macro="" textlink="">
      <xdr:nvSpPr>
        <xdr:cNvPr id="307" name="n_3mainValue【公営住宅】&#10;有形固定資産減価償却率"/>
        <xdr:cNvSpPr txBox="1"/>
      </xdr:nvSpPr>
      <xdr:spPr>
        <a:xfrm>
          <a:off x="1816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29" name="直線コネクタ 328"/>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0"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1" name="直線コネクタ 330"/>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32"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33" name="直線コネクタ 332"/>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34"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35" name="フローチャート: 判断 334"/>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36" name="フローチャート: 判断 335"/>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37" name="フローチャート: 判断 336"/>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38" name="フローチャート: 判断 337"/>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39" name="フローチャート: 判断 338"/>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140005</xdr:rowOff>
    </xdr:from>
    <xdr:to>
      <xdr:col>55</xdr:col>
      <xdr:colOff>50800</xdr:colOff>
      <xdr:row>86</xdr:row>
      <xdr:rowOff>70155</xdr:rowOff>
    </xdr:to>
    <xdr:sp macro="" textlink="">
      <xdr:nvSpPr>
        <xdr:cNvPr id="345" name="楕円 344"/>
        <xdr:cNvSpPr/>
      </xdr:nvSpPr>
      <xdr:spPr>
        <a:xfrm>
          <a:off x="10426700" y="147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54932</xdr:rowOff>
    </xdr:from>
    <xdr:ext cx="469744" cy="259045"/>
    <xdr:sp macro="" textlink="">
      <xdr:nvSpPr>
        <xdr:cNvPr id="346" name="【公営住宅】&#10;一人当たり面積該当値テキスト"/>
        <xdr:cNvSpPr txBox="1"/>
      </xdr:nvSpPr>
      <xdr:spPr>
        <a:xfrm>
          <a:off x="10515600" y="146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140233</xdr:rowOff>
    </xdr:from>
    <xdr:to>
      <xdr:col>50</xdr:col>
      <xdr:colOff>165100</xdr:colOff>
      <xdr:row>86</xdr:row>
      <xdr:rowOff>70383</xdr:rowOff>
    </xdr:to>
    <xdr:sp macro="" textlink="">
      <xdr:nvSpPr>
        <xdr:cNvPr id="347" name="楕円 346"/>
        <xdr:cNvSpPr/>
      </xdr:nvSpPr>
      <xdr:spPr>
        <a:xfrm>
          <a:off x="95885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19355</xdr:rowOff>
    </xdr:from>
    <xdr:to>
      <xdr:col>55</xdr:col>
      <xdr:colOff>0</xdr:colOff>
      <xdr:row>86</xdr:row>
      <xdr:rowOff>19583</xdr:rowOff>
    </xdr:to>
    <xdr:cxnSp macro="">
      <xdr:nvCxnSpPr>
        <xdr:cNvPr id="348" name="直線コネクタ 347"/>
        <xdr:cNvCxnSpPr/>
      </xdr:nvCxnSpPr>
      <xdr:spPr>
        <a:xfrm flipV="1">
          <a:off x="9639300" y="1476405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140233</xdr:rowOff>
    </xdr:from>
    <xdr:to>
      <xdr:col>46</xdr:col>
      <xdr:colOff>38100</xdr:colOff>
      <xdr:row>86</xdr:row>
      <xdr:rowOff>70383</xdr:rowOff>
    </xdr:to>
    <xdr:sp macro="" textlink="">
      <xdr:nvSpPr>
        <xdr:cNvPr id="349" name="楕円 348"/>
        <xdr:cNvSpPr/>
      </xdr:nvSpPr>
      <xdr:spPr>
        <a:xfrm>
          <a:off x="86995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19583</xdr:rowOff>
    </xdr:from>
    <xdr:to>
      <xdr:col>50</xdr:col>
      <xdr:colOff>114300</xdr:colOff>
      <xdr:row>86</xdr:row>
      <xdr:rowOff>19583</xdr:rowOff>
    </xdr:to>
    <xdr:cxnSp macro="">
      <xdr:nvCxnSpPr>
        <xdr:cNvPr id="350" name="直線コネクタ 349"/>
        <xdr:cNvCxnSpPr/>
      </xdr:nvCxnSpPr>
      <xdr:spPr>
        <a:xfrm>
          <a:off x="8750300" y="14764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140233</xdr:rowOff>
    </xdr:from>
    <xdr:to>
      <xdr:col>41</xdr:col>
      <xdr:colOff>101600</xdr:colOff>
      <xdr:row>86</xdr:row>
      <xdr:rowOff>70383</xdr:rowOff>
    </xdr:to>
    <xdr:sp macro="" textlink="">
      <xdr:nvSpPr>
        <xdr:cNvPr id="351" name="楕円 350"/>
        <xdr:cNvSpPr/>
      </xdr:nvSpPr>
      <xdr:spPr>
        <a:xfrm>
          <a:off x="78105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19583</xdr:rowOff>
    </xdr:from>
    <xdr:to>
      <xdr:col>45</xdr:col>
      <xdr:colOff>177800</xdr:colOff>
      <xdr:row>86</xdr:row>
      <xdr:rowOff>19583</xdr:rowOff>
    </xdr:to>
    <xdr:cxnSp macro="">
      <xdr:nvCxnSpPr>
        <xdr:cNvPr id="352" name="直線コネクタ 351"/>
        <xdr:cNvCxnSpPr/>
      </xdr:nvCxnSpPr>
      <xdr:spPr>
        <a:xfrm>
          <a:off x="7861300" y="14764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53"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54"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55"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56"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61510</xdr:rowOff>
    </xdr:from>
    <xdr:ext cx="469744" cy="259045"/>
    <xdr:sp macro="" textlink="">
      <xdr:nvSpPr>
        <xdr:cNvPr id="357" name="n_1mainValue【公営住宅】&#10;一人当たり面積"/>
        <xdr:cNvSpPr txBox="1"/>
      </xdr:nvSpPr>
      <xdr:spPr>
        <a:xfrm>
          <a:off x="9391727" y="1480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61510</xdr:rowOff>
    </xdr:from>
    <xdr:ext cx="469744" cy="259045"/>
    <xdr:sp macro="" textlink="">
      <xdr:nvSpPr>
        <xdr:cNvPr id="358" name="n_2mainValue【公営住宅】&#10;一人当たり面積"/>
        <xdr:cNvSpPr txBox="1"/>
      </xdr:nvSpPr>
      <xdr:spPr>
        <a:xfrm>
          <a:off x="8515427" y="1480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61510</xdr:rowOff>
    </xdr:from>
    <xdr:ext cx="469744" cy="259045"/>
    <xdr:sp macro="" textlink="">
      <xdr:nvSpPr>
        <xdr:cNvPr id="359" name="n_3mainValue【公営住宅】&#10;一人当たり面積"/>
        <xdr:cNvSpPr txBox="1"/>
      </xdr:nvSpPr>
      <xdr:spPr>
        <a:xfrm>
          <a:off x="7626427" y="1480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01" name="直線コネクタ 40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0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5" name="直線コネクタ 40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06" name="【認定こども園・幼稚園・保育所】&#10;有形固定資産減価償却率平均値テキスト"/>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07" name="フローチャート: 判断 406"/>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08" name="フローチャート: 判断 407"/>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09" name="フローチャート: 判断 408"/>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10" name="フローチャート: 判断 409"/>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11" name="フローチャート: 判断 410"/>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129903</xdr:rowOff>
    </xdr:from>
    <xdr:to>
      <xdr:col>85</xdr:col>
      <xdr:colOff>177800</xdr:colOff>
      <xdr:row>37</xdr:row>
      <xdr:rowOff>60053</xdr:rowOff>
    </xdr:to>
    <xdr:sp macro="" textlink="">
      <xdr:nvSpPr>
        <xdr:cNvPr id="417" name="楕円 416"/>
        <xdr:cNvSpPr/>
      </xdr:nvSpPr>
      <xdr:spPr>
        <a:xfrm>
          <a:off x="16268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152780</xdr:rowOff>
    </xdr:from>
    <xdr:ext cx="405111" cy="259045"/>
    <xdr:sp macro="" textlink="">
      <xdr:nvSpPr>
        <xdr:cNvPr id="418" name="【認定こども園・幼稚園・保育所】&#10;有形固定資産減価償却率該当値テキスト"/>
        <xdr:cNvSpPr txBox="1"/>
      </xdr:nvSpPr>
      <xdr:spPr>
        <a:xfrm>
          <a:off x="16357600" y="615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90714</xdr:rowOff>
    </xdr:from>
    <xdr:to>
      <xdr:col>81</xdr:col>
      <xdr:colOff>101600</xdr:colOff>
      <xdr:row>37</xdr:row>
      <xdr:rowOff>20864</xdr:rowOff>
    </xdr:to>
    <xdr:sp macro="" textlink="">
      <xdr:nvSpPr>
        <xdr:cNvPr id="419" name="楕円 418"/>
        <xdr:cNvSpPr/>
      </xdr:nvSpPr>
      <xdr:spPr>
        <a:xfrm>
          <a:off x="15430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9253</xdr:rowOff>
    </xdr:to>
    <xdr:cxnSp macro="">
      <xdr:nvCxnSpPr>
        <xdr:cNvPr id="420" name="直線コネクタ 419"/>
        <xdr:cNvCxnSpPr/>
      </xdr:nvCxnSpPr>
      <xdr:spPr>
        <a:xfrm>
          <a:off x="15481300" y="631371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49893</xdr:rowOff>
    </xdr:from>
    <xdr:to>
      <xdr:col>76</xdr:col>
      <xdr:colOff>165100</xdr:colOff>
      <xdr:row>36</xdr:row>
      <xdr:rowOff>151493</xdr:rowOff>
    </xdr:to>
    <xdr:sp macro="" textlink="">
      <xdr:nvSpPr>
        <xdr:cNvPr id="421" name="楕円 420"/>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100693</xdr:rowOff>
    </xdr:from>
    <xdr:to>
      <xdr:col>81</xdr:col>
      <xdr:colOff>50800</xdr:colOff>
      <xdr:row>36</xdr:row>
      <xdr:rowOff>141514</xdr:rowOff>
    </xdr:to>
    <xdr:cxnSp macro="">
      <xdr:nvCxnSpPr>
        <xdr:cNvPr id="422" name="直線コネクタ 421"/>
        <xdr:cNvCxnSpPr/>
      </xdr:nvCxnSpPr>
      <xdr:spPr>
        <a:xfrm>
          <a:off x="14592300" y="62728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51526</xdr:rowOff>
    </xdr:from>
    <xdr:to>
      <xdr:col>72</xdr:col>
      <xdr:colOff>38100</xdr:colOff>
      <xdr:row>36</xdr:row>
      <xdr:rowOff>153126</xdr:rowOff>
    </xdr:to>
    <xdr:sp macro="" textlink="">
      <xdr:nvSpPr>
        <xdr:cNvPr id="423" name="楕円 422"/>
        <xdr:cNvSpPr/>
      </xdr:nvSpPr>
      <xdr:spPr>
        <a:xfrm>
          <a:off x="13652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100693</xdr:rowOff>
    </xdr:from>
    <xdr:to>
      <xdr:col>76</xdr:col>
      <xdr:colOff>114300</xdr:colOff>
      <xdr:row>36</xdr:row>
      <xdr:rowOff>102326</xdr:rowOff>
    </xdr:to>
    <xdr:cxnSp macro="">
      <xdr:nvCxnSpPr>
        <xdr:cNvPr id="424" name="直線コネクタ 423"/>
        <xdr:cNvCxnSpPr/>
      </xdr:nvCxnSpPr>
      <xdr:spPr>
        <a:xfrm flipV="1">
          <a:off x="13703300" y="62728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25" name="n_1aveValue【認定こども園・幼稚園・保育所】&#10;有形固定資産減価償却率"/>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26" name="n_2aveValue【認定こども園・幼稚園・保育所】&#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27" name="n_3aveValue【認定こども園・幼稚園・保育所】&#10;有形固定資産減価償却率"/>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28"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37391</xdr:rowOff>
    </xdr:from>
    <xdr:ext cx="405111" cy="259045"/>
    <xdr:sp macro="" textlink="">
      <xdr:nvSpPr>
        <xdr:cNvPr id="429" name="n_1main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168020</xdr:rowOff>
    </xdr:from>
    <xdr:ext cx="405111" cy="259045"/>
    <xdr:sp macro="" textlink="">
      <xdr:nvSpPr>
        <xdr:cNvPr id="430" name="n_2mainValue【認定こども園・幼稚園・保育所】&#10;有形固定資産減価償却率"/>
        <xdr:cNvSpPr txBox="1"/>
      </xdr:nvSpPr>
      <xdr:spPr>
        <a:xfrm>
          <a:off x="14389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169653</xdr:rowOff>
    </xdr:from>
    <xdr:ext cx="405111" cy="259045"/>
    <xdr:sp macro="" textlink="">
      <xdr:nvSpPr>
        <xdr:cNvPr id="431" name="n_3mainValue【認定こども園・幼稚園・保育所】&#10;有形固定資産減価償却率"/>
        <xdr:cNvSpPr txBox="1"/>
      </xdr:nvSpPr>
      <xdr:spPr>
        <a:xfrm>
          <a:off x="13500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53" name="直線コネクタ 452"/>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5" name="直線コネクタ 4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56"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57" name="直線コネクタ 456"/>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58"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9" name="フローチャート: 判断 45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60" name="フローチャート: 判断 459"/>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61" name="フローチャート: 判断 460"/>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62" name="フローチャート: 判断 46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63" name="フローチャート: 判断 462"/>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69" name="楕円 468"/>
        <xdr:cNvSpPr/>
      </xdr:nvSpPr>
      <xdr:spPr>
        <a:xfrm>
          <a:off x="22110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162577</xdr:rowOff>
    </xdr:from>
    <xdr:ext cx="469744" cy="259045"/>
    <xdr:sp macro="" textlink="">
      <xdr:nvSpPr>
        <xdr:cNvPr id="470" name="【認定こども園・幼稚園・保育所】&#10;一人当たり面積該当値テキスト"/>
        <xdr:cNvSpPr txBox="1"/>
      </xdr:nvSpPr>
      <xdr:spPr>
        <a:xfrm>
          <a:off x="22199600"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141986</xdr:rowOff>
    </xdr:from>
    <xdr:to>
      <xdr:col>112</xdr:col>
      <xdr:colOff>38100</xdr:colOff>
      <xdr:row>40</xdr:row>
      <xdr:rowOff>72136</xdr:rowOff>
    </xdr:to>
    <xdr:sp macro="" textlink="">
      <xdr:nvSpPr>
        <xdr:cNvPr id="471" name="楕円 470"/>
        <xdr:cNvSpPr/>
      </xdr:nvSpPr>
      <xdr:spPr>
        <a:xfrm>
          <a:off x="21272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19050</xdr:rowOff>
    </xdr:from>
    <xdr:to>
      <xdr:col>116</xdr:col>
      <xdr:colOff>63500</xdr:colOff>
      <xdr:row>40</xdr:row>
      <xdr:rowOff>21336</xdr:rowOff>
    </xdr:to>
    <xdr:cxnSp macro="">
      <xdr:nvCxnSpPr>
        <xdr:cNvPr id="472" name="直線コネクタ 471"/>
        <xdr:cNvCxnSpPr/>
      </xdr:nvCxnSpPr>
      <xdr:spPr>
        <a:xfrm flipV="1">
          <a:off x="21323300" y="68770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139700</xdr:rowOff>
    </xdr:from>
    <xdr:to>
      <xdr:col>107</xdr:col>
      <xdr:colOff>101600</xdr:colOff>
      <xdr:row>40</xdr:row>
      <xdr:rowOff>69850</xdr:rowOff>
    </xdr:to>
    <xdr:sp macro="" textlink="">
      <xdr:nvSpPr>
        <xdr:cNvPr id="473" name="楕円 472"/>
        <xdr:cNvSpPr/>
      </xdr:nvSpPr>
      <xdr:spPr>
        <a:xfrm>
          <a:off x="2038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19050</xdr:rowOff>
    </xdr:from>
    <xdr:to>
      <xdr:col>111</xdr:col>
      <xdr:colOff>177800</xdr:colOff>
      <xdr:row>40</xdr:row>
      <xdr:rowOff>21336</xdr:rowOff>
    </xdr:to>
    <xdr:cxnSp macro="">
      <xdr:nvCxnSpPr>
        <xdr:cNvPr id="474" name="直線コネクタ 473"/>
        <xdr:cNvCxnSpPr/>
      </xdr:nvCxnSpPr>
      <xdr:spPr>
        <a:xfrm>
          <a:off x="20434300" y="68770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139700</xdr:rowOff>
    </xdr:from>
    <xdr:to>
      <xdr:col>102</xdr:col>
      <xdr:colOff>165100</xdr:colOff>
      <xdr:row>40</xdr:row>
      <xdr:rowOff>69850</xdr:rowOff>
    </xdr:to>
    <xdr:sp macro="" textlink="">
      <xdr:nvSpPr>
        <xdr:cNvPr id="475" name="楕円 474"/>
        <xdr:cNvSpPr/>
      </xdr:nvSpPr>
      <xdr:spPr>
        <a:xfrm>
          <a:off x="19494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19050</xdr:rowOff>
    </xdr:from>
    <xdr:to>
      <xdr:col>107</xdr:col>
      <xdr:colOff>50800</xdr:colOff>
      <xdr:row>40</xdr:row>
      <xdr:rowOff>19050</xdr:rowOff>
    </xdr:to>
    <xdr:cxnSp macro="">
      <xdr:nvCxnSpPr>
        <xdr:cNvPr id="476" name="直線コネクタ 475"/>
        <xdr:cNvCxnSpPr/>
      </xdr:nvCxnSpPr>
      <xdr:spPr>
        <a:xfrm>
          <a:off x="19545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77"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78"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79"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80"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63263</xdr:rowOff>
    </xdr:from>
    <xdr:ext cx="469744" cy="259045"/>
    <xdr:sp macro="" textlink="">
      <xdr:nvSpPr>
        <xdr:cNvPr id="481" name="n_1mainValue【認定こども園・幼稚園・保育所】&#10;一人当たり面積"/>
        <xdr:cNvSpPr txBox="1"/>
      </xdr:nvSpPr>
      <xdr:spPr>
        <a:xfrm>
          <a:off x="21075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60977</xdr:rowOff>
    </xdr:from>
    <xdr:ext cx="469744" cy="259045"/>
    <xdr:sp macro="" textlink="">
      <xdr:nvSpPr>
        <xdr:cNvPr id="482" name="n_2mainValue【認定こども園・幼稚園・保育所】&#10;一人当たり面積"/>
        <xdr:cNvSpPr txBox="1"/>
      </xdr:nvSpPr>
      <xdr:spPr>
        <a:xfrm>
          <a:off x="20199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60977</xdr:rowOff>
    </xdr:from>
    <xdr:ext cx="469744" cy="259045"/>
    <xdr:sp macro="" textlink="">
      <xdr:nvSpPr>
        <xdr:cNvPr id="483" name="n_3mainValue【認定こども園・幼稚園・保育所】&#10;一人当たり面積"/>
        <xdr:cNvSpPr txBox="1"/>
      </xdr:nvSpPr>
      <xdr:spPr>
        <a:xfrm>
          <a:off x="19310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08" name="直線コネクタ 507"/>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09"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10" name="直線コネクタ 509"/>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11"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12" name="直線コネクタ 511"/>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13"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14" name="フローチャート: 判断 513"/>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5" name="フローチャート: 判断 51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16" name="フローチャート: 判断 515"/>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17" name="フローチャート: 判断 516"/>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18" name="フローチャート: 判断 517"/>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524" name="楕円 523"/>
        <xdr:cNvSpPr/>
      </xdr:nvSpPr>
      <xdr:spPr>
        <a:xfrm>
          <a:off x="16268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149242</xdr:rowOff>
    </xdr:from>
    <xdr:ext cx="405111" cy="259045"/>
    <xdr:sp macro="" textlink="">
      <xdr:nvSpPr>
        <xdr:cNvPr id="525" name="【学校施設】&#10;有形固定資産減価償却率該当値テキスト"/>
        <xdr:cNvSpPr txBox="1"/>
      </xdr:nvSpPr>
      <xdr:spPr>
        <a:xfrm>
          <a:off x="16357600"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84455</xdr:rowOff>
    </xdr:from>
    <xdr:to>
      <xdr:col>81</xdr:col>
      <xdr:colOff>101600</xdr:colOff>
      <xdr:row>60</xdr:row>
      <xdr:rowOff>14605</xdr:rowOff>
    </xdr:to>
    <xdr:sp macro="" textlink="">
      <xdr:nvSpPr>
        <xdr:cNvPr id="526" name="楕円 525"/>
        <xdr:cNvSpPr/>
      </xdr:nvSpPr>
      <xdr:spPr>
        <a:xfrm>
          <a:off x="15430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135255</xdr:rowOff>
    </xdr:from>
    <xdr:to>
      <xdr:col>85</xdr:col>
      <xdr:colOff>127000</xdr:colOff>
      <xdr:row>60</xdr:row>
      <xdr:rowOff>5715</xdr:rowOff>
    </xdr:to>
    <xdr:cxnSp macro="">
      <xdr:nvCxnSpPr>
        <xdr:cNvPr id="527" name="直線コネクタ 526"/>
        <xdr:cNvCxnSpPr/>
      </xdr:nvCxnSpPr>
      <xdr:spPr>
        <a:xfrm>
          <a:off x="15481300" y="102508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28" name="楕円 527"/>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135255</xdr:rowOff>
    </xdr:to>
    <xdr:cxnSp macro="">
      <xdr:nvCxnSpPr>
        <xdr:cNvPr id="529" name="直線コネクタ 528"/>
        <xdr:cNvCxnSpPr/>
      </xdr:nvCxnSpPr>
      <xdr:spPr>
        <a:xfrm>
          <a:off x="14592300" y="10218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92075</xdr:rowOff>
    </xdr:from>
    <xdr:to>
      <xdr:col>72</xdr:col>
      <xdr:colOff>38100</xdr:colOff>
      <xdr:row>60</xdr:row>
      <xdr:rowOff>22225</xdr:rowOff>
    </xdr:to>
    <xdr:sp macro="" textlink="">
      <xdr:nvSpPr>
        <xdr:cNvPr id="530" name="楕円 529"/>
        <xdr:cNvSpPr/>
      </xdr:nvSpPr>
      <xdr:spPr>
        <a:xfrm>
          <a:off x="13652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142875</xdr:rowOff>
    </xdr:to>
    <xdr:cxnSp macro="">
      <xdr:nvCxnSpPr>
        <xdr:cNvPr id="531" name="直線コネクタ 530"/>
        <xdr:cNvCxnSpPr/>
      </xdr:nvCxnSpPr>
      <xdr:spPr>
        <a:xfrm flipV="1">
          <a:off x="13703300" y="10218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32"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33"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34"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35"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31132</xdr:rowOff>
    </xdr:from>
    <xdr:ext cx="405111" cy="259045"/>
    <xdr:sp macro="" textlink="">
      <xdr:nvSpPr>
        <xdr:cNvPr id="536" name="n_1main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37" name="n_2main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38752</xdr:rowOff>
    </xdr:from>
    <xdr:ext cx="405111" cy="259045"/>
    <xdr:sp macro="" textlink="">
      <xdr:nvSpPr>
        <xdr:cNvPr id="538" name="n_3mainValue【学校施設】&#10;有形固定資産減価償却率"/>
        <xdr:cNvSpPr txBox="1"/>
      </xdr:nvSpPr>
      <xdr:spPr>
        <a:xfrm>
          <a:off x="13500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65" name="直線コネクタ 564"/>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66"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67" name="直線コネクタ 566"/>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68"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69" name="直線コネクタ 568"/>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70"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71" name="フローチャート: 判断 570"/>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72" name="フローチャート: 判断 571"/>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73" name="フローチャート: 判断 572"/>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74" name="フローチャート: 判断 573"/>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75" name="フローチャート: 判断 574"/>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80155</xdr:rowOff>
    </xdr:from>
    <xdr:to>
      <xdr:col>116</xdr:col>
      <xdr:colOff>114300</xdr:colOff>
      <xdr:row>62</xdr:row>
      <xdr:rowOff>10305</xdr:rowOff>
    </xdr:to>
    <xdr:sp macro="" textlink="">
      <xdr:nvSpPr>
        <xdr:cNvPr id="581" name="楕円 580"/>
        <xdr:cNvSpPr/>
      </xdr:nvSpPr>
      <xdr:spPr>
        <a:xfrm>
          <a:off x="22110700" y="105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58582</xdr:rowOff>
    </xdr:from>
    <xdr:ext cx="469744" cy="259045"/>
    <xdr:sp macro="" textlink="">
      <xdr:nvSpPr>
        <xdr:cNvPr id="582" name="【学校施設】&#10;一人当たり面積該当値テキスト"/>
        <xdr:cNvSpPr txBox="1"/>
      </xdr:nvSpPr>
      <xdr:spPr>
        <a:xfrm>
          <a:off x="22199600" y="105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85380</xdr:rowOff>
    </xdr:from>
    <xdr:to>
      <xdr:col>112</xdr:col>
      <xdr:colOff>38100</xdr:colOff>
      <xdr:row>62</xdr:row>
      <xdr:rowOff>15530</xdr:rowOff>
    </xdr:to>
    <xdr:sp macro="" textlink="">
      <xdr:nvSpPr>
        <xdr:cNvPr id="583" name="楕円 582"/>
        <xdr:cNvSpPr/>
      </xdr:nvSpPr>
      <xdr:spPr>
        <a:xfrm>
          <a:off x="21272500" y="105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130955</xdr:rowOff>
    </xdr:from>
    <xdr:to>
      <xdr:col>116</xdr:col>
      <xdr:colOff>63500</xdr:colOff>
      <xdr:row>61</xdr:row>
      <xdr:rowOff>136180</xdr:rowOff>
    </xdr:to>
    <xdr:cxnSp macro="">
      <xdr:nvCxnSpPr>
        <xdr:cNvPr id="584" name="直線コネクタ 583"/>
        <xdr:cNvCxnSpPr/>
      </xdr:nvCxnSpPr>
      <xdr:spPr>
        <a:xfrm flipV="1">
          <a:off x="21323300" y="10589405"/>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82768</xdr:rowOff>
    </xdr:from>
    <xdr:to>
      <xdr:col>107</xdr:col>
      <xdr:colOff>101600</xdr:colOff>
      <xdr:row>62</xdr:row>
      <xdr:rowOff>12918</xdr:rowOff>
    </xdr:to>
    <xdr:sp macro="" textlink="">
      <xdr:nvSpPr>
        <xdr:cNvPr id="585" name="楕円 584"/>
        <xdr:cNvSpPr/>
      </xdr:nvSpPr>
      <xdr:spPr>
        <a:xfrm>
          <a:off x="20383500" y="105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133568</xdr:rowOff>
    </xdr:from>
    <xdr:to>
      <xdr:col>111</xdr:col>
      <xdr:colOff>177800</xdr:colOff>
      <xdr:row>61</xdr:row>
      <xdr:rowOff>136180</xdr:rowOff>
    </xdr:to>
    <xdr:cxnSp macro="">
      <xdr:nvCxnSpPr>
        <xdr:cNvPr id="586" name="直線コネクタ 585"/>
        <xdr:cNvCxnSpPr/>
      </xdr:nvCxnSpPr>
      <xdr:spPr>
        <a:xfrm>
          <a:off x="20434300" y="1059201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127181</xdr:rowOff>
    </xdr:from>
    <xdr:to>
      <xdr:col>102</xdr:col>
      <xdr:colOff>165100</xdr:colOff>
      <xdr:row>62</xdr:row>
      <xdr:rowOff>57331</xdr:rowOff>
    </xdr:to>
    <xdr:sp macro="" textlink="">
      <xdr:nvSpPr>
        <xdr:cNvPr id="587" name="楕円 586"/>
        <xdr:cNvSpPr/>
      </xdr:nvSpPr>
      <xdr:spPr>
        <a:xfrm>
          <a:off x="19494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133568</xdr:rowOff>
    </xdr:from>
    <xdr:to>
      <xdr:col>107</xdr:col>
      <xdr:colOff>50800</xdr:colOff>
      <xdr:row>62</xdr:row>
      <xdr:rowOff>6531</xdr:rowOff>
    </xdr:to>
    <xdr:cxnSp macro="">
      <xdr:nvCxnSpPr>
        <xdr:cNvPr id="588" name="直線コネクタ 587"/>
        <xdr:cNvCxnSpPr/>
      </xdr:nvCxnSpPr>
      <xdr:spPr>
        <a:xfrm flipV="1">
          <a:off x="19545300" y="10592018"/>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89"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90"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91"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92"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6657</xdr:rowOff>
    </xdr:from>
    <xdr:ext cx="469744" cy="259045"/>
    <xdr:sp macro="" textlink="">
      <xdr:nvSpPr>
        <xdr:cNvPr id="593" name="n_1mainValue【学校施設】&#10;一人当たり面積"/>
        <xdr:cNvSpPr txBox="1"/>
      </xdr:nvSpPr>
      <xdr:spPr>
        <a:xfrm>
          <a:off x="21075727" y="106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4045</xdr:rowOff>
    </xdr:from>
    <xdr:ext cx="469744" cy="259045"/>
    <xdr:sp macro="" textlink="">
      <xdr:nvSpPr>
        <xdr:cNvPr id="594" name="n_2mainValue【学校施設】&#10;一人当たり面積"/>
        <xdr:cNvSpPr txBox="1"/>
      </xdr:nvSpPr>
      <xdr:spPr>
        <a:xfrm>
          <a:off x="20199427" y="1063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48458</xdr:rowOff>
    </xdr:from>
    <xdr:ext cx="469744" cy="259045"/>
    <xdr:sp macro="" textlink="">
      <xdr:nvSpPr>
        <xdr:cNvPr id="595" name="n_3mainValue【学校施設】&#10;一人当たり面積"/>
        <xdr:cNvSpPr txBox="1"/>
      </xdr:nvSpPr>
      <xdr:spPr>
        <a:xfrm>
          <a:off x="19310427" y="1067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16" name="テキスト ボックス 61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19" name="直線コネクタ 61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1" name="直線コネクタ 62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3" name="直線コネクタ 6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24" name="【児童館】&#10;有形固定資産減価償却率平均値テキスト"/>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25" name="フローチャート: 判断 62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26" name="フローチャート: 判断 62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27" name="フローチャート: 判断 62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28" name="フローチャート: 判断 62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29" name="フローチャート: 判断 62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17780</xdr:rowOff>
    </xdr:from>
    <xdr:to>
      <xdr:col>85</xdr:col>
      <xdr:colOff>177800</xdr:colOff>
      <xdr:row>80</xdr:row>
      <xdr:rowOff>119380</xdr:rowOff>
    </xdr:to>
    <xdr:sp macro="" textlink="">
      <xdr:nvSpPr>
        <xdr:cNvPr id="635" name="楕円 634"/>
        <xdr:cNvSpPr/>
      </xdr:nvSpPr>
      <xdr:spPr>
        <a:xfrm>
          <a:off x="16268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40657</xdr:rowOff>
    </xdr:from>
    <xdr:ext cx="405111" cy="259045"/>
    <xdr:sp macro="" textlink="">
      <xdr:nvSpPr>
        <xdr:cNvPr id="636" name="【児童館】&#10;有形固定資産減価償却率該当値テキスト"/>
        <xdr:cNvSpPr txBox="1"/>
      </xdr:nvSpPr>
      <xdr:spPr>
        <a:xfrm>
          <a:off x="16357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160020</xdr:rowOff>
    </xdr:from>
    <xdr:to>
      <xdr:col>81</xdr:col>
      <xdr:colOff>101600</xdr:colOff>
      <xdr:row>80</xdr:row>
      <xdr:rowOff>90170</xdr:rowOff>
    </xdr:to>
    <xdr:sp macro="" textlink="">
      <xdr:nvSpPr>
        <xdr:cNvPr id="637" name="楕円 636"/>
        <xdr:cNvSpPr/>
      </xdr:nvSpPr>
      <xdr:spPr>
        <a:xfrm>
          <a:off x="154305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39370</xdr:rowOff>
    </xdr:from>
    <xdr:to>
      <xdr:col>85</xdr:col>
      <xdr:colOff>127000</xdr:colOff>
      <xdr:row>80</xdr:row>
      <xdr:rowOff>68580</xdr:rowOff>
    </xdr:to>
    <xdr:cxnSp macro="">
      <xdr:nvCxnSpPr>
        <xdr:cNvPr id="638" name="直線コネクタ 637"/>
        <xdr:cNvCxnSpPr/>
      </xdr:nvCxnSpPr>
      <xdr:spPr>
        <a:xfrm>
          <a:off x="15481300" y="137553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153670</xdr:rowOff>
    </xdr:from>
    <xdr:to>
      <xdr:col>76</xdr:col>
      <xdr:colOff>165100</xdr:colOff>
      <xdr:row>80</xdr:row>
      <xdr:rowOff>83820</xdr:rowOff>
    </xdr:to>
    <xdr:sp macro="" textlink="">
      <xdr:nvSpPr>
        <xdr:cNvPr id="639" name="楕円 638"/>
        <xdr:cNvSpPr/>
      </xdr:nvSpPr>
      <xdr:spPr>
        <a:xfrm>
          <a:off x="14541500" y="136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33020</xdr:rowOff>
    </xdr:from>
    <xdr:to>
      <xdr:col>81</xdr:col>
      <xdr:colOff>50800</xdr:colOff>
      <xdr:row>80</xdr:row>
      <xdr:rowOff>39370</xdr:rowOff>
    </xdr:to>
    <xdr:cxnSp macro="">
      <xdr:nvCxnSpPr>
        <xdr:cNvPr id="640" name="直線コネクタ 639"/>
        <xdr:cNvCxnSpPr/>
      </xdr:nvCxnSpPr>
      <xdr:spPr>
        <a:xfrm>
          <a:off x="14592300" y="137490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127000</xdr:rowOff>
    </xdr:from>
    <xdr:to>
      <xdr:col>72</xdr:col>
      <xdr:colOff>38100</xdr:colOff>
      <xdr:row>80</xdr:row>
      <xdr:rowOff>57150</xdr:rowOff>
    </xdr:to>
    <xdr:sp macro="" textlink="">
      <xdr:nvSpPr>
        <xdr:cNvPr id="641" name="楕円 640"/>
        <xdr:cNvSpPr/>
      </xdr:nvSpPr>
      <xdr:spPr>
        <a:xfrm>
          <a:off x="13652500" y="136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6350</xdr:rowOff>
    </xdr:from>
    <xdr:to>
      <xdr:col>76</xdr:col>
      <xdr:colOff>114300</xdr:colOff>
      <xdr:row>80</xdr:row>
      <xdr:rowOff>33020</xdr:rowOff>
    </xdr:to>
    <xdr:cxnSp macro="">
      <xdr:nvCxnSpPr>
        <xdr:cNvPr id="642" name="直線コネクタ 641"/>
        <xdr:cNvCxnSpPr/>
      </xdr:nvCxnSpPr>
      <xdr:spPr>
        <a:xfrm>
          <a:off x="13703300" y="13722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43"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44" name="n_2aveValue【児童館】&#10;有形固定資産減価償却率"/>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45"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46" name="n_4aveValue【児童館】&#10;有形固定資産減価償却率"/>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106697</xdr:rowOff>
    </xdr:from>
    <xdr:ext cx="405111" cy="259045"/>
    <xdr:sp macro="" textlink="">
      <xdr:nvSpPr>
        <xdr:cNvPr id="647" name="n_1mainValue【児童館】&#10;有形固定資産減価償却率"/>
        <xdr:cNvSpPr txBox="1"/>
      </xdr:nvSpPr>
      <xdr:spPr>
        <a:xfrm>
          <a:off x="15266044" y="1347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100347</xdr:rowOff>
    </xdr:from>
    <xdr:ext cx="405111" cy="259045"/>
    <xdr:sp macro="" textlink="">
      <xdr:nvSpPr>
        <xdr:cNvPr id="648" name="n_2mainValue【児童館】&#10;有形固定資産減価償却率"/>
        <xdr:cNvSpPr txBox="1"/>
      </xdr:nvSpPr>
      <xdr:spPr>
        <a:xfrm>
          <a:off x="143897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73677</xdr:rowOff>
    </xdr:from>
    <xdr:ext cx="405111" cy="259045"/>
    <xdr:sp macro="" textlink="">
      <xdr:nvSpPr>
        <xdr:cNvPr id="649" name="n_3mainValue【児童館】&#10;有形固定資産減価償却率"/>
        <xdr:cNvSpPr txBox="1"/>
      </xdr:nvSpPr>
      <xdr:spPr>
        <a:xfrm>
          <a:off x="13500744"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73" name="直線コネクタ 672"/>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76"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77" name="直線コネクタ 676"/>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9" name="フローチャート: 判断 67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81" name="フローチャート: 判断 680"/>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82" name="フローチャート: 判断 68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83" name="フローチャート: 判断 682"/>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31750</xdr:rowOff>
    </xdr:from>
    <xdr:to>
      <xdr:col>116</xdr:col>
      <xdr:colOff>114300</xdr:colOff>
      <xdr:row>81</xdr:row>
      <xdr:rowOff>133350</xdr:rowOff>
    </xdr:to>
    <xdr:sp macro="" textlink="">
      <xdr:nvSpPr>
        <xdr:cNvPr id="689" name="楕円 688"/>
        <xdr:cNvSpPr/>
      </xdr:nvSpPr>
      <xdr:spPr>
        <a:xfrm>
          <a:off x="221107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54627</xdr:rowOff>
    </xdr:from>
    <xdr:ext cx="469744" cy="259045"/>
    <xdr:sp macro="" textlink="">
      <xdr:nvSpPr>
        <xdr:cNvPr id="690" name="【児童館】&#10;一人当たり面積該当値テキスト"/>
        <xdr:cNvSpPr txBox="1"/>
      </xdr:nvSpPr>
      <xdr:spPr>
        <a:xfrm>
          <a:off x="22199600"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691" name="楕円 690"/>
        <xdr:cNvSpPr/>
      </xdr:nvSpPr>
      <xdr:spPr>
        <a:xfrm>
          <a:off x="21272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82550</xdr:rowOff>
    </xdr:from>
    <xdr:to>
      <xdr:col>116</xdr:col>
      <xdr:colOff>63500</xdr:colOff>
      <xdr:row>81</xdr:row>
      <xdr:rowOff>82550</xdr:rowOff>
    </xdr:to>
    <xdr:cxnSp macro="">
      <xdr:nvCxnSpPr>
        <xdr:cNvPr id="692" name="直線コネクタ 691"/>
        <xdr:cNvCxnSpPr/>
      </xdr:nvCxnSpPr>
      <xdr:spPr>
        <a:xfrm>
          <a:off x="21323300" y="1397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31750</xdr:rowOff>
    </xdr:from>
    <xdr:to>
      <xdr:col>107</xdr:col>
      <xdr:colOff>101600</xdr:colOff>
      <xdr:row>81</xdr:row>
      <xdr:rowOff>133350</xdr:rowOff>
    </xdr:to>
    <xdr:sp macro="" textlink="">
      <xdr:nvSpPr>
        <xdr:cNvPr id="693" name="楕円 692"/>
        <xdr:cNvSpPr/>
      </xdr:nvSpPr>
      <xdr:spPr>
        <a:xfrm>
          <a:off x="20383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82550</xdr:rowOff>
    </xdr:from>
    <xdr:to>
      <xdr:col>111</xdr:col>
      <xdr:colOff>177800</xdr:colOff>
      <xdr:row>81</xdr:row>
      <xdr:rowOff>82550</xdr:rowOff>
    </xdr:to>
    <xdr:cxnSp macro="">
      <xdr:nvCxnSpPr>
        <xdr:cNvPr id="694" name="直線コネクタ 693"/>
        <xdr:cNvCxnSpPr/>
      </xdr:nvCxnSpPr>
      <xdr:spPr>
        <a:xfrm>
          <a:off x="20434300" y="1397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31750</xdr:rowOff>
    </xdr:from>
    <xdr:to>
      <xdr:col>102</xdr:col>
      <xdr:colOff>165100</xdr:colOff>
      <xdr:row>81</xdr:row>
      <xdr:rowOff>133350</xdr:rowOff>
    </xdr:to>
    <xdr:sp macro="" textlink="">
      <xdr:nvSpPr>
        <xdr:cNvPr id="695" name="楕円 694"/>
        <xdr:cNvSpPr/>
      </xdr:nvSpPr>
      <xdr:spPr>
        <a:xfrm>
          <a:off x="19494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82550</xdr:rowOff>
    </xdr:from>
    <xdr:to>
      <xdr:col>107</xdr:col>
      <xdr:colOff>50800</xdr:colOff>
      <xdr:row>81</xdr:row>
      <xdr:rowOff>82550</xdr:rowOff>
    </xdr:to>
    <xdr:cxnSp macro="">
      <xdr:nvCxnSpPr>
        <xdr:cNvPr id="696" name="直線コネクタ 695"/>
        <xdr:cNvCxnSpPr/>
      </xdr:nvCxnSpPr>
      <xdr:spPr>
        <a:xfrm>
          <a:off x="19545300" y="1397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97"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98" name="n_2aveValue【児童館】&#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99"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00"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701" name="n_1mainValue【児童館】&#10;一人当たり面積"/>
        <xdr:cNvSpPr txBox="1"/>
      </xdr:nvSpPr>
      <xdr:spPr>
        <a:xfrm>
          <a:off x="210757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149877</xdr:rowOff>
    </xdr:from>
    <xdr:ext cx="469744" cy="259045"/>
    <xdr:sp macro="" textlink="">
      <xdr:nvSpPr>
        <xdr:cNvPr id="702" name="n_2mainValue【児童館】&#10;一人当たり面積"/>
        <xdr:cNvSpPr txBox="1"/>
      </xdr:nvSpPr>
      <xdr:spPr>
        <a:xfrm>
          <a:off x="201994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149877</xdr:rowOff>
    </xdr:from>
    <xdr:ext cx="469744" cy="259045"/>
    <xdr:sp macro="" textlink="">
      <xdr:nvSpPr>
        <xdr:cNvPr id="703" name="n_3mainValue【児童館】&#10;一人当たり面積"/>
        <xdr:cNvSpPr txBox="1"/>
      </xdr:nvSpPr>
      <xdr:spPr>
        <a:xfrm>
          <a:off x="193104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29" name="直線コネクタ 728"/>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30"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31" name="直線コネクタ 730"/>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32"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33" name="直線コネクタ 732"/>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34"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35" name="フローチャート: 判断 734"/>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36" name="フローチャート: 判断 735"/>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37" name="フローチャート: 判断 736"/>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38" name="フローチャート: 判断 737"/>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39" name="フローチャート: 判断 738"/>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745" name="楕円 744"/>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165843</xdr:rowOff>
    </xdr:from>
    <xdr:ext cx="405111" cy="259045"/>
    <xdr:sp macro="" textlink="">
      <xdr:nvSpPr>
        <xdr:cNvPr id="746" name="【公民館】&#10;有形固定資産減価償却率該当値テキスト"/>
        <xdr:cNvSpPr txBox="1"/>
      </xdr:nvSpPr>
      <xdr:spPr>
        <a:xfrm>
          <a:off x="16357600" y="1782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747" name="楕円 746"/>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22316</xdr:rowOff>
    </xdr:to>
    <xdr:cxnSp macro="">
      <xdr:nvCxnSpPr>
        <xdr:cNvPr id="748" name="直線コネクタ 747"/>
        <xdr:cNvCxnSpPr/>
      </xdr:nvCxnSpPr>
      <xdr:spPr>
        <a:xfrm>
          <a:off x="15481300" y="179919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49" name="楕円 748"/>
        <xdr:cNvSpPr/>
      </xdr:nvSpPr>
      <xdr:spPr>
        <a:xfrm>
          <a:off x="14541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123552</xdr:rowOff>
    </xdr:from>
    <xdr:to>
      <xdr:col>81</xdr:col>
      <xdr:colOff>50800</xdr:colOff>
      <xdr:row>104</xdr:row>
      <xdr:rowOff>161108</xdr:rowOff>
    </xdr:to>
    <xdr:cxnSp macro="">
      <xdr:nvCxnSpPr>
        <xdr:cNvPr id="750" name="直線コネクタ 749"/>
        <xdr:cNvCxnSpPr/>
      </xdr:nvCxnSpPr>
      <xdr:spPr>
        <a:xfrm>
          <a:off x="14592300" y="179543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751" name="楕円 750"/>
        <xdr:cNvSpPr/>
      </xdr:nvSpPr>
      <xdr:spPr>
        <a:xfrm>
          <a:off x="1365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123552</xdr:rowOff>
    </xdr:to>
    <xdr:cxnSp macro="">
      <xdr:nvCxnSpPr>
        <xdr:cNvPr id="752" name="直線コネクタ 751"/>
        <xdr:cNvCxnSpPr/>
      </xdr:nvCxnSpPr>
      <xdr:spPr>
        <a:xfrm>
          <a:off x="13703300" y="179380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53"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54"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55"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56" name="n_4aveValue【公民館】&#10;有形固定資産減価償却率"/>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56985</xdr:rowOff>
    </xdr:from>
    <xdr:ext cx="405111" cy="259045"/>
    <xdr:sp macro="" textlink="">
      <xdr:nvSpPr>
        <xdr:cNvPr id="757" name="n_1mainValue【公民館】&#10;有形固定資産減価償却率"/>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758" name="n_2mainValue【公民館】&#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3101</xdr:rowOff>
    </xdr:from>
    <xdr:ext cx="405111" cy="259045"/>
    <xdr:sp macro="" textlink="">
      <xdr:nvSpPr>
        <xdr:cNvPr id="759" name="n_3mainValue【公民館】&#10;有形固定資産減価償却率"/>
        <xdr:cNvSpPr txBox="1"/>
      </xdr:nvSpPr>
      <xdr:spPr>
        <a:xfrm>
          <a:off x="13500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85" name="直線コネクタ 784"/>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86"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87" name="直線コネクタ 786"/>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88"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89" name="直線コネクタ 788"/>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90" name="【公民館】&#10;一人当たり面積平均値テキスト"/>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91" name="フローチャート: 判断 790"/>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92" name="フローチャート: 判断 791"/>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93" name="フローチャート: 判断 792"/>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94" name="フローチャート: 判断 793"/>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95" name="フローチャート: 判断 794"/>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118473</xdr:rowOff>
    </xdr:from>
    <xdr:to>
      <xdr:col>116</xdr:col>
      <xdr:colOff>114300</xdr:colOff>
      <xdr:row>106</xdr:row>
      <xdr:rowOff>48623</xdr:rowOff>
    </xdr:to>
    <xdr:sp macro="" textlink="">
      <xdr:nvSpPr>
        <xdr:cNvPr id="801" name="楕円 800"/>
        <xdr:cNvSpPr/>
      </xdr:nvSpPr>
      <xdr:spPr>
        <a:xfrm>
          <a:off x="22110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141350</xdr:rowOff>
    </xdr:from>
    <xdr:ext cx="469744" cy="259045"/>
    <xdr:sp macro="" textlink="">
      <xdr:nvSpPr>
        <xdr:cNvPr id="802" name="【公民館】&#10;一人当たり面積該当値テキスト"/>
        <xdr:cNvSpPr txBox="1"/>
      </xdr:nvSpPr>
      <xdr:spPr>
        <a:xfrm>
          <a:off x="22199600" y="179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803" name="楕円 802"/>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169273</xdr:rowOff>
    </xdr:from>
    <xdr:to>
      <xdr:col>116</xdr:col>
      <xdr:colOff>63500</xdr:colOff>
      <xdr:row>106</xdr:row>
      <xdr:rowOff>1088</xdr:rowOff>
    </xdr:to>
    <xdr:cxnSp macro="">
      <xdr:nvCxnSpPr>
        <xdr:cNvPr id="804" name="直線コネクタ 803"/>
        <xdr:cNvCxnSpPr/>
      </xdr:nvCxnSpPr>
      <xdr:spPr>
        <a:xfrm flipV="1">
          <a:off x="21323300" y="18171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05" name="楕円 804"/>
        <xdr:cNvSpPr/>
      </xdr:nvSpPr>
      <xdr:spPr>
        <a:xfrm>
          <a:off x="2038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1088</xdr:rowOff>
    </xdr:to>
    <xdr:cxnSp macro="">
      <xdr:nvCxnSpPr>
        <xdr:cNvPr id="806" name="直線コネクタ 805"/>
        <xdr:cNvCxnSpPr/>
      </xdr:nvCxnSpPr>
      <xdr:spPr>
        <a:xfrm>
          <a:off x="20434300" y="18174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807" name="楕円 806"/>
        <xdr:cNvSpPr/>
      </xdr:nvSpPr>
      <xdr:spPr>
        <a:xfrm>
          <a:off x="19494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xdr:rowOff>
    </xdr:from>
    <xdr:to>
      <xdr:col>107</xdr:col>
      <xdr:colOff>50800</xdr:colOff>
      <xdr:row>106</xdr:row>
      <xdr:rowOff>1088</xdr:rowOff>
    </xdr:to>
    <xdr:cxnSp macro="">
      <xdr:nvCxnSpPr>
        <xdr:cNvPr id="808" name="直線コネクタ 807"/>
        <xdr:cNvCxnSpPr/>
      </xdr:nvCxnSpPr>
      <xdr:spPr>
        <a:xfrm>
          <a:off x="19545300" y="18174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09"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10" name="n_2ave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1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12"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68415</xdr:rowOff>
    </xdr:from>
    <xdr:ext cx="469744" cy="259045"/>
    <xdr:sp macro="" textlink="">
      <xdr:nvSpPr>
        <xdr:cNvPr id="813" name="n_1mainValue【公民館】&#10;一人当たり面積"/>
        <xdr:cNvSpPr txBox="1"/>
      </xdr:nvSpPr>
      <xdr:spPr>
        <a:xfrm>
          <a:off x="21075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14" name="n_2mainValue【公民館】&#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815" name="n_3mainValue【公民館】&#10;一人当たり面積"/>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を除き、有形固定資産償却率は類似団体の平均に近い水準となっている。類似団体と比較して有形固定資産償却率が特に高い値となっている公営住宅については、公営住宅のあり方について庁内で検討を行っている段階である。児童館や幼稚園などは経過年数がおおむね</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年程のものが多く、有形固定資産償却率は低い値を示しているが、今後は維持管理に係る経費を抑制するため、施設の集約化・除去等について検討していく。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31,353
31,145
38.93
13,185,060
11,589,999
1,594,758
6,628,481
8,076,986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54791</xdr:rowOff>
    </xdr:from>
    <xdr:to>
      <xdr:col>24</xdr:col>
      <xdr:colOff>114300</xdr:colOff>
      <xdr:row>38</xdr:row>
      <xdr:rowOff>156391</xdr:rowOff>
    </xdr:to>
    <xdr:sp macro="" textlink="">
      <xdr:nvSpPr>
        <xdr:cNvPr id="74" name="楕円 73"/>
        <xdr:cNvSpPr/>
      </xdr:nvSpPr>
      <xdr:spPr>
        <a:xfrm>
          <a:off x="4584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33218</xdr:rowOff>
    </xdr:from>
    <xdr:ext cx="405111" cy="259045"/>
    <xdr:sp macro="" textlink="">
      <xdr:nvSpPr>
        <xdr:cNvPr id="75" name="【図書館】&#10;有形固定資産減価償却率該当値テキスト"/>
        <xdr:cNvSpPr txBox="1"/>
      </xdr:nvSpPr>
      <xdr:spPr>
        <a:xfrm>
          <a:off x="4673600"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105591</xdr:rowOff>
    </xdr:to>
    <xdr:cxnSp macro="">
      <xdr:nvCxnSpPr>
        <xdr:cNvPr id="77" name="直線コネクタ 76"/>
        <xdr:cNvCxnSpPr/>
      </xdr:nvCxnSpPr>
      <xdr:spPr>
        <a:xfrm>
          <a:off x="3797300" y="65864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157661</xdr:rowOff>
    </xdr:from>
    <xdr:to>
      <xdr:col>15</xdr:col>
      <xdr:colOff>101600</xdr:colOff>
      <xdr:row>38</xdr:row>
      <xdr:rowOff>87812</xdr:rowOff>
    </xdr:to>
    <xdr:sp macro="" textlink="">
      <xdr:nvSpPr>
        <xdr:cNvPr id="78" name="楕円 77"/>
        <xdr:cNvSpPr/>
      </xdr:nvSpPr>
      <xdr:spPr>
        <a:xfrm>
          <a:off x="2857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37012</xdr:rowOff>
    </xdr:from>
    <xdr:to>
      <xdr:col>19</xdr:col>
      <xdr:colOff>177800</xdr:colOff>
      <xdr:row>38</xdr:row>
      <xdr:rowOff>71301</xdr:rowOff>
    </xdr:to>
    <xdr:cxnSp macro="">
      <xdr:nvCxnSpPr>
        <xdr:cNvPr id="79" name="直線コネクタ 78"/>
        <xdr:cNvCxnSpPr/>
      </xdr:nvCxnSpPr>
      <xdr:spPr>
        <a:xfrm>
          <a:off x="2908300" y="65521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80" name="楕円 79"/>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37012</xdr:rowOff>
    </xdr:to>
    <xdr:cxnSp macro="">
      <xdr:nvCxnSpPr>
        <xdr:cNvPr id="81" name="直線コネクタ 80"/>
        <xdr:cNvCxnSpPr/>
      </xdr:nvCxnSpPr>
      <xdr:spPr>
        <a:xfrm>
          <a:off x="2019300" y="65178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2"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3"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4"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5"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6" name="n_1mainValue【図書館】&#10;有形固定資産減価償却率"/>
        <xdr:cNvSpPr txBox="1"/>
      </xdr:nvSpPr>
      <xdr:spPr>
        <a:xfrm>
          <a:off x="3582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87" name="n_2main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44649</xdr:rowOff>
    </xdr:from>
    <xdr:ext cx="405111" cy="259045"/>
    <xdr:sp macro="" textlink="">
      <xdr:nvSpPr>
        <xdr:cNvPr id="88" name="n_3mainValue【図書館】&#10;有形固定資産減価償却率"/>
        <xdr:cNvSpPr txBox="1"/>
      </xdr:nvSpPr>
      <xdr:spPr>
        <a:xfrm>
          <a:off x="1816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2" name="直線コネクタ 111"/>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5"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6" name="直線コネクタ 115"/>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17"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8" name="フローチャート: 判断 117"/>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19" name="フローチャート: 判断 118"/>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0" name="フローチャート: 判断 119"/>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1" name="フローチャート: 判断 120"/>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2" name="フローチャート: 判断 121"/>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71120</xdr:rowOff>
    </xdr:from>
    <xdr:to>
      <xdr:col>55</xdr:col>
      <xdr:colOff>50800</xdr:colOff>
      <xdr:row>42</xdr:row>
      <xdr:rowOff>1270</xdr:rowOff>
    </xdr:to>
    <xdr:sp macro="" textlink="">
      <xdr:nvSpPr>
        <xdr:cNvPr id="128" name="楕円 127"/>
        <xdr:cNvSpPr/>
      </xdr:nvSpPr>
      <xdr:spPr>
        <a:xfrm>
          <a:off x="10426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157497</xdr:rowOff>
    </xdr:from>
    <xdr:ext cx="469744" cy="259045"/>
    <xdr:sp macro="" textlink="">
      <xdr:nvSpPr>
        <xdr:cNvPr id="129" name="【図書館】&#10;一人当たり面積該当値テキスト"/>
        <xdr:cNvSpPr txBox="1"/>
      </xdr:nvSpPr>
      <xdr:spPr>
        <a:xfrm>
          <a:off x="10515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71120</xdr:rowOff>
    </xdr:from>
    <xdr:to>
      <xdr:col>50</xdr:col>
      <xdr:colOff>165100</xdr:colOff>
      <xdr:row>42</xdr:row>
      <xdr:rowOff>1270</xdr:rowOff>
    </xdr:to>
    <xdr:sp macro="" textlink="">
      <xdr:nvSpPr>
        <xdr:cNvPr id="130" name="楕円 129"/>
        <xdr:cNvSpPr/>
      </xdr:nvSpPr>
      <xdr:spPr>
        <a:xfrm>
          <a:off x="9588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121920</xdr:rowOff>
    </xdr:from>
    <xdr:to>
      <xdr:col>55</xdr:col>
      <xdr:colOff>0</xdr:colOff>
      <xdr:row>41</xdr:row>
      <xdr:rowOff>121920</xdr:rowOff>
    </xdr:to>
    <xdr:cxnSp macro="">
      <xdr:nvCxnSpPr>
        <xdr:cNvPr id="131" name="直線コネクタ 130"/>
        <xdr:cNvCxnSpPr/>
      </xdr:nvCxnSpPr>
      <xdr:spPr>
        <a:xfrm>
          <a:off x="9639300" y="715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71120</xdr:rowOff>
    </xdr:from>
    <xdr:to>
      <xdr:col>46</xdr:col>
      <xdr:colOff>38100</xdr:colOff>
      <xdr:row>42</xdr:row>
      <xdr:rowOff>1270</xdr:rowOff>
    </xdr:to>
    <xdr:sp macro="" textlink="">
      <xdr:nvSpPr>
        <xdr:cNvPr id="132" name="楕円 131"/>
        <xdr:cNvSpPr/>
      </xdr:nvSpPr>
      <xdr:spPr>
        <a:xfrm>
          <a:off x="8699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121920</xdr:rowOff>
    </xdr:from>
    <xdr:to>
      <xdr:col>50</xdr:col>
      <xdr:colOff>114300</xdr:colOff>
      <xdr:row>41</xdr:row>
      <xdr:rowOff>121920</xdr:rowOff>
    </xdr:to>
    <xdr:cxnSp macro="">
      <xdr:nvCxnSpPr>
        <xdr:cNvPr id="133" name="直線コネクタ 132"/>
        <xdr:cNvCxnSpPr/>
      </xdr:nvCxnSpPr>
      <xdr:spPr>
        <a:xfrm>
          <a:off x="8750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71120</xdr:rowOff>
    </xdr:from>
    <xdr:to>
      <xdr:col>41</xdr:col>
      <xdr:colOff>101600</xdr:colOff>
      <xdr:row>42</xdr:row>
      <xdr:rowOff>1270</xdr:rowOff>
    </xdr:to>
    <xdr:sp macro="" textlink="">
      <xdr:nvSpPr>
        <xdr:cNvPr id="134" name="楕円 133"/>
        <xdr:cNvSpPr/>
      </xdr:nvSpPr>
      <xdr:spPr>
        <a:xfrm>
          <a:off x="781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121920</xdr:rowOff>
    </xdr:from>
    <xdr:to>
      <xdr:col>45</xdr:col>
      <xdr:colOff>177800</xdr:colOff>
      <xdr:row>41</xdr:row>
      <xdr:rowOff>121920</xdr:rowOff>
    </xdr:to>
    <xdr:cxnSp macro="">
      <xdr:nvCxnSpPr>
        <xdr:cNvPr id="135" name="直線コネクタ 134"/>
        <xdr:cNvCxnSpPr/>
      </xdr:nvCxnSpPr>
      <xdr:spPr>
        <a:xfrm>
          <a:off x="7861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36"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7"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8"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39"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163847</xdr:rowOff>
    </xdr:from>
    <xdr:ext cx="469744" cy="259045"/>
    <xdr:sp macro="" textlink="">
      <xdr:nvSpPr>
        <xdr:cNvPr id="140" name="n_1mainValue【図書館】&#10;一人当たり面積"/>
        <xdr:cNvSpPr txBox="1"/>
      </xdr:nvSpPr>
      <xdr:spPr>
        <a:xfrm>
          <a:off x="93917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163847</xdr:rowOff>
    </xdr:from>
    <xdr:ext cx="469744" cy="259045"/>
    <xdr:sp macro="" textlink="">
      <xdr:nvSpPr>
        <xdr:cNvPr id="141" name="n_2mainValue【図書館】&#10;一人当たり面積"/>
        <xdr:cNvSpPr txBox="1"/>
      </xdr:nvSpPr>
      <xdr:spPr>
        <a:xfrm>
          <a:off x="8515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163847</xdr:rowOff>
    </xdr:from>
    <xdr:ext cx="469744" cy="259045"/>
    <xdr:sp macro="" textlink="">
      <xdr:nvSpPr>
        <xdr:cNvPr id="142" name="n_3mainValue【図書館】&#10;一人当たり面積"/>
        <xdr:cNvSpPr txBox="1"/>
      </xdr:nvSpPr>
      <xdr:spPr>
        <a:xfrm>
          <a:off x="7626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68" name="直線コネクタ 167"/>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1"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2" name="直線コネクタ 171"/>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3" name="【体育館・プール】&#10;有形固定資産減価償却率平均値テキスト"/>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74" name="フローチャート: 判断 173"/>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75" name="フローチャート: 判断 174"/>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6" name="フローチャート: 判断 175"/>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7" name="フローチャート: 判断 176"/>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78" name="フローチャート: 判断 177"/>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4" name="楕円 183"/>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85" name="【体育館・プール】&#10;有形固定資産減価償却率該当値テキスト"/>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86" name="楕円 185"/>
        <xdr:cNvSpPr/>
      </xdr:nvSpPr>
      <xdr:spPr>
        <a:xfrm>
          <a:off x="3746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68580</xdr:rowOff>
    </xdr:to>
    <xdr:cxnSp macro="">
      <xdr:nvCxnSpPr>
        <xdr:cNvPr id="187" name="直線コネクタ 186"/>
        <xdr:cNvCxnSpPr/>
      </xdr:nvCxnSpPr>
      <xdr:spPr>
        <a:xfrm>
          <a:off x="3797300" y="103245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188" name="楕円 187"/>
        <xdr:cNvSpPr/>
      </xdr:nvSpPr>
      <xdr:spPr>
        <a:xfrm>
          <a:off x="2857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37556</xdr:rowOff>
    </xdr:to>
    <xdr:cxnSp macro="">
      <xdr:nvCxnSpPr>
        <xdr:cNvPr id="189" name="直線コネクタ 188"/>
        <xdr:cNvCxnSpPr/>
      </xdr:nvCxnSpPr>
      <xdr:spPr>
        <a:xfrm>
          <a:off x="2908300" y="102918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92891</xdr:rowOff>
    </xdr:from>
    <xdr:to>
      <xdr:col>10</xdr:col>
      <xdr:colOff>165100</xdr:colOff>
      <xdr:row>60</xdr:row>
      <xdr:rowOff>23041</xdr:rowOff>
    </xdr:to>
    <xdr:sp macro="" textlink="">
      <xdr:nvSpPr>
        <xdr:cNvPr id="190" name="楕円 189"/>
        <xdr:cNvSpPr/>
      </xdr:nvSpPr>
      <xdr:spPr>
        <a:xfrm>
          <a:off x="1968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60</xdr:row>
      <xdr:rowOff>4899</xdr:rowOff>
    </xdr:to>
    <xdr:cxnSp macro="">
      <xdr:nvCxnSpPr>
        <xdr:cNvPr id="191" name="直線コネクタ 190"/>
        <xdr:cNvCxnSpPr/>
      </xdr:nvCxnSpPr>
      <xdr:spPr>
        <a:xfrm>
          <a:off x="2019300" y="102592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192" name="n_1aveValue【体育館・プール】&#10;有形固定資産減価償却率"/>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3" name="n_2aveValue【体育館・プー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94"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95"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196" name="n_1mainValue【体育館・プール】&#10;有形固定資産減価償却率"/>
        <xdr:cNvSpPr txBox="1"/>
      </xdr:nvSpPr>
      <xdr:spPr>
        <a:xfrm>
          <a:off x="3582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197" name="n_2main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39568</xdr:rowOff>
    </xdr:from>
    <xdr:ext cx="405111" cy="259045"/>
    <xdr:sp macro="" textlink="">
      <xdr:nvSpPr>
        <xdr:cNvPr id="198" name="n_3mainValue【体育館・プール】&#10;有形固定資産減価償却率"/>
        <xdr:cNvSpPr txBox="1"/>
      </xdr:nvSpPr>
      <xdr:spPr>
        <a:xfrm>
          <a:off x="1816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22" name="直線コネクタ 221"/>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3"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4" name="直線コネクタ 223"/>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5"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6" name="直線コネクタ 22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27" name="【体育館・プール】&#10;一人当たり面積平均値テキスト"/>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28" name="フローチャート: 判断 227"/>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29" name="フローチャート: 判断 228"/>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0" name="フローチャート: 判断 229"/>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31" name="フローチャート: 判断 230"/>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32" name="フローチャート: 判断 231"/>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92075</xdr:rowOff>
    </xdr:from>
    <xdr:to>
      <xdr:col>55</xdr:col>
      <xdr:colOff>50800</xdr:colOff>
      <xdr:row>61</xdr:row>
      <xdr:rowOff>22225</xdr:rowOff>
    </xdr:to>
    <xdr:sp macro="" textlink="">
      <xdr:nvSpPr>
        <xdr:cNvPr id="238" name="楕円 237"/>
        <xdr:cNvSpPr/>
      </xdr:nvSpPr>
      <xdr:spPr>
        <a:xfrm>
          <a:off x="10426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114952</xdr:rowOff>
    </xdr:from>
    <xdr:ext cx="469744" cy="259045"/>
    <xdr:sp macro="" textlink="">
      <xdr:nvSpPr>
        <xdr:cNvPr id="239" name="【体育館・プール】&#10;一人当たり面積該当値テキスト"/>
        <xdr:cNvSpPr txBox="1"/>
      </xdr:nvSpPr>
      <xdr:spPr>
        <a:xfrm>
          <a:off x="10515600"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95885</xdr:rowOff>
    </xdr:from>
    <xdr:to>
      <xdr:col>50</xdr:col>
      <xdr:colOff>165100</xdr:colOff>
      <xdr:row>61</xdr:row>
      <xdr:rowOff>26035</xdr:rowOff>
    </xdr:to>
    <xdr:sp macro="" textlink="">
      <xdr:nvSpPr>
        <xdr:cNvPr id="240" name="楕円 239"/>
        <xdr:cNvSpPr/>
      </xdr:nvSpPr>
      <xdr:spPr>
        <a:xfrm>
          <a:off x="9588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142875</xdr:rowOff>
    </xdr:from>
    <xdr:to>
      <xdr:col>55</xdr:col>
      <xdr:colOff>0</xdr:colOff>
      <xdr:row>60</xdr:row>
      <xdr:rowOff>146685</xdr:rowOff>
    </xdr:to>
    <xdr:cxnSp macro="">
      <xdr:nvCxnSpPr>
        <xdr:cNvPr id="241" name="直線コネクタ 240"/>
        <xdr:cNvCxnSpPr/>
      </xdr:nvCxnSpPr>
      <xdr:spPr>
        <a:xfrm flipV="1">
          <a:off x="9639300" y="104298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93980</xdr:rowOff>
    </xdr:from>
    <xdr:to>
      <xdr:col>46</xdr:col>
      <xdr:colOff>38100</xdr:colOff>
      <xdr:row>61</xdr:row>
      <xdr:rowOff>24130</xdr:rowOff>
    </xdr:to>
    <xdr:sp macro="" textlink="">
      <xdr:nvSpPr>
        <xdr:cNvPr id="242" name="楕円 241"/>
        <xdr:cNvSpPr/>
      </xdr:nvSpPr>
      <xdr:spPr>
        <a:xfrm>
          <a:off x="8699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144780</xdr:rowOff>
    </xdr:from>
    <xdr:to>
      <xdr:col>50</xdr:col>
      <xdr:colOff>114300</xdr:colOff>
      <xdr:row>60</xdr:row>
      <xdr:rowOff>146685</xdr:rowOff>
    </xdr:to>
    <xdr:cxnSp macro="">
      <xdr:nvCxnSpPr>
        <xdr:cNvPr id="243" name="直線コネクタ 242"/>
        <xdr:cNvCxnSpPr/>
      </xdr:nvCxnSpPr>
      <xdr:spPr>
        <a:xfrm>
          <a:off x="8750300" y="104317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93980</xdr:rowOff>
    </xdr:from>
    <xdr:to>
      <xdr:col>41</xdr:col>
      <xdr:colOff>101600</xdr:colOff>
      <xdr:row>61</xdr:row>
      <xdr:rowOff>24130</xdr:rowOff>
    </xdr:to>
    <xdr:sp macro="" textlink="">
      <xdr:nvSpPr>
        <xdr:cNvPr id="244" name="楕円 243"/>
        <xdr:cNvSpPr/>
      </xdr:nvSpPr>
      <xdr:spPr>
        <a:xfrm>
          <a:off x="781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144780</xdr:rowOff>
    </xdr:from>
    <xdr:to>
      <xdr:col>45</xdr:col>
      <xdr:colOff>177800</xdr:colOff>
      <xdr:row>60</xdr:row>
      <xdr:rowOff>144780</xdr:rowOff>
    </xdr:to>
    <xdr:cxnSp macro="">
      <xdr:nvCxnSpPr>
        <xdr:cNvPr id="245" name="直線コネクタ 244"/>
        <xdr:cNvCxnSpPr/>
      </xdr:nvCxnSpPr>
      <xdr:spPr>
        <a:xfrm>
          <a:off x="7861300" y="1043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46"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47"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48" name="n_3ave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49"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42562</xdr:rowOff>
    </xdr:from>
    <xdr:ext cx="469744" cy="259045"/>
    <xdr:sp macro="" textlink="">
      <xdr:nvSpPr>
        <xdr:cNvPr id="250" name="n_1mainValue【体育館・プール】&#10;一人当たり面積"/>
        <xdr:cNvSpPr txBox="1"/>
      </xdr:nvSpPr>
      <xdr:spPr>
        <a:xfrm>
          <a:off x="93917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40657</xdr:rowOff>
    </xdr:from>
    <xdr:ext cx="469744" cy="259045"/>
    <xdr:sp macro="" textlink="">
      <xdr:nvSpPr>
        <xdr:cNvPr id="251" name="n_2mainValue【体育館・プール】&#10;一人当たり面積"/>
        <xdr:cNvSpPr txBox="1"/>
      </xdr:nvSpPr>
      <xdr:spPr>
        <a:xfrm>
          <a:off x="8515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40657</xdr:rowOff>
    </xdr:from>
    <xdr:ext cx="469744" cy="259045"/>
    <xdr:sp macro="" textlink="">
      <xdr:nvSpPr>
        <xdr:cNvPr id="252" name="n_3mainValue【体育館・プール】&#10;一人当たり面積"/>
        <xdr:cNvSpPr txBox="1"/>
      </xdr:nvSpPr>
      <xdr:spPr>
        <a:xfrm>
          <a:off x="7626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6" name="直線コネクタ 2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7" name="テキスト ボックス 2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8" name="直線コネクタ 2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9" name="テキスト ボックス 2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0" name="直線コネクタ 2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1" name="テキスト ボックス 3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2" name="直線コネクタ 3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3" name="テキスト ボックス 3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4" name="直線コネクタ 3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5" name="テキスト ボックス 3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7" name="テキスト ボックス 3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09" name="直線コネクタ 30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1" name="直線コネクタ 31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1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13" name="直線コネクタ 31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14"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15" name="フローチャート: 判断 31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16" name="フローチャート: 判断 31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17" name="フローチャート: 判断 31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18" name="フローチャート: 判断 31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19" name="フローチャート: 判断 31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325" name="楕円 324"/>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61612</xdr:rowOff>
    </xdr:from>
    <xdr:ext cx="405111" cy="259045"/>
    <xdr:sp macro="" textlink="">
      <xdr:nvSpPr>
        <xdr:cNvPr id="326" name="【一般廃棄物処理施設】&#10;有形固定資産減価償却率該当値テキスト"/>
        <xdr:cNvSpPr txBox="1"/>
      </xdr:nvSpPr>
      <xdr:spPr>
        <a:xfrm>
          <a:off x="16357600"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327" name="楕円 326"/>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89535</xdr:rowOff>
    </xdr:to>
    <xdr:cxnSp macro="">
      <xdr:nvCxnSpPr>
        <xdr:cNvPr id="328" name="直線コネクタ 327"/>
        <xdr:cNvCxnSpPr/>
      </xdr:nvCxnSpPr>
      <xdr:spPr>
        <a:xfrm>
          <a:off x="15481300" y="63893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122555</xdr:rowOff>
    </xdr:from>
    <xdr:to>
      <xdr:col>76</xdr:col>
      <xdr:colOff>165100</xdr:colOff>
      <xdr:row>37</xdr:row>
      <xdr:rowOff>52705</xdr:rowOff>
    </xdr:to>
    <xdr:sp macro="" textlink="">
      <xdr:nvSpPr>
        <xdr:cNvPr id="329" name="楕円 328"/>
        <xdr:cNvSpPr/>
      </xdr:nvSpPr>
      <xdr:spPr>
        <a:xfrm>
          <a:off x="1454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xdr:rowOff>
    </xdr:from>
    <xdr:to>
      <xdr:col>81</xdr:col>
      <xdr:colOff>50800</xdr:colOff>
      <xdr:row>37</xdr:row>
      <xdr:rowOff>45720</xdr:rowOff>
    </xdr:to>
    <xdr:cxnSp macro="">
      <xdr:nvCxnSpPr>
        <xdr:cNvPr id="330" name="直線コネクタ 329"/>
        <xdr:cNvCxnSpPr/>
      </xdr:nvCxnSpPr>
      <xdr:spPr>
        <a:xfrm>
          <a:off x="14592300" y="634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74930</xdr:rowOff>
    </xdr:from>
    <xdr:to>
      <xdr:col>72</xdr:col>
      <xdr:colOff>38100</xdr:colOff>
      <xdr:row>37</xdr:row>
      <xdr:rowOff>5080</xdr:rowOff>
    </xdr:to>
    <xdr:sp macro="" textlink="">
      <xdr:nvSpPr>
        <xdr:cNvPr id="331" name="楕円 330"/>
        <xdr:cNvSpPr/>
      </xdr:nvSpPr>
      <xdr:spPr>
        <a:xfrm>
          <a:off x="13652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37</xdr:row>
      <xdr:rowOff>1905</xdr:rowOff>
    </xdr:to>
    <xdr:cxnSp macro="">
      <xdr:nvCxnSpPr>
        <xdr:cNvPr id="332" name="直線コネクタ 331"/>
        <xdr:cNvCxnSpPr/>
      </xdr:nvCxnSpPr>
      <xdr:spPr>
        <a:xfrm>
          <a:off x="13703300" y="6297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333"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334"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335"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36"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337" name="n_1mainValue【一般廃棄物処理施設】&#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69232</xdr:rowOff>
    </xdr:from>
    <xdr:ext cx="405111" cy="259045"/>
    <xdr:sp macro="" textlink="">
      <xdr:nvSpPr>
        <xdr:cNvPr id="338" name="n_2mainValue【一般廃棄物処理施設】&#10;有形固定資産減価償却率"/>
        <xdr:cNvSpPr txBox="1"/>
      </xdr:nvSpPr>
      <xdr:spPr>
        <a:xfrm>
          <a:off x="14389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21607</xdr:rowOff>
    </xdr:from>
    <xdr:ext cx="405111" cy="259045"/>
    <xdr:sp macro="" textlink="">
      <xdr:nvSpPr>
        <xdr:cNvPr id="339" name="n_3mainValue【一般廃棄物処理施設】&#10;有形固定資産減価償却率"/>
        <xdr:cNvSpPr txBox="1"/>
      </xdr:nvSpPr>
      <xdr:spPr>
        <a:xfrm>
          <a:off x="13500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50" name="直線コネクタ 34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51" name="テキスト ボックス 35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3" name="テキスト ボックス 3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54" name="直線コネクタ 35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55" name="テキスト ボックス 35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59" name="直線コネクタ 358"/>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6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61" name="直線コネクタ 36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362"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63" name="直線コネクタ 362"/>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364"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365" name="フローチャート: 判断 364"/>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366" name="フローチャート: 判断 365"/>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367" name="フローチャート: 判断 366"/>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368" name="フローチャート: 判断 367"/>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369" name="フローチャート: 判断 368"/>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141575</xdr:rowOff>
    </xdr:from>
    <xdr:to>
      <xdr:col>116</xdr:col>
      <xdr:colOff>114300</xdr:colOff>
      <xdr:row>38</xdr:row>
      <xdr:rowOff>71724</xdr:rowOff>
    </xdr:to>
    <xdr:sp macro="" textlink="">
      <xdr:nvSpPr>
        <xdr:cNvPr id="375" name="楕円 374"/>
        <xdr:cNvSpPr/>
      </xdr:nvSpPr>
      <xdr:spPr>
        <a:xfrm>
          <a:off x="22110700" y="64852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164452</xdr:rowOff>
    </xdr:from>
    <xdr:ext cx="534377" cy="259045"/>
    <xdr:sp macro="" textlink="">
      <xdr:nvSpPr>
        <xdr:cNvPr id="376" name="【一般廃棄物処理施設】&#10;一人当たり有形固定資産（償却資産）額該当値テキスト"/>
        <xdr:cNvSpPr txBox="1"/>
      </xdr:nvSpPr>
      <xdr:spPr>
        <a:xfrm>
          <a:off x="22199600" y="63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144552</xdr:rowOff>
    </xdr:from>
    <xdr:to>
      <xdr:col>112</xdr:col>
      <xdr:colOff>38100</xdr:colOff>
      <xdr:row>38</xdr:row>
      <xdr:rowOff>74702</xdr:rowOff>
    </xdr:to>
    <xdr:sp macro="" textlink="">
      <xdr:nvSpPr>
        <xdr:cNvPr id="377" name="楕円 376"/>
        <xdr:cNvSpPr/>
      </xdr:nvSpPr>
      <xdr:spPr>
        <a:xfrm>
          <a:off x="21272500" y="64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20924</xdr:rowOff>
    </xdr:from>
    <xdr:to>
      <xdr:col>116</xdr:col>
      <xdr:colOff>63500</xdr:colOff>
      <xdr:row>38</xdr:row>
      <xdr:rowOff>23902</xdr:rowOff>
    </xdr:to>
    <xdr:cxnSp macro="">
      <xdr:nvCxnSpPr>
        <xdr:cNvPr id="378" name="直線コネクタ 377"/>
        <xdr:cNvCxnSpPr/>
      </xdr:nvCxnSpPr>
      <xdr:spPr>
        <a:xfrm flipV="1">
          <a:off x="21323300" y="6536024"/>
          <a:ext cx="8382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142786</xdr:rowOff>
    </xdr:from>
    <xdr:to>
      <xdr:col>107</xdr:col>
      <xdr:colOff>101600</xdr:colOff>
      <xdr:row>38</xdr:row>
      <xdr:rowOff>72937</xdr:rowOff>
    </xdr:to>
    <xdr:sp macro="" textlink="">
      <xdr:nvSpPr>
        <xdr:cNvPr id="379" name="楕円 378"/>
        <xdr:cNvSpPr/>
      </xdr:nvSpPr>
      <xdr:spPr>
        <a:xfrm>
          <a:off x="20383500" y="648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22136</xdr:rowOff>
    </xdr:from>
    <xdr:to>
      <xdr:col>111</xdr:col>
      <xdr:colOff>177800</xdr:colOff>
      <xdr:row>38</xdr:row>
      <xdr:rowOff>23902</xdr:rowOff>
    </xdr:to>
    <xdr:cxnSp macro="">
      <xdr:nvCxnSpPr>
        <xdr:cNvPr id="380" name="直線コネクタ 379"/>
        <xdr:cNvCxnSpPr/>
      </xdr:nvCxnSpPr>
      <xdr:spPr>
        <a:xfrm>
          <a:off x="20434300" y="6537236"/>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142735</xdr:rowOff>
    </xdr:from>
    <xdr:to>
      <xdr:col>102</xdr:col>
      <xdr:colOff>165100</xdr:colOff>
      <xdr:row>38</xdr:row>
      <xdr:rowOff>72885</xdr:rowOff>
    </xdr:to>
    <xdr:sp macro="" textlink="">
      <xdr:nvSpPr>
        <xdr:cNvPr id="381" name="楕円 380"/>
        <xdr:cNvSpPr/>
      </xdr:nvSpPr>
      <xdr:spPr>
        <a:xfrm>
          <a:off x="19494500" y="6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22085</xdr:rowOff>
    </xdr:from>
    <xdr:to>
      <xdr:col>107</xdr:col>
      <xdr:colOff>50800</xdr:colOff>
      <xdr:row>38</xdr:row>
      <xdr:rowOff>22136</xdr:rowOff>
    </xdr:to>
    <xdr:cxnSp macro="">
      <xdr:nvCxnSpPr>
        <xdr:cNvPr id="382" name="直線コネクタ 381"/>
        <xdr:cNvCxnSpPr/>
      </xdr:nvCxnSpPr>
      <xdr:spPr>
        <a:xfrm>
          <a:off x="19545300" y="6537185"/>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383"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384" name="n_2aveValue【一般廃棄物処理施設】&#10;一人当たり有形固定資産（償却資産）額"/>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385" name="n_3aveValue【一般廃棄物処理施設】&#10;一人当たり有形固定資産（償却資産）額"/>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386"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91229</xdr:rowOff>
    </xdr:from>
    <xdr:ext cx="534377" cy="259045"/>
    <xdr:sp macro="" textlink="">
      <xdr:nvSpPr>
        <xdr:cNvPr id="387" name="n_1mainValue【一般廃棄物処理施設】&#10;一人当たり有形固定資産（償却資産）額"/>
        <xdr:cNvSpPr txBox="1"/>
      </xdr:nvSpPr>
      <xdr:spPr>
        <a:xfrm>
          <a:off x="21043411" y="62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89463</xdr:rowOff>
    </xdr:from>
    <xdr:ext cx="534377" cy="259045"/>
    <xdr:sp macro="" textlink="">
      <xdr:nvSpPr>
        <xdr:cNvPr id="388" name="n_2mainValue【一般廃棄物処理施設】&#10;一人当たり有形固定資産（償却資産）額"/>
        <xdr:cNvSpPr txBox="1"/>
      </xdr:nvSpPr>
      <xdr:spPr>
        <a:xfrm>
          <a:off x="20167111" y="62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89412</xdr:rowOff>
    </xdr:from>
    <xdr:ext cx="534377" cy="259045"/>
    <xdr:sp macro="" textlink="">
      <xdr:nvSpPr>
        <xdr:cNvPr id="389" name="n_3mainValue【一般廃棄物処理施設】&#10;一人当たり有形固定資産（償却資産）額"/>
        <xdr:cNvSpPr txBox="1"/>
      </xdr:nvSpPr>
      <xdr:spPr>
        <a:xfrm>
          <a:off x="19278111" y="62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1" name="直線コネクタ 4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2" name="テキスト ボックス 40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3" name="直線コネクタ 4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4" name="テキスト ボックス 4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5" name="直線コネクタ 4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6" name="テキスト ボックス 4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7" name="直線コネクタ 4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8" name="テキスト ボックス 4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9" name="直線コネクタ 4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0" name="テキスト ボックス 4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1" name="直線コネクタ 4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2" name="テキスト ボックス 41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15" name="直線コネクタ 414"/>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16"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17" name="直線コネクタ 416"/>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18"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19" name="直線コネクタ 418"/>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20"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21" name="フローチャート: 判断 420"/>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22" name="フローチャート: 判断 421"/>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23" name="フローチャート: 判断 422"/>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24" name="フローチャート: 判断 42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25" name="フローチャート: 判断 424"/>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431" name="楕円 430"/>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432" name="【保健センター・保健所】&#10;有形固定資産減価償却率該当値テキスト"/>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146776</xdr:rowOff>
    </xdr:from>
    <xdr:to>
      <xdr:col>81</xdr:col>
      <xdr:colOff>101600</xdr:colOff>
      <xdr:row>59</xdr:row>
      <xdr:rowOff>76926</xdr:rowOff>
    </xdr:to>
    <xdr:sp macro="" textlink="">
      <xdr:nvSpPr>
        <xdr:cNvPr id="433" name="楕円 432"/>
        <xdr:cNvSpPr/>
      </xdr:nvSpPr>
      <xdr:spPr>
        <a:xfrm>
          <a:off x="15430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26126</xdr:rowOff>
    </xdr:from>
    <xdr:to>
      <xdr:col>85</xdr:col>
      <xdr:colOff>127000</xdr:colOff>
      <xdr:row>59</xdr:row>
      <xdr:rowOff>60416</xdr:rowOff>
    </xdr:to>
    <xdr:cxnSp macro="">
      <xdr:nvCxnSpPr>
        <xdr:cNvPr id="434" name="直線コネクタ 433"/>
        <xdr:cNvCxnSpPr/>
      </xdr:nvCxnSpPr>
      <xdr:spPr>
        <a:xfrm>
          <a:off x="15481300" y="101416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435" name="楕円 434"/>
        <xdr:cNvSpPr/>
      </xdr:nvSpPr>
      <xdr:spPr>
        <a:xfrm>
          <a:off x="14541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26126</xdr:rowOff>
    </xdr:from>
    <xdr:to>
      <xdr:col>81</xdr:col>
      <xdr:colOff>50800</xdr:colOff>
      <xdr:row>59</xdr:row>
      <xdr:rowOff>44087</xdr:rowOff>
    </xdr:to>
    <xdr:cxnSp macro="">
      <xdr:nvCxnSpPr>
        <xdr:cNvPr id="436" name="直線コネクタ 435"/>
        <xdr:cNvCxnSpPr/>
      </xdr:nvCxnSpPr>
      <xdr:spPr>
        <a:xfrm flipV="1">
          <a:off x="14592300" y="101416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37" name="楕円 436"/>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44087</xdr:rowOff>
    </xdr:to>
    <xdr:cxnSp macro="">
      <xdr:nvCxnSpPr>
        <xdr:cNvPr id="438" name="直線コネクタ 437"/>
        <xdr:cNvCxnSpPr/>
      </xdr:nvCxnSpPr>
      <xdr:spPr>
        <a:xfrm>
          <a:off x="13703300" y="101237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439" name="n_1aveValue【保健センター・保健所】&#10;有形固定資産減価償却率"/>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40" name="n_2ave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41"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442"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93453</xdr:rowOff>
    </xdr:from>
    <xdr:ext cx="405111" cy="259045"/>
    <xdr:sp macro="" textlink="">
      <xdr:nvSpPr>
        <xdr:cNvPr id="443" name="n_1mainValue【保健センター・保健所】&#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111414</xdr:rowOff>
    </xdr:from>
    <xdr:ext cx="405111" cy="259045"/>
    <xdr:sp macro="" textlink="">
      <xdr:nvSpPr>
        <xdr:cNvPr id="444" name="n_2mainValue【保健センター・保健所】&#10;有形固定資産減価償却率"/>
        <xdr:cNvSpPr txBox="1"/>
      </xdr:nvSpPr>
      <xdr:spPr>
        <a:xfrm>
          <a:off x="14389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45" name="n_3main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6" name="直線コネクタ 45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7" name="テキスト ボックス 45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8" name="直線コネクタ 45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9" name="テキスト ボックス 45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0" name="直線コネクタ 45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1" name="テキスト ボックス 46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2" name="直線コネクタ 46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3" name="テキスト ボックス 46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4" name="直線コネクタ 46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5" name="テキスト ボックス 46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6" name="直線コネクタ 46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7" name="テキスト ボックス 46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71" name="直線コネクタ 470"/>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72"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73" name="直線コネクタ 472"/>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74"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75" name="直線コネクタ 474"/>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76"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77" name="フローチャート: 判断 476"/>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8" name="フローチャート: 判断 477"/>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479" name="フローチャート: 判断 478"/>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480" name="フローチャート: 判断 479"/>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481" name="フローチャート: 判断 480"/>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110853</xdr:rowOff>
    </xdr:from>
    <xdr:to>
      <xdr:col>116</xdr:col>
      <xdr:colOff>114300</xdr:colOff>
      <xdr:row>60</xdr:row>
      <xdr:rowOff>41003</xdr:rowOff>
    </xdr:to>
    <xdr:sp macro="" textlink="">
      <xdr:nvSpPr>
        <xdr:cNvPr id="487" name="楕円 486"/>
        <xdr:cNvSpPr/>
      </xdr:nvSpPr>
      <xdr:spPr>
        <a:xfrm>
          <a:off x="22110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133730</xdr:rowOff>
    </xdr:from>
    <xdr:ext cx="469744" cy="259045"/>
    <xdr:sp macro="" textlink="">
      <xdr:nvSpPr>
        <xdr:cNvPr id="488" name="【保健センター・保健所】&#10;一人当たり面積該当値テキスト"/>
        <xdr:cNvSpPr txBox="1"/>
      </xdr:nvSpPr>
      <xdr:spPr>
        <a:xfrm>
          <a:off x="22199600" y="100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114119</xdr:rowOff>
    </xdr:from>
    <xdr:to>
      <xdr:col>112</xdr:col>
      <xdr:colOff>38100</xdr:colOff>
      <xdr:row>60</xdr:row>
      <xdr:rowOff>44269</xdr:rowOff>
    </xdr:to>
    <xdr:sp macro="" textlink="">
      <xdr:nvSpPr>
        <xdr:cNvPr id="489" name="楕円 488"/>
        <xdr:cNvSpPr/>
      </xdr:nvSpPr>
      <xdr:spPr>
        <a:xfrm>
          <a:off x="2127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161653</xdr:rowOff>
    </xdr:from>
    <xdr:to>
      <xdr:col>116</xdr:col>
      <xdr:colOff>63500</xdr:colOff>
      <xdr:row>59</xdr:row>
      <xdr:rowOff>164919</xdr:rowOff>
    </xdr:to>
    <xdr:cxnSp macro="">
      <xdr:nvCxnSpPr>
        <xdr:cNvPr id="490" name="直線コネクタ 489"/>
        <xdr:cNvCxnSpPr/>
      </xdr:nvCxnSpPr>
      <xdr:spPr>
        <a:xfrm flipV="1">
          <a:off x="21323300" y="102772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114119</xdr:rowOff>
    </xdr:from>
    <xdr:to>
      <xdr:col>107</xdr:col>
      <xdr:colOff>101600</xdr:colOff>
      <xdr:row>60</xdr:row>
      <xdr:rowOff>44269</xdr:rowOff>
    </xdr:to>
    <xdr:sp macro="" textlink="">
      <xdr:nvSpPr>
        <xdr:cNvPr id="491" name="楕円 490"/>
        <xdr:cNvSpPr/>
      </xdr:nvSpPr>
      <xdr:spPr>
        <a:xfrm>
          <a:off x="20383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164919</xdr:rowOff>
    </xdr:from>
    <xdr:to>
      <xdr:col>111</xdr:col>
      <xdr:colOff>177800</xdr:colOff>
      <xdr:row>59</xdr:row>
      <xdr:rowOff>164919</xdr:rowOff>
    </xdr:to>
    <xdr:cxnSp macro="">
      <xdr:nvCxnSpPr>
        <xdr:cNvPr id="492" name="直線コネクタ 491"/>
        <xdr:cNvCxnSpPr/>
      </xdr:nvCxnSpPr>
      <xdr:spPr>
        <a:xfrm>
          <a:off x="20434300" y="10280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114119</xdr:rowOff>
    </xdr:from>
    <xdr:to>
      <xdr:col>102</xdr:col>
      <xdr:colOff>165100</xdr:colOff>
      <xdr:row>60</xdr:row>
      <xdr:rowOff>44269</xdr:rowOff>
    </xdr:to>
    <xdr:sp macro="" textlink="">
      <xdr:nvSpPr>
        <xdr:cNvPr id="493" name="楕円 492"/>
        <xdr:cNvSpPr/>
      </xdr:nvSpPr>
      <xdr:spPr>
        <a:xfrm>
          <a:off x="19494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164919</xdr:rowOff>
    </xdr:from>
    <xdr:to>
      <xdr:col>107</xdr:col>
      <xdr:colOff>50800</xdr:colOff>
      <xdr:row>59</xdr:row>
      <xdr:rowOff>164919</xdr:rowOff>
    </xdr:to>
    <xdr:cxnSp macro="">
      <xdr:nvCxnSpPr>
        <xdr:cNvPr id="494" name="直線コネクタ 493"/>
        <xdr:cNvCxnSpPr/>
      </xdr:nvCxnSpPr>
      <xdr:spPr>
        <a:xfrm>
          <a:off x="19545300" y="10280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495"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496" name="n_2aveValue【保健センター・保健所】&#10;一人当たり面積"/>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497" name="n_3aveValue【保健センター・保健所】&#10;一人当たり面積"/>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498" name="n_4aveValue【保健センター・保健所】&#10;一人当たり面積"/>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60796</xdr:rowOff>
    </xdr:from>
    <xdr:ext cx="469744" cy="259045"/>
    <xdr:sp macro="" textlink="">
      <xdr:nvSpPr>
        <xdr:cNvPr id="499" name="n_1mainValue【保健センター・保健所】&#10;一人当たり面積"/>
        <xdr:cNvSpPr txBox="1"/>
      </xdr:nvSpPr>
      <xdr:spPr>
        <a:xfrm>
          <a:off x="21075727" y="1000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60796</xdr:rowOff>
    </xdr:from>
    <xdr:ext cx="469744" cy="259045"/>
    <xdr:sp macro="" textlink="">
      <xdr:nvSpPr>
        <xdr:cNvPr id="500" name="n_2mainValue【保健センター・保健所】&#10;一人当たり面積"/>
        <xdr:cNvSpPr txBox="1"/>
      </xdr:nvSpPr>
      <xdr:spPr>
        <a:xfrm>
          <a:off x="20199427" y="1000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60796</xdr:rowOff>
    </xdr:from>
    <xdr:ext cx="469744" cy="259045"/>
    <xdr:sp macro="" textlink="">
      <xdr:nvSpPr>
        <xdr:cNvPr id="501" name="n_3mainValue【保健センター・保健所】&#10;一人当たり面積"/>
        <xdr:cNvSpPr txBox="1"/>
      </xdr:nvSpPr>
      <xdr:spPr>
        <a:xfrm>
          <a:off x="19310427" y="1000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2" name="テキスト ボックス 5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3" name="直線コネクタ 5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4" name="テキスト ボックス 5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5" name="直線コネクタ 5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6" name="テキスト ボックス 5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7" name="直線コネクタ 5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8" name="テキスト ボックス 5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9" name="直線コネクタ 5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0" name="テキスト ボックス 5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1" name="直線コネクタ 5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2" name="テキスト ボックス 5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3" name="直線コネクタ 5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4" name="テキスト ボックス 5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27" name="直線コネクタ 526"/>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9" name="直線コネクタ 52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30"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31" name="直線コネクタ 530"/>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32"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33" name="フローチャート: 判断 532"/>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34" name="フローチャート: 判断 533"/>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35" name="フローチャート: 判断 534"/>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36" name="フローチャート: 判断 535"/>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37" name="フローチャート: 判断 536"/>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543" name="楕円 542"/>
        <xdr:cNvSpPr/>
      </xdr:nvSpPr>
      <xdr:spPr>
        <a:xfrm>
          <a:off x="16268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89825</xdr:rowOff>
    </xdr:from>
    <xdr:ext cx="405111" cy="259045"/>
    <xdr:sp macro="" textlink="">
      <xdr:nvSpPr>
        <xdr:cNvPr id="544" name="【消防施設】&#10;有形固定資産減価償却率該当値テキスト"/>
        <xdr:cNvSpPr txBox="1"/>
      </xdr:nvSpPr>
      <xdr:spPr>
        <a:xfrm>
          <a:off x="16357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xdr:rowOff>
    </xdr:from>
    <xdr:to>
      <xdr:col>81</xdr:col>
      <xdr:colOff>101600</xdr:colOff>
      <xdr:row>83</xdr:row>
      <xdr:rowOff>116658</xdr:rowOff>
    </xdr:to>
    <xdr:sp macro="" textlink="">
      <xdr:nvSpPr>
        <xdr:cNvPr id="545" name="楕円 544"/>
        <xdr:cNvSpPr/>
      </xdr:nvSpPr>
      <xdr:spPr>
        <a:xfrm>
          <a:off x="15430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162198</xdr:rowOff>
    </xdr:to>
    <xdr:cxnSp macro="">
      <xdr:nvCxnSpPr>
        <xdr:cNvPr id="546" name="直線コネクタ 545"/>
        <xdr:cNvCxnSpPr/>
      </xdr:nvCxnSpPr>
      <xdr:spPr>
        <a:xfrm>
          <a:off x="15481300" y="14296208"/>
          <a:ext cx="8382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80373</xdr:rowOff>
    </xdr:from>
    <xdr:to>
      <xdr:col>76</xdr:col>
      <xdr:colOff>165100</xdr:colOff>
      <xdr:row>83</xdr:row>
      <xdr:rowOff>10523</xdr:rowOff>
    </xdr:to>
    <xdr:sp macro="" textlink="">
      <xdr:nvSpPr>
        <xdr:cNvPr id="547" name="楕円 546"/>
        <xdr:cNvSpPr/>
      </xdr:nvSpPr>
      <xdr:spPr>
        <a:xfrm>
          <a:off x="14541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131173</xdr:rowOff>
    </xdr:from>
    <xdr:to>
      <xdr:col>81</xdr:col>
      <xdr:colOff>50800</xdr:colOff>
      <xdr:row>83</xdr:row>
      <xdr:rowOff>65858</xdr:rowOff>
    </xdr:to>
    <xdr:cxnSp macro="">
      <xdr:nvCxnSpPr>
        <xdr:cNvPr id="548" name="直線コネクタ 547"/>
        <xdr:cNvCxnSpPr/>
      </xdr:nvCxnSpPr>
      <xdr:spPr>
        <a:xfrm>
          <a:off x="14592300" y="14190073"/>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163649</xdr:rowOff>
    </xdr:from>
    <xdr:to>
      <xdr:col>72</xdr:col>
      <xdr:colOff>38100</xdr:colOff>
      <xdr:row>82</xdr:row>
      <xdr:rowOff>93799</xdr:rowOff>
    </xdr:to>
    <xdr:sp macro="" textlink="">
      <xdr:nvSpPr>
        <xdr:cNvPr id="549" name="楕円 548"/>
        <xdr:cNvSpPr/>
      </xdr:nvSpPr>
      <xdr:spPr>
        <a:xfrm>
          <a:off x="13652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42999</xdr:rowOff>
    </xdr:from>
    <xdr:to>
      <xdr:col>76</xdr:col>
      <xdr:colOff>114300</xdr:colOff>
      <xdr:row>82</xdr:row>
      <xdr:rowOff>131173</xdr:rowOff>
    </xdr:to>
    <xdr:cxnSp macro="">
      <xdr:nvCxnSpPr>
        <xdr:cNvPr id="550" name="直線コネクタ 549"/>
        <xdr:cNvCxnSpPr/>
      </xdr:nvCxnSpPr>
      <xdr:spPr>
        <a:xfrm>
          <a:off x="13703300" y="1410189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51"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52"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553" name="n_3aveValue【消防施設】&#10;有形固定資産減価償却率"/>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54"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107785</xdr:rowOff>
    </xdr:from>
    <xdr:ext cx="405111" cy="259045"/>
    <xdr:sp macro="" textlink="">
      <xdr:nvSpPr>
        <xdr:cNvPr id="555" name="n_1mainValue【消防施設】&#10;有形固定資産減価償却率"/>
        <xdr:cNvSpPr txBox="1"/>
      </xdr:nvSpPr>
      <xdr:spPr>
        <a:xfrm>
          <a:off x="152660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27050</xdr:rowOff>
    </xdr:from>
    <xdr:ext cx="405111" cy="259045"/>
    <xdr:sp macro="" textlink="">
      <xdr:nvSpPr>
        <xdr:cNvPr id="556" name="n_2mainValue【消防施設】&#10;有形固定資産減価償却率"/>
        <xdr:cNvSpPr txBox="1"/>
      </xdr:nvSpPr>
      <xdr:spPr>
        <a:xfrm>
          <a:off x="14389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110326</xdr:rowOff>
    </xdr:from>
    <xdr:ext cx="405111" cy="259045"/>
    <xdr:sp macro="" textlink="">
      <xdr:nvSpPr>
        <xdr:cNvPr id="557" name="n_3mainValue【消防施設】&#10;有形固定資産減価償却率"/>
        <xdr:cNvSpPr txBox="1"/>
      </xdr:nvSpPr>
      <xdr:spPr>
        <a:xfrm>
          <a:off x="13500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579" name="直線コネクタ 578"/>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8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81" name="直線コネクタ 58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582"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583" name="直線コネクタ 582"/>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584"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585" name="フローチャート: 判断 584"/>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586" name="フローチャート: 判断 585"/>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587" name="フローチャート: 判断 586"/>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588" name="フローチャート: 判断 587"/>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589" name="フローチャート: 判断 588"/>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595" name="楕円 594"/>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596"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597" name="楕円 596"/>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598" name="直線コネクタ 597"/>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599" name="楕円 598"/>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600" name="直線コネクタ 599"/>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601" name="楕円 600"/>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602" name="直線コネクタ 601"/>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03"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04"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605"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06"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607"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608" name="n_2mainValue【消防施設】&#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609" name="n_3mainValue【消防施設】&#10;一人当たり面積"/>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35" name="直線コネクタ 634"/>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38"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39" name="直線コネクタ 638"/>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40"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41" name="フローチャート: 判断 640"/>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42" name="フローチャート: 判断 641"/>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43" name="フローチャート: 判断 642"/>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44" name="フローチャート: 判断 64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45" name="フローチャート: 判断 644"/>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651" name="楕円 650"/>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652" name="【庁舎】&#10;有形固定資産減価償却率該当値テキスト"/>
        <xdr:cNvSpPr txBox="1"/>
      </xdr:nvSpPr>
      <xdr:spPr>
        <a:xfrm>
          <a:off x="16357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53" name="楕円 652"/>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136616</xdr:rowOff>
    </xdr:to>
    <xdr:cxnSp macro="">
      <xdr:nvCxnSpPr>
        <xdr:cNvPr id="654" name="直線コネクタ 653"/>
        <xdr:cNvCxnSpPr/>
      </xdr:nvCxnSpPr>
      <xdr:spPr>
        <a:xfrm>
          <a:off x="15481300" y="181356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54792</xdr:rowOff>
    </xdr:from>
    <xdr:to>
      <xdr:col>76</xdr:col>
      <xdr:colOff>165100</xdr:colOff>
      <xdr:row>105</xdr:row>
      <xdr:rowOff>156392</xdr:rowOff>
    </xdr:to>
    <xdr:sp macro="" textlink="">
      <xdr:nvSpPr>
        <xdr:cNvPr id="655" name="楕円 654"/>
        <xdr:cNvSpPr/>
      </xdr:nvSpPr>
      <xdr:spPr>
        <a:xfrm>
          <a:off x="14541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105592</xdr:rowOff>
    </xdr:from>
    <xdr:to>
      <xdr:col>81</xdr:col>
      <xdr:colOff>50800</xdr:colOff>
      <xdr:row>105</xdr:row>
      <xdr:rowOff>133350</xdr:rowOff>
    </xdr:to>
    <xdr:cxnSp macro="">
      <xdr:nvCxnSpPr>
        <xdr:cNvPr id="656" name="直線コネクタ 655"/>
        <xdr:cNvCxnSpPr/>
      </xdr:nvCxnSpPr>
      <xdr:spPr>
        <a:xfrm>
          <a:off x="14592300" y="181078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22134</xdr:rowOff>
    </xdr:from>
    <xdr:to>
      <xdr:col>72</xdr:col>
      <xdr:colOff>38100</xdr:colOff>
      <xdr:row>105</xdr:row>
      <xdr:rowOff>123734</xdr:rowOff>
    </xdr:to>
    <xdr:sp macro="" textlink="">
      <xdr:nvSpPr>
        <xdr:cNvPr id="657" name="楕円 656"/>
        <xdr:cNvSpPr/>
      </xdr:nvSpPr>
      <xdr:spPr>
        <a:xfrm>
          <a:off x="13652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105592</xdr:rowOff>
    </xdr:to>
    <xdr:cxnSp macro="">
      <xdr:nvCxnSpPr>
        <xdr:cNvPr id="658" name="直線コネクタ 657"/>
        <xdr:cNvCxnSpPr/>
      </xdr:nvCxnSpPr>
      <xdr:spPr>
        <a:xfrm>
          <a:off x="13703300" y="180751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59"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60"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61"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62"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663" name="n_1mainValue【庁舎】&#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147519</xdr:rowOff>
    </xdr:from>
    <xdr:ext cx="405111" cy="259045"/>
    <xdr:sp macro="" textlink="">
      <xdr:nvSpPr>
        <xdr:cNvPr id="664" name="n_2mainValue【庁舎】&#10;有形固定資産減価償却率"/>
        <xdr:cNvSpPr txBox="1"/>
      </xdr:nvSpPr>
      <xdr:spPr>
        <a:xfrm>
          <a:off x="14389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114861</xdr:rowOff>
    </xdr:from>
    <xdr:ext cx="405111" cy="259045"/>
    <xdr:sp macro="" textlink="">
      <xdr:nvSpPr>
        <xdr:cNvPr id="665" name="n_3mainValue【庁舎】&#10;有形固定資産減価償却率"/>
        <xdr:cNvSpPr txBox="1"/>
      </xdr:nvSpPr>
      <xdr:spPr>
        <a:xfrm>
          <a:off x="13500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6" name="テキスト ボックス 6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692" name="直線コネクタ 691"/>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93"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94" name="直線コネクタ 693"/>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95"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96" name="直線コネクタ 695"/>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697"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98" name="フローチャート: 判断 69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99" name="フローチャート: 判断 69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00" name="フローチャート: 判断 699"/>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01" name="フローチャート: 判断 700"/>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02" name="フローチャート: 判断 701"/>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708" name="楕円 707"/>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709" name="【庁舎】&#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710" name="楕円 709"/>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33745</xdr:rowOff>
    </xdr:to>
    <xdr:cxnSp macro="">
      <xdr:nvCxnSpPr>
        <xdr:cNvPr id="711" name="直線コネクタ 710"/>
        <xdr:cNvCxnSpPr/>
      </xdr:nvCxnSpPr>
      <xdr:spPr>
        <a:xfrm flipV="1">
          <a:off x="21323300" y="1854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12" name="楕円 711"/>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33745</xdr:rowOff>
    </xdr:to>
    <xdr:cxnSp macro="">
      <xdr:nvCxnSpPr>
        <xdr:cNvPr id="713" name="直線コネクタ 712"/>
        <xdr:cNvCxnSpPr/>
      </xdr:nvCxnSpPr>
      <xdr:spPr>
        <a:xfrm>
          <a:off x="20434300" y="18547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714" name="楕円 713"/>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715" name="直線コネクタ 714"/>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16"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17"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18"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19" name="n_4aveValue【庁舎】&#10;一人当たり面積"/>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720" name="n_1mainValue【庁舎】&#10;一人当たり面積"/>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21" name="n_2mainValue【庁舎】&#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722" name="n_3mainValue【庁舎】&#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図書館、消防施設、庁舎を除き、有形固定資産償却率は類似団体の平均を下回っている。体育館や一般廃棄物処理施設などは経過年数がおおむね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年程のものが多く、有形固定資産償却率は低い値を示しているが、今後は維持管理に係る経費を抑制するため、施設の集約化・除去等について検討していく。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31,353
31,145
38.93
13,185,060
11,589,999
1,594,758
6,628,481
8,076,986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76288" y="441007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類似団体の中でも法人</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事業所</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の数が多い方ではなく、税収は類似団体の平均額よりも低い</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篠栗北地区産業団地</a:t>
          </a:r>
          <a:r>
            <a:rPr kumimoji="1" lang="ja-JP" altLang="en-US" sz="1100">
              <a:solidFill>
                <a:schemeClr val="dk1"/>
              </a:solidFill>
              <a:effectLst/>
              <a:latin typeface="+mn-ea"/>
              <a:ea typeface="+mn-ea"/>
              <a:cs typeface="+mn-cs"/>
            </a:rPr>
            <a:t>への</a:t>
          </a:r>
          <a:r>
            <a:rPr kumimoji="1" lang="ja-JP" altLang="ja-JP" sz="1100">
              <a:solidFill>
                <a:schemeClr val="dk1"/>
              </a:solidFill>
              <a:effectLst/>
              <a:latin typeface="+mn-ea"/>
              <a:ea typeface="+mn-ea"/>
              <a:cs typeface="+mn-cs"/>
            </a:rPr>
            <a:t>企業誘致が完了したため、将来的には</a:t>
          </a:r>
          <a:r>
            <a:rPr kumimoji="1" lang="ja-JP" altLang="en-US" sz="1100">
              <a:solidFill>
                <a:schemeClr val="dk1"/>
              </a:solidFill>
              <a:effectLst/>
              <a:latin typeface="+mn-ea"/>
              <a:ea typeface="+mn-ea"/>
              <a:cs typeface="+mn-cs"/>
            </a:rPr>
            <a:t>進出企業からの</a:t>
          </a:r>
          <a:r>
            <a:rPr kumimoji="1" lang="ja-JP" altLang="ja-JP" sz="1100">
              <a:solidFill>
                <a:schemeClr val="dk1"/>
              </a:solidFill>
              <a:effectLst/>
              <a:latin typeface="+mn-ea"/>
              <a:ea typeface="+mn-ea"/>
              <a:cs typeface="+mn-cs"/>
            </a:rPr>
            <a:t>税収増加により財政力</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向上が見込まれる。</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5" name="直線コネクタ 74"/>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55033</xdr:rowOff>
    </xdr:to>
    <xdr:cxnSp macro="">
      <xdr:nvCxnSpPr>
        <xdr:cNvPr id="78" name="直線コネクタ 77"/>
        <xdr:cNvCxnSpPr/>
      </xdr:nvCxnSpPr>
      <xdr:spPr>
        <a:xfrm flipV="1">
          <a:off x="1447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経常収支比率は地方交付税、臨時財政対策債、地方消費税</a:t>
          </a:r>
          <a:r>
            <a:rPr kumimoji="1" lang="ja-JP" altLang="en-US" sz="1100">
              <a:solidFill>
                <a:schemeClr val="dk1"/>
              </a:solidFill>
              <a:effectLst/>
              <a:latin typeface="+mn-lt"/>
              <a:ea typeface="+mn-ea"/>
              <a:cs typeface="+mn-cs"/>
            </a:rPr>
            <a:t>交付金</a:t>
          </a:r>
          <a:r>
            <a:rPr kumimoji="1" lang="ja-JP" altLang="ja-JP" sz="1100">
              <a:solidFill>
                <a:schemeClr val="dk1"/>
              </a:solidFill>
              <a:effectLst/>
              <a:latin typeface="+mn-lt"/>
              <a:ea typeface="+mn-ea"/>
              <a:cs typeface="+mn-cs"/>
            </a:rPr>
            <a:t>等の増により、</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度に比べ</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した。依然として高い水準</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推移しているが、篠栗北地区産業団地への企業誘致が完了したため、将来的には</a:t>
          </a:r>
          <a:r>
            <a:rPr kumimoji="1" lang="ja-JP" altLang="en-US" sz="1100">
              <a:solidFill>
                <a:schemeClr val="dk1"/>
              </a:solidFill>
              <a:effectLst/>
              <a:latin typeface="+mn-lt"/>
              <a:ea typeface="+mn-ea"/>
              <a:cs typeface="+mn-cs"/>
            </a:rPr>
            <a:t>進出企業からの</a:t>
          </a:r>
          <a:r>
            <a:rPr kumimoji="1" lang="ja-JP" altLang="ja-JP" sz="1100">
              <a:solidFill>
                <a:schemeClr val="dk1"/>
              </a:solidFill>
              <a:effectLst/>
              <a:latin typeface="+mn-lt"/>
              <a:ea typeface="+mn-ea"/>
              <a:cs typeface="+mn-cs"/>
            </a:rPr>
            <a:t>税収増加により</a:t>
          </a:r>
          <a:r>
            <a:rPr kumimoji="1" lang="ja-JP" altLang="en-US" sz="1100">
              <a:solidFill>
                <a:schemeClr val="dk1"/>
              </a:solidFill>
              <a:effectLst/>
              <a:latin typeface="+mn-lt"/>
              <a:ea typeface="+mn-ea"/>
              <a:cs typeface="+mn-cs"/>
            </a:rPr>
            <a:t>経常収支比率の改善</a:t>
          </a:r>
          <a:r>
            <a:rPr kumimoji="1" lang="ja-JP" altLang="ja-JP" sz="1100">
              <a:solidFill>
                <a:schemeClr val="dk1"/>
              </a:solidFill>
              <a:effectLst/>
              <a:latin typeface="+mn-lt"/>
              <a:ea typeface="+mn-ea"/>
              <a:cs typeface="+mn-cs"/>
            </a:rPr>
            <a:t>が見込まれる。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66</xdr:row>
      <xdr:rowOff>10160</xdr:rowOff>
    </xdr:to>
    <xdr:cxnSp macro="">
      <xdr:nvCxnSpPr>
        <xdr:cNvPr id="130" name="直線コネクタ 129"/>
        <xdr:cNvCxnSpPr/>
      </xdr:nvCxnSpPr>
      <xdr:spPr>
        <a:xfrm flipV="1">
          <a:off x="4114800" y="1106525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152654</xdr:rowOff>
    </xdr:from>
    <xdr:to>
      <xdr:col>19</xdr:col>
      <xdr:colOff>133350</xdr:colOff>
      <xdr:row>66</xdr:row>
      <xdr:rowOff>10160</xdr:rowOff>
    </xdr:to>
    <xdr:cxnSp macro="">
      <xdr:nvCxnSpPr>
        <xdr:cNvPr id="133" name="直線コネクタ 132"/>
        <xdr:cNvCxnSpPr/>
      </xdr:nvCxnSpPr>
      <xdr:spPr>
        <a:xfrm>
          <a:off x="3225800" y="112969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29464</xdr:rowOff>
    </xdr:to>
    <xdr:cxnSp macro="">
      <xdr:nvCxnSpPr>
        <xdr:cNvPr id="136" name="直線コネクタ 135"/>
        <xdr:cNvCxnSpPr/>
      </xdr:nvCxnSpPr>
      <xdr:spPr>
        <a:xfrm flipV="1">
          <a:off x="2336800" y="112969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101854</xdr:rowOff>
    </xdr:to>
    <xdr:cxnSp macro="">
      <xdr:nvCxnSpPr>
        <xdr:cNvPr id="139" name="直線コネクタ 138"/>
        <xdr:cNvCxnSpPr/>
      </xdr:nvCxnSpPr>
      <xdr:spPr>
        <a:xfrm flipV="1">
          <a:off x="1447800" y="113451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0"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1" name="楕円 150"/>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2" name="テキスト ボックス 151"/>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101854</xdr:rowOff>
    </xdr:from>
    <xdr:to>
      <xdr:col>15</xdr:col>
      <xdr:colOff>133350</xdr:colOff>
      <xdr:row>66</xdr:row>
      <xdr:rowOff>32004</xdr:rowOff>
    </xdr:to>
    <xdr:sp macro="" textlink="">
      <xdr:nvSpPr>
        <xdr:cNvPr id="153" name="楕円 152"/>
        <xdr:cNvSpPr/>
      </xdr:nvSpPr>
      <xdr:spPr>
        <a:xfrm>
          <a:off x="3175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16781</xdr:rowOff>
    </xdr:from>
    <xdr:ext cx="762000" cy="259045"/>
    <xdr:sp macro="" textlink="">
      <xdr:nvSpPr>
        <xdr:cNvPr id="154" name="テキスト ボックス 153"/>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5" name="楕円 154"/>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6" name="テキスト ボックス 155"/>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57" name="楕円 156"/>
        <xdr:cNvSpPr/>
      </xdr:nvSpPr>
      <xdr:spPr>
        <a:xfrm>
          <a:off x="1397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58" name="テキスト ボックス 157"/>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人件費においては、類似団体と比較して人口当たりの職員数が少ないことから低い水準を保っており、今後も定数管理や給与の適正化に努めていく。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物件費においては、包括業務委託（人材派遣）等により類似団体と比較して高い水準となっている。事業の効率化を図ることで歳出削減の抑制に努めるとともに、今後も更なる事業の効率化を図り、行政コストの低水準化に努める。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65548</xdr:rowOff>
    </xdr:from>
    <xdr:to>
      <xdr:col>23</xdr:col>
      <xdr:colOff>133350</xdr:colOff>
      <xdr:row>81</xdr:row>
      <xdr:rowOff>83471</xdr:rowOff>
    </xdr:to>
    <xdr:cxnSp macro="">
      <xdr:nvCxnSpPr>
        <xdr:cNvPr id="191" name="直線コネクタ 190"/>
        <xdr:cNvCxnSpPr/>
      </xdr:nvCxnSpPr>
      <xdr:spPr>
        <a:xfrm>
          <a:off x="4114800" y="13952998"/>
          <a:ext cx="8382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128828</xdr:rowOff>
    </xdr:from>
    <xdr:to>
      <xdr:col>19</xdr:col>
      <xdr:colOff>133350</xdr:colOff>
      <xdr:row>81</xdr:row>
      <xdr:rowOff>65548</xdr:rowOff>
    </xdr:to>
    <xdr:cxnSp macro="">
      <xdr:nvCxnSpPr>
        <xdr:cNvPr id="194" name="直線コネクタ 193"/>
        <xdr:cNvCxnSpPr/>
      </xdr:nvCxnSpPr>
      <xdr:spPr>
        <a:xfrm>
          <a:off x="3225800" y="13844828"/>
          <a:ext cx="889000" cy="10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109283</xdr:rowOff>
    </xdr:from>
    <xdr:to>
      <xdr:col>15</xdr:col>
      <xdr:colOff>82550</xdr:colOff>
      <xdr:row>80</xdr:row>
      <xdr:rowOff>128828</xdr:rowOff>
    </xdr:to>
    <xdr:cxnSp macro="">
      <xdr:nvCxnSpPr>
        <xdr:cNvPr id="197" name="直線コネクタ 196"/>
        <xdr:cNvCxnSpPr/>
      </xdr:nvCxnSpPr>
      <xdr:spPr>
        <a:xfrm>
          <a:off x="2336800" y="13825283"/>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97265</xdr:rowOff>
    </xdr:from>
    <xdr:to>
      <xdr:col>11</xdr:col>
      <xdr:colOff>31750</xdr:colOff>
      <xdr:row>80</xdr:row>
      <xdr:rowOff>109283</xdr:rowOff>
    </xdr:to>
    <xdr:cxnSp macro="">
      <xdr:nvCxnSpPr>
        <xdr:cNvPr id="200" name="直線コネクタ 199"/>
        <xdr:cNvCxnSpPr/>
      </xdr:nvCxnSpPr>
      <xdr:spPr>
        <a:xfrm>
          <a:off x="1447800" y="13813265"/>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32671</xdr:rowOff>
    </xdr:from>
    <xdr:to>
      <xdr:col>23</xdr:col>
      <xdr:colOff>184150</xdr:colOff>
      <xdr:row>81</xdr:row>
      <xdr:rowOff>134271</xdr:rowOff>
    </xdr:to>
    <xdr:sp macro="" textlink="">
      <xdr:nvSpPr>
        <xdr:cNvPr id="210" name="楕円 209"/>
        <xdr:cNvSpPr/>
      </xdr:nvSpPr>
      <xdr:spPr>
        <a:xfrm>
          <a:off x="4902200" y="139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49198</xdr:rowOff>
    </xdr:from>
    <xdr:ext cx="762000" cy="259045"/>
    <xdr:sp macro="" textlink="">
      <xdr:nvSpPr>
        <xdr:cNvPr id="211" name="人件費・物件費等の状況該当値テキスト"/>
        <xdr:cNvSpPr txBox="1"/>
      </xdr:nvSpPr>
      <xdr:spPr>
        <a:xfrm>
          <a:off x="5041900" y="1376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14748</xdr:rowOff>
    </xdr:from>
    <xdr:to>
      <xdr:col>19</xdr:col>
      <xdr:colOff>184150</xdr:colOff>
      <xdr:row>81</xdr:row>
      <xdr:rowOff>116348</xdr:rowOff>
    </xdr:to>
    <xdr:sp macro="" textlink="">
      <xdr:nvSpPr>
        <xdr:cNvPr id="212" name="楕円 211"/>
        <xdr:cNvSpPr/>
      </xdr:nvSpPr>
      <xdr:spPr>
        <a:xfrm>
          <a:off x="4064000" y="13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126525</xdr:rowOff>
    </xdr:from>
    <xdr:ext cx="736600" cy="259045"/>
    <xdr:sp macro="" textlink="">
      <xdr:nvSpPr>
        <xdr:cNvPr id="213" name="テキスト ボックス 212"/>
        <xdr:cNvSpPr txBox="1"/>
      </xdr:nvSpPr>
      <xdr:spPr>
        <a:xfrm>
          <a:off x="3733800" y="1367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78028</xdr:rowOff>
    </xdr:from>
    <xdr:to>
      <xdr:col>15</xdr:col>
      <xdr:colOff>133350</xdr:colOff>
      <xdr:row>81</xdr:row>
      <xdr:rowOff>8178</xdr:rowOff>
    </xdr:to>
    <xdr:sp macro="" textlink="">
      <xdr:nvSpPr>
        <xdr:cNvPr id="214" name="楕円 213"/>
        <xdr:cNvSpPr/>
      </xdr:nvSpPr>
      <xdr:spPr>
        <a:xfrm>
          <a:off x="3175000" y="1379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18355</xdr:rowOff>
    </xdr:from>
    <xdr:ext cx="762000" cy="259045"/>
    <xdr:sp macro="" textlink="">
      <xdr:nvSpPr>
        <xdr:cNvPr id="215" name="テキスト ボックス 214"/>
        <xdr:cNvSpPr txBox="1"/>
      </xdr:nvSpPr>
      <xdr:spPr>
        <a:xfrm>
          <a:off x="2844800" y="135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58483</xdr:rowOff>
    </xdr:from>
    <xdr:to>
      <xdr:col>11</xdr:col>
      <xdr:colOff>82550</xdr:colOff>
      <xdr:row>80</xdr:row>
      <xdr:rowOff>160083</xdr:rowOff>
    </xdr:to>
    <xdr:sp macro="" textlink="">
      <xdr:nvSpPr>
        <xdr:cNvPr id="216" name="楕円 215"/>
        <xdr:cNvSpPr/>
      </xdr:nvSpPr>
      <xdr:spPr>
        <a:xfrm>
          <a:off x="2286000" y="137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170260</xdr:rowOff>
    </xdr:from>
    <xdr:ext cx="762000" cy="259045"/>
    <xdr:sp macro="" textlink="">
      <xdr:nvSpPr>
        <xdr:cNvPr id="217" name="テキスト ボックス 216"/>
        <xdr:cNvSpPr txBox="1"/>
      </xdr:nvSpPr>
      <xdr:spPr>
        <a:xfrm>
          <a:off x="1955800" y="135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46465</xdr:rowOff>
    </xdr:from>
    <xdr:to>
      <xdr:col>7</xdr:col>
      <xdr:colOff>31750</xdr:colOff>
      <xdr:row>80</xdr:row>
      <xdr:rowOff>148065</xdr:rowOff>
    </xdr:to>
    <xdr:sp macro="" textlink="">
      <xdr:nvSpPr>
        <xdr:cNvPr id="218" name="楕円 217"/>
        <xdr:cNvSpPr/>
      </xdr:nvSpPr>
      <xdr:spPr>
        <a:xfrm>
          <a:off x="1397000" y="137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158242</xdr:rowOff>
    </xdr:from>
    <xdr:ext cx="762000" cy="259045"/>
    <xdr:sp macro="" textlink="">
      <xdr:nvSpPr>
        <xdr:cNvPr id="219" name="テキスト ボックス 218"/>
        <xdr:cNvSpPr txBox="1"/>
      </xdr:nvSpPr>
      <xdr:spPr>
        <a:xfrm>
          <a:off x="1066800" y="1353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経験年数階層の変動（職員の分布が変わったこと）に加え、大卒</a:t>
          </a:r>
          <a:r>
            <a:rPr lang="en-US" altLang="ja-JP" sz="1100">
              <a:solidFill>
                <a:sysClr val="windowText" lastClr="000000"/>
              </a:solidFill>
              <a:effectLst/>
              <a:latin typeface="+mn-lt"/>
              <a:ea typeface="+mn-ea"/>
              <a:cs typeface="+mn-cs"/>
            </a:rPr>
            <a:t>15</a:t>
          </a:r>
          <a:r>
            <a:rPr lang="ja-JP" altLang="ja-JP" sz="1100">
              <a:solidFill>
                <a:sysClr val="windowText" lastClr="000000"/>
              </a:solidFill>
              <a:effectLst/>
              <a:latin typeface="+mn-lt"/>
              <a:ea typeface="+mn-ea"/>
              <a:cs typeface="+mn-cs"/>
            </a:rPr>
            <a:t>年から</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年の職員における平均給料月額が減少した影響により、</a:t>
          </a:r>
          <a:r>
            <a:rPr lang="en-US" altLang="ja-JP" sz="1100">
              <a:solidFill>
                <a:sysClr val="windowText" lastClr="000000"/>
              </a:solidFill>
              <a:effectLst/>
              <a:latin typeface="+mn-lt"/>
              <a:ea typeface="+mn-ea"/>
              <a:cs typeface="+mn-cs"/>
            </a:rPr>
            <a:t>0.3</a:t>
          </a:r>
          <a:r>
            <a:rPr lang="ja-JP" altLang="ja-JP" sz="1100">
              <a:solidFill>
                <a:sysClr val="windowText" lastClr="000000"/>
              </a:solidFill>
              <a:effectLst/>
              <a:latin typeface="+mn-lt"/>
              <a:ea typeface="+mn-ea"/>
              <a:cs typeface="+mn-cs"/>
            </a:rPr>
            <a:t>ポイント減少した。</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5" name="直線コネクタ 254"/>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58" name="直線コネクタ 257"/>
        <xdr:cNvCxnSpPr/>
      </xdr:nvCxnSpPr>
      <xdr:spPr>
        <a:xfrm flipV="1">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118836</xdr:rowOff>
    </xdr:to>
    <xdr:cxnSp macro="">
      <xdr:nvCxnSpPr>
        <xdr:cNvPr id="261" name="直線コネクタ 260"/>
        <xdr:cNvCxnSpPr/>
      </xdr:nvCxnSpPr>
      <xdr:spPr>
        <a:xfrm>
          <a:off x="14401800" y="146739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170543</xdr:rowOff>
    </xdr:to>
    <xdr:cxnSp macro="">
      <xdr:nvCxnSpPr>
        <xdr:cNvPr id="264" name="直線コネクタ 263"/>
        <xdr:cNvCxnSpPr/>
      </xdr:nvCxnSpPr>
      <xdr:spPr>
        <a:xfrm flipV="1">
          <a:off x="13512800" y="146739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1" name="テキスト ボックス 28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2" name="楕円 281"/>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3" name="テキスト ボックス 282"/>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定員管理の適正化に努めてきた結果、類似団体と比較して低い水準を保っている。今後もより一層の事務の効率化を目指し、適材適所の人員配置を図っていくことで現在の水準を維持していくことを目指す。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70122</xdr:rowOff>
    </xdr:from>
    <xdr:to>
      <xdr:col>81</xdr:col>
      <xdr:colOff>44450</xdr:colOff>
      <xdr:row>58</xdr:row>
      <xdr:rowOff>75293</xdr:rowOff>
    </xdr:to>
    <xdr:cxnSp macro="">
      <xdr:nvCxnSpPr>
        <xdr:cNvPr id="320" name="直線コネクタ 319"/>
        <xdr:cNvCxnSpPr/>
      </xdr:nvCxnSpPr>
      <xdr:spPr>
        <a:xfrm>
          <a:off x="16179800" y="10014222"/>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61504</xdr:rowOff>
    </xdr:from>
    <xdr:to>
      <xdr:col>77</xdr:col>
      <xdr:colOff>44450</xdr:colOff>
      <xdr:row>58</xdr:row>
      <xdr:rowOff>70122</xdr:rowOff>
    </xdr:to>
    <xdr:cxnSp macro="">
      <xdr:nvCxnSpPr>
        <xdr:cNvPr id="323" name="直線コネクタ 322"/>
        <xdr:cNvCxnSpPr/>
      </xdr:nvCxnSpPr>
      <xdr:spPr>
        <a:xfrm>
          <a:off x="15290800" y="1000560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61504</xdr:rowOff>
    </xdr:from>
    <xdr:to>
      <xdr:col>72</xdr:col>
      <xdr:colOff>203200</xdr:colOff>
      <xdr:row>58</xdr:row>
      <xdr:rowOff>73569</xdr:rowOff>
    </xdr:to>
    <xdr:cxnSp macro="">
      <xdr:nvCxnSpPr>
        <xdr:cNvPr id="326" name="直線コネクタ 325"/>
        <xdr:cNvCxnSpPr/>
      </xdr:nvCxnSpPr>
      <xdr:spPr>
        <a:xfrm flipV="1">
          <a:off x="14401800" y="100056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73569</xdr:rowOff>
    </xdr:from>
    <xdr:to>
      <xdr:col>68</xdr:col>
      <xdr:colOff>152400</xdr:colOff>
      <xdr:row>58</xdr:row>
      <xdr:rowOff>75293</xdr:rowOff>
    </xdr:to>
    <xdr:cxnSp macro="">
      <xdr:nvCxnSpPr>
        <xdr:cNvPr id="329" name="直線コネクタ 328"/>
        <xdr:cNvCxnSpPr/>
      </xdr:nvCxnSpPr>
      <xdr:spPr>
        <a:xfrm flipV="1">
          <a:off x="13512800" y="1001766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24493</xdr:rowOff>
    </xdr:from>
    <xdr:to>
      <xdr:col>81</xdr:col>
      <xdr:colOff>95250</xdr:colOff>
      <xdr:row>58</xdr:row>
      <xdr:rowOff>126093</xdr:rowOff>
    </xdr:to>
    <xdr:sp macro="" textlink="">
      <xdr:nvSpPr>
        <xdr:cNvPr id="339" name="楕円 338"/>
        <xdr:cNvSpPr/>
      </xdr:nvSpPr>
      <xdr:spPr>
        <a:xfrm>
          <a:off x="169672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117220</xdr:rowOff>
    </xdr:from>
    <xdr:ext cx="762000" cy="259045"/>
    <xdr:sp macro="" textlink="">
      <xdr:nvSpPr>
        <xdr:cNvPr id="340" name="定員管理の状況該当値テキスト"/>
        <xdr:cNvSpPr txBox="1"/>
      </xdr:nvSpPr>
      <xdr:spPr>
        <a:xfrm>
          <a:off x="17106900" y="98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19322</xdr:rowOff>
    </xdr:from>
    <xdr:to>
      <xdr:col>77</xdr:col>
      <xdr:colOff>95250</xdr:colOff>
      <xdr:row>58</xdr:row>
      <xdr:rowOff>120922</xdr:rowOff>
    </xdr:to>
    <xdr:sp macro="" textlink="">
      <xdr:nvSpPr>
        <xdr:cNvPr id="341" name="楕円 340"/>
        <xdr:cNvSpPr/>
      </xdr:nvSpPr>
      <xdr:spPr>
        <a:xfrm>
          <a:off x="16129000" y="99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131099</xdr:rowOff>
    </xdr:from>
    <xdr:ext cx="736600" cy="259045"/>
    <xdr:sp macro="" textlink="">
      <xdr:nvSpPr>
        <xdr:cNvPr id="342" name="テキスト ボックス 341"/>
        <xdr:cNvSpPr txBox="1"/>
      </xdr:nvSpPr>
      <xdr:spPr>
        <a:xfrm>
          <a:off x="15798800" y="973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10704</xdr:rowOff>
    </xdr:from>
    <xdr:to>
      <xdr:col>73</xdr:col>
      <xdr:colOff>44450</xdr:colOff>
      <xdr:row>58</xdr:row>
      <xdr:rowOff>112304</xdr:rowOff>
    </xdr:to>
    <xdr:sp macro="" textlink="">
      <xdr:nvSpPr>
        <xdr:cNvPr id="343" name="楕円 342"/>
        <xdr:cNvSpPr/>
      </xdr:nvSpPr>
      <xdr:spPr>
        <a:xfrm>
          <a:off x="15240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122481</xdr:rowOff>
    </xdr:from>
    <xdr:ext cx="762000" cy="259045"/>
    <xdr:sp macro="" textlink="">
      <xdr:nvSpPr>
        <xdr:cNvPr id="344" name="テキスト ボックス 343"/>
        <xdr:cNvSpPr txBox="1"/>
      </xdr:nvSpPr>
      <xdr:spPr>
        <a:xfrm>
          <a:off x="14909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22769</xdr:rowOff>
    </xdr:from>
    <xdr:to>
      <xdr:col>68</xdr:col>
      <xdr:colOff>203200</xdr:colOff>
      <xdr:row>58</xdr:row>
      <xdr:rowOff>124369</xdr:rowOff>
    </xdr:to>
    <xdr:sp macro="" textlink="">
      <xdr:nvSpPr>
        <xdr:cNvPr id="345" name="楕円 344"/>
        <xdr:cNvSpPr/>
      </xdr:nvSpPr>
      <xdr:spPr>
        <a:xfrm>
          <a:off x="14351000" y="9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134546</xdr:rowOff>
    </xdr:from>
    <xdr:ext cx="762000" cy="259045"/>
    <xdr:sp macro="" textlink="">
      <xdr:nvSpPr>
        <xdr:cNvPr id="346" name="テキスト ボックス 345"/>
        <xdr:cNvSpPr txBox="1"/>
      </xdr:nvSpPr>
      <xdr:spPr>
        <a:xfrm>
          <a:off x="14020800" y="97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24493</xdr:rowOff>
    </xdr:from>
    <xdr:to>
      <xdr:col>64</xdr:col>
      <xdr:colOff>152400</xdr:colOff>
      <xdr:row>58</xdr:row>
      <xdr:rowOff>126093</xdr:rowOff>
    </xdr:to>
    <xdr:sp macro="" textlink="">
      <xdr:nvSpPr>
        <xdr:cNvPr id="347" name="楕円 346"/>
        <xdr:cNvSpPr/>
      </xdr:nvSpPr>
      <xdr:spPr>
        <a:xfrm>
          <a:off x="13462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136270</xdr:rowOff>
    </xdr:from>
    <xdr:ext cx="762000" cy="259045"/>
    <xdr:sp macro="" textlink="">
      <xdr:nvSpPr>
        <xdr:cNvPr id="348" name="テキスト ボックス 347"/>
        <xdr:cNvSpPr txBox="1"/>
      </xdr:nvSpPr>
      <xdr:spPr>
        <a:xfrm>
          <a:off x="13131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実質公債費比率は普通交付税の増により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し、依然として類似団体平均を上回っている。今後は老朽化した公共施設等の更新でも大規模な地方債発行が見込まれるが、事業の適正な取捨選択を実施し、可能な限り実質公債費比率上昇の抑制に努める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78740</xdr:rowOff>
    </xdr:to>
    <xdr:cxnSp macro="">
      <xdr:nvCxnSpPr>
        <xdr:cNvPr id="383" name="直線コネクタ 382"/>
        <xdr:cNvCxnSpPr/>
      </xdr:nvCxnSpPr>
      <xdr:spPr>
        <a:xfrm>
          <a:off x="16179800" y="692984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71846</xdr:rowOff>
    </xdr:from>
    <xdr:to>
      <xdr:col>77</xdr:col>
      <xdr:colOff>44450</xdr:colOff>
      <xdr:row>40</xdr:row>
      <xdr:rowOff>85634</xdr:rowOff>
    </xdr:to>
    <xdr:cxnSp macro="">
      <xdr:nvCxnSpPr>
        <xdr:cNvPr id="386" name="直線コネクタ 385"/>
        <xdr:cNvCxnSpPr/>
      </xdr:nvCxnSpPr>
      <xdr:spPr>
        <a:xfrm flipV="1">
          <a:off x="15290800" y="69298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85634</xdr:rowOff>
    </xdr:from>
    <xdr:to>
      <xdr:col>72</xdr:col>
      <xdr:colOff>203200</xdr:colOff>
      <xdr:row>40</xdr:row>
      <xdr:rowOff>99423</xdr:rowOff>
    </xdr:to>
    <xdr:cxnSp macro="">
      <xdr:nvCxnSpPr>
        <xdr:cNvPr id="389" name="直線コネクタ 388"/>
        <xdr:cNvCxnSpPr/>
      </xdr:nvCxnSpPr>
      <xdr:spPr>
        <a:xfrm flipV="1">
          <a:off x="14401800" y="69436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99423</xdr:rowOff>
    </xdr:to>
    <xdr:cxnSp macro="">
      <xdr:nvCxnSpPr>
        <xdr:cNvPr id="392" name="直線コネクタ 391"/>
        <xdr:cNvCxnSpPr/>
      </xdr:nvCxnSpPr>
      <xdr:spPr>
        <a:xfrm>
          <a:off x="13512800" y="69298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2" name="楕円 401"/>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3"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21046</xdr:rowOff>
    </xdr:from>
    <xdr:to>
      <xdr:col>77</xdr:col>
      <xdr:colOff>95250</xdr:colOff>
      <xdr:row>40</xdr:row>
      <xdr:rowOff>122646</xdr:rowOff>
    </xdr:to>
    <xdr:sp macro="" textlink="">
      <xdr:nvSpPr>
        <xdr:cNvPr id="404" name="楕円 403"/>
        <xdr:cNvSpPr/>
      </xdr:nvSpPr>
      <xdr:spPr>
        <a:xfrm>
          <a:off x="16129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405" name="テキスト ボックス 404"/>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34834</xdr:rowOff>
    </xdr:from>
    <xdr:to>
      <xdr:col>73</xdr:col>
      <xdr:colOff>44450</xdr:colOff>
      <xdr:row>40</xdr:row>
      <xdr:rowOff>136434</xdr:rowOff>
    </xdr:to>
    <xdr:sp macro="" textlink="">
      <xdr:nvSpPr>
        <xdr:cNvPr id="406" name="楕円 405"/>
        <xdr:cNvSpPr/>
      </xdr:nvSpPr>
      <xdr:spPr>
        <a:xfrm>
          <a:off x="15240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121211</xdr:rowOff>
    </xdr:from>
    <xdr:ext cx="762000" cy="259045"/>
    <xdr:sp macro="" textlink="">
      <xdr:nvSpPr>
        <xdr:cNvPr id="407" name="テキスト ボックス 406"/>
        <xdr:cNvSpPr txBox="1"/>
      </xdr:nvSpPr>
      <xdr:spPr>
        <a:xfrm>
          <a:off x="14909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48623</xdr:rowOff>
    </xdr:from>
    <xdr:to>
      <xdr:col>68</xdr:col>
      <xdr:colOff>203200</xdr:colOff>
      <xdr:row>40</xdr:row>
      <xdr:rowOff>150223</xdr:rowOff>
    </xdr:to>
    <xdr:sp macro="" textlink="">
      <xdr:nvSpPr>
        <xdr:cNvPr id="408" name="楕円 407"/>
        <xdr:cNvSpPr/>
      </xdr:nvSpPr>
      <xdr:spPr>
        <a:xfrm>
          <a:off x="14351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409" name="テキスト ボックス 408"/>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10" name="楕円 409"/>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411" name="テキスト ボックス 410"/>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篠栗北地区産業団地整備事業特別会計の廃止と、基金残高の増加により、実質的な将来負担額が算出されていない。</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後世への負担を少しでも軽減するよう、基金の積立てや特定財源の確保等を積極的に行い、将来負担比率の抑制に努める。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140617</xdr:rowOff>
    </xdr:from>
    <xdr:to>
      <xdr:col>77</xdr:col>
      <xdr:colOff>44450</xdr:colOff>
      <xdr:row>15</xdr:row>
      <xdr:rowOff>69709</xdr:rowOff>
    </xdr:to>
    <xdr:cxnSp macro="">
      <xdr:nvCxnSpPr>
        <xdr:cNvPr id="445" name="直線コネクタ 444"/>
        <xdr:cNvCxnSpPr/>
      </xdr:nvCxnSpPr>
      <xdr:spPr>
        <a:xfrm>
          <a:off x="15290800" y="254091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6"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8" name="フローチャート: 判断 447"/>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9" name="テキスト ボックス 448"/>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0" name="フローチャート: 判断 449"/>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1" name="テキスト ボックス 450"/>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2" name="フローチャート: 判断 451"/>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3" name="テキスト ボックス 452"/>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4" name="フローチャート: 判断 453"/>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5" name="テキスト ボックス 454"/>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18909</xdr:rowOff>
    </xdr:from>
    <xdr:to>
      <xdr:col>77</xdr:col>
      <xdr:colOff>95250</xdr:colOff>
      <xdr:row>15</xdr:row>
      <xdr:rowOff>120509</xdr:rowOff>
    </xdr:to>
    <xdr:sp macro="" textlink="">
      <xdr:nvSpPr>
        <xdr:cNvPr id="461" name="楕円 460"/>
        <xdr:cNvSpPr/>
      </xdr:nvSpPr>
      <xdr:spPr>
        <a:xfrm>
          <a:off x="16129000" y="25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105286</xdr:rowOff>
    </xdr:from>
    <xdr:ext cx="736600" cy="259045"/>
    <xdr:sp macro="" textlink="">
      <xdr:nvSpPr>
        <xdr:cNvPr id="462" name="テキスト ボックス 461"/>
        <xdr:cNvSpPr txBox="1"/>
      </xdr:nvSpPr>
      <xdr:spPr>
        <a:xfrm>
          <a:off x="15798800" y="267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89817</xdr:rowOff>
    </xdr:from>
    <xdr:to>
      <xdr:col>73</xdr:col>
      <xdr:colOff>44450</xdr:colOff>
      <xdr:row>15</xdr:row>
      <xdr:rowOff>19967</xdr:rowOff>
    </xdr:to>
    <xdr:sp macro="" textlink="">
      <xdr:nvSpPr>
        <xdr:cNvPr id="463" name="楕円 462"/>
        <xdr:cNvSpPr/>
      </xdr:nvSpPr>
      <xdr:spPr>
        <a:xfrm>
          <a:off x="15240000" y="24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30144</xdr:rowOff>
    </xdr:from>
    <xdr:ext cx="762000" cy="259045"/>
    <xdr:sp macro="" textlink="">
      <xdr:nvSpPr>
        <xdr:cNvPr id="464" name="テキスト ボックス 463"/>
        <xdr:cNvSpPr txBox="1"/>
      </xdr:nvSpPr>
      <xdr:spPr>
        <a:xfrm>
          <a:off x="14909800" y="225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31,353
31,145
38.93
13,185,060
11,589,999
1,594,758
6,628,481
8,076,986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経常的な人件費支出は、</a:t>
          </a:r>
          <a:r>
            <a:rPr kumimoji="1" lang="ja-JP" altLang="ja-JP" sz="1100">
              <a:solidFill>
                <a:schemeClr val="dk1"/>
              </a:solidFill>
              <a:effectLst/>
              <a:latin typeface="+mn-ea"/>
              <a:ea typeface="+mn-ea"/>
              <a:cs typeface="+mn-cs"/>
            </a:rPr>
            <a:t>職員の定員管理の適正化に努めてきた結果、類似団体と比較して低い水準を保っており、今後もこの水準を維持できるよう努める。</a:t>
          </a:r>
          <a:endParaRPr lang="ja-JP" altLang="ja-JP" sz="11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115570</xdr:rowOff>
    </xdr:to>
    <xdr:cxnSp macro="">
      <xdr:nvCxnSpPr>
        <xdr:cNvPr id="64" name="直線コネクタ 63"/>
        <xdr:cNvCxnSpPr/>
      </xdr:nvCxnSpPr>
      <xdr:spPr>
        <a:xfrm flipV="1">
          <a:off x="3987800" y="6079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115570</xdr:rowOff>
    </xdr:to>
    <xdr:cxnSp macro="">
      <xdr:nvCxnSpPr>
        <xdr:cNvPr id="67" name="直線コネクタ 66"/>
        <xdr:cNvCxnSpPr/>
      </xdr:nvCxnSpPr>
      <xdr:spPr>
        <a:xfrm>
          <a:off x="3098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3556</xdr:rowOff>
    </xdr:to>
    <xdr:cxnSp macro="">
      <xdr:nvCxnSpPr>
        <xdr:cNvPr id="70" name="直線コネクタ 69"/>
        <xdr:cNvCxnSpPr/>
      </xdr:nvCxnSpPr>
      <xdr:spPr>
        <a:xfrm flipV="1">
          <a:off x="2209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3556</xdr:rowOff>
    </xdr:to>
    <xdr:cxnSp macro="">
      <xdr:nvCxnSpPr>
        <xdr:cNvPr id="73" name="直線コネクタ 72"/>
        <xdr:cNvCxnSpPr/>
      </xdr:nvCxnSpPr>
      <xdr:spPr>
        <a:xfrm>
          <a:off x="1320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44721</xdr:rowOff>
    </xdr:from>
    <xdr:ext cx="762000" cy="259045"/>
    <xdr:sp macro="" textlink="">
      <xdr:nvSpPr>
        <xdr:cNvPr id="84" name="人件費該当値テキスト"/>
        <xdr:cNvSpPr txBox="1"/>
      </xdr:nvSpPr>
      <xdr:spPr>
        <a:xfrm>
          <a:off x="4914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職員の不足を補う</a:t>
          </a:r>
          <a:r>
            <a:rPr kumimoji="1" lang="ja-JP" altLang="ja-JP" sz="1100" baseline="0">
              <a:solidFill>
                <a:schemeClr val="dk1"/>
              </a:solidFill>
              <a:effectLst/>
              <a:latin typeface="+mn-ea"/>
              <a:ea typeface="+mn-ea"/>
              <a:cs typeface="+mn-cs"/>
            </a:rPr>
            <a:t>包括業務委託（人材派遣）や施設の指定管理委託等により類似団体と比較すると</a:t>
          </a:r>
          <a:r>
            <a:rPr kumimoji="1" lang="ja-JP" altLang="en-US" sz="1100" baseline="0">
              <a:solidFill>
                <a:schemeClr val="dk1"/>
              </a:solidFill>
              <a:effectLst/>
              <a:latin typeface="+mn-ea"/>
              <a:ea typeface="+mn-ea"/>
              <a:cs typeface="+mn-cs"/>
            </a:rPr>
            <a:t>、経常的な委託料が</a:t>
          </a:r>
          <a:r>
            <a:rPr kumimoji="1" lang="ja-JP" altLang="ja-JP" sz="1100" baseline="0">
              <a:solidFill>
                <a:schemeClr val="dk1"/>
              </a:solidFill>
              <a:effectLst/>
              <a:latin typeface="+mn-ea"/>
              <a:ea typeface="+mn-ea"/>
              <a:cs typeface="+mn-cs"/>
            </a:rPr>
            <a:t>依然として高い水準となっている。今後は、より一層の事業の見直しを図り、事業効果を高め効率のよいサービスの展開を目指す。 </a:t>
          </a:r>
          <a:endParaRPr lang="ja-JP" altLang="ja-JP" sz="11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120142</xdr:rowOff>
    </xdr:from>
    <xdr:to>
      <xdr:col>82</xdr:col>
      <xdr:colOff>107950</xdr:colOff>
      <xdr:row>20</xdr:row>
      <xdr:rowOff>30988</xdr:rowOff>
    </xdr:to>
    <xdr:cxnSp macro="">
      <xdr:nvCxnSpPr>
        <xdr:cNvPr id="123" name="直線コネクタ 122"/>
        <xdr:cNvCxnSpPr/>
      </xdr:nvCxnSpPr>
      <xdr:spPr>
        <a:xfrm flipV="1">
          <a:off x="15671800" y="33776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30988</xdr:rowOff>
    </xdr:from>
    <xdr:to>
      <xdr:col>78</xdr:col>
      <xdr:colOff>69850</xdr:colOff>
      <xdr:row>20</xdr:row>
      <xdr:rowOff>67564</xdr:rowOff>
    </xdr:to>
    <xdr:cxnSp macro="">
      <xdr:nvCxnSpPr>
        <xdr:cNvPr id="126" name="直線コネクタ 125"/>
        <xdr:cNvCxnSpPr/>
      </xdr:nvCxnSpPr>
      <xdr:spPr>
        <a:xfrm flipV="1">
          <a:off x="14782800" y="3459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67564</xdr:rowOff>
    </xdr:from>
    <xdr:to>
      <xdr:col>73</xdr:col>
      <xdr:colOff>180975</xdr:colOff>
      <xdr:row>20</xdr:row>
      <xdr:rowOff>67564</xdr:rowOff>
    </xdr:to>
    <xdr:cxnSp macro="">
      <xdr:nvCxnSpPr>
        <xdr:cNvPr id="129" name="直線コネクタ 128"/>
        <xdr:cNvCxnSpPr/>
      </xdr:nvCxnSpPr>
      <xdr:spPr>
        <a:xfrm>
          <a:off x="13893800" y="3496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30988</xdr:rowOff>
    </xdr:from>
    <xdr:to>
      <xdr:col>69</xdr:col>
      <xdr:colOff>92075</xdr:colOff>
      <xdr:row>20</xdr:row>
      <xdr:rowOff>67564</xdr:rowOff>
    </xdr:to>
    <xdr:cxnSp macro="">
      <xdr:nvCxnSpPr>
        <xdr:cNvPr id="132" name="直線コネクタ 131"/>
        <xdr:cNvCxnSpPr/>
      </xdr:nvCxnSpPr>
      <xdr:spPr>
        <a:xfrm>
          <a:off x="13004800" y="3459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69342</xdr:rowOff>
    </xdr:from>
    <xdr:to>
      <xdr:col>82</xdr:col>
      <xdr:colOff>158750</xdr:colOff>
      <xdr:row>19</xdr:row>
      <xdr:rowOff>170942</xdr:rowOff>
    </xdr:to>
    <xdr:sp macro="" textlink="">
      <xdr:nvSpPr>
        <xdr:cNvPr id="142" name="楕円 141"/>
        <xdr:cNvSpPr/>
      </xdr:nvSpPr>
      <xdr:spPr>
        <a:xfrm>
          <a:off x="164592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41419</xdr:rowOff>
    </xdr:from>
    <xdr:ext cx="762000" cy="259045"/>
    <xdr:sp macro="" textlink="">
      <xdr:nvSpPr>
        <xdr:cNvPr id="143" name="物件費該当値テキスト"/>
        <xdr:cNvSpPr txBox="1"/>
      </xdr:nvSpPr>
      <xdr:spPr>
        <a:xfrm>
          <a:off x="165989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151638</xdr:rowOff>
    </xdr:from>
    <xdr:to>
      <xdr:col>78</xdr:col>
      <xdr:colOff>120650</xdr:colOff>
      <xdr:row>20</xdr:row>
      <xdr:rowOff>81788</xdr:rowOff>
    </xdr:to>
    <xdr:sp macro="" textlink="">
      <xdr:nvSpPr>
        <xdr:cNvPr id="144" name="楕円 143"/>
        <xdr:cNvSpPr/>
      </xdr:nvSpPr>
      <xdr:spPr>
        <a:xfrm>
          <a:off x="15621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66565</xdr:rowOff>
    </xdr:from>
    <xdr:ext cx="736600" cy="259045"/>
    <xdr:sp macro="" textlink="">
      <xdr:nvSpPr>
        <xdr:cNvPr id="145" name="テキスト ボックス 144"/>
        <xdr:cNvSpPr txBox="1"/>
      </xdr:nvSpPr>
      <xdr:spPr>
        <a:xfrm>
          <a:off x="15290800" y="34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16764</xdr:rowOff>
    </xdr:from>
    <xdr:to>
      <xdr:col>74</xdr:col>
      <xdr:colOff>31750</xdr:colOff>
      <xdr:row>20</xdr:row>
      <xdr:rowOff>118364</xdr:rowOff>
    </xdr:to>
    <xdr:sp macro="" textlink="">
      <xdr:nvSpPr>
        <xdr:cNvPr id="146" name="楕円 145"/>
        <xdr:cNvSpPr/>
      </xdr:nvSpPr>
      <xdr:spPr>
        <a:xfrm>
          <a:off x="14732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103141</xdr:rowOff>
    </xdr:from>
    <xdr:ext cx="762000" cy="259045"/>
    <xdr:sp macro="" textlink="">
      <xdr:nvSpPr>
        <xdr:cNvPr id="147" name="テキスト ボックス 146"/>
        <xdr:cNvSpPr txBox="1"/>
      </xdr:nvSpPr>
      <xdr:spPr>
        <a:xfrm>
          <a:off x="14401800" y="353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16764</xdr:rowOff>
    </xdr:from>
    <xdr:to>
      <xdr:col>69</xdr:col>
      <xdr:colOff>142875</xdr:colOff>
      <xdr:row>20</xdr:row>
      <xdr:rowOff>118364</xdr:rowOff>
    </xdr:to>
    <xdr:sp macro="" textlink="">
      <xdr:nvSpPr>
        <xdr:cNvPr id="148" name="楕円 147"/>
        <xdr:cNvSpPr/>
      </xdr:nvSpPr>
      <xdr:spPr>
        <a:xfrm>
          <a:off x="13843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103141</xdr:rowOff>
    </xdr:from>
    <xdr:ext cx="762000" cy="259045"/>
    <xdr:sp macro="" textlink="">
      <xdr:nvSpPr>
        <xdr:cNvPr id="149" name="テキスト ボックス 148"/>
        <xdr:cNvSpPr txBox="1"/>
      </xdr:nvSpPr>
      <xdr:spPr>
        <a:xfrm>
          <a:off x="13512800" y="353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151638</xdr:rowOff>
    </xdr:from>
    <xdr:to>
      <xdr:col>65</xdr:col>
      <xdr:colOff>53975</xdr:colOff>
      <xdr:row>20</xdr:row>
      <xdr:rowOff>81788</xdr:rowOff>
    </xdr:to>
    <xdr:sp macro="" textlink="">
      <xdr:nvSpPr>
        <xdr:cNvPr id="150" name="楕円 149"/>
        <xdr:cNvSpPr/>
      </xdr:nvSpPr>
      <xdr:spPr>
        <a:xfrm>
          <a:off x="12954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66565</xdr:rowOff>
    </xdr:from>
    <xdr:ext cx="762000" cy="259045"/>
    <xdr:sp macro="" textlink="">
      <xdr:nvSpPr>
        <xdr:cNvPr id="151" name="テキスト ボックス 150"/>
        <xdr:cNvSpPr txBox="1"/>
      </xdr:nvSpPr>
      <xdr:spPr>
        <a:xfrm>
          <a:off x="12623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障がい者自立支援サービス給付費や保育所児童運営費</a:t>
          </a:r>
          <a:r>
            <a:rPr kumimoji="1" lang="ja-JP" altLang="en-US" sz="1100">
              <a:solidFill>
                <a:schemeClr val="dk1"/>
              </a:solidFill>
              <a:effectLst/>
              <a:latin typeface="+mn-ea"/>
              <a:ea typeface="+mn-ea"/>
              <a:cs typeface="+mn-cs"/>
            </a:rPr>
            <a:t>が増加傾向にあり</a:t>
          </a:r>
          <a:r>
            <a:rPr kumimoji="1" lang="ja-JP" altLang="ja-JP" sz="1100">
              <a:solidFill>
                <a:schemeClr val="dk1"/>
              </a:solidFill>
              <a:effectLst/>
              <a:latin typeface="+mn-ea"/>
              <a:ea typeface="+mn-ea"/>
              <a:cs typeface="+mn-cs"/>
            </a:rPr>
            <a:t>、前年度よりもポイント</a:t>
          </a:r>
          <a:r>
            <a:rPr kumimoji="1" lang="ja-JP" altLang="en-US" sz="1100">
              <a:solidFill>
                <a:schemeClr val="dk1"/>
              </a:solidFill>
              <a:effectLst/>
              <a:latin typeface="+mn-ea"/>
              <a:ea typeface="+mn-ea"/>
              <a:cs typeface="+mn-cs"/>
            </a:rPr>
            <a:t>は減少しているが</a:t>
          </a:r>
          <a:r>
            <a:rPr kumimoji="1" lang="ja-JP" altLang="ja-JP" sz="1100">
              <a:solidFill>
                <a:schemeClr val="dk1"/>
              </a:solidFill>
              <a:effectLst/>
              <a:latin typeface="+mn-ea"/>
              <a:ea typeface="+mn-ea"/>
              <a:cs typeface="+mn-cs"/>
            </a:rPr>
            <a:t>、類似団体よりも高い水準となっている。類似団体と比較して前年度からの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率</a:t>
          </a:r>
          <a:r>
            <a:rPr kumimoji="1" lang="ja-JP" altLang="en-US" sz="1100">
              <a:solidFill>
                <a:schemeClr val="dk1"/>
              </a:solidFill>
              <a:effectLst/>
              <a:latin typeface="+mn-ea"/>
              <a:ea typeface="+mn-ea"/>
              <a:cs typeface="+mn-cs"/>
            </a:rPr>
            <a:t>も少ない</a:t>
          </a:r>
          <a:r>
            <a:rPr kumimoji="1" lang="ja-JP" altLang="ja-JP" sz="1100">
              <a:solidFill>
                <a:schemeClr val="dk1"/>
              </a:solidFill>
              <a:effectLst/>
              <a:latin typeface="+mn-ea"/>
              <a:ea typeface="+mn-ea"/>
              <a:cs typeface="+mn-cs"/>
            </a:rPr>
            <a:t>ため、事業内容を精査し効率の良いサービスの提供を目指す。</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88900</xdr:rowOff>
    </xdr:to>
    <xdr:cxnSp macro="">
      <xdr:nvCxnSpPr>
        <xdr:cNvPr id="184" name="直線コネクタ 183"/>
        <xdr:cNvCxnSpPr/>
      </xdr:nvCxnSpPr>
      <xdr:spPr>
        <a:xfrm flipV="1">
          <a:off x="3987800" y="9944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88900</xdr:rowOff>
    </xdr:to>
    <xdr:cxnSp macro="">
      <xdr:nvCxnSpPr>
        <xdr:cNvPr id="187" name="直線コネクタ 186"/>
        <xdr:cNvCxnSpPr/>
      </xdr:nvCxnSpPr>
      <xdr:spPr>
        <a:xfrm>
          <a:off x="3098800" y="996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101600</xdr:rowOff>
    </xdr:to>
    <xdr:cxnSp macro="">
      <xdr:nvCxnSpPr>
        <xdr:cNvPr id="190" name="直線コネクタ 189"/>
        <xdr:cNvCxnSpPr/>
      </xdr:nvCxnSpPr>
      <xdr:spPr>
        <a:xfrm flipV="1">
          <a:off x="2209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58</xdr:row>
      <xdr:rowOff>101600</xdr:rowOff>
    </xdr:to>
    <xdr:cxnSp macro="">
      <xdr:nvCxnSpPr>
        <xdr:cNvPr id="193" name="直線コネクタ 192"/>
        <xdr:cNvCxnSpPr/>
      </xdr:nvCxnSpPr>
      <xdr:spPr>
        <a:xfrm>
          <a:off x="1320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3" name="楕円 202"/>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4"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5" name="楕円 204"/>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06" name="テキスト ボックス 205"/>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07" name="楕円 206"/>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08" name="テキスト ボックス 207"/>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09" name="楕円 208"/>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0" name="テキスト ボックス 209"/>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1" name="楕円 210"/>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2" name="テキスト ボックス 211"/>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前年度から</a:t>
          </a:r>
          <a:r>
            <a:rPr kumimoji="1" lang="en-US" altLang="ja-JP" sz="1100">
              <a:solidFill>
                <a:schemeClr val="dk1"/>
              </a:solidFill>
              <a:effectLst/>
              <a:latin typeface="+mn-ea"/>
              <a:ea typeface="+mn-ea"/>
              <a:cs typeface="+mn-cs"/>
            </a:rPr>
            <a:t>1.3</a:t>
          </a:r>
          <a:r>
            <a:rPr kumimoji="1" lang="ja-JP" altLang="en-US" sz="1100">
              <a:solidFill>
                <a:schemeClr val="dk1"/>
              </a:solidFill>
              <a:effectLst/>
              <a:latin typeface="+mn-ea"/>
              <a:ea typeface="+mn-ea"/>
              <a:cs typeface="+mn-cs"/>
            </a:rPr>
            <a:t>ポイント減少</a:t>
          </a:r>
          <a:r>
            <a:rPr kumimoji="1" lang="ja-JP" altLang="ja-JP" sz="1100">
              <a:solidFill>
                <a:schemeClr val="dk1"/>
              </a:solidFill>
              <a:effectLst/>
              <a:latin typeface="+mn-ea"/>
              <a:ea typeface="+mn-ea"/>
              <a:cs typeface="+mn-cs"/>
            </a:rPr>
            <a:t>し、類似団体平均よりも低い水準を保っている。今後も事業効果のある施策の実施に努める。</a:t>
          </a:r>
          <a:endParaRPr lang="ja-JP" altLang="ja-JP" sz="11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132443</xdr:rowOff>
    </xdr:to>
    <xdr:cxnSp macro="">
      <xdr:nvCxnSpPr>
        <xdr:cNvPr id="247" name="直線コネクタ 246"/>
        <xdr:cNvCxnSpPr/>
      </xdr:nvCxnSpPr>
      <xdr:spPr>
        <a:xfrm flipV="1">
          <a:off x="15671800" y="95921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132443</xdr:rowOff>
    </xdr:to>
    <xdr:cxnSp macro="">
      <xdr:nvCxnSpPr>
        <xdr:cNvPr id="250" name="直線コネクタ 249"/>
        <xdr:cNvCxnSpPr/>
      </xdr:nvCxnSpPr>
      <xdr:spPr>
        <a:xfrm>
          <a:off x="14782800" y="9679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78015</xdr:rowOff>
    </xdr:to>
    <xdr:cxnSp macro="">
      <xdr:nvCxnSpPr>
        <xdr:cNvPr id="253" name="直線コネクタ 252"/>
        <xdr:cNvCxnSpPr/>
      </xdr:nvCxnSpPr>
      <xdr:spPr>
        <a:xfrm>
          <a:off x="13893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56243</xdr:rowOff>
    </xdr:to>
    <xdr:cxnSp macro="">
      <xdr:nvCxnSpPr>
        <xdr:cNvPr id="256" name="直線コネクタ 255"/>
        <xdr:cNvCxnSpPr/>
      </xdr:nvCxnSpPr>
      <xdr:spPr>
        <a:xfrm flipV="1">
          <a:off x="13004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66" name="楕円 265"/>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67" name="その他該当値テキスト"/>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68" name="楕円 267"/>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69" name="テキスト ボックス 268"/>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0" name="楕円 269"/>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1" name="テキスト ボックス 270"/>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2" name="楕円 271"/>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73" name="テキスト ボックス 272"/>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4" name="楕円 273"/>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75" name="テキスト ボックス 274"/>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類似団体を大きく上回</a:t>
          </a:r>
          <a:r>
            <a:rPr kumimoji="1" lang="ja-JP" altLang="en-US" sz="1100">
              <a:solidFill>
                <a:schemeClr val="dk1"/>
              </a:solidFill>
              <a:effectLst/>
              <a:latin typeface="+mn-ea"/>
              <a:ea typeface="+mn-ea"/>
              <a:cs typeface="+mn-cs"/>
            </a:rPr>
            <a:t>る水準で推移している。須恵町外二ヶ町清掃施設組合、粕屋南部消防組合、その他の</a:t>
          </a:r>
          <a:r>
            <a:rPr kumimoji="1" lang="ja-JP" altLang="ja-JP" sz="1100">
              <a:solidFill>
                <a:schemeClr val="dk1"/>
              </a:solidFill>
              <a:effectLst/>
              <a:latin typeface="+mn-ea"/>
              <a:ea typeface="+mn-ea"/>
              <a:cs typeface="+mn-cs"/>
            </a:rPr>
            <a:t>一部事務組合への負担金の割合の高さが要因であると考えられる。各種団体への単独補助金等の必要性について見直し、制度等の統廃合に努めていく。</a:t>
          </a:r>
          <a:endParaRPr lang="ja-JP" altLang="ja-JP" sz="11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81280</xdr:rowOff>
    </xdr:to>
    <xdr:cxnSp macro="">
      <xdr:nvCxnSpPr>
        <xdr:cNvPr id="305" name="直線コネクタ 304"/>
        <xdr:cNvCxnSpPr/>
      </xdr:nvCxnSpPr>
      <xdr:spPr>
        <a:xfrm flipV="1">
          <a:off x="15671800" y="65598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81280</xdr:rowOff>
    </xdr:to>
    <xdr:cxnSp macro="">
      <xdr:nvCxnSpPr>
        <xdr:cNvPr id="308" name="直線コネクタ 307"/>
        <xdr:cNvCxnSpPr/>
      </xdr:nvCxnSpPr>
      <xdr:spPr>
        <a:xfrm>
          <a:off x="14782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76708</xdr:rowOff>
    </xdr:to>
    <xdr:cxnSp macro="">
      <xdr:nvCxnSpPr>
        <xdr:cNvPr id="311" name="直線コネクタ 310"/>
        <xdr:cNvCxnSpPr/>
      </xdr:nvCxnSpPr>
      <xdr:spPr>
        <a:xfrm>
          <a:off x="13893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39</xdr:row>
      <xdr:rowOff>1270</xdr:rowOff>
    </xdr:to>
    <xdr:cxnSp macro="">
      <xdr:nvCxnSpPr>
        <xdr:cNvPr id="314" name="直線コネクタ 313"/>
        <xdr:cNvCxnSpPr/>
      </xdr:nvCxnSpPr>
      <xdr:spPr>
        <a:xfrm flipV="1">
          <a:off x="13004800" y="65780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4" name="楕円 323"/>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5"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6" name="楕円 325"/>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7" name="テキスト ボックス 326"/>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28" name="楕円 327"/>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29" name="テキスト ボックス 328"/>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0" name="楕円 329"/>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1" name="テキスト ボックス 330"/>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2" name="楕円 331"/>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3" name="テキスト ボックス 332"/>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公債費の経常支出額については、高額な地方債の償還は概ね終了しており、今後は償還終了による公債費の大きな減少は見込めない。財政状況を考慮しつつ、新たな地方債の発行を抑制</a:t>
          </a:r>
          <a:r>
            <a:rPr kumimoji="1" lang="ja-JP" altLang="en-US" sz="1100">
              <a:solidFill>
                <a:schemeClr val="dk1"/>
              </a:solidFill>
              <a:effectLst/>
              <a:latin typeface="+mn-ea"/>
              <a:ea typeface="+mn-ea"/>
              <a:cs typeface="+mn-cs"/>
            </a:rPr>
            <a:t>していく。</a:t>
          </a:r>
          <a:endParaRPr kumimoji="1" lang="en-US" altLang="ja-JP" sz="1100">
            <a:solidFill>
              <a:schemeClr val="dk1"/>
            </a:solidFill>
            <a:effectLst/>
            <a:latin typeface="+mn-ea"/>
            <a:ea typeface="+mn-ea"/>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140715</xdr:rowOff>
    </xdr:to>
    <xdr:cxnSp macro="">
      <xdr:nvCxnSpPr>
        <xdr:cNvPr id="363" name="直線コネクタ 362"/>
        <xdr:cNvCxnSpPr/>
      </xdr:nvCxnSpPr>
      <xdr:spPr>
        <a:xfrm flipV="1">
          <a:off x="3987800" y="131297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145287</xdr:rowOff>
    </xdr:to>
    <xdr:cxnSp macro="">
      <xdr:nvCxnSpPr>
        <xdr:cNvPr id="366" name="直線コネクタ 365"/>
        <xdr:cNvCxnSpPr/>
      </xdr:nvCxnSpPr>
      <xdr:spPr>
        <a:xfrm flipV="1">
          <a:off x="3098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145287</xdr:rowOff>
    </xdr:to>
    <xdr:cxnSp macro="">
      <xdr:nvCxnSpPr>
        <xdr:cNvPr id="369" name="直線コネクタ 368"/>
        <xdr:cNvCxnSpPr/>
      </xdr:nvCxnSpPr>
      <xdr:spPr>
        <a:xfrm>
          <a:off x="2209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145287</xdr:rowOff>
    </xdr:to>
    <xdr:cxnSp macro="">
      <xdr:nvCxnSpPr>
        <xdr:cNvPr id="372" name="直線コネクタ 371"/>
        <xdr:cNvCxnSpPr/>
      </xdr:nvCxnSpPr>
      <xdr:spPr>
        <a:xfrm flipV="1">
          <a:off x="1320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2" name="楕円 381"/>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3"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4" name="楕円 383"/>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5" name="テキスト ボックス 384"/>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6" name="楕円 385"/>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7" name="テキスト ボックス 386"/>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88" name="楕円 387"/>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89" name="テキスト ボックス 388"/>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0" name="楕円 389"/>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1" name="テキスト ボックス 390"/>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a:t>
          </a:r>
          <a:r>
            <a:rPr kumimoji="1" lang="ja-JP" altLang="en-US" sz="1100">
              <a:solidFill>
                <a:schemeClr val="dk1"/>
              </a:solidFill>
              <a:effectLst/>
              <a:latin typeface="+mn-lt"/>
              <a:ea typeface="+mn-ea"/>
              <a:cs typeface="+mn-cs"/>
            </a:rPr>
            <a:t>支出</a:t>
          </a:r>
          <a:r>
            <a:rPr kumimoji="1" lang="ja-JP" altLang="ja-JP" sz="1100">
              <a:solidFill>
                <a:schemeClr val="dk1"/>
              </a:solidFill>
              <a:effectLst/>
              <a:latin typeface="+mn-lt"/>
              <a:ea typeface="+mn-ea"/>
              <a:cs typeface="+mn-cs"/>
            </a:rPr>
            <a:t>は、依然として類似団体平均値を上回る結果となっている。物件費や補助費等の支出額が増えているためである。今後はより一層の効果的な事業を展開し、効率よいサービスを実施するとともに、歳入の確保に努めていく。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80</xdr:row>
      <xdr:rowOff>58420</xdr:rowOff>
    </xdr:to>
    <xdr:cxnSp macro="">
      <xdr:nvCxnSpPr>
        <xdr:cNvPr id="424" name="直線コネクタ 423"/>
        <xdr:cNvCxnSpPr/>
      </xdr:nvCxnSpPr>
      <xdr:spPr>
        <a:xfrm flipV="1">
          <a:off x="15671800" y="1360297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31750</xdr:rowOff>
    </xdr:from>
    <xdr:to>
      <xdr:col>78</xdr:col>
      <xdr:colOff>69850</xdr:colOff>
      <xdr:row>80</xdr:row>
      <xdr:rowOff>58420</xdr:rowOff>
    </xdr:to>
    <xdr:cxnSp macro="">
      <xdr:nvCxnSpPr>
        <xdr:cNvPr id="427" name="直線コネクタ 426"/>
        <xdr:cNvCxnSpPr/>
      </xdr:nvCxnSpPr>
      <xdr:spPr>
        <a:xfrm>
          <a:off x="14782800" y="13747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73661</xdr:rowOff>
    </xdr:to>
    <xdr:cxnSp macro="">
      <xdr:nvCxnSpPr>
        <xdr:cNvPr id="430" name="直線コネクタ 429"/>
        <xdr:cNvCxnSpPr/>
      </xdr:nvCxnSpPr>
      <xdr:spPr>
        <a:xfrm flipV="1">
          <a:off x="13893800" y="13747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73661</xdr:rowOff>
    </xdr:from>
    <xdr:to>
      <xdr:col>69</xdr:col>
      <xdr:colOff>92075</xdr:colOff>
      <xdr:row>80</xdr:row>
      <xdr:rowOff>127000</xdr:rowOff>
    </xdr:to>
    <xdr:cxnSp macro="">
      <xdr:nvCxnSpPr>
        <xdr:cNvPr id="433" name="直線コネクタ 432"/>
        <xdr:cNvCxnSpPr/>
      </xdr:nvCxnSpPr>
      <xdr:spPr>
        <a:xfrm flipV="1">
          <a:off x="13004800" y="13789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3" name="楕円 442"/>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4"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5" name="楕円 444"/>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6" name="テキスト ボックス 445"/>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152400</xdr:rowOff>
    </xdr:from>
    <xdr:to>
      <xdr:col>74</xdr:col>
      <xdr:colOff>31750</xdr:colOff>
      <xdr:row>80</xdr:row>
      <xdr:rowOff>82550</xdr:rowOff>
    </xdr:to>
    <xdr:sp macro="" textlink="">
      <xdr:nvSpPr>
        <xdr:cNvPr id="447" name="楕円 446"/>
        <xdr:cNvSpPr/>
      </xdr:nvSpPr>
      <xdr:spPr>
        <a:xfrm>
          <a:off x="14732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67327</xdr:rowOff>
    </xdr:from>
    <xdr:ext cx="762000" cy="259045"/>
    <xdr:sp macro="" textlink="">
      <xdr:nvSpPr>
        <xdr:cNvPr id="448" name="テキスト ボックス 447"/>
        <xdr:cNvSpPr txBox="1"/>
      </xdr:nvSpPr>
      <xdr:spPr>
        <a:xfrm>
          <a:off x="14401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49" name="楕円 448"/>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50" name="テキスト ボックス 449"/>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76200</xdr:rowOff>
    </xdr:from>
    <xdr:to>
      <xdr:col>65</xdr:col>
      <xdr:colOff>53975</xdr:colOff>
      <xdr:row>81</xdr:row>
      <xdr:rowOff>6350</xdr:rowOff>
    </xdr:to>
    <xdr:sp macro="" textlink="">
      <xdr:nvSpPr>
        <xdr:cNvPr id="451" name="楕円 450"/>
        <xdr:cNvSpPr/>
      </xdr:nvSpPr>
      <xdr:spPr>
        <a:xfrm>
          <a:off x="12954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162577</xdr:rowOff>
    </xdr:from>
    <xdr:ext cx="762000" cy="259045"/>
    <xdr:sp macro="" textlink="">
      <xdr:nvSpPr>
        <xdr:cNvPr id="452" name="テキスト ボックス 451"/>
        <xdr:cNvSpPr txBox="1"/>
      </xdr:nvSpPr>
      <xdr:spPr>
        <a:xfrm>
          <a:off x="12623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92819</xdr:rowOff>
    </xdr:from>
    <xdr:to>
      <xdr:col>29</xdr:col>
      <xdr:colOff>127000</xdr:colOff>
      <xdr:row>19</xdr:row>
      <xdr:rowOff>137510</xdr:rowOff>
    </xdr:to>
    <xdr:cxnSp macro="">
      <xdr:nvCxnSpPr>
        <xdr:cNvPr id="52" name="直線コネクタ 51"/>
        <xdr:cNvCxnSpPr/>
      </xdr:nvCxnSpPr>
      <xdr:spPr bwMode="auto">
        <a:xfrm flipV="1">
          <a:off x="5003800" y="3397994"/>
          <a:ext cx="6477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116822</xdr:rowOff>
    </xdr:from>
    <xdr:to>
      <xdr:col>26</xdr:col>
      <xdr:colOff>50800</xdr:colOff>
      <xdr:row>19</xdr:row>
      <xdr:rowOff>137510</xdr:rowOff>
    </xdr:to>
    <xdr:cxnSp macro="">
      <xdr:nvCxnSpPr>
        <xdr:cNvPr id="55" name="直線コネクタ 54"/>
        <xdr:cNvCxnSpPr/>
      </xdr:nvCxnSpPr>
      <xdr:spPr bwMode="auto">
        <a:xfrm>
          <a:off x="4305300" y="3421997"/>
          <a:ext cx="6985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110862</xdr:rowOff>
    </xdr:from>
    <xdr:to>
      <xdr:col>22</xdr:col>
      <xdr:colOff>114300</xdr:colOff>
      <xdr:row>19</xdr:row>
      <xdr:rowOff>116822</xdr:rowOff>
    </xdr:to>
    <xdr:cxnSp macro="">
      <xdr:nvCxnSpPr>
        <xdr:cNvPr id="58" name="直線コネクタ 57"/>
        <xdr:cNvCxnSpPr/>
      </xdr:nvCxnSpPr>
      <xdr:spPr bwMode="auto">
        <a:xfrm>
          <a:off x="3606800" y="3416037"/>
          <a:ext cx="6985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110862</xdr:rowOff>
    </xdr:from>
    <xdr:to>
      <xdr:col>18</xdr:col>
      <xdr:colOff>177800</xdr:colOff>
      <xdr:row>19</xdr:row>
      <xdr:rowOff>131142</xdr:rowOff>
    </xdr:to>
    <xdr:cxnSp macro="">
      <xdr:nvCxnSpPr>
        <xdr:cNvPr id="61" name="直線コネクタ 60"/>
        <xdr:cNvCxnSpPr/>
      </xdr:nvCxnSpPr>
      <xdr:spPr bwMode="auto">
        <a:xfrm flipV="1">
          <a:off x="2908300" y="3416037"/>
          <a:ext cx="698500" cy="2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42019</xdr:rowOff>
    </xdr:from>
    <xdr:to>
      <xdr:col>29</xdr:col>
      <xdr:colOff>177800</xdr:colOff>
      <xdr:row>19</xdr:row>
      <xdr:rowOff>143619</xdr:rowOff>
    </xdr:to>
    <xdr:sp macro="" textlink="">
      <xdr:nvSpPr>
        <xdr:cNvPr id="71" name="楕円 70"/>
        <xdr:cNvSpPr/>
      </xdr:nvSpPr>
      <xdr:spPr bwMode="auto">
        <a:xfrm>
          <a:off x="5600700" y="334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122046</xdr:rowOff>
    </xdr:from>
    <xdr:ext cx="762000" cy="259045"/>
    <xdr:sp macro="" textlink="">
      <xdr:nvSpPr>
        <xdr:cNvPr id="72" name="人口1人当たり決算額の推移該当値テキスト130"/>
        <xdr:cNvSpPr txBox="1"/>
      </xdr:nvSpPr>
      <xdr:spPr>
        <a:xfrm>
          <a:off x="5740400" y="325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86710</xdr:rowOff>
    </xdr:from>
    <xdr:to>
      <xdr:col>26</xdr:col>
      <xdr:colOff>101600</xdr:colOff>
      <xdr:row>20</xdr:row>
      <xdr:rowOff>16860</xdr:rowOff>
    </xdr:to>
    <xdr:sp macro="" textlink="">
      <xdr:nvSpPr>
        <xdr:cNvPr id="73" name="楕円 72"/>
        <xdr:cNvSpPr/>
      </xdr:nvSpPr>
      <xdr:spPr bwMode="auto">
        <a:xfrm>
          <a:off x="4953000" y="3391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1637</xdr:rowOff>
    </xdr:from>
    <xdr:ext cx="736600" cy="259045"/>
    <xdr:sp macro="" textlink="">
      <xdr:nvSpPr>
        <xdr:cNvPr id="74" name="テキスト ボックス 73"/>
        <xdr:cNvSpPr txBox="1"/>
      </xdr:nvSpPr>
      <xdr:spPr>
        <a:xfrm>
          <a:off x="4622800" y="3478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66022</xdr:rowOff>
    </xdr:from>
    <xdr:to>
      <xdr:col>22</xdr:col>
      <xdr:colOff>165100</xdr:colOff>
      <xdr:row>19</xdr:row>
      <xdr:rowOff>167622</xdr:rowOff>
    </xdr:to>
    <xdr:sp macro="" textlink="">
      <xdr:nvSpPr>
        <xdr:cNvPr id="75" name="楕円 74"/>
        <xdr:cNvSpPr/>
      </xdr:nvSpPr>
      <xdr:spPr bwMode="auto">
        <a:xfrm>
          <a:off x="4254500" y="3371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152399</xdr:rowOff>
    </xdr:from>
    <xdr:ext cx="762000" cy="259045"/>
    <xdr:sp macro="" textlink="">
      <xdr:nvSpPr>
        <xdr:cNvPr id="76" name="テキスト ボックス 75"/>
        <xdr:cNvSpPr txBox="1"/>
      </xdr:nvSpPr>
      <xdr:spPr>
        <a:xfrm>
          <a:off x="3924300" y="345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60062</xdr:rowOff>
    </xdr:from>
    <xdr:to>
      <xdr:col>19</xdr:col>
      <xdr:colOff>38100</xdr:colOff>
      <xdr:row>19</xdr:row>
      <xdr:rowOff>161662</xdr:rowOff>
    </xdr:to>
    <xdr:sp macro="" textlink="">
      <xdr:nvSpPr>
        <xdr:cNvPr id="77" name="楕円 76"/>
        <xdr:cNvSpPr/>
      </xdr:nvSpPr>
      <xdr:spPr bwMode="auto">
        <a:xfrm>
          <a:off x="3556000" y="336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146439</xdr:rowOff>
    </xdr:from>
    <xdr:ext cx="762000" cy="259045"/>
    <xdr:sp macro="" textlink="">
      <xdr:nvSpPr>
        <xdr:cNvPr id="78" name="テキスト ボックス 77"/>
        <xdr:cNvSpPr txBox="1"/>
      </xdr:nvSpPr>
      <xdr:spPr>
        <a:xfrm>
          <a:off x="3225800" y="345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80342</xdr:rowOff>
    </xdr:from>
    <xdr:to>
      <xdr:col>15</xdr:col>
      <xdr:colOff>101600</xdr:colOff>
      <xdr:row>20</xdr:row>
      <xdr:rowOff>10492</xdr:rowOff>
    </xdr:to>
    <xdr:sp macro="" textlink="">
      <xdr:nvSpPr>
        <xdr:cNvPr id="79" name="楕円 78"/>
        <xdr:cNvSpPr/>
      </xdr:nvSpPr>
      <xdr:spPr bwMode="auto">
        <a:xfrm>
          <a:off x="2857500" y="338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166719</xdr:rowOff>
    </xdr:from>
    <xdr:ext cx="762000" cy="259045"/>
    <xdr:sp macro="" textlink="">
      <xdr:nvSpPr>
        <xdr:cNvPr id="80" name="テキスト ボックス 79"/>
        <xdr:cNvSpPr txBox="1"/>
      </xdr:nvSpPr>
      <xdr:spPr>
        <a:xfrm>
          <a:off x="2527300" y="3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310280</xdr:rowOff>
    </xdr:from>
    <xdr:to>
      <xdr:col>29</xdr:col>
      <xdr:colOff>127000</xdr:colOff>
      <xdr:row>35</xdr:row>
      <xdr:rowOff>341237</xdr:rowOff>
    </xdr:to>
    <xdr:cxnSp macro="">
      <xdr:nvCxnSpPr>
        <xdr:cNvPr id="113" name="直線コネクタ 112"/>
        <xdr:cNvCxnSpPr/>
      </xdr:nvCxnSpPr>
      <xdr:spPr bwMode="auto">
        <a:xfrm flipV="1">
          <a:off x="5003800" y="6920630"/>
          <a:ext cx="647700" cy="30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295057</xdr:rowOff>
    </xdr:from>
    <xdr:ext cx="762000" cy="259045"/>
    <xdr:sp macro="" textlink="">
      <xdr:nvSpPr>
        <xdr:cNvPr id="114" name="人口1人当たり決算額の推移平均値テキスト445"/>
        <xdr:cNvSpPr txBox="1"/>
      </xdr:nvSpPr>
      <xdr:spPr>
        <a:xfrm>
          <a:off x="5740400" y="6905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341237</xdr:rowOff>
    </xdr:from>
    <xdr:to>
      <xdr:col>26</xdr:col>
      <xdr:colOff>50800</xdr:colOff>
      <xdr:row>36</xdr:row>
      <xdr:rowOff>4032</xdr:rowOff>
    </xdr:to>
    <xdr:cxnSp macro="">
      <xdr:nvCxnSpPr>
        <xdr:cNvPr id="116" name="直線コネクタ 115"/>
        <xdr:cNvCxnSpPr/>
      </xdr:nvCxnSpPr>
      <xdr:spPr bwMode="auto">
        <a:xfrm flipV="1">
          <a:off x="4305300" y="6951587"/>
          <a:ext cx="698500" cy="5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4032</xdr:rowOff>
    </xdr:from>
    <xdr:to>
      <xdr:col>22</xdr:col>
      <xdr:colOff>114300</xdr:colOff>
      <xdr:row>36</xdr:row>
      <xdr:rowOff>11023</xdr:rowOff>
    </xdr:to>
    <xdr:cxnSp macro="">
      <xdr:nvCxnSpPr>
        <xdr:cNvPr id="119" name="直線コネクタ 118"/>
        <xdr:cNvCxnSpPr/>
      </xdr:nvCxnSpPr>
      <xdr:spPr bwMode="auto">
        <a:xfrm flipV="1">
          <a:off x="3606800" y="6957282"/>
          <a:ext cx="6985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329082</xdr:rowOff>
    </xdr:from>
    <xdr:to>
      <xdr:col>18</xdr:col>
      <xdr:colOff>177800</xdr:colOff>
      <xdr:row>36</xdr:row>
      <xdr:rowOff>11023</xdr:rowOff>
    </xdr:to>
    <xdr:cxnSp macro="">
      <xdr:nvCxnSpPr>
        <xdr:cNvPr id="122" name="直線コネクタ 121"/>
        <xdr:cNvCxnSpPr/>
      </xdr:nvCxnSpPr>
      <xdr:spPr bwMode="auto">
        <a:xfrm>
          <a:off x="2908300" y="6939432"/>
          <a:ext cx="698500" cy="2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259480</xdr:rowOff>
    </xdr:from>
    <xdr:to>
      <xdr:col>29</xdr:col>
      <xdr:colOff>177800</xdr:colOff>
      <xdr:row>36</xdr:row>
      <xdr:rowOff>18180</xdr:rowOff>
    </xdr:to>
    <xdr:sp macro="" textlink="">
      <xdr:nvSpPr>
        <xdr:cNvPr id="132" name="楕円 131"/>
        <xdr:cNvSpPr/>
      </xdr:nvSpPr>
      <xdr:spPr bwMode="auto">
        <a:xfrm>
          <a:off x="5600700" y="6869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104557</xdr:rowOff>
    </xdr:from>
    <xdr:ext cx="762000" cy="259045"/>
    <xdr:sp macro="" textlink="">
      <xdr:nvSpPr>
        <xdr:cNvPr id="133" name="人口1人当たり決算額の推移該当値テキスト445"/>
        <xdr:cNvSpPr txBox="1"/>
      </xdr:nvSpPr>
      <xdr:spPr>
        <a:xfrm>
          <a:off x="5740400" y="671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290437</xdr:rowOff>
    </xdr:from>
    <xdr:to>
      <xdr:col>26</xdr:col>
      <xdr:colOff>101600</xdr:colOff>
      <xdr:row>36</xdr:row>
      <xdr:rowOff>49137</xdr:rowOff>
    </xdr:to>
    <xdr:sp macro="" textlink="">
      <xdr:nvSpPr>
        <xdr:cNvPr id="134" name="楕円 133"/>
        <xdr:cNvSpPr/>
      </xdr:nvSpPr>
      <xdr:spPr bwMode="auto">
        <a:xfrm>
          <a:off x="4953000" y="690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33914</xdr:rowOff>
    </xdr:from>
    <xdr:ext cx="736600" cy="259045"/>
    <xdr:sp macro="" textlink="">
      <xdr:nvSpPr>
        <xdr:cNvPr id="135" name="テキスト ボックス 134"/>
        <xdr:cNvSpPr txBox="1"/>
      </xdr:nvSpPr>
      <xdr:spPr>
        <a:xfrm>
          <a:off x="4622800" y="6987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296132</xdr:rowOff>
    </xdr:from>
    <xdr:to>
      <xdr:col>22</xdr:col>
      <xdr:colOff>165100</xdr:colOff>
      <xdr:row>36</xdr:row>
      <xdr:rowOff>54832</xdr:rowOff>
    </xdr:to>
    <xdr:sp macro="" textlink="">
      <xdr:nvSpPr>
        <xdr:cNvPr id="136" name="楕円 135"/>
        <xdr:cNvSpPr/>
      </xdr:nvSpPr>
      <xdr:spPr bwMode="auto">
        <a:xfrm>
          <a:off x="4254500" y="690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39609</xdr:rowOff>
    </xdr:from>
    <xdr:ext cx="762000" cy="259045"/>
    <xdr:sp macro="" textlink="">
      <xdr:nvSpPr>
        <xdr:cNvPr id="137" name="テキスト ボックス 136"/>
        <xdr:cNvSpPr txBox="1"/>
      </xdr:nvSpPr>
      <xdr:spPr>
        <a:xfrm>
          <a:off x="3924300" y="699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303123</xdr:rowOff>
    </xdr:from>
    <xdr:to>
      <xdr:col>19</xdr:col>
      <xdr:colOff>38100</xdr:colOff>
      <xdr:row>36</xdr:row>
      <xdr:rowOff>61823</xdr:rowOff>
    </xdr:to>
    <xdr:sp macro="" textlink="">
      <xdr:nvSpPr>
        <xdr:cNvPr id="138" name="楕円 137"/>
        <xdr:cNvSpPr/>
      </xdr:nvSpPr>
      <xdr:spPr bwMode="auto">
        <a:xfrm>
          <a:off x="3556000" y="691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46600</xdr:rowOff>
    </xdr:from>
    <xdr:ext cx="762000" cy="259045"/>
    <xdr:sp macro="" textlink="">
      <xdr:nvSpPr>
        <xdr:cNvPr id="139" name="テキスト ボックス 138"/>
        <xdr:cNvSpPr txBox="1"/>
      </xdr:nvSpPr>
      <xdr:spPr>
        <a:xfrm>
          <a:off x="3225800" y="699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278282</xdr:rowOff>
    </xdr:from>
    <xdr:to>
      <xdr:col>15</xdr:col>
      <xdr:colOff>101600</xdr:colOff>
      <xdr:row>36</xdr:row>
      <xdr:rowOff>36982</xdr:rowOff>
    </xdr:to>
    <xdr:sp macro="" textlink="">
      <xdr:nvSpPr>
        <xdr:cNvPr id="140" name="楕円 139"/>
        <xdr:cNvSpPr/>
      </xdr:nvSpPr>
      <xdr:spPr bwMode="auto">
        <a:xfrm>
          <a:off x="2857500" y="688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21759</xdr:rowOff>
    </xdr:from>
    <xdr:ext cx="762000" cy="259045"/>
    <xdr:sp macro="" textlink="">
      <xdr:nvSpPr>
        <xdr:cNvPr id="141" name="テキスト ボックス 140"/>
        <xdr:cNvSpPr txBox="1"/>
      </xdr:nvSpPr>
      <xdr:spPr>
        <a:xfrm>
          <a:off x="2527300" y="69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31,353
31,145
38.93
13,185,060
11,589,999
1,594,758
6,628,481
8,076,986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83560</xdr:rowOff>
    </xdr:from>
    <xdr:to>
      <xdr:col>24</xdr:col>
      <xdr:colOff>63500</xdr:colOff>
      <xdr:row>38</xdr:row>
      <xdr:rowOff>142481</xdr:rowOff>
    </xdr:to>
    <xdr:cxnSp macro="">
      <xdr:nvCxnSpPr>
        <xdr:cNvPr id="61" name="直線コネクタ 60"/>
        <xdr:cNvCxnSpPr/>
      </xdr:nvCxnSpPr>
      <xdr:spPr>
        <a:xfrm flipV="1">
          <a:off x="3797300" y="6598660"/>
          <a:ext cx="838200" cy="5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142481</xdr:rowOff>
    </xdr:from>
    <xdr:to>
      <xdr:col>19</xdr:col>
      <xdr:colOff>177800</xdr:colOff>
      <xdr:row>38</xdr:row>
      <xdr:rowOff>155245</xdr:rowOff>
    </xdr:to>
    <xdr:cxnSp macro="">
      <xdr:nvCxnSpPr>
        <xdr:cNvPr id="64" name="直線コネクタ 63"/>
        <xdr:cNvCxnSpPr/>
      </xdr:nvCxnSpPr>
      <xdr:spPr>
        <a:xfrm flipV="1">
          <a:off x="2908300" y="6657581"/>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133814</xdr:rowOff>
    </xdr:from>
    <xdr:to>
      <xdr:col>15</xdr:col>
      <xdr:colOff>50800</xdr:colOff>
      <xdr:row>38</xdr:row>
      <xdr:rowOff>155245</xdr:rowOff>
    </xdr:to>
    <xdr:cxnSp macro="">
      <xdr:nvCxnSpPr>
        <xdr:cNvPr id="67" name="直線コネクタ 66"/>
        <xdr:cNvCxnSpPr/>
      </xdr:nvCxnSpPr>
      <xdr:spPr>
        <a:xfrm>
          <a:off x="2019300" y="6648914"/>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133814</xdr:rowOff>
    </xdr:from>
    <xdr:to>
      <xdr:col>10</xdr:col>
      <xdr:colOff>114300</xdr:colOff>
      <xdr:row>38</xdr:row>
      <xdr:rowOff>149511</xdr:rowOff>
    </xdr:to>
    <xdr:cxnSp macro="">
      <xdr:nvCxnSpPr>
        <xdr:cNvPr id="70" name="直線コネクタ 69"/>
        <xdr:cNvCxnSpPr/>
      </xdr:nvCxnSpPr>
      <xdr:spPr>
        <a:xfrm flipV="1">
          <a:off x="1130300" y="664891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32760</xdr:rowOff>
    </xdr:from>
    <xdr:to>
      <xdr:col>24</xdr:col>
      <xdr:colOff>114300</xdr:colOff>
      <xdr:row>38</xdr:row>
      <xdr:rowOff>134360</xdr:rowOff>
    </xdr:to>
    <xdr:sp macro="" textlink="">
      <xdr:nvSpPr>
        <xdr:cNvPr id="80" name="楕円 79"/>
        <xdr:cNvSpPr/>
      </xdr:nvSpPr>
      <xdr:spPr>
        <a:xfrm>
          <a:off x="4584700" y="6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119137</xdr:rowOff>
    </xdr:from>
    <xdr:ext cx="534377" cy="259045"/>
    <xdr:sp macro="" textlink="">
      <xdr:nvSpPr>
        <xdr:cNvPr id="81" name="人件費該当値テキスト"/>
        <xdr:cNvSpPr txBox="1"/>
      </xdr:nvSpPr>
      <xdr:spPr>
        <a:xfrm>
          <a:off x="4686300" y="64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91681</xdr:rowOff>
    </xdr:from>
    <xdr:to>
      <xdr:col>20</xdr:col>
      <xdr:colOff>38100</xdr:colOff>
      <xdr:row>39</xdr:row>
      <xdr:rowOff>21831</xdr:rowOff>
    </xdr:to>
    <xdr:sp macro="" textlink="">
      <xdr:nvSpPr>
        <xdr:cNvPr id="82" name="楕円 81"/>
        <xdr:cNvSpPr/>
      </xdr:nvSpPr>
      <xdr:spPr>
        <a:xfrm>
          <a:off x="3746500" y="66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12958</xdr:rowOff>
    </xdr:from>
    <xdr:ext cx="534377" cy="259045"/>
    <xdr:sp macro="" textlink="">
      <xdr:nvSpPr>
        <xdr:cNvPr id="83" name="テキスト ボックス 82"/>
        <xdr:cNvSpPr txBox="1"/>
      </xdr:nvSpPr>
      <xdr:spPr>
        <a:xfrm>
          <a:off x="3530111" y="669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104445</xdr:rowOff>
    </xdr:from>
    <xdr:to>
      <xdr:col>15</xdr:col>
      <xdr:colOff>101600</xdr:colOff>
      <xdr:row>39</xdr:row>
      <xdr:rowOff>34595</xdr:rowOff>
    </xdr:to>
    <xdr:sp macro="" textlink="">
      <xdr:nvSpPr>
        <xdr:cNvPr id="84" name="楕円 83"/>
        <xdr:cNvSpPr/>
      </xdr:nvSpPr>
      <xdr:spPr>
        <a:xfrm>
          <a:off x="2857500" y="66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25722</xdr:rowOff>
    </xdr:from>
    <xdr:ext cx="534377" cy="259045"/>
    <xdr:sp macro="" textlink="">
      <xdr:nvSpPr>
        <xdr:cNvPr id="85" name="テキスト ボックス 84"/>
        <xdr:cNvSpPr txBox="1"/>
      </xdr:nvSpPr>
      <xdr:spPr>
        <a:xfrm>
          <a:off x="2641111" y="67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83014</xdr:rowOff>
    </xdr:from>
    <xdr:to>
      <xdr:col>10</xdr:col>
      <xdr:colOff>165100</xdr:colOff>
      <xdr:row>39</xdr:row>
      <xdr:rowOff>13164</xdr:rowOff>
    </xdr:to>
    <xdr:sp macro="" textlink="">
      <xdr:nvSpPr>
        <xdr:cNvPr id="86" name="楕円 85"/>
        <xdr:cNvSpPr/>
      </xdr:nvSpPr>
      <xdr:spPr>
        <a:xfrm>
          <a:off x="1968500" y="65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4291</xdr:rowOff>
    </xdr:from>
    <xdr:ext cx="534377" cy="259045"/>
    <xdr:sp macro="" textlink="">
      <xdr:nvSpPr>
        <xdr:cNvPr id="87" name="テキスト ボックス 86"/>
        <xdr:cNvSpPr txBox="1"/>
      </xdr:nvSpPr>
      <xdr:spPr>
        <a:xfrm>
          <a:off x="1752111" y="66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98711</xdr:rowOff>
    </xdr:from>
    <xdr:to>
      <xdr:col>6</xdr:col>
      <xdr:colOff>38100</xdr:colOff>
      <xdr:row>39</xdr:row>
      <xdr:rowOff>28861</xdr:rowOff>
    </xdr:to>
    <xdr:sp macro="" textlink="">
      <xdr:nvSpPr>
        <xdr:cNvPr id="88" name="楕円 87"/>
        <xdr:cNvSpPr/>
      </xdr:nvSpPr>
      <xdr:spPr>
        <a:xfrm>
          <a:off x="1079500" y="66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19988</xdr:rowOff>
    </xdr:from>
    <xdr:ext cx="534377" cy="259045"/>
    <xdr:sp macro="" textlink="">
      <xdr:nvSpPr>
        <xdr:cNvPr id="89" name="テキスト ボックス 88"/>
        <xdr:cNvSpPr txBox="1"/>
      </xdr:nvSpPr>
      <xdr:spPr>
        <a:xfrm>
          <a:off x="863111" y="67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113017</xdr:rowOff>
    </xdr:from>
    <xdr:to>
      <xdr:col>24</xdr:col>
      <xdr:colOff>63500</xdr:colOff>
      <xdr:row>56</xdr:row>
      <xdr:rowOff>125705</xdr:rowOff>
    </xdr:to>
    <xdr:cxnSp macro="">
      <xdr:nvCxnSpPr>
        <xdr:cNvPr id="119" name="直線コネクタ 118"/>
        <xdr:cNvCxnSpPr/>
      </xdr:nvCxnSpPr>
      <xdr:spPr>
        <a:xfrm>
          <a:off x="3797300" y="9714217"/>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113017</xdr:rowOff>
    </xdr:from>
    <xdr:to>
      <xdr:col>19</xdr:col>
      <xdr:colOff>177800</xdr:colOff>
      <xdr:row>57</xdr:row>
      <xdr:rowOff>79680</xdr:rowOff>
    </xdr:to>
    <xdr:cxnSp macro="">
      <xdr:nvCxnSpPr>
        <xdr:cNvPr id="122" name="直線コネクタ 121"/>
        <xdr:cNvCxnSpPr/>
      </xdr:nvCxnSpPr>
      <xdr:spPr>
        <a:xfrm flipV="1">
          <a:off x="2908300" y="9714217"/>
          <a:ext cx="889000" cy="1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79680</xdr:rowOff>
    </xdr:from>
    <xdr:to>
      <xdr:col>15</xdr:col>
      <xdr:colOff>50800</xdr:colOff>
      <xdr:row>57</xdr:row>
      <xdr:rowOff>108788</xdr:rowOff>
    </xdr:to>
    <xdr:cxnSp macro="">
      <xdr:nvCxnSpPr>
        <xdr:cNvPr id="125" name="直線コネクタ 124"/>
        <xdr:cNvCxnSpPr/>
      </xdr:nvCxnSpPr>
      <xdr:spPr>
        <a:xfrm flipV="1">
          <a:off x="2019300" y="9852330"/>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108788</xdr:rowOff>
    </xdr:from>
    <xdr:to>
      <xdr:col>10</xdr:col>
      <xdr:colOff>114300</xdr:colOff>
      <xdr:row>57</xdr:row>
      <xdr:rowOff>114338</xdr:rowOff>
    </xdr:to>
    <xdr:cxnSp macro="">
      <xdr:nvCxnSpPr>
        <xdr:cNvPr id="128" name="直線コネクタ 127"/>
        <xdr:cNvCxnSpPr/>
      </xdr:nvCxnSpPr>
      <xdr:spPr>
        <a:xfrm flipV="1">
          <a:off x="1130300" y="9881438"/>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74905</xdr:rowOff>
    </xdr:from>
    <xdr:to>
      <xdr:col>24</xdr:col>
      <xdr:colOff>114300</xdr:colOff>
      <xdr:row>57</xdr:row>
      <xdr:rowOff>5055</xdr:rowOff>
    </xdr:to>
    <xdr:sp macro="" textlink="">
      <xdr:nvSpPr>
        <xdr:cNvPr id="138" name="楕円 137"/>
        <xdr:cNvSpPr/>
      </xdr:nvSpPr>
      <xdr:spPr>
        <a:xfrm>
          <a:off x="4584700" y="96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53332</xdr:rowOff>
    </xdr:from>
    <xdr:ext cx="534377" cy="259045"/>
    <xdr:sp macro="" textlink="">
      <xdr:nvSpPr>
        <xdr:cNvPr id="139" name="物件費該当値テキスト"/>
        <xdr:cNvSpPr txBox="1"/>
      </xdr:nvSpPr>
      <xdr:spPr>
        <a:xfrm>
          <a:off x="4686300"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62217</xdr:rowOff>
    </xdr:from>
    <xdr:to>
      <xdr:col>20</xdr:col>
      <xdr:colOff>38100</xdr:colOff>
      <xdr:row>56</xdr:row>
      <xdr:rowOff>163817</xdr:rowOff>
    </xdr:to>
    <xdr:sp macro="" textlink="">
      <xdr:nvSpPr>
        <xdr:cNvPr id="140" name="楕円 139"/>
        <xdr:cNvSpPr/>
      </xdr:nvSpPr>
      <xdr:spPr>
        <a:xfrm>
          <a:off x="3746500" y="96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8894</xdr:rowOff>
    </xdr:from>
    <xdr:ext cx="534377" cy="259045"/>
    <xdr:sp macro="" textlink="">
      <xdr:nvSpPr>
        <xdr:cNvPr id="141" name="テキスト ボックス 140"/>
        <xdr:cNvSpPr txBox="1"/>
      </xdr:nvSpPr>
      <xdr:spPr>
        <a:xfrm>
          <a:off x="3530111" y="94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28880</xdr:rowOff>
    </xdr:from>
    <xdr:to>
      <xdr:col>15</xdr:col>
      <xdr:colOff>101600</xdr:colOff>
      <xdr:row>57</xdr:row>
      <xdr:rowOff>130480</xdr:rowOff>
    </xdr:to>
    <xdr:sp macro="" textlink="">
      <xdr:nvSpPr>
        <xdr:cNvPr id="142" name="楕円 141"/>
        <xdr:cNvSpPr/>
      </xdr:nvSpPr>
      <xdr:spPr>
        <a:xfrm>
          <a:off x="2857500" y="98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121607</xdr:rowOff>
    </xdr:from>
    <xdr:ext cx="534377" cy="259045"/>
    <xdr:sp macro="" textlink="">
      <xdr:nvSpPr>
        <xdr:cNvPr id="143" name="テキスト ボックス 142"/>
        <xdr:cNvSpPr txBox="1"/>
      </xdr:nvSpPr>
      <xdr:spPr>
        <a:xfrm>
          <a:off x="2641111" y="98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57988</xdr:rowOff>
    </xdr:from>
    <xdr:to>
      <xdr:col>10</xdr:col>
      <xdr:colOff>165100</xdr:colOff>
      <xdr:row>57</xdr:row>
      <xdr:rowOff>159588</xdr:rowOff>
    </xdr:to>
    <xdr:sp macro="" textlink="">
      <xdr:nvSpPr>
        <xdr:cNvPr id="144" name="楕円 143"/>
        <xdr:cNvSpPr/>
      </xdr:nvSpPr>
      <xdr:spPr>
        <a:xfrm>
          <a:off x="1968500" y="98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150715</xdr:rowOff>
    </xdr:from>
    <xdr:ext cx="534377" cy="259045"/>
    <xdr:sp macro="" textlink="">
      <xdr:nvSpPr>
        <xdr:cNvPr id="145" name="テキスト ボックス 144"/>
        <xdr:cNvSpPr txBox="1"/>
      </xdr:nvSpPr>
      <xdr:spPr>
        <a:xfrm>
          <a:off x="1752111" y="99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63538</xdr:rowOff>
    </xdr:from>
    <xdr:to>
      <xdr:col>6</xdr:col>
      <xdr:colOff>38100</xdr:colOff>
      <xdr:row>57</xdr:row>
      <xdr:rowOff>165138</xdr:rowOff>
    </xdr:to>
    <xdr:sp macro="" textlink="">
      <xdr:nvSpPr>
        <xdr:cNvPr id="146" name="楕円 145"/>
        <xdr:cNvSpPr/>
      </xdr:nvSpPr>
      <xdr:spPr>
        <a:xfrm>
          <a:off x="1079500" y="98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156265</xdr:rowOff>
    </xdr:from>
    <xdr:ext cx="534377" cy="259045"/>
    <xdr:sp macro="" textlink="">
      <xdr:nvSpPr>
        <xdr:cNvPr id="147" name="テキスト ボックス 146"/>
        <xdr:cNvSpPr txBox="1"/>
      </xdr:nvSpPr>
      <xdr:spPr>
        <a:xfrm>
          <a:off x="863111" y="99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71668</xdr:rowOff>
    </xdr:from>
    <xdr:to>
      <xdr:col>24</xdr:col>
      <xdr:colOff>63500</xdr:colOff>
      <xdr:row>78</xdr:row>
      <xdr:rowOff>72811</xdr:rowOff>
    </xdr:to>
    <xdr:cxnSp macro="">
      <xdr:nvCxnSpPr>
        <xdr:cNvPr id="174" name="直線コネクタ 173"/>
        <xdr:cNvCxnSpPr/>
      </xdr:nvCxnSpPr>
      <xdr:spPr>
        <a:xfrm flipV="1">
          <a:off x="3797300" y="1344476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72811</xdr:rowOff>
    </xdr:from>
    <xdr:to>
      <xdr:col>19</xdr:col>
      <xdr:colOff>177800</xdr:colOff>
      <xdr:row>78</xdr:row>
      <xdr:rowOff>91283</xdr:rowOff>
    </xdr:to>
    <xdr:cxnSp macro="">
      <xdr:nvCxnSpPr>
        <xdr:cNvPr id="177" name="直線コネクタ 176"/>
        <xdr:cNvCxnSpPr/>
      </xdr:nvCxnSpPr>
      <xdr:spPr>
        <a:xfrm flipV="1">
          <a:off x="2908300" y="13445911"/>
          <a:ext cx="889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78253</xdr:rowOff>
    </xdr:from>
    <xdr:to>
      <xdr:col>15</xdr:col>
      <xdr:colOff>50800</xdr:colOff>
      <xdr:row>78</xdr:row>
      <xdr:rowOff>91283</xdr:rowOff>
    </xdr:to>
    <xdr:cxnSp macro="">
      <xdr:nvCxnSpPr>
        <xdr:cNvPr id="180" name="直線コネクタ 179"/>
        <xdr:cNvCxnSpPr/>
      </xdr:nvCxnSpPr>
      <xdr:spPr>
        <a:xfrm>
          <a:off x="2019300" y="1345135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73634</xdr:rowOff>
    </xdr:from>
    <xdr:to>
      <xdr:col>10</xdr:col>
      <xdr:colOff>114300</xdr:colOff>
      <xdr:row>78</xdr:row>
      <xdr:rowOff>78253</xdr:rowOff>
    </xdr:to>
    <xdr:cxnSp macro="">
      <xdr:nvCxnSpPr>
        <xdr:cNvPr id="183" name="直線コネクタ 182"/>
        <xdr:cNvCxnSpPr/>
      </xdr:nvCxnSpPr>
      <xdr:spPr>
        <a:xfrm>
          <a:off x="1130300" y="13446734"/>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20868</xdr:rowOff>
    </xdr:from>
    <xdr:to>
      <xdr:col>24</xdr:col>
      <xdr:colOff>114300</xdr:colOff>
      <xdr:row>78</xdr:row>
      <xdr:rowOff>122468</xdr:rowOff>
    </xdr:to>
    <xdr:sp macro="" textlink="">
      <xdr:nvSpPr>
        <xdr:cNvPr id="193" name="楕円 192"/>
        <xdr:cNvSpPr/>
      </xdr:nvSpPr>
      <xdr:spPr>
        <a:xfrm>
          <a:off x="4584700" y="133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107245</xdr:rowOff>
    </xdr:from>
    <xdr:ext cx="469744" cy="259045"/>
    <xdr:sp macro="" textlink="">
      <xdr:nvSpPr>
        <xdr:cNvPr id="194" name="維持補修費該当値テキスト"/>
        <xdr:cNvSpPr txBox="1"/>
      </xdr:nvSpPr>
      <xdr:spPr>
        <a:xfrm>
          <a:off x="4686300" y="133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22011</xdr:rowOff>
    </xdr:from>
    <xdr:to>
      <xdr:col>20</xdr:col>
      <xdr:colOff>38100</xdr:colOff>
      <xdr:row>78</xdr:row>
      <xdr:rowOff>123611</xdr:rowOff>
    </xdr:to>
    <xdr:sp macro="" textlink="">
      <xdr:nvSpPr>
        <xdr:cNvPr id="195" name="楕円 194"/>
        <xdr:cNvSpPr/>
      </xdr:nvSpPr>
      <xdr:spPr>
        <a:xfrm>
          <a:off x="3746500" y="133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114738</xdr:rowOff>
    </xdr:from>
    <xdr:ext cx="469744" cy="259045"/>
    <xdr:sp macro="" textlink="">
      <xdr:nvSpPr>
        <xdr:cNvPr id="196" name="テキスト ボックス 195"/>
        <xdr:cNvSpPr txBox="1"/>
      </xdr:nvSpPr>
      <xdr:spPr>
        <a:xfrm>
          <a:off x="3562428" y="134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40483</xdr:rowOff>
    </xdr:from>
    <xdr:to>
      <xdr:col>15</xdr:col>
      <xdr:colOff>101600</xdr:colOff>
      <xdr:row>78</xdr:row>
      <xdr:rowOff>142083</xdr:rowOff>
    </xdr:to>
    <xdr:sp macro="" textlink="">
      <xdr:nvSpPr>
        <xdr:cNvPr id="197" name="楕円 196"/>
        <xdr:cNvSpPr/>
      </xdr:nvSpPr>
      <xdr:spPr>
        <a:xfrm>
          <a:off x="2857500" y="134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133210</xdr:rowOff>
    </xdr:from>
    <xdr:ext cx="469744" cy="259045"/>
    <xdr:sp macro="" textlink="">
      <xdr:nvSpPr>
        <xdr:cNvPr id="198" name="テキスト ボックス 197"/>
        <xdr:cNvSpPr txBox="1"/>
      </xdr:nvSpPr>
      <xdr:spPr>
        <a:xfrm>
          <a:off x="2673428" y="135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27453</xdr:rowOff>
    </xdr:from>
    <xdr:to>
      <xdr:col>10</xdr:col>
      <xdr:colOff>165100</xdr:colOff>
      <xdr:row>78</xdr:row>
      <xdr:rowOff>129053</xdr:rowOff>
    </xdr:to>
    <xdr:sp macro="" textlink="">
      <xdr:nvSpPr>
        <xdr:cNvPr id="199" name="楕円 198"/>
        <xdr:cNvSpPr/>
      </xdr:nvSpPr>
      <xdr:spPr>
        <a:xfrm>
          <a:off x="1968500" y="134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120180</xdr:rowOff>
    </xdr:from>
    <xdr:ext cx="469744" cy="259045"/>
    <xdr:sp macro="" textlink="">
      <xdr:nvSpPr>
        <xdr:cNvPr id="200" name="テキスト ボックス 199"/>
        <xdr:cNvSpPr txBox="1"/>
      </xdr:nvSpPr>
      <xdr:spPr>
        <a:xfrm>
          <a:off x="1784428" y="1349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22834</xdr:rowOff>
    </xdr:from>
    <xdr:to>
      <xdr:col>6</xdr:col>
      <xdr:colOff>38100</xdr:colOff>
      <xdr:row>78</xdr:row>
      <xdr:rowOff>124434</xdr:rowOff>
    </xdr:to>
    <xdr:sp macro="" textlink="">
      <xdr:nvSpPr>
        <xdr:cNvPr id="201" name="楕円 200"/>
        <xdr:cNvSpPr/>
      </xdr:nvSpPr>
      <xdr:spPr>
        <a:xfrm>
          <a:off x="1079500" y="133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115561</xdr:rowOff>
    </xdr:from>
    <xdr:ext cx="469744" cy="259045"/>
    <xdr:sp macro="" textlink="">
      <xdr:nvSpPr>
        <xdr:cNvPr id="202" name="テキスト ボックス 201"/>
        <xdr:cNvSpPr txBox="1"/>
      </xdr:nvSpPr>
      <xdr:spPr>
        <a:xfrm>
          <a:off x="895428" y="134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82753</xdr:rowOff>
    </xdr:from>
    <xdr:to>
      <xdr:col>24</xdr:col>
      <xdr:colOff>63500</xdr:colOff>
      <xdr:row>97</xdr:row>
      <xdr:rowOff>92697</xdr:rowOff>
    </xdr:to>
    <xdr:cxnSp macro="">
      <xdr:nvCxnSpPr>
        <xdr:cNvPr id="232" name="直線コネクタ 231"/>
        <xdr:cNvCxnSpPr/>
      </xdr:nvCxnSpPr>
      <xdr:spPr>
        <a:xfrm flipV="1">
          <a:off x="3797300" y="16370503"/>
          <a:ext cx="838200" cy="3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92697</xdr:rowOff>
    </xdr:from>
    <xdr:to>
      <xdr:col>19</xdr:col>
      <xdr:colOff>177800</xdr:colOff>
      <xdr:row>97</xdr:row>
      <xdr:rowOff>163703</xdr:rowOff>
    </xdr:to>
    <xdr:cxnSp macro="">
      <xdr:nvCxnSpPr>
        <xdr:cNvPr id="235" name="直線コネクタ 234"/>
        <xdr:cNvCxnSpPr/>
      </xdr:nvCxnSpPr>
      <xdr:spPr>
        <a:xfrm flipV="1">
          <a:off x="2908300" y="16723347"/>
          <a:ext cx="889000" cy="7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163703</xdr:rowOff>
    </xdr:from>
    <xdr:to>
      <xdr:col>15</xdr:col>
      <xdr:colOff>50800</xdr:colOff>
      <xdr:row>98</xdr:row>
      <xdr:rowOff>34061</xdr:rowOff>
    </xdr:to>
    <xdr:cxnSp macro="">
      <xdr:nvCxnSpPr>
        <xdr:cNvPr id="238" name="直線コネクタ 237"/>
        <xdr:cNvCxnSpPr/>
      </xdr:nvCxnSpPr>
      <xdr:spPr>
        <a:xfrm flipV="1">
          <a:off x="2019300" y="16794353"/>
          <a:ext cx="889000" cy="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33122</xdr:rowOff>
    </xdr:from>
    <xdr:to>
      <xdr:col>10</xdr:col>
      <xdr:colOff>114300</xdr:colOff>
      <xdr:row>98</xdr:row>
      <xdr:rowOff>34061</xdr:rowOff>
    </xdr:to>
    <xdr:cxnSp macro="">
      <xdr:nvCxnSpPr>
        <xdr:cNvPr id="241" name="直線コネクタ 240"/>
        <xdr:cNvCxnSpPr/>
      </xdr:nvCxnSpPr>
      <xdr:spPr>
        <a:xfrm>
          <a:off x="1130300" y="16835222"/>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31953</xdr:rowOff>
    </xdr:from>
    <xdr:to>
      <xdr:col>24</xdr:col>
      <xdr:colOff>114300</xdr:colOff>
      <xdr:row>95</xdr:row>
      <xdr:rowOff>133553</xdr:rowOff>
    </xdr:to>
    <xdr:sp macro="" textlink="">
      <xdr:nvSpPr>
        <xdr:cNvPr id="251" name="楕円 250"/>
        <xdr:cNvSpPr/>
      </xdr:nvSpPr>
      <xdr:spPr>
        <a:xfrm>
          <a:off x="4584700" y="163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54830</xdr:rowOff>
    </xdr:from>
    <xdr:ext cx="599010" cy="259045"/>
    <xdr:sp macro="" textlink="">
      <xdr:nvSpPr>
        <xdr:cNvPr id="252" name="扶助費該当値テキスト"/>
        <xdr:cNvSpPr txBox="1"/>
      </xdr:nvSpPr>
      <xdr:spPr>
        <a:xfrm>
          <a:off x="4686300" y="1617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41897</xdr:rowOff>
    </xdr:from>
    <xdr:to>
      <xdr:col>20</xdr:col>
      <xdr:colOff>38100</xdr:colOff>
      <xdr:row>97</xdr:row>
      <xdr:rowOff>143497</xdr:rowOff>
    </xdr:to>
    <xdr:sp macro="" textlink="">
      <xdr:nvSpPr>
        <xdr:cNvPr id="253" name="楕円 252"/>
        <xdr:cNvSpPr/>
      </xdr:nvSpPr>
      <xdr:spPr>
        <a:xfrm>
          <a:off x="3746500" y="1667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160024</xdr:rowOff>
    </xdr:from>
    <xdr:ext cx="534377" cy="259045"/>
    <xdr:sp macro="" textlink="">
      <xdr:nvSpPr>
        <xdr:cNvPr id="254" name="テキスト ボックス 253"/>
        <xdr:cNvSpPr txBox="1"/>
      </xdr:nvSpPr>
      <xdr:spPr>
        <a:xfrm>
          <a:off x="3530111" y="164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112903</xdr:rowOff>
    </xdr:from>
    <xdr:to>
      <xdr:col>15</xdr:col>
      <xdr:colOff>101600</xdr:colOff>
      <xdr:row>98</xdr:row>
      <xdr:rowOff>43053</xdr:rowOff>
    </xdr:to>
    <xdr:sp macro="" textlink="">
      <xdr:nvSpPr>
        <xdr:cNvPr id="255" name="楕円 254"/>
        <xdr:cNvSpPr/>
      </xdr:nvSpPr>
      <xdr:spPr>
        <a:xfrm>
          <a:off x="2857500" y="16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59580</xdr:rowOff>
    </xdr:from>
    <xdr:ext cx="534377" cy="259045"/>
    <xdr:sp macro="" textlink="">
      <xdr:nvSpPr>
        <xdr:cNvPr id="256" name="テキスト ボックス 255"/>
        <xdr:cNvSpPr txBox="1"/>
      </xdr:nvSpPr>
      <xdr:spPr>
        <a:xfrm>
          <a:off x="2641111" y="165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154711</xdr:rowOff>
    </xdr:from>
    <xdr:to>
      <xdr:col>10</xdr:col>
      <xdr:colOff>165100</xdr:colOff>
      <xdr:row>98</xdr:row>
      <xdr:rowOff>84861</xdr:rowOff>
    </xdr:to>
    <xdr:sp macro="" textlink="">
      <xdr:nvSpPr>
        <xdr:cNvPr id="257" name="楕円 256"/>
        <xdr:cNvSpPr/>
      </xdr:nvSpPr>
      <xdr:spPr>
        <a:xfrm>
          <a:off x="1968500" y="167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101388</xdr:rowOff>
    </xdr:from>
    <xdr:ext cx="534377" cy="259045"/>
    <xdr:sp macro="" textlink="">
      <xdr:nvSpPr>
        <xdr:cNvPr id="258" name="テキスト ボックス 257"/>
        <xdr:cNvSpPr txBox="1"/>
      </xdr:nvSpPr>
      <xdr:spPr>
        <a:xfrm>
          <a:off x="1752111" y="165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153772</xdr:rowOff>
    </xdr:from>
    <xdr:to>
      <xdr:col>6</xdr:col>
      <xdr:colOff>38100</xdr:colOff>
      <xdr:row>98</xdr:row>
      <xdr:rowOff>83922</xdr:rowOff>
    </xdr:to>
    <xdr:sp macro="" textlink="">
      <xdr:nvSpPr>
        <xdr:cNvPr id="259" name="楕円 258"/>
        <xdr:cNvSpPr/>
      </xdr:nvSpPr>
      <xdr:spPr>
        <a:xfrm>
          <a:off x="1079500" y="167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100449</xdr:rowOff>
    </xdr:from>
    <xdr:ext cx="534377" cy="259045"/>
    <xdr:sp macro="" textlink="">
      <xdr:nvSpPr>
        <xdr:cNvPr id="260" name="テキスト ボックス 259"/>
        <xdr:cNvSpPr txBox="1"/>
      </xdr:nvSpPr>
      <xdr:spPr>
        <a:xfrm>
          <a:off x="863111" y="165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14743</xdr:rowOff>
    </xdr:from>
    <xdr:to>
      <xdr:col>55</xdr:col>
      <xdr:colOff>0</xdr:colOff>
      <xdr:row>36</xdr:row>
      <xdr:rowOff>109601</xdr:rowOff>
    </xdr:to>
    <xdr:cxnSp macro="">
      <xdr:nvCxnSpPr>
        <xdr:cNvPr id="291" name="直線コネクタ 290"/>
        <xdr:cNvCxnSpPr/>
      </xdr:nvCxnSpPr>
      <xdr:spPr>
        <a:xfrm>
          <a:off x="9639300" y="5158243"/>
          <a:ext cx="838200" cy="1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14743</xdr:rowOff>
    </xdr:from>
    <xdr:to>
      <xdr:col>50</xdr:col>
      <xdr:colOff>114300</xdr:colOff>
      <xdr:row>37</xdr:row>
      <xdr:rowOff>156</xdr:rowOff>
    </xdr:to>
    <xdr:cxnSp macro="">
      <xdr:nvCxnSpPr>
        <xdr:cNvPr id="294" name="直線コネクタ 293"/>
        <xdr:cNvCxnSpPr/>
      </xdr:nvCxnSpPr>
      <xdr:spPr>
        <a:xfrm flipV="1">
          <a:off x="8750300" y="5158243"/>
          <a:ext cx="889000" cy="118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170104</xdr:rowOff>
    </xdr:from>
    <xdr:to>
      <xdr:col>45</xdr:col>
      <xdr:colOff>177800</xdr:colOff>
      <xdr:row>37</xdr:row>
      <xdr:rowOff>156</xdr:rowOff>
    </xdr:to>
    <xdr:cxnSp macro="">
      <xdr:nvCxnSpPr>
        <xdr:cNvPr id="297" name="直線コネクタ 296"/>
        <xdr:cNvCxnSpPr/>
      </xdr:nvCxnSpPr>
      <xdr:spPr>
        <a:xfrm>
          <a:off x="7861300" y="6342304"/>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122479</xdr:rowOff>
    </xdr:from>
    <xdr:to>
      <xdr:col>41</xdr:col>
      <xdr:colOff>50800</xdr:colOff>
      <xdr:row>36</xdr:row>
      <xdr:rowOff>170104</xdr:rowOff>
    </xdr:to>
    <xdr:cxnSp macro="">
      <xdr:nvCxnSpPr>
        <xdr:cNvPr id="300" name="直線コネクタ 299"/>
        <xdr:cNvCxnSpPr/>
      </xdr:nvCxnSpPr>
      <xdr:spPr>
        <a:xfrm>
          <a:off x="6972300" y="629467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58801</xdr:rowOff>
    </xdr:from>
    <xdr:to>
      <xdr:col>55</xdr:col>
      <xdr:colOff>50800</xdr:colOff>
      <xdr:row>36</xdr:row>
      <xdr:rowOff>160401</xdr:rowOff>
    </xdr:to>
    <xdr:sp macro="" textlink="">
      <xdr:nvSpPr>
        <xdr:cNvPr id="310" name="楕円 309"/>
        <xdr:cNvSpPr/>
      </xdr:nvSpPr>
      <xdr:spPr>
        <a:xfrm>
          <a:off x="10426700" y="62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37228</xdr:rowOff>
    </xdr:from>
    <xdr:ext cx="534377" cy="259045"/>
    <xdr:sp macro="" textlink="">
      <xdr:nvSpPr>
        <xdr:cNvPr id="311" name="補助費等該当値テキスト"/>
        <xdr:cNvSpPr txBox="1"/>
      </xdr:nvSpPr>
      <xdr:spPr>
        <a:xfrm>
          <a:off x="10528300" y="62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135393</xdr:rowOff>
    </xdr:from>
    <xdr:to>
      <xdr:col>50</xdr:col>
      <xdr:colOff>165100</xdr:colOff>
      <xdr:row>30</xdr:row>
      <xdr:rowOff>65543</xdr:rowOff>
    </xdr:to>
    <xdr:sp macro="" textlink="">
      <xdr:nvSpPr>
        <xdr:cNvPr id="312" name="楕円 311"/>
        <xdr:cNvSpPr/>
      </xdr:nvSpPr>
      <xdr:spPr>
        <a:xfrm>
          <a:off x="9588500" y="51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56670</xdr:rowOff>
    </xdr:from>
    <xdr:ext cx="599010" cy="259045"/>
    <xdr:sp macro="" textlink="">
      <xdr:nvSpPr>
        <xdr:cNvPr id="313" name="テキスト ボックス 312"/>
        <xdr:cNvSpPr txBox="1"/>
      </xdr:nvSpPr>
      <xdr:spPr>
        <a:xfrm>
          <a:off x="9339795" y="520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120806</xdr:rowOff>
    </xdr:from>
    <xdr:to>
      <xdr:col>46</xdr:col>
      <xdr:colOff>38100</xdr:colOff>
      <xdr:row>37</xdr:row>
      <xdr:rowOff>50956</xdr:rowOff>
    </xdr:to>
    <xdr:sp macro="" textlink="">
      <xdr:nvSpPr>
        <xdr:cNvPr id="314" name="楕円 313"/>
        <xdr:cNvSpPr/>
      </xdr:nvSpPr>
      <xdr:spPr>
        <a:xfrm>
          <a:off x="8699500" y="629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42083</xdr:rowOff>
    </xdr:from>
    <xdr:ext cx="534377" cy="259045"/>
    <xdr:sp macro="" textlink="">
      <xdr:nvSpPr>
        <xdr:cNvPr id="315" name="テキスト ボックス 314"/>
        <xdr:cNvSpPr txBox="1"/>
      </xdr:nvSpPr>
      <xdr:spPr>
        <a:xfrm>
          <a:off x="8483111" y="638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119304</xdr:rowOff>
    </xdr:from>
    <xdr:to>
      <xdr:col>41</xdr:col>
      <xdr:colOff>101600</xdr:colOff>
      <xdr:row>37</xdr:row>
      <xdr:rowOff>49454</xdr:rowOff>
    </xdr:to>
    <xdr:sp macro="" textlink="">
      <xdr:nvSpPr>
        <xdr:cNvPr id="316" name="楕円 315"/>
        <xdr:cNvSpPr/>
      </xdr:nvSpPr>
      <xdr:spPr>
        <a:xfrm>
          <a:off x="7810500" y="6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40581</xdr:rowOff>
    </xdr:from>
    <xdr:ext cx="534377" cy="259045"/>
    <xdr:sp macro="" textlink="">
      <xdr:nvSpPr>
        <xdr:cNvPr id="317" name="テキスト ボックス 316"/>
        <xdr:cNvSpPr txBox="1"/>
      </xdr:nvSpPr>
      <xdr:spPr>
        <a:xfrm>
          <a:off x="7594111" y="638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71679</xdr:rowOff>
    </xdr:from>
    <xdr:to>
      <xdr:col>36</xdr:col>
      <xdr:colOff>165100</xdr:colOff>
      <xdr:row>37</xdr:row>
      <xdr:rowOff>1829</xdr:rowOff>
    </xdr:to>
    <xdr:sp macro="" textlink="">
      <xdr:nvSpPr>
        <xdr:cNvPr id="318" name="楕円 317"/>
        <xdr:cNvSpPr/>
      </xdr:nvSpPr>
      <xdr:spPr>
        <a:xfrm>
          <a:off x="6921500" y="62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18356</xdr:rowOff>
    </xdr:from>
    <xdr:ext cx="534377" cy="259045"/>
    <xdr:sp macro="" textlink="">
      <xdr:nvSpPr>
        <xdr:cNvPr id="319" name="テキスト ボックス 318"/>
        <xdr:cNvSpPr txBox="1"/>
      </xdr:nvSpPr>
      <xdr:spPr>
        <a:xfrm>
          <a:off x="6705111" y="60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32117</xdr:rowOff>
    </xdr:from>
    <xdr:to>
      <xdr:col>55</xdr:col>
      <xdr:colOff>0</xdr:colOff>
      <xdr:row>58</xdr:row>
      <xdr:rowOff>54972</xdr:rowOff>
    </xdr:to>
    <xdr:cxnSp macro="">
      <xdr:nvCxnSpPr>
        <xdr:cNvPr id="346" name="直線コネクタ 345"/>
        <xdr:cNvCxnSpPr/>
      </xdr:nvCxnSpPr>
      <xdr:spPr>
        <a:xfrm>
          <a:off x="9639300" y="9976217"/>
          <a:ext cx="838200" cy="2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52347</xdr:rowOff>
    </xdr:from>
    <xdr:to>
      <xdr:col>50</xdr:col>
      <xdr:colOff>114300</xdr:colOff>
      <xdr:row>58</xdr:row>
      <xdr:rowOff>32117</xdr:rowOff>
    </xdr:to>
    <xdr:cxnSp macro="">
      <xdr:nvCxnSpPr>
        <xdr:cNvPr id="349" name="直線コネクタ 348"/>
        <xdr:cNvCxnSpPr/>
      </xdr:nvCxnSpPr>
      <xdr:spPr>
        <a:xfrm>
          <a:off x="8750300" y="9824997"/>
          <a:ext cx="889000" cy="15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52347</xdr:rowOff>
    </xdr:from>
    <xdr:to>
      <xdr:col>45</xdr:col>
      <xdr:colOff>177800</xdr:colOff>
      <xdr:row>57</xdr:row>
      <xdr:rowOff>129225</xdr:rowOff>
    </xdr:to>
    <xdr:cxnSp macro="">
      <xdr:nvCxnSpPr>
        <xdr:cNvPr id="352" name="直線コネクタ 351"/>
        <xdr:cNvCxnSpPr/>
      </xdr:nvCxnSpPr>
      <xdr:spPr>
        <a:xfrm flipV="1">
          <a:off x="7861300" y="9824997"/>
          <a:ext cx="889000" cy="7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129225</xdr:rowOff>
    </xdr:from>
    <xdr:to>
      <xdr:col>41</xdr:col>
      <xdr:colOff>50800</xdr:colOff>
      <xdr:row>58</xdr:row>
      <xdr:rowOff>7688</xdr:rowOff>
    </xdr:to>
    <xdr:cxnSp macro="">
      <xdr:nvCxnSpPr>
        <xdr:cNvPr id="355" name="直線コネクタ 354"/>
        <xdr:cNvCxnSpPr/>
      </xdr:nvCxnSpPr>
      <xdr:spPr>
        <a:xfrm flipV="1">
          <a:off x="6972300" y="9901875"/>
          <a:ext cx="889000" cy="4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4172</xdr:rowOff>
    </xdr:from>
    <xdr:to>
      <xdr:col>55</xdr:col>
      <xdr:colOff>50800</xdr:colOff>
      <xdr:row>58</xdr:row>
      <xdr:rowOff>105772</xdr:rowOff>
    </xdr:to>
    <xdr:sp macro="" textlink="">
      <xdr:nvSpPr>
        <xdr:cNvPr id="365" name="楕円 364"/>
        <xdr:cNvSpPr/>
      </xdr:nvSpPr>
      <xdr:spPr>
        <a:xfrm>
          <a:off x="10426700" y="99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90549</xdr:rowOff>
    </xdr:from>
    <xdr:ext cx="534377" cy="259045"/>
    <xdr:sp macro="" textlink="">
      <xdr:nvSpPr>
        <xdr:cNvPr id="366" name="普通建設事業費該当値テキスト"/>
        <xdr:cNvSpPr txBox="1"/>
      </xdr:nvSpPr>
      <xdr:spPr>
        <a:xfrm>
          <a:off x="10528300" y="98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152767</xdr:rowOff>
    </xdr:from>
    <xdr:to>
      <xdr:col>50</xdr:col>
      <xdr:colOff>165100</xdr:colOff>
      <xdr:row>58</xdr:row>
      <xdr:rowOff>82917</xdr:rowOff>
    </xdr:to>
    <xdr:sp macro="" textlink="">
      <xdr:nvSpPr>
        <xdr:cNvPr id="367" name="楕円 366"/>
        <xdr:cNvSpPr/>
      </xdr:nvSpPr>
      <xdr:spPr>
        <a:xfrm>
          <a:off x="9588500" y="99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74044</xdr:rowOff>
    </xdr:from>
    <xdr:ext cx="534377" cy="259045"/>
    <xdr:sp macro="" textlink="">
      <xdr:nvSpPr>
        <xdr:cNvPr id="368" name="テキスト ボックス 367"/>
        <xdr:cNvSpPr txBox="1"/>
      </xdr:nvSpPr>
      <xdr:spPr>
        <a:xfrm>
          <a:off x="9372111" y="100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1547</xdr:rowOff>
    </xdr:from>
    <xdr:to>
      <xdr:col>46</xdr:col>
      <xdr:colOff>38100</xdr:colOff>
      <xdr:row>57</xdr:row>
      <xdr:rowOff>103147</xdr:rowOff>
    </xdr:to>
    <xdr:sp macro="" textlink="">
      <xdr:nvSpPr>
        <xdr:cNvPr id="369" name="楕円 368"/>
        <xdr:cNvSpPr/>
      </xdr:nvSpPr>
      <xdr:spPr>
        <a:xfrm>
          <a:off x="8699500" y="97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119674</xdr:rowOff>
    </xdr:from>
    <xdr:ext cx="534377" cy="259045"/>
    <xdr:sp macro="" textlink="">
      <xdr:nvSpPr>
        <xdr:cNvPr id="370" name="テキスト ボックス 369"/>
        <xdr:cNvSpPr txBox="1"/>
      </xdr:nvSpPr>
      <xdr:spPr>
        <a:xfrm>
          <a:off x="8483111" y="954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78425</xdr:rowOff>
    </xdr:from>
    <xdr:to>
      <xdr:col>41</xdr:col>
      <xdr:colOff>101600</xdr:colOff>
      <xdr:row>58</xdr:row>
      <xdr:rowOff>8575</xdr:rowOff>
    </xdr:to>
    <xdr:sp macro="" textlink="">
      <xdr:nvSpPr>
        <xdr:cNvPr id="371" name="楕円 370"/>
        <xdr:cNvSpPr/>
      </xdr:nvSpPr>
      <xdr:spPr>
        <a:xfrm>
          <a:off x="7810500" y="98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171152</xdr:rowOff>
    </xdr:from>
    <xdr:ext cx="534377" cy="259045"/>
    <xdr:sp macro="" textlink="">
      <xdr:nvSpPr>
        <xdr:cNvPr id="372" name="テキスト ボックス 371"/>
        <xdr:cNvSpPr txBox="1"/>
      </xdr:nvSpPr>
      <xdr:spPr>
        <a:xfrm>
          <a:off x="7594111" y="99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128338</xdr:rowOff>
    </xdr:from>
    <xdr:to>
      <xdr:col>36</xdr:col>
      <xdr:colOff>165100</xdr:colOff>
      <xdr:row>58</xdr:row>
      <xdr:rowOff>58488</xdr:rowOff>
    </xdr:to>
    <xdr:sp macro="" textlink="">
      <xdr:nvSpPr>
        <xdr:cNvPr id="373" name="楕円 372"/>
        <xdr:cNvSpPr/>
      </xdr:nvSpPr>
      <xdr:spPr>
        <a:xfrm>
          <a:off x="6921500" y="990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49615</xdr:rowOff>
    </xdr:from>
    <xdr:ext cx="534377" cy="259045"/>
    <xdr:sp macro="" textlink="">
      <xdr:nvSpPr>
        <xdr:cNvPr id="374" name="テキスト ボックス 373"/>
        <xdr:cNvSpPr txBox="1"/>
      </xdr:nvSpPr>
      <xdr:spPr>
        <a:xfrm>
          <a:off x="6705111" y="999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43769</xdr:rowOff>
    </xdr:from>
    <xdr:to>
      <xdr:col>55</xdr:col>
      <xdr:colOff>0</xdr:colOff>
      <xdr:row>79</xdr:row>
      <xdr:rowOff>71692</xdr:rowOff>
    </xdr:to>
    <xdr:cxnSp macro="">
      <xdr:nvCxnSpPr>
        <xdr:cNvPr id="405" name="直線コネクタ 404"/>
        <xdr:cNvCxnSpPr/>
      </xdr:nvCxnSpPr>
      <xdr:spPr>
        <a:xfrm>
          <a:off x="9639300" y="13588319"/>
          <a:ext cx="8382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72508</xdr:rowOff>
    </xdr:from>
    <xdr:to>
      <xdr:col>50</xdr:col>
      <xdr:colOff>114300</xdr:colOff>
      <xdr:row>79</xdr:row>
      <xdr:rowOff>43769</xdr:rowOff>
    </xdr:to>
    <xdr:cxnSp macro="">
      <xdr:nvCxnSpPr>
        <xdr:cNvPr id="408" name="直線コネクタ 407"/>
        <xdr:cNvCxnSpPr/>
      </xdr:nvCxnSpPr>
      <xdr:spPr>
        <a:xfrm>
          <a:off x="8750300" y="12931258"/>
          <a:ext cx="889000" cy="6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72508</xdr:rowOff>
    </xdr:from>
    <xdr:to>
      <xdr:col>45</xdr:col>
      <xdr:colOff>177800</xdr:colOff>
      <xdr:row>76</xdr:row>
      <xdr:rowOff>123813</xdr:rowOff>
    </xdr:to>
    <xdr:cxnSp macro="">
      <xdr:nvCxnSpPr>
        <xdr:cNvPr id="411" name="直線コネクタ 410"/>
        <xdr:cNvCxnSpPr/>
      </xdr:nvCxnSpPr>
      <xdr:spPr>
        <a:xfrm flipV="1">
          <a:off x="7861300" y="12931258"/>
          <a:ext cx="889000" cy="2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123813</xdr:rowOff>
    </xdr:from>
    <xdr:to>
      <xdr:col>41</xdr:col>
      <xdr:colOff>50800</xdr:colOff>
      <xdr:row>78</xdr:row>
      <xdr:rowOff>95842</xdr:rowOff>
    </xdr:to>
    <xdr:cxnSp macro="">
      <xdr:nvCxnSpPr>
        <xdr:cNvPr id="414" name="直線コネクタ 413"/>
        <xdr:cNvCxnSpPr/>
      </xdr:nvCxnSpPr>
      <xdr:spPr>
        <a:xfrm flipV="1">
          <a:off x="6972300" y="13154013"/>
          <a:ext cx="889000" cy="31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20892</xdr:rowOff>
    </xdr:from>
    <xdr:to>
      <xdr:col>55</xdr:col>
      <xdr:colOff>50800</xdr:colOff>
      <xdr:row>79</xdr:row>
      <xdr:rowOff>122492</xdr:rowOff>
    </xdr:to>
    <xdr:sp macro="" textlink="">
      <xdr:nvSpPr>
        <xdr:cNvPr id="424" name="楕円 423"/>
        <xdr:cNvSpPr/>
      </xdr:nvSpPr>
      <xdr:spPr>
        <a:xfrm>
          <a:off x="10426700" y="135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107269</xdr:rowOff>
    </xdr:from>
    <xdr:ext cx="469744" cy="259045"/>
    <xdr:sp macro="" textlink="">
      <xdr:nvSpPr>
        <xdr:cNvPr id="425" name="普通建設事業費 （ うち新規整備　）該当値テキスト"/>
        <xdr:cNvSpPr txBox="1"/>
      </xdr:nvSpPr>
      <xdr:spPr>
        <a:xfrm>
          <a:off x="10528300" y="134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164419</xdr:rowOff>
    </xdr:from>
    <xdr:to>
      <xdr:col>50</xdr:col>
      <xdr:colOff>165100</xdr:colOff>
      <xdr:row>79</xdr:row>
      <xdr:rowOff>94569</xdr:rowOff>
    </xdr:to>
    <xdr:sp macro="" textlink="">
      <xdr:nvSpPr>
        <xdr:cNvPr id="426" name="楕円 425"/>
        <xdr:cNvSpPr/>
      </xdr:nvSpPr>
      <xdr:spPr>
        <a:xfrm>
          <a:off x="9588500" y="135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85696</xdr:rowOff>
    </xdr:from>
    <xdr:ext cx="469744" cy="259045"/>
    <xdr:sp macro="" textlink="">
      <xdr:nvSpPr>
        <xdr:cNvPr id="427" name="テキスト ボックス 426"/>
        <xdr:cNvSpPr txBox="1"/>
      </xdr:nvSpPr>
      <xdr:spPr>
        <a:xfrm>
          <a:off x="9404428" y="1363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21708</xdr:rowOff>
    </xdr:from>
    <xdr:to>
      <xdr:col>46</xdr:col>
      <xdr:colOff>38100</xdr:colOff>
      <xdr:row>75</xdr:row>
      <xdr:rowOff>123308</xdr:rowOff>
    </xdr:to>
    <xdr:sp macro="" textlink="">
      <xdr:nvSpPr>
        <xdr:cNvPr id="428" name="楕円 427"/>
        <xdr:cNvSpPr/>
      </xdr:nvSpPr>
      <xdr:spPr>
        <a:xfrm>
          <a:off x="8699500" y="128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139835</xdr:rowOff>
    </xdr:from>
    <xdr:ext cx="534377" cy="259045"/>
    <xdr:sp macro="" textlink="">
      <xdr:nvSpPr>
        <xdr:cNvPr id="429" name="テキスト ボックス 428"/>
        <xdr:cNvSpPr txBox="1"/>
      </xdr:nvSpPr>
      <xdr:spPr>
        <a:xfrm>
          <a:off x="8483111" y="126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73013</xdr:rowOff>
    </xdr:from>
    <xdr:to>
      <xdr:col>41</xdr:col>
      <xdr:colOff>101600</xdr:colOff>
      <xdr:row>77</xdr:row>
      <xdr:rowOff>3163</xdr:rowOff>
    </xdr:to>
    <xdr:sp macro="" textlink="">
      <xdr:nvSpPr>
        <xdr:cNvPr id="430" name="楕円 429"/>
        <xdr:cNvSpPr/>
      </xdr:nvSpPr>
      <xdr:spPr>
        <a:xfrm>
          <a:off x="7810500" y="131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19690</xdr:rowOff>
    </xdr:from>
    <xdr:ext cx="534377" cy="259045"/>
    <xdr:sp macro="" textlink="">
      <xdr:nvSpPr>
        <xdr:cNvPr id="431" name="テキスト ボックス 430"/>
        <xdr:cNvSpPr txBox="1"/>
      </xdr:nvSpPr>
      <xdr:spPr>
        <a:xfrm>
          <a:off x="7594111" y="128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45042</xdr:rowOff>
    </xdr:from>
    <xdr:to>
      <xdr:col>36</xdr:col>
      <xdr:colOff>165100</xdr:colOff>
      <xdr:row>78</xdr:row>
      <xdr:rowOff>146642</xdr:rowOff>
    </xdr:to>
    <xdr:sp macro="" textlink="">
      <xdr:nvSpPr>
        <xdr:cNvPr id="432" name="楕円 431"/>
        <xdr:cNvSpPr/>
      </xdr:nvSpPr>
      <xdr:spPr>
        <a:xfrm>
          <a:off x="6921500" y="134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137769</xdr:rowOff>
    </xdr:from>
    <xdr:ext cx="534377" cy="259045"/>
    <xdr:sp macro="" textlink="">
      <xdr:nvSpPr>
        <xdr:cNvPr id="433" name="テキスト ボックス 432"/>
        <xdr:cNvSpPr txBox="1"/>
      </xdr:nvSpPr>
      <xdr:spPr>
        <a:xfrm>
          <a:off x="6705111" y="135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50212</xdr:rowOff>
    </xdr:from>
    <xdr:to>
      <xdr:col>55</xdr:col>
      <xdr:colOff>0</xdr:colOff>
      <xdr:row>98</xdr:row>
      <xdr:rowOff>72423</xdr:rowOff>
    </xdr:to>
    <xdr:cxnSp macro="">
      <xdr:nvCxnSpPr>
        <xdr:cNvPr id="460" name="直線コネクタ 459"/>
        <xdr:cNvCxnSpPr/>
      </xdr:nvCxnSpPr>
      <xdr:spPr>
        <a:xfrm>
          <a:off x="9639300" y="16852312"/>
          <a:ext cx="838200" cy="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50212</xdr:rowOff>
    </xdr:from>
    <xdr:to>
      <xdr:col>50</xdr:col>
      <xdr:colOff>114300</xdr:colOff>
      <xdr:row>98</xdr:row>
      <xdr:rowOff>84717</xdr:rowOff>
    </xdr:to>
    <xdr:cxnSp macro="">
      <xdr:nvCxnSpPr>
        <xdr:cNvPr id="463" name="直線コネクタ 462"/>
        <xdr:cNvCxnSpPr/>
      </xdr:nvCxnSpPr>
      <xdr:spPr>
        <a:xfrm flipV="1">
          <a:off x="8750300" y="16852312"/>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84717</xdr:rowOff>
    </xdr:from>
    <xdr:to>
      <xdr:col>45</xdr:col>
      <xdr:colOff>177800</xdr:colOff>
      <xdr:row>98</xdr:row>
      <xdr:rowOff>99192</xdr:rowOff>
    </xdr:to>
    <xdr:cxnSp macro="">
      <xdr:nvCxnSpPr>
        <xdr:cNvPr id="466" name="直線コネクタ 465"/>
        <xdr:cNvCxnSpPr/>
      </xdr:nvCxnSpPr>
      <xdr:spPr>
        <a:xfrm flipV="1">
          <a:off x="7861300" y="16886817"/>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88567</xdr:rowOff>
    </xdr:from>
    <xdr:to>
      <xdr:col>41</xdr:col>
      <xdr:colOff>50800</xdr:colOff>
      <xdr:row>98</xdr:row>
      <xdr:rowOff>99192</xdr:rowOff>
    </xdr:to>
    <xdr:cxnSp macro="">
      <xdr:nvCxnSpPr>
        <xdr:cNvPr id="469" name="直線コネクタ 468"/>
        <xdr:cNvCxnSpPr/>
      </xdr:nvCxnSpPr>
      <xdr:spPr>
        <a:xfrm>
          <a:off x="6972300" y="16890667"/>
          <a:ext cx="8890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21623</xdr:rowOff>
    </xdr:from>
    <xdr:to>
      <xdr:col>55</xdr:col>
      <xdr:colOff>50800</xdr:colOff>
      <xdr:row>98</xdr:row>
      <xdr:rowOff>123223</xdr:rowOff>
    </xdr:to>
    <xdr:sp macro="" textlink="">
      <xdr:nvSpPr>
        <xdr:cNvPr id="479" name="楕円 478"/>
        <xdr:cNvSpPr/>
      </xdr:nvSpPr>
      <xdr:spPr>
        <a:xfrm>
          <a:off x="10426700" y="168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170862</xdr:rowOff>
    </xdr:from>
    <xdr:to>
      <xdr:col>50</xdr:col>
      <xdr:colOff>165100</xdr:colOff>
      <xdr:row>98</xdr:row>
      <xdr:rowOff>101012</xdr:rowOff>
    </xdr:to>
    <xdr:sp macro="" textlink="">
      <xdr:nvSpPr>
        <xdr:cNvPr id="481" name="楕円 480"/>
        <xdr:cNvSpPr/>
      </xdr:nvSpPr>
      <xdr:spPr>
        <a:xfrm>
          <a:off x="9588500" y="168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92139</xdr:rowOff>
    </xdr:from>
    <xdr:ext cx="534377" cy="259045"/>
    <xdr:sp macro="" textlink="">
      <xdr:nvSpPr>
        <xdr:cNvPr id="482" name="テキスト ボックス 481"/>
        <xdr:cNvSpPr txBox="1"/>
      </xdr:nvSpPr>
      <xdr:spPr>
        <a:xfrm>
          <a:off x="9372111" y="168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33917</xdr:rowOff>
    </xdr:from>
    <xdr:to>
      <xdr:col>46</xdr:col>
      <xdr:colOff>38100</xdr:colOff>
      <xdr:row>98</xdr:row>
      <xdr:rowOff>135517</xdr:rowOff>
    </xdr:to>
    <xdr:sp macro="" textlink="">
      <xdr:nvSpPr>
        <xdr:cNvPr id="483" name="楕円 482"/>
        <xdr:cNvSpPr/>
      </xdr:nvSpPr>
      <xdr:spPr>
        <a:xfrm>
          <a:off x="8699500" y="16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126644</xdr:rowOff>
    </xdr:from>
    <xdr:ext cx="534377" cy="259045"/>
    <xdr:sp macro="" textlink="">
      <xdr:nvSpPr>
        <xdr:cNvPr id="484" name="テキスト ボックス 483"/>
        <xdr:cNvSpPr txBox="1"/>
      </xdr:nvSpPr>
      <xdr:spPr>
        <a:xfrm>
          <a:off x="8483111" y="169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48392</xdr:rowOff>
    </xdr:from>
    <xdr:to>
      <xdr:col>41</xdr:col>
      <xdr:colOff>101600</xdr:colOff>
      <xdr:row>98</xdr:row>
      <xdr:rowOff>149992</xdr:rowOff>
    </xdr:to>
    <xdr:sp macro="" textlink="">
      <xdr:nvSpPr>
        <xdr:cNvPr id="485" name="楕円 484"/>
        <xdr:cNvSpPr/>
      </xdr:nvSpPr>
      <xdr:spPr>
        <a:xfrm>
          <a:off x="7810500" y="168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141119</xdr:rowOff>
    </xdr:from>
    <xdr:ext cx="469744" cy="259045"/>
    <xdr:sp macro="" textlink="">
      <xdr:nvSpPr>
        <xdr:cNvPr id="486" name="テキスト ボックス 485"/>
        <xdr:cNvSpPr txBox="1"/>
      </xdr:nvSpPr>
      <xdr:spPr>
        <a:xfrm>
          <a:off x="7626428" y="169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37767</xdr:rowOff>
    </xdr:from>
    <xdr:to>
      <xdr:col>36</xdr:col>
      <xdr:colOff>165100</xdr:colOff>
      <xdr:row>98</xdr:row>
      <xdr:rowOff>139367</xdr:rowOff>
    </xdr:to>
    <xdr:sp macro="" textlink="">
      <xdr:nvSpPr>
        <xdr:cNvPr id="487" name="楕円 486"/>
        <xdr:cNvSpPr/>
      </xdr:nvSpPr>
      <xdr:spPr>
        <a:xfrm>
          <a:off x="6921500" y="168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130494</xdr:rowOff>
    </xdr:from>
    <xdr:ext cx="534377" cy="259045"/>
    <xdr:sp macro="" textlink="">
      <xdr:nvSpPr>
        <xdr:cNvPr id="488" name="テキスト ボックス 487"/>
        <xdr:cNvSpPr txBox="1"/>
      </xdr:nvSpPr>
      <xdr:spPr>
        <a:xfrm>
          <a:off x="6705111" y="1693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35217</xdr:rowOff>
    </xdr:from>
    <xdr:to>
      <xdr:col>85</xdr:col>
      <xdr:colOff>127000</xdr:colOff>
      <xdr:row>39</xdr:row>
      <xdr:rowOff>39801</xdr:rowOff>
    </xdr:to>
    <xdr:cxnSp macro="">
      <xdr:nvCxnSpPr>
        <xdr:cNvPr id="517" name="直線コネクタ 516"/>
        <xdr:cNvCxnSpPr/>
      </xdr:nvCxnSpPr>
      <xdr:spPr>
        <a:xfrm flipV="1">
          <a:off x="15481300" y="6721767"/>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25679</xdr:rowOff>
    </xdr:from>
    <xdr:to>
      <xdr:col>81</xdr:col>
      <xdr:colOff>50800</xdr:colOff>
      <xdr:row>39</xdr:row>
      <xdr:rowOff>39801</xdr:rowOff>
    </xdr:to>
    <xdr:cxnSp macro="">
      <xdr:nvCxnSpPr>
        <xdr:cNvPr id="520" name="直線コネクタ 519"/>
        <xdr:cNvCxnSpPr/>
      </xdr:nvCxnSpPr>
      <xdr:spPr>
        <a:xfrm>
          <a:off x="14592300" y="6712229"/>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13576</xdr:rowOff>
    </xdr:from>
    <xdr:to>
      <xdr:col>76</xdr:col>
      <xdr:colOff>114300</xdr:colOff>
      <xdr:row>39</xdr:row>
      <xdr:rowOff>25679</xdr:rowOff>
    </xdr:to>
    <xdr:cxnSp macro="">
      <xdr:nvCxnSpPr>
        <xdr:cNvPr id="523" name="直線コネクタ 522"/>
        <xdr:cNvCxnSpPr/>
      </xdr:nvCxnSpPr>
      <xdr:spPr>
        <a:xfrm>
          <a:off x="13703300" y="6700126"/>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13576</xdr:rowOff>
    </xdr:from>
    <xdr:to>
      <xdr:col>71</xdr:col>
      <xdr:colOff>177800</xdr:colOff>
      <xdr:row>39</xdr:row>
      <xdr:rowOff>44450</xdr:rowOff>
    </xdr:to>
    <xdr:cxnSp macro="">
      <xdr:nvCxnSpPr>
        <xdr:cNvPr id="526" name="直線コネクタ 525"/>
        <xdr:cNvCxnSpPr/>
      </xdr:nvCxnSpPr>
      <xdr:spPr>
        <a:xfrm flipV="1">
          <a:off x="12814300" y="6700126"/>
          <a:ext cx="8890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155867</xdr:rowOff>
    </xdr:from>
    <xdr:to>
      <xdr:col>85</xdr:col>
      <xdr:colOff>177800</xdr:colOff>
      <xdr:row>39</xdr:row>
      <xdr:rowOff>86017</xdr:rowOff>
    </xdr:to>
    <xdr:sp macro="" textlink="">
      <xdr:nvSpPr>
        <xdr:cNvPr id="536" name="楕円 535"/>
        <xdr:cNvSpPr/>
      </xdr:nvSpPr>
      <xdr:spPr>
        <a:xfrm>
          <a:off x="16268700" y="66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7" name="災害復旧事業費該当値テキスト"/>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160451</xdr:rowOff>
    </xdr:from>
    <xdr:to>
      <xdr:col>81</xdr:col>
      <xdr:colOff>101600</xdr:colOff>
      <xdr:row>39</xdr:row>
      <xdr:rowOff>90601</xdr:rowOff>
    </xdr:to>
    <xdr:sp macro="" textlink="">
      <xdr:nvSpPr>
        <xdr:cNvPr id="538" name="楕円 537"/>
        <xdr:cNvSpPr/>
      </xdr:nvSpPr>
      <xdr:spPr>
        <a:xfrm>
          <a:off x="15430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81728</xdr:rowOff>
    </xdr:from>
    <xdr:ext cx="378565" cy="259045"/>
    <xdr:sp macro="" textlink="">
      <xdr:nvSpPr>
        <xdr:cNvPr id="539" name="テキスト ボックス 538"/>
        <xdr:cNvSpPr txBox="1"/>
      </xdr:nvSpPr>
      <xdr:spPr>
        <a:xfrm>
          <a:off x="15292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146329</xdr:rowOff>
    </xdr:from>
    <xdr:to>
      <xdr:col>76</xdr:col>
      <xdr:colOff>165100</xdr:colOff>
      <xdr:row>39</xdr:row>
      <xdr:rowOff>76479</xdr:rowOff>
    </xdr:to>
    <xdr:sp macro="" textlink="">
      <xdr:nvSpPr>
        <xdr:cNvPr id="540" name="楕円 539"/>
        <xdr:cNvSpPr/>
      </xdr:nvSpPr>
      <xdr:spPr>
        <a:xfrm>
          <a:off x="14541500" y="66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67606</xdr:rowOff>
    </xdr:from>
    <xdr:ext cx="469744" cy="259045"/>
    <xdr:sp macro="" textlink="">
      <xdr:nvSpPr>
        <xdr:cNvPr id="541" name="テキスト ボックス 540"/>
        <xdr:cNvSpPr txBox="1"/>
      </xdr:nvSpPr>
      <xdr:spPr>
        <a:xfrm>
          <a:off x="14357428" y="675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134226</xdr:rowOff>
    </xdr:from>
    <xdr:to>
      <xdr:col>72</xdr:col>
      <xdr:colOff>38100</xdr:colOff>
      <xdr:row>39</xdr:row>
      <xdr:rowOff>64376</xdr:rowOff>
    </xdr:to>
    <xdr:sp macro="" textlink="">
      <xdr:nvSpPr>
        <xdr:cNvPr id="542" name="楕円 541"/>
        <xdr:cNvSpPr/>
      </xdr:nvSpPr>
      <xdr:spPr>
        <a:xfrm>
          <a:off x="13652500" y="66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80903</xdr:rowOff>
    </xdr:from>
    <xdr:ext cx="469744" cy="259045"/>
    <xdr:sp macro="" textlink="">
      <xdr:nvSpPr>
        <xdr:cNvPr id="543" name="テキスト ボックス 542"/>
        <xdr:cNvSpPr txBox="1"/>
      </xdr:nvSpPr>
      <xdr:spPr>
        <a:xfrm>
          <a:off x="13468428" y="642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15537</xdr:rowOff>
    </xdr:from>
    <xdr:to>
      <xdr:col>85</xdr:col>
      <xdr:colOff>127000</xdr:colOff>
      <xdr:row>77</xdr:row>
      <xdr:rowOff>20926</xdr:rowOff>
    </xdr:to>
    <xdr:cxnSp macro="">
      <xdr:nvCxnSpPr>
        <xdr:cNvPr id="625" name="直線コネクタ 624"/>
        <xdr:cNvCxnSpPr/>
      </xdr:nvCxnSpPr>
      <xdr:spPr>
        <a:xfrm flipV="1">
          <a:off x="15481300" y="13217187"/>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20926</xdr:rowOff>
    </xdr:from>
    <xdr:to>
      <xdr:col>81</xdr:col>
      <xdr:colOff>50800</xdr:colOff>
      <xdr:row>77</xdr:row>
      <xdr:rowOff>29237</xdr:rowOff>
    </xdr:to>
    <xdr:cxnSp macro="">
      <xdr:nvCxnSpPr>
        <xdr:cNvPr id="628" name="直線コネクタ 627"/>
        <xdr:cNvCxnSpPr/>
      </xdr:nvCxnSpPr>
      <xdr:spPr>
        <a:xfrm flipV="1">
          <a:off x="14592300" y="13222576"/>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29237</xdr:rowOff>
    </xdr:from>
    <xdr:to>
      <xdr:col>76</xdr:col>
      <xdr:colOff>114300</xdr:colOff>
      <xdr:row>77</xdr:row>
      <xdr:rowOff>36243</xdr:rowOff>
    </xdr:to>
    <xdr:cxnSp macro="">
      <xdr:nvCxnSpPr>
        <xdr:cNvPr id="631" name="直線コネクタ 630"/>
        <xdr:cNvCxnSpPr/>
      </xdr:nvCxnSpPr>
      <xdr:spPr>
        <a:xfrm flipV="1">
          <a:off x="13703300" y="13230887"/>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36243</xdr:rowOff>
    </xdr:from>
    <xdr:to>
      <xdr:col>71</xdr:col>
      <xdr:colOff>177800</xdr:colOff>
      <xdr:row>77</xdr:row>
      <xdr:rowOff>39573</xdr:rowOff>
    </xdr:to>
    <xdr:cxnSp macro="">
      <xdr:nvCxnSpPr>
        <xdr:cNvPr id="634" name="直線コネクタ 633"/>
        <xdr:cNvCxnSpPr/>
      </xdr:nvCxnSpPr>
      <xdr:spPr>
        <a:xfrm flipV="1">
          <a:off x="12814300" y="13237893"/>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136187</xdr:rowOff>
    </xdr:from>
    <xdr:to>
      <xdr:col>85</xdr:col>
      <xdr:colOff>177800</xdr:colOff>
      <xdr:row>77</xdr:row>
      <xdr:rowOff>66337</xdr:rowOff>
    </xdr:to>
    <xdr:sp macro="" textlink="">
      <xdr:nvSpPr>
        <xdr:cNvPr id="644" name="楕円 643"/>
        <xdr:cNvSpPr/>
      </xdr:nvSpPr>
      <xdr:spPr>
        <a:xfrm>
          <a:off x="16268700" y="131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114614</xdr:rowOff>
    </xdr:from>
    <xdr:ext cx="534377" cy="259045"/>
    <xdr:sp macro="" textlink="">
      <xdr:nvSpPr>
        <xdr:cNvPr id="645" name="公債費該当値テキスト"/>
        <xdr:cNvSpPr txBox="1"/>
      </xdr:nvSpPr>
      <xdr:spPr>
        <a:xfrm>
          <a:off x="16370300" y="131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141576</xdr:rowOff>
    </xdr:from>
    <xdr:to>
      <xdr:col>81</xdr:col>
      <xdr:colOff>101600</xdr:colOff>
      <xdr:row>77</xdr:row>
      <xdr:rowOff>71726</xdr:rowOff>
    </xdr:to>
    <xdr:sp macro="" textlink="">
      <xdr:nvSpPr>
        <xdr:cNvPr id="646" name="楕円 645"/>
        <xdr:cNvSpPr/>
      </xdr:nvSpPr>
      <xdr:spPr>
        <a:xfrm>
          <a:off x="15430500" y="131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62853</xdr:rowOff>
    </xdr:from>
    <xdr:ext cx="534377" cy="259045"/>
    <xdr:sp macro="" textlink="">
      <xdr:nvSpPr>
        <xdr:cNvPr id="647" name="テキスト ボックス 646"/>
        <xdr:cNvSpPr txBox="1"/>
      </xdr:nvSpPr>
      <xdr:spPr>
        <a:xfrm>
          <a:off x="15214111" y="132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149887</xdr:rowOff>
    </xdr:from>
    <xdr:to>
      <xdr:col>76</xdr:col>
      <xdr:colOff>165100</xdr:colOff>
      <xdr:row>77</xdr:row>
      <xdr:rowOff>80037</xdr:rowOff>
    </xdr:to>
    <xdr:sp macro="" textlink="">
      <xdr:nvSpPr>
        <xdr:cNvPr id="648" name="楕円 647"/>
        <xdr:cNvSpPr/>
      </xdr:nvSpPr>
      <xdr:spPr>
        <a:xfrm>
          <a:off x="14541500" y="131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71164</xdr:rowOff>
    </xdr:from>
    <xdr:ext cx="534377" cy="259045"/>
    <xdr:sp macro="" textlink="">
      <xdr:nvSpPr>
        <xdr:cNvPr id="649" name="テキスト ボックス 648"/>
        <xdr:cNvSpPr txBox="1"/>
      </xdr:nvSpPr>
      <xdr:spPr>
        <a:xfrm>
          <a:off x="14325111" y="132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156893</xdr:rowOff>
    </xdr:from>
    <xdr:to>
      <xdr:col>72</xdr:col>
      <xdr:colOff>38100</xdr:colOff>
      <xdr:row>77</xdr:row>
      <xdr:rowOff>87043</xdr:rowOff>
    </xdr:to>
    <xdr:sp macro="" textlink="">
      <xdr:nvSpPr>
        <xdr:cNvPr id="650" name="楕円 649"/>
        <xdr:cNvSpPr/>
      </xdr:nvSpPr>
      <xdr:spPr>
        <a:xfrm>
          <a:off x="13652500" y="131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78170</xdr:rowOff>
    </xdr:from>
    <xdr:ext cx="534377" cy="259045"/>
    <xdr:sp macro="" textlink="">
      <xdr:nvSpPr>
        <xdr:cNvPr id="651" name="テキスト ボックス 650"/>
        <xdr:cNvSpPr txBox="1"/>
      </xdr:nvSpPr>
      <xdr:spPr>
        <a:xfrm>
          <a:off x="13436111" y="132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160223</xdr:rowOff>
    </xdr:from>
    <xdr:to>
      <xdr:col>67</xdr:col>
      <xdr:colOff>101600</xdr:colOff>
      <xdr:row>77</xdr:row>
      <xdr:rowOff>90373</xdr:rowOff>
    </xdr:to>
    <xdr:sp macro="" textlink="">
      <xdr:nvSpPr>
        <xdr:cNvPr id="652" name="楕円 651"/>
        <xdr:cNvSpPr/>
      </xdr:nvSpPr>
      <xdr:spPr>
        <a:xfrm>
          <a:off x="127635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81500</xdr:rowOff>
    </xdr:from>
    <xdr:ext cx="534377" cy="259045"/>
    <xdr:sp macro="" textlink="">
      <xdr:nvSpPr>
        <xdr:cNvPr id="653" name="テキスト ボックス 652"/>
        <xdr:cNvSpPr txBox="1"/>
      </xdr:nvSpPr>
      <xdr:spPr>
        <a:xfrm>
          <a:off x="12547111" y="132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40205</xdr:rowOff>
    </xdr:from>
    <xdr:to>
      <xdr:col>85</xdr:col>
      <xdr:colOff>127000</xdr:colOff>
      <xdr:row>99</xdr:row>
      <xdr:rowOff>41280</xdr:rowOff>
    </xdr:to>
    <xdr:cxnSp macro="">
      <xdr:nvCxnSpPr>
        <xdr:cNvPr id="682" name="直線コネクタ 681"/>
        <xdr:cNvCxnSpPr/>
      </xdr:nvCxnSpPr>
      <xdr:spPr>
        <a:xfrm flipV="1">
          <a:off x="15481300" y="16842305"/>
          <a:ext cx="838200" cy="17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152905</xdr:rowOff>
    </xdr:from>
    <xdr:to>
      <xdr:col>81</xdr:col>
      <xdr:colOff>50800</xdr:colOff>
      <xdr:row>99</xdr:row>
      <xdr:rowOff>41280</xdr:rowOff>
    </xdr:to>
    <xdr:cxnSp macro="">
      <xdr:nvCxnSpPr>
        <xdr:cNvPr id="685" name="直線コネクタ 684"/>
        <xdr:cNvCxnSpPr/>
      </xdr:nvCxnSpPr>
      <xdr:spPr>
        <a:xfrm>
          <a:off x="14592300" y="16955005"/>
          <a:ext cx="889000" cy="5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152905</xdr:rowOff>
    </xdr:from>
    <xdr:to>
      <xdr:col>76</xdr:col>
      <xdr:colOff>114300</xdr:colOff>
      <xdr:row>99</xdr:row>
      <xdr:rowOff>42607</xdr:rowOff>
    </xdr:to>
    <xdr:cxnSp macro="">
      <xdr:nvCxnSpPr>
        <xdr:cNvPr id="688" name="直線コネクタ 687"/>
        <xdr:cNvCxnSpPr/>
      </xdr:nvCxnSpPr>
      <xdr:spPr>
        <a:xfrm flipV="1">
          <a:off x="13703300" y="16955005"/>
          <a:ext cx="889000" cy="6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42484</xdr:rowOff>
    </xdr:from>
    <xdr:to>
      <xdr:col>71</xdr:col>
      <xdr:colOff>177800</xdr:colOff>
      <xdr:row>99</xdr:row>
      <xdr:rowOff>42607</xdr:rowOff>
    </xdr:to>
    <xdr:cxnSp macro="">
      <xdr:nvCxnSpPr>
        <xdr:cNvPr id="691" name="直線コネクタ 690"/>
        <xdr:cNvCxnSpPr/>
      </xdr:nvCxnSpPr>
      <xdr:spPr>
        <a:xfrm>
          <a:off x="12814300" y="17016034"/>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160855</xdr:rowOff>
    </xdr:from>
    <xdr:to>
      <xdr:col>85</xdr:col>
      <xdr:colOff>177800</xdr:colOff>
      <xdr:row>98</xdr:row>
      <xdr:rowOff>91005</xdr:rowOff>
    </xdr:to>
    <xdr:sp macro="" textlink="">
      <xdr:nvSpPr>
        <xdr:cNvPr id="701" name="楕円 700"/>
        <xdr:cNvSpPr/>
      </xdr:nvSpPr>
      <xdr:spPr>
        <a:xfrm>
          <a:off x="16268700" y="167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139282</xdr:rowOff>
    </xdr:from>
    <xdr:ext cx="534377" cy="259045"/>
    <xdr:sp macro="" textlink="">
      <xdr:nvSpPr>
        <xdr:cNvPr id="702" name="積立金該当値テキスト"/>
        <xdr:cNvSpPr txBox="1"/>
      </xdr:nvSpPr>
      <xdr:spPr>
        <a:xfrm>
          <a:off x="16370300" y="167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161930</xdr:rowOff>
    </xdr:from>
    <xdr:to>
      <xdr:col>81</xdr:col>
      <xdr:colOff>101600</xdr:colOff>
      <xdr:row>99</xdr:row>
      <xdr:rowOff>92080</xdr:rowOff>
    </xdr:to>
    <xdr:sp macro="" textlink="">
      <xdr:nvSpPr>
        <xdr:cNvPr id="703" name="楕円 702"/>
        <xdr:cNvSpPr/>
      </xdr:nvSpPr>
      <xdr:spPr>
        <a:xfrm>
          <a:off x="15430500" y="169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83207</xdr:rowOff>
    </xdr:from>
    <xdr:ext cx="378565" cy="259045"/>
    <xdr:sp macro="" textlink="">
      <xdr:nvSpPr>
        <xdr:cNvPr id="704" name="テキスト ボックス 703"/>
        <xdr:cNvSpPr txBox="1"/>
      </xdr:nvSpPr>
      <xdr:spPr>
        <a:xfrm>
          <a:off x="15292017" y="17056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102105</xdr:rowOff>
    </xdr:from>
    <xdr:to>
      <xdr:col>76</xdr:col>
      <xdr:colOff>165100</xdr:colOff>
      <xdr:row>99</xdr:row>
      <xdr:rowOff>32255</xdr:rowOff>
    </xdr:to>
    <xdr:sp macro="" textlink="">
      <xdr:nvSpPr>
        <xdr:cNvPr id="705" name="楕円 704"/>
        <xdr:cNvSpPr/>
      </xdr:nvSpPr>
      <xdr:spPr>
        <a:xfrm>
          <a:off x="14541500" y="169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23382</xdr:rowOff>
    </xdr:from>
    <xdr:ext cx="469744" cy="259045"/>
    <xdr:sp macro="" textlink="">
      <xdr:nvSpPr>
        <xdr:cNvPr id="706" name="テキスト ボックス 705"/>
        <xdr:cNvSpPr txBox="1"/>
      </xdr:nvSpPr>
      <xdr:spPr>
        <a:xfrm>
          <a:off x="14357428" y="1699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163257</xdr:rowOff>
    </xdr:from>
    <xdr:to>
      <xdr:col>72</xdr:col>
      <xdr:colOff>38100</xdr:colOff>
      <xdr:row>99</xdr:row>
      <xdr:rowOff>93407</xdr:rowOff>
    </xdr:to>
    <xdr:sp macro="" textlink="">
      <xdr:nvSpPr>
        <xdr:cNvPr id="707" name="楕円 706"/>
        <xdr:cNvSpPr/>
      </xdr:nvSpPr>
      <xdr:spPr>
        <a:xfrm>
          <a:off x="13652500" y="1696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84534</xdr:rowOff>
    </xdr:from>
    <xdr:ext cx="378565" cy="259045"/>
    <xdr:sp macro="" textlink="">
      <xdr:nvSpPr>
        <xdr:cNvPr id="708" name="テキスト ボックス 707"/>
        <xdr:cNvSpPr txBox="1"/>
      </xdr:nvSpPr>
      <xdr:spPr>
        <a:xfrm>
          <a:off x="13514017" y="1705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163134</xdr:rowOff>
    </xdr:from>
    <xdr:to>
      <xdr:col>67</xdr:col>
      <xdr:colOff>101600</xdr:colOff>
      <xdr:row>99</xdr:row>
      <xdr:rowOff>93284</xdr:rowOff>
    </xdr:to>
    <xdr:sp macro="" textlink="">
      <xdr:nvSpPr>
        <xdr:cNvPr id="709" name="楕円 708"/>
        <xdr:cNvSpPr/>
      </xdr:nvSpPr>
      <xdr:spPr>
        <a:xfrm>
          <a:off x="12763500" y="169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84411</xdr:rowOff>
    </xdr:from>
    <xdr:ext cx="378565" cy="259045"/>
    <xdr:sp macro="" textlink="">
      <xdr:nvSpPr>
        <xdr:cNvPr id="710" name="テキスト ボックス 709"/>
        <xdr:cNvSpPr txBox="1"/>
      </xdr:nvSpPr>
      <xdr:spPr>
        <a:xfrm>
          <a:off x="12625017" y="17057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40749</xdr:rowOff>
    </xdr:from>
    <xdr:to>
      <xdr:col>116</xdr:col>
      <xdr:colOff>63500</xdr:colOff>
      <xdr:row>39</xdr:row>
      <xdr:rowOff>48804</xdr:rowOff>
    </xdr:to>
    <xdr:cxnSp macro="">
      <xdr:nvCxnSpPr>
        <xdr:cNvPr id="741" name="直線コネクタ 740"/>
        <xdr:cNvCxnSpPr/>
      </xdr:nvCxnSpPr>
      <xdr:spPr>
        <a:xfrm flipV="1">
          <a:off x="21323300" y="6727299"/>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48042</xdr:rowOff>
    </xdr:from>
    <xdr:to>
      <xdr:col>111</xdr:col>
      <xdr:colOff>177800</xdr:colOff>
      <xdr:row>39</xdr:row>
      <xdr:rowOff>48804</xdr:rowOff>
    </xdr:to>
    <xdr:cxnSp macro="">
      <xdr:nvCxnSpPr>
        <xdr:cNvPr id="744" name="直線コネクタ 743"/>
        <xdr:cNvCxnSpPr/>
      </xdr:nvCxnSpPr>
      <xdr:spPr>
        <a:xfrm>
          <a:off x="20434300" y="67345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48042</xdr:rowOff>
    </xdr:from>
    <xdr:to>
      <xdr:col>107</xdr:col>
      <xdr:colOff>50800</xdr:colOff>
      <xdr:row>39</xdr:row>
      <xdr:rowOff>60016</xdr:rowOff>
    </xdr:to>
    <xdr:cxnSp macro="">
      <xdr:nvCxnSpPr>
        <xdr:cNvPr id="747" name="直線コネクタ 746"/>
        <xdr:cNvCxnSpPr/>
      </xdr:nvCxnSpPr>
      <xdr:spPr>
        <a:xfrm flipV="1">
          <a:off x="19545300" y="673459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57948</xdr:rowOff>
    </xdr:from>
    <xdr:to>
      <xdr:col>102</xdr:col>
      <xdr:colOff>114300</xdr:colOff>
      <xdr:row>39</xdr:row>
      <xdr:rowOff>60016</xdr:rowOff>
    </xdr:to>
    <xdr:cxnSp macro="">
      <xdr:nvCxnSpPr>
        <xdr:cNvPr id="750" name="直線コネクタ 749"/>
        <xdr:cNvCxnSpPr/>
      </xdr:nvCxnSpPr>
      <xdr:spPr>
        <a:xfrm>
          <a:off x="18656300" y="674449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161399</xdr:rowOff>
    </xdr:from>
    <xdr:to>
      <xdr:col>116</xdr:col>
      <xdr:colOff>114300</xdr:colOff>
      <xdr:row>39</xdr:row>
      <xdr:rowOff>91549</xdr:rowOff>
    </xdr:to>
    <xdr:sp macro="" textlink="">
      <xdr:nvSpPr>
        <xdr:cNvPr id="760" name="楕円 759"/>
        <xdr:cNvSpPr/>
      </xdr:nvSpPr>
      <xdr:spPr>
        <a:xfrm>
          <a:off x="22110700" y="66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76326</xdr:rowOff>
    </xdr:from>
    <xdr:ext cx="378565" cy="259045"/>
    <xdr:sp macro="" textlink="">
      <xdr:nvSpPr>
        <xdr:cNvPr id="761" name="投資及び出資金該当値テキスト"/>
        <xdr:cNvSpPr txBox="1"/>
      </xdr:nvSpPr>
      <xdr:spPr>
        <a:xfrm>
          <a:off x="22212300" y="659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169454</xdr:rowOff>
    </xdr:from>
    <xdr:to>
      <xdr:col>112</xdr:col>
      <xdr:colOff>38100</xdr:colOff>
      <xdr:row>39</xdr:row>
      <xdr:rowOff>99604</xdr:rowOff>
    </xdr:to>
    <xdr:sp macro="" textlink="">
      <xdr:nvSpPr>
        <xdr:cNvPr id="762" name="楕円 761"/>
        <xdr:cNvSpPr/>
      </xdr:nvSpPr>
      <xdr:spPr>
        <a:xfrm>
          <a:off x="21272500" y="66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90731</xdr:rowOff>
    </xdr:from>
    <xdr:ext cx="378565" cy="259045"/>
    <xdr:sp macro="" textlink="">
      <xdr:nvSpPr>
        <xdr:cNvPr id="763" name="テキスト ボックス 762"/>
        <xdr:cNvSpPr txBox="1"/>
      </xdr:nvSpPr>
      <xdr:spPr>
        <a:xfrm>
          <a:off x="21134017" y="677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168692</xdr:rowOff>
    </xdr:from>
    <xdr:to>
      <xdr:col>107</xdr:col>
      <xdr:colOff>101600</xdr:colOff>
      <xdr:row>39</xdr:row>
      <xdr:rowOff>98842</xdr:rowOff>
    </xdr:to>
    <xdr:sp macro="" textlink="">
      <xdr:nvSpPr>
        <xdr:cNvPr id="764" name="楕円 763"/>
        <xdr:cNvSpPr/>
      </xdr:nvSpPr>
      <xdr:spPr>
        <a:xfrm>
          <a:off x="20383500" y="66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89969</xdr:rowOff>
    </xdr:from>
    <xdr:ext cx="378565" cy="259045"/>
    <xdr:sp macro="" textlink="">
      <xdr:nvSpPr>
        <xdr:cNvPr id="765" name="テキスト ボックス 764"/>
        <xdr:cNvSpPr txBox="1"/>
      </xdr:nvSpPr>
      <xdr:spPr>
        <a:xfrm>
          <a:off x="20245017" y="677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9216</xdr:rowOff>
    </xdr:from>
    <xdr:to>
      <xdr:col>102</xdr:col>
      <xdr:colOff>165100</xdr:colOff>
      <xdr:row>39</xdr:row>
      <xdr:rowOff>110816</xdr:rowOff>
    </xdr:to>
    <xdr:sp macro="" textlink="">
      <xdr:nvSpPr>
        <xdr:cNvPr id="766" name="楕円 765"/>
        <xdr:cNvSpPr/>
      </xdr:nvSpPr>
      <xdr:spPr>
        <a:xfrm>
          <a:off x="19494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101943</xdr:rowOff>
    </xdr:from>
    <xdr:ext cx="378565" cy="259045"/>
    <xdr:sp macro="" textlink="">
      <xdr:nvSpPr>
        <xdr:cNvPr id="767" name="テキスト ボックス 766"/>
        <xdr:cNvSpPr txBox="1"/>
      </xdr:nvSpPr>
      <xdr:spPr>
        <a:xfrm>
          <a:off x="19356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7148</xdr:rowOff>
    </xdr:from>
    <xdr:to>
      <xdr:col>98</xdr:col>
      <xdr:colOff>38100</xdr:colOff>
      <xdr:row>39</xdr:row>
      <xdr:rowOff>108748</xdr:rowOff>
    </xdr:to>
    <xdr:sp macro="" textlink="">
      <xdr:nvSpPr>
        <xdr:cNvPr id="768" name="楕円 767"/>
        <xdr:cNvSpPr/>
      </xdr:nvSpPr>
      <xdr:spPr>
        <a:xfrm>
          <a:off x="18605500" y="669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99875</xdr:rowOff>
    </xdr:from>
    <xdr:ext cx="378565" cy="259045"/>
    <xdr:sp macro="" textlink="">
      <xdr:nvSpPr>
        <xdr:cNvPr id="769" name="テキスト ボックス 768"/>
        <xdr:cNvSpPr txBox="1"/>
      </xdr:nvSpPr>
      <xdr:spPr>
        <a:xfrm>
          <a:off x="18467017" y="678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158464</xdr:rowOff>
    </xdr:from>
    <xdr:to>
      <xdr:col>116</xdr:col>
      <xdr:colOff>63500</xdr:colOff>
      <xdr:row>78</xdr:row>
      <xdr:rowOff>7835</xdr:rowOff>
    </xdr:to>
    <xdr:cxnSp macro="">
      <xdr:nvCxnSpPr>
        <xdr:cNvPr id="856" name="直線コネクタ 855"/>
        <xdr:cNvCxnSpPr/>
      </xdr:nvCxnSpPr>
      <xdr:spPr>
        <a:xfrm>
          <a:off x="21323300" y="12674314"/>
          <a:ext cx="838200" cy="70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158464</xdr:rowOff>
    </xdr:from>
    <xdr:to>
      <xdr:col>111</xdr:col>
      <xdr:colOff>177800</xdr:colOff>
      <xdr:row>78</xdr:row>
      <xdr:rowOff>32049</xdr:rowOff>
    </xdr:to>
    <xdr:cxnSp macro="">
      <xdr:nvCxnSpPr>
        <xdr:cNvPr id="859" name="直線コネクタ 858"/>
        <xdr:cNvCxnSpPr/>
      </xdr:nvCxnSpPr>
      <xdr:spPr>
        <a:xfrm flipV="1">
          <a:off x="20434300" y="12674314"/>
          <a:ext cx="889000" cy="7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32049</xdr:rowOff>
    </xdr:from>
    <xdr:to>
      <xdr:col>107</xdr:col>
      <xdr:colOff>50800</xdr:colOff>
      <xdr:row>78</xdr:row>
      <xdr:rowOff>51860</xdr:rowOff>
    </xdr:to>
    <xdr:cxnSp macro="">
      <xdr:nvCxnSpPr>
        <xdr:cNvPr id="862" name="直線コネクタ 861"/>
        <xdr:cNvCxnSpPr/>
      </xdr:nvCxnSpPr>
      <xdr:spPr>
        <a:xfrm flipV="1">
          <a:off x="19545300" y="13405149"/>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1321</xdr:rowOff>
    </xdr:from>
    <xdr:to>
      <xdr:col>102</xdr:col>
      <xdr:colOff>114300</xdr:colOff>
      <xdr:row>78</xdr:row>
      <xdr:rowOff>51860</xdr:rowOff>
    </xdr:to>
    <xdr:cxnSp macro="">
      <xdr:nvCxnSpPr>
        <xdr:cNvPr id="865" name="直線コネクタ 864"/>
        <xdr:cNvCxnSpPr/>
      </xdr:nvCxnSpPr>
      <xdr:spPr>
        <a:xfrm>
          <a:off x="18656300" y="13202971"/>
          <a:ext cx="889000" cy="2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128485</xdr:rowOff>
    </xdr:from>
    <xdr:to>
      <xdr:col>116</xdr:col>
      <xdr:colOff>114300</xdr:colOff>
      <xdr:row>78</xdr:row>
      <xdr:rowOff>58635</xdr:rowOff>
    </xdr:to>
    <xdr:sp macro="" textlink="">
      <xdr:nvSpPr>
        <xdr:cNvPr id="875" name="楕円 874"/>
        <xdr:cNvSpPr/>
      </xdr:nvSpPr>
      <xdr:spPr>
        <a:xfrm>
          <a:off x="22110700" y="133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106912</xdr:rowOff>
    </xdr:from>
    <xdr:ext cx="534377" cy="259045"/>
    <xdr:sp macro="" textlink="">
      <xdr:nvSpPr>
        <xdr:cNvPr id="876" name="繰出金該当値テキスト"/>
        <xdr:cNvSpPr txBox="1"/>
      </xdr:nvSpPr>
      <xdr:spPr>
        <a:xfrm>
          <a:off x="22212300" y="1330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107664</xdr:rowOff>
    </xdr:from>
    <xdr:to>
      <xdr:col>112</xdr:col>
      <xdr:colOff>38100</xdr:colOff>
      <xdr:row>74</xdr:row>
      <xdr:rowOff>37814</xdr:rowOff>
    </xdr:to>
    <xdr:sp macro="" textlink="">
      <xdr:nvSpPr>
        <xdr:cNvPr id="877" name="楕円 876"/>
        <xdr:cNvSpPr/>
      </xdr:nvSpPr>
      <xdr:spPr>
        <a:xfrm>
          <a:off x="21272500" y="126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54341</xdr:rowOff>
    </xdr:from>
    <xdr:ext cx="534377" cy="259045"/>
    <xdr:sp macro="" textlink="">
      <xdr:nvSpPr>
        <xdr:cNvPr id="878" name="テキスト ボックス 877"/>
        <xdr:cNvSpPr txBox="1"/>
      </xdr:nvSpPr>
      <xdr:spPr>
        <a:xfrm>
          <a:off x="21056111" y="123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152699</xdr:rowOff>
    </xdr:from>
    <xdr:to>
      <xdr:col>107</xdr:col>
      <xdr:colOff>101600</xdr:colOff>
      <xdr:row>78</xdr:row>
      <xdr:rowOff>82849</xdr:rowOff>
    </xdr:to>
    <xdr:sp macro="" textlink="">
      <xdr:nvSpPr>
        <xdr:cNvPr id="879" name="楕円 878"/>
        <xdr:cNvSpPr/>
      </xdr:nvSpPr>
      <xdr:spPr>
        <a:xfrm>
          <a:off x="20383500" y="133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73976</xdr:rowOff>
    </xdr:from>
    <xdr:ext cx="534377" cy="259045"/>
    <xdr:sp macro="" textlink="">
      <xdr:nvSpPr>
        <xdr:cNvPr id="880" name="テキスト ボックス 879"/>
        <xdr:cNvSpPr txBox="1"/>
      </xdr:nvSpPr>
      <xdr:spPr>
        <a:xfrm>
          <a:off x="20167111" y="134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1060</xdr:rowOff>
    </xdr:from>
    <xdr:to>
      <xdr:col>102</xdr:col>
      <xdr:colOff>165100</xdr:colOff>
      <xdr:row>78</xdr:row>
      <xdr:rowOff>102660</xdr:rowOff>
    </xdr:to>
    <xdr:sp macro="" textlink="">
      <xdr:nvSpPr>
        <xdr:cNvPr id="881" name="楕円 880"/>
        <xdr:cNvSpPr/>
      </xdr:nvSpPr>
      <xdr:spPr>
        <a:xfrm>
          <a:off x="19494500" y="133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93787</xdr:rowOff>
    </xdr:from>
    <xdr:ext cx="534377" cy="259045"/>
    <xdr:sp macro="" textlink="">
      <xdr:nvSpPr>
        <xdr:cNvPr id="882" name="テキスト ボックス 881"/>
        <xdr:cNvSpPr txBox="1"/>
      </xdr:nvSpPr>
      <xdr:spPr>
        <a:xfrm>
          <a:off x="19278111" y="134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121971</xdr:rowOff>
    </xdr:from>
    <xdr:to>
      <xdr:col>98</xdr:col>
      <xdr:colOff>38100</xdr:colOff>
      <xdr:row>77</xdr:row>
      <xdr:rowOff>52121</xdr:rowOff>
    </xdr:to>
    <xdr:sp macro="" textlink="">
      <xdr:nvSpPr>
        <xdr:cNvPr id="883" name="楕円 882"/>
        <xdr:cNvSpPr/>
      </xdr:nvSpPr>
      <xdr:spPr>
        <a:xfrm>
          <a:off x="18605500" y="131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43248</xdr:rowOff>
    </xdr:from>
    <xdr:ext cx="534377" cy="259045"/>
    <xdr:sp macro="" textlink="">
      <xdr:nvSpPr>
        <xdr:cNvPr id="884" name="テキスト ボックス 883"/>
        <xdr:cNvSpPr txBox="1"/>
      </xdr:nvSpPr>
      <xdr:spPr>
        <a:xfrm>
          <a:off x="18389111" y="13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物件費</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新型コロナウイルス感染症対策に係る備品購入</a:t>
          </a:r>
          <a:r>
            <a:rPr kumimoji="1" lang="ja-JP" altLang="en-US" sz="1100">
              <a:solidFill>
                <a:schemeClr val="dk1"/>
              </a:solidFill>
              <a:effectLst/>
              <a:latin typeface="+mn-ea"/>
              <a:ea typeface="+mn-ea"/>
              <a:cs typeface="+mn-cs"/>
            </a:rPr>
            <a:t>が完了したことなど</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a:t>
          </a:r>
          <a:endParaRPr lang="ja-JP" altLang="ja-JP" sz="1100">
            <a:effectLst/>
            <a:latin typeface="+mn-ea"/>
            <a:ea typeface="+mn-ea"/>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扶助費</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障がい者自立支援サービス給付費、保育所児童運営費</a:t>
          </a:r>
          <a:r>
            <a:rPr kumimoji="1" lang="ja-JP" altLang="en-US" sz="1100">
              <a:solidFill>
                <a:schemeClr val="dk1"/>
              </a:solidFill>
              <a:effectLst/>
              <a:latin typeface="+mn-ea"/>
              <a:ea typeface="+mn-ea"/>
              <a:cs typeface="+mn-cs"/>
            </a:rPr>
            <a:t>の経常的扶助費が増加したほか、</a:t>
          </a:r>
          <a:r>
            <a:rPr kumimoji="1" lang="ja-JP" altLang="ja-JP" sz="1100">
              <a:solidFill>
                <a:schemeClr val="dk1"/>
              </a:solidFill>
              <a:effectLst/>
              <a:latin typeface="+mn-ea"/>
              <a:ea typeface="+mn-ea"/>
              <a:cs typeface="+mn-cs"/>
            </a:rPr>
            <a:t>子育て世帯への臨時特別給付金、</a:t>
          </a:r>
          <a:r>
            <a:rPr kumimoji="1" lang="ja-JP" altLang="en-US" sz="1100">
              <a:solidFill>
                <a:schemeClr val="dk1"/>
              </a:solidFill>
              <a:effectLst/>
              <a:latin typeface="+mn-ea"/>
              <a:ea typeface="+mn-ea"/>
              <a:cs typeface="+mn-cs"/>
            </a:rPr>
            <a:t>住民税非課税世帯等に対する臨時特別給付金により臨時的扶助費が大きく</a:t>
          </a:r>
          <a:r>
            <a:rPr kumimoji="1" lang="ja-JP" altLang="ja-JP" sz="1100">
              <a:solidFill>
                <a:schemeClr val="dk1"/>
              </a:solidFill>
              <a:effectLst/>
              <a:latin typeface="+mn-ea"/>
              <a:ea typeface="+mn-ea"/>
              <a:cs typeface="+mn-cs"/>
            </a:rPr>
            <a:t>増加した。</a:t>
          </a:r>
          <a:endParaRPr lang="ja-JP" altLang="ja-JP" sz="1100">
            <a:effectLst/>
            <a:latin typeface="+mn-ea"/>
            <a:ea typeface="+mn-ea"/>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補助費</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新型コロナウイルス感染症対策特別定額給付金支給</a:t>
          </a:r>
          <a:r>
            <a:rPr kumimoji="1" lang="ja-JP" altLang="en-US" sz="1100">
              <a:solidFill>
                <a:schemeClr val="dk1"/>
              </a:solidFill>
              <a:effectLst/>
              <a:latin typeface="+mn-ea"/>
              <a:ea typeface="+mn-ea"/>
              <a:cs typeface="+mn-cs"/>
            </a:rPr>
            <a:t>事業が終了したことに</a:t>
          </a:r>
          <a:r>
            <a:rPr kumimoji="1" lang="ja-JP" altLang="ja-JP" sz="1100">
              <a:solidFill>
                <a:schemeClr val="dk1"/>
              </a:solidFill>
              <a:effectLst/>
              <a:latin typeface="+mn-ea"/>
              <a:ea typeface="+mn-ea"/>
              <a:cs typeface="+mn-cs"/>
            </a:rPr>
            <a:t>より、</a:t>
          </a:r>
          <a:r>
            <a:rPr kumimoji="1" lang="ja-JP" altLang="en-US" sz="1100">
              <a:solidFill>
                <a:schemeClr val="dk1"/>
              </a:solidFill>
              <a:effectLst/>
              <a:latin typeface="+mn-ea"/>
              <a:ea typeface="+mn-ea"/>
              <a:cs typeface="+mn-cs"/>
            </a:rPr>
            <a:t>大きく減少</a:t>
          </a:r>
          <a:r>
            <a:rPr kumimoji="1" lang="ja-JP" altLang="ja-JP" sz="1100">
              <a:solidFill>
                <a:schemeClr val="dk1"/>
              </a:solidFill>
              <a:effectLst/>
              <a:latin typeface="+mn-ea"/>
              <a:ea typeface="+mn-ea"/>
              <a:cs typeface="+mn-cs"/>
            </a:rPr>
            <a:t>した。</a:t>
          </a:r>
          <a:endParaRPr lang="ja-JP" altLang="ja-JP" sz="1100">
            <a:effectLst/>
            <a:latin typeface="+mn-ea"/>
            <a:ea typeface="+mn-ea"/>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普通建設事業費</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オアシス篠栗ガスヒートポンプ空調機更新工事、小・中学校校内通信ネットワーク整備工事</a:t>
          </a:r>
          <a:r>
            <a:rPr kumimoji="1" lang="ja-JP" altLang="ja-JP" sz="1100">
              <a:solidFill>
                <a:schemeClr val="dk1"/>
              </a:solidFill>
              <a:effectLst/>
              <a:latin typeface="+mn-ea"/>
              <a:ea typeface="+mn-ea"/>
              <a:cs typeface="+mn-cs"/>
            </a:rPr>
            <a:t>が完了した</a:t>
          </a:r>
          <a:r>
            <a:rPr kumimoji="1" lang="ja-JP" altLang="en-US" sz="1100">
              <a:solidFill>
                <a:schemeClr val="dk1"/>
              </a:solidFill>
              <a:effectLst/>
              <a:latin typeface="+mn-ea"/>
              <a:ea typeface="+mn-ea"/>
              <a:cs typeface="+mn-cs"/>
            </a:rPr>
            <a:t>ほか、大きな工事がなかった</a:t>
          </a:r>
          <a:r>
            <a:rPr kumimoji="1" lang="ja-JP" altLang="ja-JP" sz="1100">
              <a:solidFill>
                <a:schemeClr val="dk1"/>
              </a:solidFill>
              <a:effectLst/>
              <a:latin typeface="+mn-ea"/>
              <a:ea typeface="+mn-ea"/>
              <a:cs typeface="+mn-cs"/>
            </a:rPr>
            <a:t>ことにより、減少した。</a:t>
          </a:r>
          <a:endParaRPr lang="ja-JP" altLang="ja-JP" sz="1100">
            <a:effectLst/>
            <a:latin typeface="+mn-ea"/>
            <a:ea typeface="+mn-ea"/>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繰出金</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篠栗北地区産業団地整備事業特別会計</a:t>
          </a:r>
          <a:r>
            <a:rPr kumimoji="1" lang="ja-JP" altLang="en-US" sz="1100">
              <a:solidFill>
                <a:schemeClr val="dk1"/>
              </a:solidFill>
              <a:effectLst/>
              <a:latin typeface="+mn-ea"/>
              <a:ea typeface="+mn-ea"/>
              <a:cs typeface="+mn-cs"/>
            </a:rPr>
            <a:t>が廃止されたことから、大きく減少した</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31,353
31,145
38.93
13,185,060
11,589,999
1,594,758
6,628,481
8,076,986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117983</xdr:rowOff>
    </xdr:from>
    <xdr:to>
      <xdr:col>24</xdr:col>
      <xdr:colOff>63500</xdr:colOff>
      <xdr:row>37</xdr:row>
      <xdr:rowOff>11303</xdr:rowOff>
    </xdr:to>
    <xdr:cxnSp macro="">
      <xdr:nvCxnSpPr>
        <xdr:cNvPr id="61" name="直線コネクタ 60"/>
        <xdr:cNvCxnSpPr/>
      </xdr:nvCxnSpPr>
      <xdr:spPr>
        <a:xfrm flipV="1">
          <a:off x="3797300" y="6290183"/>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154178</xdr:rowOff>
    </xdr:from>
    <xdr:to>
      <xdr:col>19</xdr:col>
      <xdr:colOff>177800</xdr:colOff>
      <xdr:row>37</xdr:row>
      <xdr:rowOff>11303</xdr:rowOff>
    </xdr:to>
    <xdr:cxnSp macro="">
      <xdr:nvCxnSpPr>
        <xdr:cNvPr id="64" name="直線コネクタ 63"/>
        <xdr:cNvCxnSpPr/>
      </xdr:nvCxnSpPr>
      <xdr:spPr>
        <a:xfrm>
          <a:off x="2908300" y="632637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27305</xdr:rowOff>
    </xdr:from>
    <xdr:to>
      <xdr:col>15</xdr:col>
      <xdr:colOff>50800</xdr:colOff>
      <xdr:row>36</xdr:row>
      <xdr:rowOff>154178</xdr:rowOff>
    </xdr:to>
    <xdr:cxnSp macro="">
      <xdr:nvCxnSpPr>
        <xdr:cNvPr id="67" name="直線コネクタ 66"/>
        <xdr:cNvCxnSpPr/>
      </xdr:nvCxnSpPr>
      <xdr:spPr>
        <a:xfrm>
          <a:off x="2019300" y="6199505"/>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4064</xdr:rowOff>
    </xdr:from>
    <xdr:to>
      <xdr:col>10</xdr:col>
      <xdr:colOff>114300</xdr:colOff>
      <xdr:row>36</xdr:row>
      <xdr:rowOff>27305</xdr:rowOff>
    </xdr:to>
    <xdr:cxnSp macro="">
      <xdr:nvCxnSpPr>
        <xdr:cNvPr id="70" name="直線コネクタ 69"/>
        <xdr:cNvCxnSpPr/>
      </xdr:nvCxnSpPr>
      <xdr:spPr>
        <a:xfrm>
          <a:off x="1130300" y="6176264"/>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67183</xdr:rowOff>
    </xdr:from>
    <xdr:to>
      <xdr:col>24</xdr:col>
      <xdr:colOff>114300</xdr:colOff>
      <xdr:row>36</xdr:row>
      <xdr:rowOff>168783</xdr:rowOff>
    </xdr:to>
    <xdr:sp macro="" textlink="">
      <xdr:nvSpPr>
        <xdr:cNvPr id="80" name="楕円 79"/>
        <xdr:cNvSpPr/>
      </xdr:nvSpPr>
      <xdr:spPr>
        <a:xfrm>
          <a:off x="45847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45610</xdr:rowOff>
    </xdr:from>
    <xdr:ext cx="469744" cy="259045"/>
    <xdr:sp macro="" textlink="">
      <xdr:nvSpPr>
        <xdr:cNvPr id="81" name="議会費該当値テキスト"/>
        <xdr:cNvSpPr txBox="1"/>
      </xdr:nvSpPr>
      <xdr:spPr>
        <a:xfrm>
          <a:off x="4686300"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131953</xdr:rowOff>
    </xdr:from>
    <xdr:to>
      <xdr:col>20</xdr:col>
      <xdr:colOff>38100</xdr:colOff>
      <xdr:row>37</xdr:row>
      <xdr:rowOff>62103</xdr:rowOff>
    </xdr:to>
    <xdr:sp macro="" textlink="">
      <xdr:nvSpPr>
        <xdr:cNvPr id="82" name="楕円 81"/>
        <xdr:cNvSpPr/>
      </xdr:nvSpPr>
      <xdr:spPr>
        <a:xfrm>
          <a:off x="3746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53230</xdr:rowOff>
    </xdr:from>
    <xdr:ext cx="469744" cy="259045"/>
    <xdr:sp macro="" textlink="">
      <xdr:nvSpPr>
        <xdr:cNvPr id="83" name="テキスト ボックス 82"/>
        <xdr:cNvSpPr txBox="1"/>
      </xdr:nvSpPr>
      <xdr:spPr>
        <a:xfrm>
          <a:off x="3562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103378</xdr:rowOff>
    </xdr:from>
    <xdr:to>
      <xdr:col>15</xdr:col>
      <xdr:colOff>101600</xdr:colOff>
      <xdr:row>37</xdr:row>
      <xdr:rowOff>33528</xdr:rowOff>
    </xdr:to>
    <xdr:sp macro="" textlink="">
      <xdr:nvSpPr>
        <xdr:cNvPr id="84" name="楕円 83"/>
        <xdr:cNvSpPr/>
      </xdr:nvSpPr>
      <xdr:spPr>
        <a:xfrm>
          <a:off x="2857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24655</xdr:rowOff>
    </xdr:from>
    <xdr:ext cx="469744" cy="259045"/>
    <xdr:sp macro="" textlink="">
      <xdr:nvSpPr>
        <xdr:cNvPr id="85" name="テキスト ボックス 84"/>
        <xdr:cNvSpPr txBox="1"/>
      </xdr:nvSpPr>
      <xdr:spPr>
        <a:xfrm>
          <a:off x="2673428"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147955</xdr:rowOff>
    </xdr:from>
    <xdr:to>
      <xdr:col>10</xdr:col>
      <xdr:colOff>165100</xdr:colOff>
      <xdr:row>36</xdr:row>
      <xdr:rowOff>78105</xdr:rowOff>
    </xdr:to>
    <xdr:sp macro="" textlink="">
      <xdr:nvSpPr>
        <xdr:cNvPr id="86" name="楕円 85"/>
        <xdr:cNvSpPr/>
      </xdr:nvSpPr>
      <xdr:spPr>
        <a:xfrm>
          <a:off x="1968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69232</xdr:rowOff>
    </xdr:from>
    <xdr:ext cx="469744" cy="259045"/>
    <xdr:sp macro="" textlink="">
      <xdr:nvSpPr>
        <xdr:cNvPr id="87" name="テキスト ボックス 86"/>
        <xdr:cNvSpPr txBox="1"/>
      </xdr:nvSpPr>
      <xdr:spPr>
        <a:xfrm>
          <a:off x="1784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124714</xdr:rowOff>
    </xdr:from>
    <xdr:to>
      <xdr:col>6</xdr:col>
      <xdr:colOff>38100</xdr:colOff>
      <xdr:row>36</xdr:row>
      <xdr:rowOff>54864</xdr:rowOff>
    </xdr:to>
    <xdr:sp macro="" textlink="">
      <xdr:nvSpPr>
        <xdr:cNvPr id="88" name="楕円 87"/>
        <xdr:cNvSpPr/>
      </xdr:nvSpPr>
      <xdr:spPr>
        <a:xfrm>
          <a:off x="10795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45991</xdr:rowOff>
    </xdr:from>
    <xdr:ext cx="469744" cy="259045"/>
    <xdr:sp macro="" textlink="">
      <xdr:nvSpPr>
        <xdr:cNvPr id="89" name="テキスト ボックス 88"/>
        <xdr:cNvSpPr txBox="1"/>
      </xdr:nvSpPr>
      <xdr:spPr>
        <a:xfrm>
          <a:off x="895428" y="62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44979</xdr:rowOff>
    </xdr:from>
    <xdr:to>
      <xdr:col>24</xdr:col>
      <xdr:colOff>63500</xdr:colOff>
      <xdr:row>57</xdr:row>
      <xdr:rowOff>167551</xdr:rowOff>
    </xdr:to>
    <xdr:cxnSp macro="">
      <xdr:nvCxnSpPr>
        <xdr:cNvPr id="118" name="直線コネクタ 117"/>
        <xdr:cNvCxnSpPr/>
      </xdr:nvCxnSpPr>
      <xdr:spPr>
        <a:xfrm>
          <a:off x="3797300" y="9646179"/>
          <a:ext cx="838200" cy="29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44979</xdr:rowOff>
    </xdr:from>
    <xdr:to>
      <xdr:col>19</xdr:col>
      <xdr:colOff>177800</xdr:colOff>
      <xdr:row>58</xdr:row>
      <xdr:rowOff>69794</xdr:rowOff>
    </xdr:to>
    <xdr:cxnSp macro="">
      <xdr:nvCxnSpPr>
        <xdr:cNvPr id="121" name="直線コネクタ 120"/>
        <xdr:cNvCxnSpPr/>
      </xdr:nvCxnSpPr>
      <xdr:spPr>
        <a:xfrm flipV="1">
          <a:off x="2908300" y="9646179"/>
          <a:ext cx="889000" cy="3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69794</xdr:rowOff>
    </xdr:from>
    <xdr:to>
      <xdr:col>15</xdr:col>
      <xdr:colOff>50800</xdr:colOff>
      <xdr:row>58</xdr:row>
      <xdr:rowOff>105921</xdr:rowOff>
    </xdr:to>
    <xdr:cxnSp macro="">
      <xdr:nvCxnSpPr>
        <xdr:cNvPr id="124" name="直線コネクタ 123"/>
        <xdr:cNvCxnSpPr/>
      </xdr:nvCxnSpPr>
      <xdr:spPr>
        <a:xfrm flipV="1">
          <a:off x="2019300" y="10013894"/>
          <a:ext cx="8890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105921</xdr:rowOff>
    </xdr:from>
    <xdr:to>
      <xdr:col>10</xdr:col>
      <xdr:colOff>114300</xdr:colOff>
      <xdr:row>58</xdr:row>
      <xdr:rowOff>110668</xdr:rowOff>
    </xdr:to>
    <xdr:cxnSp macro="">
      <xdr:nvCxnSpPr>
        <xdr:cNvPr id="127" name="直線コネクタ 126"/>
        <xdr:cNvCxnSpPr/>
      </xdr:nvCxnSpPr>
      <xdr:spPr>
        <a:xfrm flipV="1">
          <a:off x="1130300" y="10050021"/>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116751</xdr:rowOff>
    </xdr:from>
    <xdr:to>
      <xdr:col>24</xdr:col>
      <xdr:colOff>114300</xdr:colOff>
      <xdr:row>58</xdr:row>
      <xdr:rowOff>46901</xdr:rowOff>
    </xdr:to>
    <xdr:sp macro="" textlink="">
      <xdr:nvSpPr>
        <xdr:cNvPr id="137" name="楕円 136"/>
        <xdr:cNvSpPr/>
      </xdr:nvSpPr>
      <xdr:spPr>
        <a:xfrm>
          <a:off x="4584700" y="98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165629</xdr:rowOff>
    </xdr:from>
    <xdr:to>
      <xdr:col>20</xdr:col>
      <xdr:colOff>38100</xdr:colOff>
      <xdr:row>56</xdr:row>
      <xdr:rowOff>95779</xdr:rowOff>
    </xdr:to>
    <xdr:sp macro="" textlink="">
      <xdr:nvSpPr>
        <xdr:cNvPr id="139" name="楕円 138"/>
        <xdr:cNvSpPr/>
      </xdr:nvSpPr>
      <xdr:spPr>
        <a:xfrm>
          <a:off x="3746500" y="95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86906</xdr:rowOff>
    </xdr:from>
    <xdr:ext cx="599010" cy="259045"/>
    <xdr:sp macro="" textlink="">
      <xdr:nvSpPr>
        <xdr:cNvPr id="140" name="テキスト ボックス 139"/>
        <xdr:cNvSpPr txBox="1"/>
      </xdr:nvSpPr>
      <xdr:spPr>
        <a:xfrm>
          <a:off x="3497795" y="968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18994</xdr:rowOff>
    </xdr:from>
    <xdr:to>
      <xdr:col>15</xdr:col>
      <xdr:colOff>101600</xdr:colOff>
      <xdr:row>58</xdr:row>
      <xdr:rowOff>120594</xdr:rowOff>
    </xdr:to>
    <xdr:sp macro="" textlink="">
      <xdr:nvSpPr>
        <xdr:cNvPr id="141" name="楕円 140"/>
        <xdr:cNvSpPr/>
      </xdr:nvSpPr>
      <xdr:spPr>
        <a:xfrm>
          <a:off x="2857500" y="99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111721</xdr:rowOff>
    </xdr:from>
    <xdr:ext cx="534377" cy="259045"/>
    <xdr:sp macro="" textlink="">
      <xdr:nvSpPr>
        <xdr:cNvPr id="142" name="テキスト ボックス 141"/>
        <xdr:cNvSpPr txBox="1"/>
      </xdr:nvSpPr>
      <xdr:spPr>
        <a:xfrm>
          <a:off x="2641111" y="100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55121</xdr:rowOff>
    </xdr:from>
    <xdr:to>
      <xdr:col>10</xdr:col>
      <xdr:colOff>165100</xdr:colOff>
      <xdr:row>58</xdr:row>
      <xdr:rowOff>156721</xdr:rowOff>
    </xdr:to>
    <xdr:sp macro="" textlink="">
      <xdr:nvSpPr>
        <xdr:cNvPr id="143" name="楕円 142"/>
        <xdr:cNvSpPr/>
      </xdr:nvSpPr>
      <xdr:spPr>
        <a:xfrm>
          <a:off x="1968500" y="99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147848</xdr:rowOff>
    </xdr:from>
    <xdr:ext cx="534377" cy="259045"/>
    <xdr:sp macro="" textlink="">
      <xdr:nvSpPr>
        <xdr:cNvPr id="144" name="テキスト ボックス 143"/>
        <xdr:cNvSpPr txBox="1"/>
      </xdr:nvSpPr>
      <xdr:spPr>
        <a:xfrm>
          <a:off x="1752111" y="100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59868</xdr:rowOff>
    </xdr:from>
    <xdr:to>
      <xdr:col>6</xdr:col>
      <xdr:colOff>38100</xdr:colOff>
      <xdr:row>58</xdr:row>
      <xdr:rowOff>161468</xdr:rowOff>
    </xdr:to>
    <xdr:sp macro="" textlink="">
      <xdr:nvSpPr>
        <xdr:cNvPr id="145" name="楕円 144"/>
        <xdr:cNvSpPr/>
      </xdr:nvSpPr>
      <xdr:spPr>
        <a:xfrm>
          <a:off x="1079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152595</xdr:rowOff>
    </xdr:from>
    <xdr:ext cx="534377" cy="259045"/>
    <xdr:sp macro="" textlink="">
      <xdr:nvSpPr>
        <xdr:cNvPr id="146" name="テキスト ボックス 145"/>
        <xdr:cNvSpPr txBox="1"/>
      </xdr:nvSpPr>
      <xdr:spPr>
        <a:xfrm>
          <a:off x="863111" y="100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121847</xdr:rowOff>
    </xdr:from>
    <xdr:to>
      <xdr:col>24</xdr:col>
      <xdr:colOff>63500</xdr:colOff>
      <xdr:row>77</xdr:row>
      <xdr:rowOff>160724</xdr:rowOff>
    </xdr:to>
    <xdr:cxnSp macro="">
      <xdr:nvCxnSpPr>
        <xdr:cNvPr id="176" name="直線コネクタ 175"/>
        <xdr:cNvCxnSpPr/>
      </xdr:nvCxnSpPr>
      <xdr:spPr>
        <a:xfrm flipV="1">
          <a:off x="3797300" y="13152047"/>
          <a:ext cx="838200" cy="2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160724</xdr:rowOff>
    </xdr:from>
    <xdr:to>
      <xdr:col>19</xdr:col>
      <xdr:colOff>177800</xdr:colOff>
      <xdr:row>78</xdr:row>
      <xdr:rowOff>60201</xdr:rowOff>
    </xdr:to>
    <xdr:cxnSp macro="">
      <xdr:nvCxnSpPr>
        <xdr:cNvPr id="179" name="直線コネクタ 178"/>
        <xdr:cNvCxnSpPr/>
      </xdr:nvCxnSpPr>
      <xdr:spPr>
        <a:xfrm flipV="1">
          <a:off x="2908300" y="13362374"/>
          <a:ext cx="889000" cy="7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60201</xdr:rowOff>
    </xdr:from>
    <xdr:to>
      <xdr:col>15</xdr:col>
      <xdr:colOff>50800</xdr:colOff>
      <xdr:row>78</xdr:row>
      <xdr:rowOff>95710</xdr:rowOff>
    </xdr:to>
    <xdr:cxnSp macro="">
      <xdr:nvCxnSpPr>
        <xdr:cNvPr id="182" name="直線コネクタ 181"/>
        <xdr:cNvCxnSpPr/>
      </xdr:nvCxnSpPr>
      <xdr:spPr>
        <a:xfrm flipV="1">
          <a:off x="2019300" y="13433301"/>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67500</xdr:rowOff>
    </xdr:from>
    <xdr:to>
      <xdr:col>10</xdr:col>
      <xdr:colOff>114300</xdr:colOff>
      <xdr:row>78</xdr:row>
      <xdr:rowOff>95710</xdr:rowOff>
    </xdr:to>
    <xdr:cxnSp macro="">
      <xdr:nvCxnSpPr>
        <xdr:cNvPr id="185" name="直線コネクタ 184"/>
        <xdr:cNvCxnSpPr/>
      </xdr:nvCxnSpPr>
      <xdr:spPr>
        <a:xfrm>
          <a:off x="1130300" y="13440600"/>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71047</xdr:rowOff>
    </xdr:from>
    <xdr:to>
      <xdr:col>24</xdr:col>
      <xdr:colOff>114300</xdr:colOff>
      <xdr:row>77</xdr:row>
      <xdr:rowOff>1197</xdr:rowOff>
    </xdr:to>
    <xdr:sp macro="" textlink="">
      <xdr:nvSpPr>
        <xdr:cNvPr id="195" name="楕円 194"/>
        <xdr:cNvSpPr/>
      </xdr:nvSpPr>
      <xdr:spPr>
        <a:xfrm>
          <a:off x="4584700" y="131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49474</xdr:rowOff>
    </xdr:from>
    <xdr:ext cx="599010" cy="259045"/>
    <xdr:sp macro="" textlink="">
      <xdr:nvSpPr>
        <xdr:cNvPr id="196" name="民生費該当値テキスト"/>
        <xdr:cNvSpPr txBox="1"/>
      </xdr:nvSpPr>
      <xdr:spPr>
        <a:xfrm>
          <a:off x="4686300" y="1307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109924</xdr:rowOff>
    </xdr:from>
    <xdr:to>
      <xdr:col>20</xdr:col>
      <xdr:colOff>38100</xdr:colOff>
      <xdr:row>78</xdr:row>
      <xdr:rowOff>40074</xdr:rowOff>
    </xdr:to>
    <xdr:sp macro="" textlink="">
      <xdr:nvSpPr>
        <xdr:cNvPr id="197" name="楕円 196"/>
        <xdr:cNvSpPr/>
      </xdr:nvSpPr>
      <xdr:spPr>
        <a:xfrm>
          <a:off x="3746500" y="133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31201</xdr:rowOff>
    </xdr:from>
    <xdr:ext cx="599010" cy="259045"/>
    <xdr:sp macro="" textlink="">
      <xdr:nvSpPr>
        <xdr:cNvPr id="198" name="テキスト ボックス 197"/>
        <xdr:cNvSpPr txBox="1"/>
      </xdr:nvSpPr>
      <xdr:spPr>
        <a:xfrm>
          <a:off x="3497795" y="1340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9401</xdr:rowOff>
    </xdr:from>
    <xdr:to>
      <xdr:col>15</xdr:col>
      <xdr:colOff>101600</xdr:colOff>
      <xdr:row>78</xdr:row>
      <xdr:rowOff>111001</xdr:rowOff>
    </xdr:to>
    <xdr:sp macro="" textlink="">
      <xdr:nvSpPr>
        <xdr:cNvPr id="199" name="楕円 198"/>
        <xdr:cNvSpPr/>
      </xdr:nvSpPr>
      <xdr:spPr>
        <a:xfrm>
          <a:off x="2857500" y="133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102128</xdr:rowOff>
    </xdr:from>
    <xdr:ext cx="599010" cy="259045"/>
    <xdr:sp macro="" textlink="">
      <xdr:nvSpPr>
        <xdr:cNvPr id="200" name="テキスト ボックス 199"/>
        <xdr:cNvSpPr txBox="1"/>
      </xdr:nvSpPr>
      <xdr:spPr>
        <a:xfrm>
          <a:off x="2608795" y="1347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44910</xdr:rowOff>
    </xdr:from>
    <xdr:to>
      <xdr:col>10</xdr:col>
      <xdr:colOff>165100</xdr:colOff>
      <xdr:row>78</xdr:row>
      <xdr:rowOff>146510</xdr:rowOff>
    </xdr:to>
    <xdr:sp macro="" textlink="">
      <xdr:nvSpPr>
        <xdr:cNvPr id="201" name="楕円 200"/>
        <xdr:cNvSpPr/>
      </xdr:nvSpPr>
      <xdr:spPr>
        <a:xfrm>
          <a:off x="1968500" y="134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137637</xdr:rowOff>
    </xdr:from>
    <xdr:ext cx="599010" cy="259045"/>
    <xdr:sp macro="" textlink="">
      <xdr:nvSpPr>
        <xdr:cNvPr id="202" name="テキスト ボックス 201"/>
        <xdr:cNvSpPr txBox="1"/>
      </xdr:nvSpPr>
      <xdr:spPr>
        <a:xfrm>
          <a:off x="1719795" y="1351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16700</xdr:rowOff>
    </xdr:from>
    <xdr:to>
      <xdr:col>6</xdr:col>
      <xdr:colOff>38100</xdr:colOff>
      <xdr:row>78</xdr:row>
      <xdr:rowOff>118300</xdr:rowOff>
    </xdr:to>
    <xdr:sp macro="" textlink="">
      <xdr:nvSpPr>
        <xdr:cNvPr id="203" name="楕円 202"/>
        <xdr:cNvSpPr/>
      </xdr:nvSpPr>
      <xdr:spPr>
        <a:xfrm>
          <a:off x="1079500" y="133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109427</xdr:rowOff>
    </xdr:from>
    <xdr:ext cx="599010" cy="259045"/>
    <xdr:sp macro="" textlink="">
      <xdr:nvSpPr>
        <xdr:cNvPr id="204" name="テキスト ボックス 203"/>
        <xdr:cNvSpPr txBox="1"/>
      </xdr:nvSpPr>
      <xdr:spPr>
        <a:xfrm>
          <a:off x="830795" y="1348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65275</xdr:rowOff>
    </xdr:from>
    <xdr:to>
      <xdr:col>24</xdr:col>
      <xdr:colOff>63500</xdr:colOff>
      <xdr:row>97</xdr:row>
      <xdr:rowOff>108855</xdr:rowOff>
    </xdr:to>
    <xdr:cxnSp macro="">
      <xdr:nvCxnSpPr>
        <xdr:cNvPr id="236" name="直線コネクタ 235"/>
        <xdr:cNvCxnSpPr/>
      </xdr:nvCxnSpPr>
      <xdr:spPr>
        <a:xfrm flipV="1">
          <a:off x="3797300" y="16695925"/>
          <a:ext cx="8382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108855</xdr:rowOff>
    </xdr:from>
    <xdr:to>
      <xdr:col>19</xdr:col>
      <xdr:colOff>177800</xdr:colOff>
      <xdr:row>98</xdr:row>
      <xdr:rowOff>115681</xdr:rowOff>
    </xdr:to>
    <xdr:cxnSp macro="">
      <xdr:nvCxnSpPr>
        <xdr:cNvPr id="239" name="直線コネクタ 238"/>
        <xdr:cNvCxnSpPr/>
      </xdr:nvCxnSpPr>
      <xdr:spPr>
        <a:xfrm flipV="1">
          <a:off x="2908300" y="16739505"/>
          <a:ext cx="889000" cy="17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103189</xdr:rowOff>
    </xdr:from>
    <xdr:to>
      <xdr:col>15</xdr:col>
      <xdr:colOff>50800</xdr:colOff>
      <xdr:row>98</xdr:row>
      <xdr:rowOff>115681</xdr:rowOff>
    </xdr:to>
    <xdr:cxnSp macro="">
      <xdr:nvCxnSpPr>
        <xdr:cNvPr id="242" name="直線コネクタ 241"/>
        <xdr:cNvCxnSpPr/>
      </xdr:nvCxnSpPr>
      <xdr:spPr>
        <a:xfrm>
          <a:off x="2019300" y="16905289"/>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170969</xdr:rowOff>
    </xdr:from>
    <xdr:to>
      <xdr:col>10</xdr:col>
      <xdr:colOff>114300</xdr:colOff>
      <xdr:row>98</xdr:row>
      <xdr:rowOff>103189</xdr:rowOff>
    </xdr:to>
    <xdr:cxnSp macro="">
      <xdr:nvCxnSpPr>
        <xdr:cNvPr id="245" name="直線コネクタ 244"/>
        <xdr:cNvCxnSpPr/>
      </xdr:nvCxnSpPr>
      <xdr:spPr>
        <a:xfrm>
          <a:off x="1130300" y="16801619"/>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14475</xdr:rowOff>
    </xdr:from>
    <xdr:to>
      <xdr:col>24</xdr:col>
      <xdr:colOff>114300</xdr:colOff>
      <xdr:row>97</xdr:row>
      <xdr:rowOff>116075</xdr:rowOff>
    </xdr:to>
    <xdr:sp macro="" textlink="">
      <xdr:nvSpPr>
        <xdr:cNvPr id="255" name="楕円 254"/>
        <xdr:cNvSpPr/>
      </xdr:nvSpPr>
      <xdr:spPr>
        <a:xfrm>
          <a:off x="4584700" y="166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37352</xdr:rowOff>
    </xdr:from>
    <xdr:ext cx="534377" cy="259045"/>
    <xdr:sp macro="" textlink="">
      <xdr:nvSpPr>
        <xdr:cNvPr id="256" name="衛生費該当値テキスト"/>
        <xdr:cNvSpPr txBox="1"/>
      </xdr:nvSpPr>
      <xdr:spPr>
        <a:xfrm>
          <a:off x="4686300"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58055</xdr:rowOff>
    </xdr:from>
    <xdr:to>
      <xdr:col>20</xdr:col>
      <xdr:colOff>38100</xdr:colOff>
      <xdr:row>97</xdr:row>
      <xdr:rowOff>159655</xdr:rowOff>
    </xdr:to>
    <xdr:sp macro="" textlink="">
      <xdr:nvSpPr>
        <xdr:cNvPr id="257" name="楕円 256"/>
        <xdr:cNvSpPr/>
      </xdr:nvSpPr>
      <xdr:spPr>
        <a:xfrm>
          <a:off x="3746500" y="166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4732</xdr:rowOff>
    </xdr:from>
    <xdr:ext cx="534377" cy="259045"/>
    <xdr:sp macro="" textlink="">
      <xdr:nvSpPr>
        <xdr:cNvPr id="258" name="テキスト ボックス 257"/>
        <xdr:cNvSpPr txBox="1"/>
      </xdr:nvSpPr>
      <xdr:spPr>
        <a:xfrm>
          <a:off x="3530111" y="164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64881</xdr:rowOff>
    </xdr:from>
    <xdr:to>
      <xdr:col>15</xdr:col>
      <xdr:colOff>101600</xdr:colOff>
      <xdr:row>98</xdr:row>
      <xdr:rowOff>166481</xdr:rowOff>
    </xdr:to>
    <xdr:sp macro="" textlink="">
      <xdr:nvSpPr>
        <xdr:cNvPr id="259" name="楕円 258"/>
        <xdr:cNvSpPr/>
      </xdr:nvSpPr>
      <xdr:spPr>
        <a:xfrm>
          <a:off x="2857500" y="168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157608</xdr:rowOff>
    </xdr:from>
    <xdr:ext cx="534377" cy="259045"/>
    <xdr:sp macro="" textlink="">
      <xdr:nvSpPr>
        <xdr:cNvPr id="260" name="テキスト ボックス 259"/>
        <xdr:cNvSpPr txBox="1"/>
      </xdr:nvSpPr>
      <xdr:spPr>
        <a:xfrm>
          <a:off x="2641111" y="169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52389</xdr:rowOff>
    </xdr:from>
    <xdr:to>
      <xdr:col>10</xdr:col>
      <xdr:colOff>165100</xdr:colOff>
      <xdr:row>98</xdr:row>
      <xdr:rowOff>153989</xdr:rowOff>
    </xdr:to>
    <xdr:sp macro="" textlink="">
      <xdr:nvSpPr>
        <xdr:cNvPr id="261" name="楕円 260"/>
        <xdr:cNvSpPr/>
      </xdr:nvSpPr>
      <xdr:spPr>
        <a:xfrm>
          <a:off x="1968500" y="168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145116</xdr:rowOff>
    </xdr:from>
    <xdr:ext cx="534377" cy="259045"/>
    <xdr:sp macro="" textlink="">
      <xdr:nvSpPr>
        <xdr:cNvPr id="262" name="テキスト ボックス 261"/>
        <xdr:cNvSpPr txBox="1"/>
      </xdr:nvSpPr>
      <xdr:spPr>
        <a:xfrm>
          <a:off x="1752111" y="169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120169</xdr:rowOff>
    </xdr:from>
    <xdr:to>
      <xdr:col>6</xdr:col>
      <xdr:colOff>38100</xdr:colOff>
      <xdr:row>98</xdr:row>
      <xdr:rowOff>50319</xdr:rowOff>
    </xdr:to>
    <xdr:sp macro="" textlink="">
      <xdr:nvSpPr>
        <xdr:cNvPr id="263" name="楕円 262"/>
        <xdr:cNvSpPr/>
      </xdr:nvSpPr>
      <xdr:spPr>
        <a:xfrm>
          <a:off x="1079500" y="167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66846</xdr:rowOff>
    </xdr:from>
    <xdr:ext cx="534377" cy="259045"/>
    <xdr:sp macro="" textlink="">
      <xdr:nvSpPr>
        <xdr:cNvPr id="264" name="テキスト ボックス 263"/>
        <xdr:cNvSpPr txBox="1"/>
      </xdr:nvSpPr>
      <xdr:spPr>
        <a:xfrm>
          <a:off x="863111" y="165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158853</xdr:rowOff>
    </xdr:from>
    <xdr:to>
      <xdr:col>55</xdr:col>
      <xdr:colOff>0</xdr:colOff>
      <xdr:row>58</xdr:row>
      <xdr:rowOff>167981</xdr:rowOff>
    </xdr:to>
    <xdr:cxnSp macro="">
      <xdr:nvCxnSpPr>
        <xdr:cNvPr id="354" name="直線コネクタ 353"/>
        <xdr:cNvCxnSpPr/>
      </xdr:nvCxnSpPr>
      <xdr:spPr>
        <a:xfrm>
          <a:off x="9639300" y="10102953"/>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138736</xdr:rowOff>
    </xdr:from>
    <xdr:to>
      <xdr:col>50</xdr:col>
      <xdr:colOff>114300</xdr:colOff>
      <xdr:row>58</xdr:row>
      <xdr:rowOff>158853</xdr:rowOff>
    </xdr:to>
    <xdr:cxnSp macro="">
      <xdr:nvCxnSpPr>
        <xdr:cNvPr id="357" name="直線コネクタ 356"/>
        <xdr:cNvCxnSpPr/>
      </xdr:nvCxnSpPr>
      <xdr:spPr>
        <a:xfrm>
          <a:off x="8750300" y="1008283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138736</xdr:rowOff>
    </xdr:from>
    <xdr:to>
      <xdr:col>45</xdr:col>
      <xdr:colOff>177800</xdr:colOff>
      <xdr:row>59</xdr:row>
      <xdr:rowOff>8663</xdr:rowOff>
    </xdr:to>
    <xdr:cxnSp macro="">
      <xdr:nvCxnSpPr>
        <xdr:cNvPr id="360" name="直線コネクタ 359"/>
        <xdr:cNvCxnSpPr/>
      </xdr:nvCxnSpPr>
      <xdr:spPr>
        <a:xfrm flipV="1">
          <a:off x="7861300" y="10082836"/>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8663</xdr:rowOff>
    </xdr:from>
    <xdr:to>
      <xdr:col>41</xdr:col>
      <xdr:colOff>50800</xdr:colOff>
      <xdr:row>59</xdr:row>
      <xdr:rowOff>26412</xdr:rowOff>
    </xdr:to>
    <xdr:cxnSp macro="">
      <xdr:nvCxnSpPr>
        <xdr:cNvPr id="363" name="直線コネクタ 362"/>
        <xdr:cNvCxnSpPr/>
      </xdr:nvCxnSpPr>
      <xdr:spPr>
        <a:xfrm flipV="1">
          <a:off x="6972300" y="10124213"/>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117181</xdr:rowOff>
    </xdr:from>
    <xdr:to>
      <xdr:col>55</xdr:col>
      <xdr:colOff>50800</xdr:colOff>
      <xdr:row>59</xdr:row>
      <xdr:rowOff>47331</xdr:rowOff>
    </xdr:to>
    <xdr:sp macro="" textlink="">
      <xdr:nvSpPr>
        <xdr:cNvPr id="373" name="楕円 372"/>
        <xdr:cNvSpPr/>
      </xdr:nvSpPr>
      <xdr:spPr>
        <a:xfrm>
          <a:off x="10426700" y="100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42050</xdr:rowOff>
    </xdr:from>
    <xdr:ext cx="469744" cy="259045"/>
    <xdr:sp macro="" textlink="">
      <xdr:nvSpPr>
        <xdr:cNvPr id="374" name="農林水産業費該当値テキスト"/>
        <xdr:cNvSpPr txBox="1"/>
      </xdr:nvSpPr>
      <xdr:spPr>
        <a:xfrm>
          <a:off x="10528300" y="998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108053</xdr:rowOff>
    </xdr:from>
    <xdr:to>
      <xdr:col>50</xdr:col>
      <xdr:colOff>165100</xdr:colOff>
      <xdr:row>59</xdr:row>
      <xdr:rowOff>38203</xdr:rowOff>
    </xdr:to>
    <xdr:sp macro="" textlink="">
      <xdr:nvSpPr>
        <xdr:cNvPr id="375" name="楕円 374"/>
        <xdr:cNvSpPr/>
      </xdr:nvSpPr>
      <xdr:spPr>
        <a:xfrm>
          <a:off x="9588500" y="100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29330</xdr:rowOff>
    </xdr:from>
    <xdr:ext cx="469744" cy="259045"/>
    <xdr:sp macro="" textlink="">
      <xdr:nvSpPr>
        <xdr:cNvPr id="376" name="テキスト ボックス 375"/>
        <xdr:cNvSpPr txBox="1"/>
      </xdr:nvSpPr>
      <xdr:spPr>
        <a:xfrm>
          <a:off x="9404428" y="101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87936</xdr:rowOff>
    </xdr:from>
    <xdr:to>
      <xdr:col>46</xdr:col>
      <xdr:colOff>38100</xdr:colOff>
      <xdr:row>59</xdr:row>
      <xdr:rowOff>18086</xdr:rowOff>
    </xdr:to>
    <xdr:sp macro="" textlink="">
      <xdr:nvSpPr>
        <xdr:cNvPr id="377" name="楕円 376"/>
        <xdr:cNvSpPr/>
      </xdr:nvSpPr>
      <xdr:spPr>
        <a:xfrm>
          <a:off x="8699500" y="100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9213</xdr:rowOff>
    </xdr:from>
    <xdr:ext cx="469744" cy="259045"/>
    <xdr:sp macro="" textlink="">
      <xdr:nvSpPr>
        <xdr:cNvPr id="378" name="テキスト ボックス 377"/>
        <xdr:cNvSpPr txBox="1"/>
      </xdr:nvSpPr>
      <xdr:spPr>
        <a:xfrm>
          <a:off x="8515428" y="1012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129313</xdr:rowOff>
    </xdr:from>
    <xdr:to>
      <xdr:col>41</xdr:col>
      <xdr:colOff>101600</xdr:colOff>
      <xdr:row>59</xdr:row>
      <xdr:rowOff>59463</xdr:rowOff>
    </xdr:to>
    <xdr:sp macro="" textlink="">
      <xdr:nvSpPr>
        <xdr:cNvPr id="379" name="楕円 378"/>
        <xdr:cNvSpPr/>
      </xdr:nvSpPr>
      <xdr:spPr>
        <a:xfrm>
          <a:off x="7810500" y="100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50590</xdr:rowOff>
    </xdr:from>
    <xdr:ext cx="469744" cy="259045"/>
    <xdr:sp macro="" textlink="">
      <xdr:nvSpPr>
        <xdr:cNvPr id="380" name="テキスト ボックス 379"/>
        <xdr:cNvSpPr txBox="1"/>
      </xdr:nvSpPr>
      <xdr:spPr>
        <a:xfrm>
          <a:off x="7626428" y="1016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147062</xdr:rowOff>
    </xdr:from>
    <xdr:to>
      <xdr:col>36</xdr:col>
      <xdr:colOff>165100</xdr:colOff>
      <xdr:row>59</xdr:row>
      <xdr:rowOff>77212</xdr:rowOff>
    </xdr:to>
    <xdr:sp macro="" textlink="">
      <xdr:nvSpPr>
        <xdr:cNvPr id="381" name="楕円 380"/>
        <xdr:cNvSpPr/>
      </xdr:nvSpPr>
      <xdr:spPr>
        <a:xfrm>
          <a:off x="6921500" y="10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68339</xdr:rowOff>
    </xdr:from>
    <xdr:ext cx="469744" cy="259045"/>
    <xdr:sp macro="" textlink="">
      <xdr:nvSpPr>
        <xdr:cNvPr id="382" name="テキスト ボックス 381"/>
        <xdr:cNvSpPr txBox="1"/>
      </xdr:nvSpPr>
      <xdr:spPr>
        <a:xfrm>
          <a:off x="6737428" y="101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19914</xdr:rowOff>
    </xdr:from>
    <xdr:to>
      <xdr:col>54</xdr:col>
      <xdr:colOff>189865</xdr:colOff>
      <xdr:row>78</xdr:row>
      <xdr:rowOff>169647</xdr:rowOff>
    </xdr:to>
    <xdr:cxnSp macro="">
      <xdr:nvCxnSpPr>
        <xdr:cNvPr id="406" name="直線コネクタ 405"/>
        <xdr:cNvCxnSpPr/>
      </xdr:nvCxnSpPr>
      <xdr:spPr>
        <a:xfrm flipV="1">
          <a:off x="10475595" y="12364314"/>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2024</xdr:rowOff>
    </xdr:from>
    <xdr:ext cx="469744" cy="259045"/>
    <xdr:sp macro="" textlink="">
      <xdr:nvSpPr>
        <xdr:cNvPr id="407" name="商工費最小値テキスト"/>
        <xdr:cNvSpPr txBox="1"/>
      </xdr:nvSpPr>
      <xdr:spPr>
        <a:xfrm>
          <a:off x="10528300" y="1354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169647</xdr:rowOff>
    </xdr:from>
    <xdr:to>
      <xdr:col>55</xdr:col>
      <xdr:colOff>88900</xdr:colOff>
      <xdr:row>78</xdr:row>
      <xdr:rowOff>169647</xdr:rowOff>
    </xdr:to>
    <xdr:cxnSp macro="">
      <xdr:nvCxnSpPr>
        <xdr:cNvPr id="408" name="直線コネクタ 407"/>
        <xdr:cNvCxnSpPr/>
      </xdr:nvCxnSpPr>
      <xdr:spPr>
        <a:xfrm>
          <a:off x="10388600" y="1354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138041</xdr:rowOff>
    </xdr:from>
    <xdr:ext cx="534377" cy="259045"/>
    <xdr:sp macro="" textlink="">
      <xdr:nvSpPr>
        <xdr:cNvPr id="409" name="商工費最大値テキスト"/>
        <xdr:cNvSpPr txBox="1"/>
      </xdr:nvSpPr>
      <xdr:spPr>
        <a:xfrm>
          <a:off x="10528300" y="121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19914</xdr:rowOff>
    </xdr:from>
    <xdr:to>
      <xdr:col>55</xdr:col>
      <xdr:colOff>88900</xdr:colOff>
      <xdr:row>72</xdr:row>
      <xdr:rowOff>19914</xdr:rowOff>
    </xdr:to>
    <xdr:cxnSp macro="">
      <xdr:nvCxnSpPr>
        <xdr:cNvPr id="410" name="直線コネクタ 409"/>
        <xdr:cNvCxnSpPr/>
      </xdr:nvCxnSpPr>
      <xdr:spPr>
        <a:xfrm>
          <a:off x="10388600" y="12364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150254</xdr:rowOff>
    </xdr:from>
    <xdr:to>
      <xdr:col>55</xdr:col>
      <xdr:colOff>0</xdr:colOff>
      <xdr:row>78</xdr:row>
      <xdr:rowOff>75616</xdr:rowOff>
    </xdr:to>
    <xdr:cxnSp macro="">
      <xdr:nvCxnSpPr>
        <xdr:cNvPr id="411" name="直線コネクタ 410"/>
        <xdr:cNvCxnSpPr/>
      </xdr:nvCxnSpPr>
      <xdr:spPr>
        <a:xfrm>
          <a:off x="9639300" y="11980304"/>
          <a:ext cx="838200" cy="146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23347</xdr:rowOff>
    </xdr:from>
    <xdr:ext cx="469744" cy="259045"/>
    <xdr:sp macro="" textlink="">
      <xdr:nvSpPr>
        <xdr:cNvPr id="412" name="商工費平均値テキスト"/>
        <xdr:cNvSpPr txBox="1"/>
      </xdr:nvSpPr>
      <xdr:spPr>
        <a:xfrm>
          <a:off x="10528300" y="13053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470</xdr:rowOff>
    </xdr:from>
    <xdr:to>
      <xdr:col>55</xdr:col>
      <xdr:colOff>50800</xdr:colOff>
      <xdr:row>77</xdr:row>
      <xdr:rowOff>102070</xdr:rowOff>
    </xdr:to>
    <xdr:sp macro="" textlink="">
      <xdr:nvSpPr>
        <xdr:cNvPr id="413" name="フローチャート: 判断 412"/>
        <xdr:cNvSpPr/>
      </xdr:nvSpPr>
      <xdr:spPr>
        <a:xfrm>
          <a:off x="104267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150254</xdr:rowOff>
    </xdr:from>
    <xdr:to>
      <xdr:col>50</xdr:col>
      <xdr:colOff>114300</xdr:colOff>
      <xdr:row>78</xdr:row>
      <xdr:rowOff>71196</xdr:rowOff>
    </xdr:to>
    <xdr:cxnSp macro="">
      <xdr:nvCxnSpPr>
        <xdr:cNvPr id="414" name="直線コネクタ 413"/>
        <xdr:cNvCxnSpPr/>
      </xdr:nvCxnSpPr>
      <xdr:spPr>
        <a:xfrm flipV="1">
          <a:off x="8750300" y="11980304"/>
          <a:ext cx="889000" cy="146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82462</xdr:rowOff>
    </xdr:from>
    <xdr:to>
      <xdr:col>50</xdr:col>
      <xdr:colOff>165100</xdr:colOff>
      <xdr:row>77</xdr:row>
      <xdr:rowOff>12612</xdr:rowOff>
    </xdr:to>
    <xdr:sp macro="" textlink="">
      <xdr:nvSpPr>
        <xdr:cNvPr id="415" name="フローチャート: 判断 414"/>
        <xdr:cNvSpPr/>
      </xdr:nvSpPr>
      <xdr:spPr>
        <a:xfrm>
          <a:off x="9588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3739</xdr:rowOff>
    </xdr:from>
    <xdr:ext cx="534377" cy="259045"/>
    <xdr:sp macro="" textlink="">
      <xdr:nvSpPr>
        <xdr:cNvPr id="416" name="テキスト ボックス 415"/>
        <xdr:cNvSpPr txBox="1"/>
      </xdr:nvSpPr>
      <xdr:spPr>
        <a:xfrm>
          <a:off x="9372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71196</xdr:rowOff>
    </xdr:from>
    <xdr:to>
      <xdr:col>45</xdr:col>
      <xdr:colOff>177800</xdr:colOff>
      <xdr:row>78</xdr:row>
      <xdr:rowOff>104533</xdr:rowOff>
    </xdr:to>
    <xdr:cxnSp macro="">
      <xdr:nvCxnSpPr>
        <xdr:cNvPr id="417" name="直線コネクタ 416"/>
        <xdr:cNvCxnSpPr/>
      </xdr:nvCxnSpPr>
      <xdr:spPr>
        <a:xfrm flipV="1">
          <a:off x="7861300" y="13444296"/>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75031</xdr:rowOff>
    </xdr:from>
    <xdr:to>
      <xdr:col>46</xdr:col>
      <xdr:colOff>38100</xdr:colOff>
      <xdr:row>78</xdr:row>
      <xdr:rowOff>5181</xdr:rowOff>
    </xdr:to>
    <xdr:sp macro="" textlink="">
      <xdr:nvSpPr>
        <xdr:cNvPr id="418" name="フローチャート: 判断 417"/>
        <xdr:cNvSpPr/>
      </xdr:nvSpPr>
      <xdr:spPr>
        <a:xfrm>
          <a:off x="8699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21708</xdr:rowOff>
    </xdr:from>
    <xdr:ext cx="469744" cy="259045"/>
    <xdr:sp macro="" textlink="">
      <xdr:nvSpPr>
        <xdr:cNvPr id="419" name="テキスト ボックス 418"/>
        <xdr:cNvSpPr txBox="1"/>
      </xdr:nvSpPr>
      <xdr:spPr>
        <a:xfrm>
          <a:off x="8515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64909</xdr:rowOff>
    </xdr:from>
    <xdr:to>
      <xdr:col>41</xdr:col>
      <xdr:colOff>50800</xdr:colOff>
      <xdr:row>78</xdr:row>
      <xdr:rowOff>104533</xdr:rowOff>
    </xdr:to>
    <xdr:cxnSp macro="">
      <xdr:nvCxnSpPr>
        <xdr:cNvPr id="420" name="直線コネクタ 419"/>
        <xdr:cNvCxnSpPr/>
      </xdr:nvCxnSpPr>
      <xdr:spPr>
        <a:xfrm>
          <a:off x="6972300" y="13095109"/>
          <a:ext cx="889000" cy="3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79375</xdr:rowOff>
    </xdr:from>
    <xdr:to>
      <xdr:col>41</xdr:col>
      <xdr:colOff>101600</xdr:colOff>
      <xdr:row>78</xdr:row>
      <xdr:rowOff>9525</xdr:rowOff>
    </xdr:to>
    <xdr:sp macro="" textlink="">
      <xdr:nvSpPr>
        <xdr:cNvPr id="421" name="フローチャート: 判断 420"/>
        <xdr:cNvSpPr/>
      </xdr:nvSpPr>
      <xdr:spPr>
        <a:xfrm>
          <a:off x="7810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26052</xdr:rowOff>
    </xdr:from>
    <xdr:ext cx="469744" cy="259045"/>
    <xdr:sp macro="" textlink="">
      <xdr:nvSpPr>
        <xdr:cNvPr id="422" name="テキスト ボックス 421"/>
        <xdr:cNvSpPr txBox="1"/>
      </xdr:nvSpPr>
      <xdr:spPr>
        <a:xfrm>
          <a:off x="7626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104102</xdr:rowOff>
    </xdr:from>
    <xdr:to>
      <xdr:col>36</xdr:col>
      <xdr:colOff>165100</xdr:colOff>
      <xdr:row>78</xdr:row>
      <xdr:rowOff>34252</xdr:rowOff>
    </xdr:to>
    <xdr:sp macro="" textlink="">
      <xdr:nvSpPr>
        <xdr:cNvPr id="423" name="フローチャート: 判断 422"/>
        <xdr:cNvSpPr/>
      </xdr:nvSpPr>
      <xdr:spPr>
        <a:xfrm>
          <a:off x="69215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25379</xdr:rowOff>
    </xdr:from>
    <xdr:ext cx="469744" cy="259045"/>
    <xdr:sp macro="" textlink="">
      <xdr:nvSpPr>
        <xdr:cNvPr id="424" name="テキスト ボックス 423"/>
        <xdr:cNvSpPr txBox="1"/>
      </xdr:nvSpPr>
      <xdr:spPr>
        <a:xfrm>
          <a:off x="6737428" y="1339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24816</xdr:rowOff>
    </xdr:from>
    <xdr:to>
      <xdr:col>55</xdr:col>
      <xdr:colOff>50800</xdr:colOff>
      <xdr:row>78</xdr:row>
      <xdr:rowOff>126416</xdr:rowOff>
    </xdr:to>
    <xdr:sp macro="" textlink="">
      <xdr:nvSpPr>
        <xdr:cNvPr id="430" name="楕円 429"/>
        <xdr:cNvSpPr/>
      </xdr:nvSpPr>
      <xdr:spPr>
        <a:xfrm>
          <a:off x="104267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111193</xdr:rowOff>
    </xdr:from>
    <xdr:ext cx="469744" cy="259045"/>
    <xdr:sp macro="" textlink="">
      <xdr:nvSpPr>
        <xdr:cNvPr id="431" name="商工費該当値テキスト"/>
        <xdr:cNvSpPr txBox="1"/>
      </xdr:nvSpPr>
      <xdr:spPr>
        <a:xfrm>
          <a:off x="105283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99454</xdr:rowOff>
    </xdr:from>
    <xdr:to>
      <xdr:col>50</xdr:col>
      <xdr:colOff>165100</xdr:colOff>
      <xdr:row>70</xdr:row>
      <xdr:rowOff>29604</xdr:rowOff>
    </xdr:to>
    <xdr:sp macro="" textlink="">
      <xdr:nvSpPr>
        <xdr:cNvPr id="432" name="楕円 431"/>
        <xdr:cNvSpPr/>
      </xdr:nvSpPr>
      <xdr:spPr>
        <a:xfrm>
          <a:off x="9588500" y="119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46131</xdr:rowOff>
    </xdr:from>
    <xdr:ext cx="534377" cy="259045"/>
    <xdr:sp macro="" textlink="">
      <xdr:nvSpPr>
        <xdr:cNvPr id="433" name="テキスト ボックス 432"/>
        <xdr:cNvSpPr txBox="1"/>
      </xdr:nvSpPr>
      <xdr:spPr>
        <a:xfrm>
          <a:off x="9372111" y="117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20396</xdr:rowOff>
    </xdr:from>
    <xdr:to>
      <xdr:col>46</xdr:col>
      <xdr:colOff>38100</xdr:colOff>
      <xdr:row>78</xdr:row>
      <xdr:rowOff>121996</xdr:rowOff>
    </xdr:to>
    <xdr:sp macro="" textlink="">
      <xdr:nvSpPr>
        <xdr:cNvPr id="434" name="楕円 433"/>
        <xdr:cNvSpPr/>
      </xdr:nvSpPr>
      <xdr:spPr>
        <a:xfrm>
          <a:off x="8699500" y="133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113123</xdr:rowOff>
    </xdr:from>
    <xdr:ext cx="469744" cy="259045"/>
    <xdr:sp macro="" textlink="">
      <xdr:nvSpPr>
        <xdr:cNvPr id="435" name="テキスト ボックス 434"/>
        <xdr:cNvSpPr txBox="1"/>
      </xdr:nvSpPr>
      <xdr:spPr>
        <a:xfrm>
          <a:off x="8515428" y="1348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53733</xdr:rowOff>
    </xdr:from>
    <xdr:to>
      <xdr:col>41</xdr:col>
      <xdr:colOff>101600</xdr:colOff>
      <xdr:row>78</xdr:row>
      <xdr:rowOff>155333</xdr:rowOff>
    </xdr:to>
    <xdr:sp macro="" textlink="">
      <xdr:nvSpPr>
        <xdr:cNvPr id="436" name="楕円 435"/>
        <xdr:cNvSpPr/>
      </xdr:nvSpPr>
      <xdr:spPr>
        <a:xfrm>
          <a:off x="7810500" y="134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146460</xdr:rowOff>
    </xdr:from>
    <xdr:ext cx="469744" cy="259045"/>
    <xdr:sp macro="" textlink="">
      <xdr:nvSpPr>
        <xdr:cNvPr id="437" name="テキスト ボックス 436"/>
        <xdr:cNvSpPr txBox="1"/>
      </xdr:nvSpPr>
      <xdr:spPr>
        <a:xfrm>
          <a:off x="7626428" y="1351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14109</xdr:rowOff>
    </xdr:from>
    <xdr:to>
      <xdr:col>36</xdr:col>
      <xdr:colOff>165100</xdr:colOff>
      <xdr:row>76</xdr:row>
      <xdr:rowOff>115709</xdr:rowOff>
    </xdr:to>
    <xdr:sp macro="" textlink="">
      <xdr:nvSpPr>
        <xdr:cNvPr id="438" name="楕円 437"/>
        <xdr:cNvSpPr/>
      </xdr:nvSpPr>
      <xdr:spPr>
        <a:xfrm>
          <a:off x="6921500" y="130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132237</xdr:rowOff>
    </xdr:from>
    <xdr:ext cx="534377" cy="259045"/>
    <xdr:sp macro="" textlink="">
      <xdr:nvSpPr>
        <xdr:cNvPr id="439" name="テキスト ボックス 438"/>
        <xdr:cNvSpPr txBox="1"/>
      </xdr:nvSpPr>
      <xdr:spPr>
        <a:xfrm>
          <a:off x="6705111" y="128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7" name="直線コネクタ 466"/>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8"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9" name="直線コネクタ 468"/>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70"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71" name="直線コネクタ 470"/>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41373</xdr:rowOff>
    </xdr:from>
    <xdr:to>
      <xdr:col>55</xdr:col>
      <xdr:colOff>0</xdr:colOff>
      <xdr:row>98</xdr:row>
      <xdr:rowOff>60675</xdr:rowOff>
    </xdr:to>
    <xdr:cxnSp macro="">
      <xdr:nvCxnSpPr>
        <xdr:cNvPr id="472" name="直線コネクタ 471"/>
        <xdr:cNvCxnSpPr/>
      </xdr:nvCxnSpPr>
      <xdr:spPr>
        <a:xfrm flipV="1">
          <a:off x="9639300" y="16843473"/>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3"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4" name="フローチャート: 判断 473"/>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18985</xdr:rowOff>
    </xdr:from>
    <xdr:to>
      <xdr:col>50</xdr:col>
      <xdr:colOff>114300</xdr:colOff>
      <xdr:row>98</xdr:row>
      <xdr:rowOff>60675</xdr:rowOff>
    </xdr:to>
    <xdr:cxnSp macro="">
      <xdr:nvCxnSpPr>
        <xdr:cNvPr id="475" name="直線コネクタ 474"/>
        <xdr:cNvCxnSpPr/>
      </xdr:nvCxnSpPr>
      <xdr:spPr>
        <a:xfrm>
          <a:off x="8750300" y="16478185"/>
          <a:ext cx="889000" cy="38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6" name="フローチャート: 判断 475"/>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7" name="テキスト ボックス 476"/>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18985</xdr:rowOff>
    </xdr:from>
    <xdr:to>
      <xdr:col>45</xdr:col>
      <xdr:colOff>177800</xdr:colOff>
      <xdr:row>96</xdr:row>
      <xdr:rowOff>24371</xdr:rowOff>
    </xdr:to>
    <xdr:cxnSp macro="">
      <xdr:nvCxnSpPr>
        <xdr:cNvPr id="478" name="直線コネクタ 477"/>
        <xdr:cNvCxnSpPr/>
      </xdr:nvCxnSpPr>
      <xdr:spPr>
        <a:xfrm flipV="1">
          <a:off x="7861300" y="16478185"/>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9" name="フローチャート: 判断 478"/>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80" name="テキスト ボックス 479"/>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24371</xdr:rowOff>
    </xdr:from>
    <xdr:to>
      <xdr:col>41</xdr:col>
      <xdr:colOff>50800</xdr:colOff>
      <xdr:row>97</xdr:row>
      <xdr:rowOff>2755</xdr:rowOff>
    </xdr:to>
    <xdr:cxnSp macro="">
      <xdr:nvCxnSpPr>
        <xdr:cNvPr id="481" name="直線コネクタ 480"/>
        <xdr:cNvCxnSpPr/>
      </xdr:nvCxnSpPr>
      <xdr:spPr>
        <a:xfrm flipV="1">
          <a:off x="6972300" y="16483571"/>
          <a:ext cx="889000" cy="1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2" name="フローチャート: 判断 481"/>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3" name="テキスト ボックス 482"/>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4" name="フローチャート: 判断 483"/>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5" name="テキスト ボックス 484"/>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162023</xdr:rowOff>
    </xdr:from>
    <xdr:to>
      <xdr:col>55</xdr:col>
      <xdr:colOff>50800</xdr:colOff>
      <xdr:row>98</xdr:row>
      <xdr:rowOff>92173</xdr:rowOff>
    </xdr:to>
    <xdr:sp macro="" textlink="">
      <xdr:nvSpPr>
        <xdr:cNvPr id="491" name="楕円 490"/>
        <xdr:cNvSpPr/>
      </xdr:nvSpPr>
      <xdr:spPr>
        <a:xfrm>
          <a:off x="10426700" y="167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76950</xdr:rowOff>
    </xdr:from>
    <xdr:ext cx="534377" cy="259045"/>
    <xdr:sp macro="" textlink="">
      <xdr:nvSpPr>
        <xdr:cNvPr id="492" name="土木費該当値テキスト"/>
        <xdr:cNvSpPr txBox="1"/>
      </xdr:nvSpPr>
      <xdr:spPr>
        <a:xfrm>
          <a:off x="10528300" y="167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9875</xdr:rowOff>
    </xdr:from>
    <xdr:to>
      <xdr:col>50</xdr:col>
      <xdr:colOff>165100</xdr:colOff>
      <xdr:row>98</xdr:row>
      <xdr:rowOff>111475</xdr:rowOff>
    </xdr:to>
    <xdr:sp macro="" textlink="">
      <xdr:nvSpPr>
        <xdr:cNvPr id="493" name="楕円 492"/>
        <xdr:cNvSpPr/>
      </xdr:nvSpPr>
      <xdr:spPr>
        <a:xfrm>
          <a:off x="9588500" y="168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102602</xdr:rowOff>
    </xdr:from>
    <xdr:ext cx="534377" cy="259045"/>
    <xdr:sp macro="" textlink="">
      <xdr:nvSpPr>
        <xdr:cNvPr id="494" name="テキスト ボックス 493"/>
        <xdr:cNvSpPr txBox="1"/>
      </xdr:nvSpPr>
      <xdr:spPr>
        <a:xfrm>
          <a:off x="9372111" y="169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139635</xdr:rowOff>
    </xdr:from>
    <xdr:to>
      <xdr:col>46</xdr:col>
      <xdr:colOff>38100</xdr:colOff>
      <xdr:row>96</xdr:row>
      <xdr:rowOff>69785</xdr:rowOff>
    </xdr:to>
    <xdr:sp macro="" textlink="">
      <xdr:nvSpPr>
        <xdr:cNvPr id="495" name="楕円 494"/>
        <xdr:cNvSpPr/>
      </xdr:nvSpPr>
      <xdr:spPr>
        <a:xfrm>
          <a:off x="8699500" y="164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86312</xdr:rowOff>
    </xdr:from>
    <xdr:ext cx="534377" cy="259045"/>
    <xdr:sp macro="" textlink="">
      <xdr:nvSpPr>
        <xdr:cNvPr id="496" name="テキスト ボックス 495"/>
        <xdr:cNvSpPr txBox="1"/>
      </xdr:nvSpPr>
      <xdr:spPr>
        <a:xfrm>
          <a:off x="8483111" y="162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145021</xdr:rowOff>
    </xdr:from>
    <xdr:to>
      <xdr:col>41</xdr:col>
      <xdr:colOff>101600</xdr:colOff>
      <xdr:row>96</xdr:row>
      <xdr:rowOff>75171</xdr:rowOff>
    </xdr:to>
    <xdr:sp macro="" textlink="">
      <xdr:nvSpPr>
        <xdr:cNvPr id="497" name="楕円 496"/>
        <xdr:cNvSpPr/>
      </xdr:nvSpPr>
      <xdr:spPr>
        <a:xfrm>
          <a:off x="7810500" y="16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91698</xdr:rowOff>
    </xdr:from>
    <xdr:ext cx="534377" cy="259045"/>
    <xdr:sp macro="" textlink="">
      <xdr:nvSpPr>
        <xdr:cNvPr id="498" name="テキスト ボックス 497"/>
        <xdr:cNvSpPr txBox="1"/>
      </xdr:nvSpPr>
      <xdr:spPr>
        <a:xfrm>
          <a:off x="7594111" y="162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123405</xdr:rowOff>
    </xdr:from>
    <xdr:to>
      <xdr:col>36</xdr:col>
      <xdr:colOff>165100</xdr:colOff>
      <xdr:row>97</xdr:row>
      <xdr:rowOff>53555</xdr:rowOff>
    </xdr:to>
    <xdr:sp macro="" textlink="">
      <xdr:nvSpPr>
        <xdr:cNvPr id="499" name="楕円 498"/>
        <xdr:cNvSpPr/>
      </xdr:nvSpPr>
      <xdr:spPr>
        <a:xfrm>
          <a:off x="6921500" y="165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44682</xdr:rowOff>
    </xdr:from>
    <xdr:ext cx="534377" cy="259045"/>
    <xdr:sp macro="" textlink="">
      <xdr:nvSpPr>
        <xdr:cNvPr id="500" name="テキスト ボックス 499"/>
        <xdr:cNvSpPr txBox="1"/>
      </xdr:nvSpPr>
      <xdr:spPr>
        <a:xfrm>
          <a:off x="6705111" y="166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4" name="直線コネクタ 523"/>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5"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6" name="直線コネクタ 525"/>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7"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8" name="直線コネクタ 527"/>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145682</xdr:rowOff>
    </xdr:from>
    <xdr:to>
      <xdr:col>85</xdr:col>
      <xdr:colOff>127000</xdr:colOff>
      <xdr:row>37</xdr:row>
      <xdr:rowOff>161798</xdr:rowOff>
    </xdr:to>
    <xdr:cxnSp macro="">
      <xdr:nvCxnSpPr>
        <xdr:cNvPr id="529" name="直線コネクタ 528"/>
        <xdr:cNvCxnSpPr/>
      </xdr:nvCxnSpPr>
      <xdr:spPr>
        <a:xfrm>
          <a:off x="15481300" y="6489332"/>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30"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31" name="フローチャート: 判断 530"/>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125489</xdr:rowOff>
    </xdr:from>
    <xdr:to>
      <xdr:col>81</xdr:col>
      <xdr:colOff>50800</xdr:colOff>
      <xdr:row>37</xdr:row>
      <xdr:rowOff>145682</xdr:rowOff>
    </xdr:to>
    <xdr:cxnSp macro="">
      <xdr:nvCxnSpPr>
        <xdr:cNvPr id="532" name="直線コネクタ 531"/>
        <xdr:cNvCxnSpPr/>
      </xdr:nvCxnSpPr>
      <xdr:spPr>
        <a:xfrm>
          <a:off x="14592300" y="646913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3" name="フローチャート: 判断 532"/>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4" name="テキスト ボックス 533"/>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125489</xdr:rowOff>
    </xdr:from>
    <xdr:to>
      <xdr:col>76</xdr:col>
      <xdr:colOff>114300</xdr:colOff>
      <xdr:row>37</xdr:row>
      <xdr:rowOff>135947</xdr:rowOff>
    </xdr:to>
    <xdr:cxnSp macro="">
      <xdr:nvCxnSpPr>
        <xdr:cNvPr id="535" name="直線コネクタ 534"/>
        <xdr:cNvCxnSpPr/>
      </xdr:nvCxnSpPr>
      <xdr:spPr>
        <a:xfrm flipV="1">
          <a:off x="13703300" y="6469139"/>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6" name="フローチャート: 判断 535"/>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7" name="テキスト ボックス 536"/>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135947</xdr:rowOff>
    </xdr:from>
    <xdr:to>
      <xdr:col>71</xdr:col>
      <xdr:colOff>177800</xdr:colOff>
      <xdr:row>37</xdr:row>
      <xdr:rowOff>157950</xdr:rowOff>
    </xdr:to>
    <xdr:cxnSp macro="">
      <xdr:nvCxnSpPr>
        <xdr:cNvPr id="538" name="直線コネクタ 537"/>
        <xdr:cNvCxnSpPr/>
      </xdr:nvCxnSpPr>
      <xdr:spPr>
        <a:xfrm flipV="1">
          <a:off x="12814300" y="6479597"/>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9" name="フローチャート: 判断 538"/>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40" name="テキスト ボックス 539"/>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41" name="フローチャート: 判断 540"/>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2" name="テキスト ボックス 541"/>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110998</xdr:rowOff>
    </xdr:from>
    <xdr:to>
      <xdr:col>85</xdr:col>
      <xdr:colOff>177800</xdr:colOff>
      <xdr:row>38</xdr:row>
      <xdr:rowOff>41148</xdr:rowOff>
    </xdr:to>
    <xdr:sp macro="" textlink="">
      <xdr:nvSpPr>
        <xdr:cNvPr id="548" name="楕円 547"/>
        <xdr:cNvSpPr/>
      </xdr:nvSpPr>
      <xdr:spPr>
        <a:xfrm>
          <a:off x="162687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25925</xdr:rowOff>
    </xdr:from>
    <xdr:ext cx="534377" cy="259045"/>
    <xdr:sp macro="" textlink="">
      <xdr:nvSpPr>
        <xdr:cNvPr id="549" name="消防費該当値テキスト"/>
        <xdr:cNvSpPr txBox="1"/>
      </xdr:nvSpPr>
      <xdr:spPr>
        <a:xfrm>
          <a:off x="16370300" y="63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94882</xdr:rowOff>
    </xdr:from>
    <xdr:to>
      <xdr:col>81</xdr:col>
      <xdr:colOff>101600</xdr:colOff>
      <xdr:row>38</xdr:row>
      <xdr:rowOff>25032</xdr:rowOff>
    </xdr:to>
    <xdr:sp macro="" textlink="">
      <xdr:nvSpPr>
        <xdr:cNvPr id="550" name="楕円 549"/>
        <xdr:cNvSpPr/>
      </xdr:nvSpPr>
      <xdr:spPr>
        <a:xfrm>
          <a:off x="15430500" y="64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16159</xdr:rowOff>
    </xdr:from>
    <xdr:ext cx="534377" cy="259045"/>
    <xdr:sp macro="" textlink="">
      <xdr:nvSpPr>
        <xdr:cNvPr id="551" name="テキスト ボックス 550"/>
        <xdr:cNvSpPr txBox="1"/>
      </xdr:nvSpPr>
      <xdr:spPr>
        <a:xfrm>
          <a:off x="15214111" y="65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74689</xdr:rowOff>
    </xdr:from>
    <xdr:to>
      <xdr:col>76</xdr:col>
      <xdr:colOff>165100</xdr:colOff>
      <xdr:row>38</xdr:row>
      <xdr:rowOff>4838</xdr:rowOff>
    </xdr:to>
    <xdr:sp macro="" textlink="">
      <xdr:nvSpPr>
        <xdr:cNvPr id="552" name="楕円 551"/>
        <xdr:cNvSpPr/>
      </xdr:nvSpPr>
      <xdr:spPr>
        <a:xfrm>
          <a:off x="14541500" y="6418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167415</xdr:rowOff>
    </xdr:from>
    <xdr:ext cx="534377" cy="259045"/>
    <xdr:sp macro="" textlink="">
      <xdr:nvSpPr>
        <xdr:cNvPr id="553" name="テキスト ボックス 552"/>
        <xdr:cNvSpPr txBox="1"/>
      </xdr:nvSpPr>
      <xdr:spPr>
        <a:xfrm>
          <a:off x="14325111" y="65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85147</xdr:rowOff>
    </xdr:from>
    <xdr:to>
      <xdr:col>72</xdr:col>
      <xdr:colOff>38100</xdr:colOff>
      <xdr:row>38</xdr:row>
      <xdr:rowOff>15297</xdr:rowOff>
    </xdr:to>
    <xdr:sp macro="" textlink="">
      <xdr:nvSpPr>
        <xdr:cNvPr id="554" name="楕円 553"/>
        <xdr:cNvSpPr/>
      </xdr:nvSpPr>
      <xdr:spPr>
        <a:xfrm>
          <a:off x="13652500" y="64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6425</xdr:rowOff>
    </xdr:from>
    <xdr:ext cx="534377" cy="259045"/>
    <xdr:sp macro="" textlink="">
      <xdr:nvSpPr>
        <xdr:cNvPr id="555" name="テキスト ボックス 554"/>
        <xdr:cNvSpPr txBox="1"/>
      </xdr:nvSpPr>
      <xdr:spPr>
        <a:xfrm>
          <a:off x="13436111" y="65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107150</xdr:rowOff>
    </xdr:from>
    <xdr:to>
      <xdr:col>67</xdr:col>
      <xdr:colOff>101600</xdr:colOff>
      <xdr:row>38</xdr:row>
      <xdr:rowOff>37300</xdr:rowOff>
    </xdr:to>
    <xdr:sp macro="" textlink="">
      <xdr:nvSpPr>
        <xdr:cNvPr id="556" name="楕円 555"/>
        <xdr:cNvSpPr/>
      </xdr:nvSpPr>
      <xdr:spPr>
        <a:xfrm>
          <a:off x="12763500" y="64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28427</xdr:rowOff>
    </xdr:from>
    <xdr:ext cx="534377" cy="259045"/>
    <xdr:sp macro="" textlink="">
      <xdr:nvSpPr>
        <xdr:cNvPr id="557" name="テキスト ボックス 556"/>
        <xdr:cNvSpPr txBox="1"/>
      </xdr:nvSpPr>
      <xdr:spPr>
        <a:xfrm>
          <a:off x="12547111" y="6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71" name="テキスト ボックス 57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3" name="テキスト ボックス 57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5" name="テキスト ボックス 57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9" name="直線コネクタ 578"/>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80"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81" name="直線コネクタ 580"/>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2"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3" name="直線コネクタ 582"/>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90436</xdr:rowOff>
    </xdr:from>
    <xdr:to>
      <xdr:col>85</xdr:col>
      <xdr:colOff>127000</xdr:colOff>
      <xdr:row>57</xdr:row>
      <xdr:rowOff>124114</xdr:rowOff>
    </xdr:to>
    <xdr:cxnSp macro="">
      <xdr:nvCxnSpPr>
        <xdr:cNvPr id="584" name="直線コネクタ 583"/>
        <xdr:cNvCxnSpPr/>
      </xdr:nvCxnSpPr>
      <xdr:spPr>
        <a:xfrm>
          <a:off x="15481300" y="9863086"/>
          <a:ext cx="838200" cy="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5"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6" name="フローチャート: 判断 585"/>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81307</xdr:rowOff>
    </xdr:from>
    <xdr:to>
      <xdr:col>81</xdr:col>
      <xdr:colOff>50800</xdr:colOff>
      <xdr:row>57</xdr:row>
      <xdr:rowOff>90436</xdr:rowOff>
    </xdr:to>
    <xdr:cxnSp macro="">
      <xdr:nvCxnSpPr>
        <xdr:cNvPr id="587" name="直線コネクタ 586"/>
        <xdr:cNvCxnSpPr/>
      </xdr:nvCxnSpPr>
      <xdr:spPr>
        <a:xfrm>
          <a:off x="14592300" y="9853957"/>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8" name="フローチャート: 判断 587"/>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9" name="テキスト ボックス 588"/>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81307</xdr:rowOff>
    </xdr:from>
    <xdr:to>
      <xdr:col>76</xdr:col>
      <xdr:colOff>114300</xdr:colOff>
      <xdr:row>57</xdr:row>
      <xdr:rowOff>139133</xdr:rowOff>
    </xdr:to>
    <xdr:cxnSp macro="">
      <xdr:nvCxnSpPr>
        <xdr:cNvPr id="590" name="直線コネクタ 589"/>
        <xdr:cNvCxnSpPr/>
      </xdr:nvCxnSpPr>
      <xdr:spPr>
        <a:xfrm flipV="1">
          <a:off x="13703300" y="9853957"/>
          <a:ext cx="88900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91" name="フローチャート: 判断 590"/>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2" name="テキスト ボックス 591"/>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139133</xdr:rowOff>
    </xdr:from>
    <xdr:to>
      <xdr:col>71</xdr:col>
      <xdr:colOff>177800</xdr:colOff>
      <xdr:row>57</xdr:row>
      <xdr:rowOff>148803</xdr:rowOff>
    </xdr:to>
    <xdr:cxnSp macro="">
      <xdr:nvCxnSpPr>
        <xdr:cNvPr id="593" name="直線コネクタ 592"/>
        <xdr:cNvCxnSpPr/>
      </xdr:nvCxnSpPr>
      <xdr:spPr>
        <a:xfrm flipV="1">
          <a:off x="12814300" y="9911783"/>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4" name="フローチャート: 判断 593"/>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5" name="テキスト ボックス 594"/>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6" name="フローチャート: 判断 595"/>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7" name="テキスト ボックス 596"/>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73314</xdr:rowOff>
    </xdr:from>
    <xdr:to>
      <xdr:col>85</xdr:col>
      <xdr:colOff>177800</xdr:colOff>
      <xdr:row>58</xdr:row>
      <xdr:rowOff>3464</xdr:rowOff>
    </xdr:to>
    <xdr:sp macro="" textlink="">
      <xdr:nvSpPr>
        <xdr:cNvPr id="603" name="楕円 602"/>
        <xdr:cNvSpPr/>
      </xdr:nvSpPr>
      <xdr:spPr>
        <a:xfrm>
          <a:off x="16268700" y="98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4" name="教育費該当値テキスト"/>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39636</xdr:rowOff>
    </xdr:from>
    <xdr:to>
      <xdr:col>81</xdr:col>
      <xdr:colOff>101600</xdr:colOff>
      <xdr:row>57</xdr:row>
      <xdr:rowOff>141236</xdr:rowOff>
    </xdr:to>
    <xdr:sp macro="" textlink="">
      <xdr:nvSpPr>
        <xdr:cNvPr id="605" name="楕円 604"/>
        <xdr:cNvSpPr/>
      </xdr:nvSpPr>
      <xdr:spPr>
        <a:xfrm>
          <a:off x="154305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132363</xdr:rowOff>
    </xdr:from>
    <xdr:ext cx="534377" cy="259045"/>
    <xdr:sp macro="" textlink="">
      <xdr:nvSpPr>
        <xdr:cNvPr id="606" name="テキスト ボックス 605"/>
        <xdr:cNvSpPr txBox="1"/>
      </xdr:nvSpPr>
      <xdr:spPr>
        <a:xfrm>
          <a:off x="15214111" y="99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30507</xdr:rowOff>
    </xdr:from>
    <xdr:to>
      <xdr:col>76</xdr:col>
      <xdr:colOff>165100</xdr:colOff>
      <xdr:row>57</xdr:row>
      <xdr:rowOff>132107</xdr:rowOff>
    </xdr:to>
    <xdr:sp macro="" textlink="">
      <xdr:nvSpPr>
        <xdr:cNvPr id="607" name="楕円 606"/>
        <xdr:cNvSpPr/>
      </xdr:nvSpPr>
      <xdr:spPr>
        <a:xfrm>
          <a:off x="14541500" y="98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123234</xdr:rowOff>
    </xdr:from>
    <xdr:ext cx="534377" cy="259045"/>
    <xdr:sp macro="" textlink="">
      <xdr:nvSpPr>
        <xdr:cNvPr id="608" name="テキスト ボックス 607"/>
        <xdr:cNvSpPr txBox="1"/>
      </xdr:nvSpPr>
      <xdr:spPr>
        <a:xfrm>
          <a:off x="14325111" y="98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88333</xdr:rowOff>
    </xdr:from>
    <xdr:to>
      <xdr:col>72</xdr:col>
      <xdr:colOff>38100</xdr:colOff>
      <xdr:row>58</xdr:row>
      <xdr:rowOff>18483</xdr:rowOff>
    </xdr:to>
    <xdr:sp macro="" textlink="">
      <xdr:nvSpPr>
        <xdr:cNvPr id="609" name="楕円 608"/>
        <xdr:cNvSpPr/>
      </xdr:nvSpPr>
      <xdr:spPr>
        <a:xfrm>
          <a:off x="13652500" y="98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9610</xdr:rowOff>
    </xdr:from>
    <xdr:ext cx="534377" cy="259045"/>
    <xdr:sp macro="" textlink="">
      <xdr:nvSpPr>
        <xdr:cNvPr id="610" name="テキスト ボックス 609"/>
        <xdr:cNvSpPr txBox="1"/>
      </xdr:nvSpPr>
      <xdr:spPr>
        <a:xfrm>
          <a:off x="13436111" y="99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98003</xdr:rowOff>
    </xdr:from>
    <xdr:to>
      <xdr:col>67</xdr:col>
      <xdr:colOff>101600</xdr:colOff>
      <xdr:row>58</xdr:row>
      <xdr:rowOff>28153</xdr:rowOff>
    </xdr:to>
    <xdr:sp macro="" textlink="">
      <xdr:nvSpPr>
        <xdr:cNvPr id="611" name="楕円 610"/>
        <xdr:cNvSpPr/>
      </xdr:nvSpPr>
      <xdr:spPr>
        <a:xfrm>
          <a:off x="12763500" y="987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19280</xdr:rowOff>
    </xdr:from>
    <xdr:ext cx="534377" cy="259045"/>
    <xdr:sp macro="" textlink="">
      <xdr:nvSpPr>
        <xdr:cNvPr id="612" name="テキスト ボックス 611"/>
        <xdr:cNvSpPr txBox="1"/>
      </xdr:nvSpPr>
      <xdr:spPr>
        <a:xfrm>
          <a:off x="12547111" y="996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6" name="直線コネクタ 635"/>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7"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9"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40" name="直線コネクタ 639"/>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35216</xdr:rowOff>
    </xdr:from>
    <xdr:to>
      <xdr:col>85</xdr:col>
      <xdr:colOff>127000</xdr:colOff>
      <xdr:row>79</xdr:row>
      <xdr:rowOff>39802</xdr:rowOff>
    </xdr:to>
    <xdr:cxnSp macro="">
      <xdr:nvCxnSpPr>
        <xdr:cNvPr id="641" name="直線コネクタ 640"/>
        <xdr:cNvCxnSpPr/>
      </xdr:nvCxnSpPr>
      <xdr:spPr>
        <a:xfrm flipV="1">
          <a:off x="15481300" y="13579766"/>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2"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3" name="フローチャート: 判断 642"/>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25679</xdr:rowOff>
    </xdr:from>
    <xdr:to>
      <xdr:col>81</xdr:col>
      <xdr:colOff>50800</xdr:colOff>
      <xdr:row>79</xdr:row>
      <xdr:rowOff>39802</xdr:rowOff>
    </xdr:to>
    <xdr:cxnSp macro="">
      <xdr:nvCxnSpPr>
        <xdr:cNvPr id="644" name="直線コネクタ 643"/>
        <xdr:cNvCxnSpPr/>
      </xdr:nvCxnSpPr>
      <xdr:spPr>
        <a:xfrm>
          <a:off x="14592300" y="13570229"/>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5" name="フローチャート: 判断 644"/>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6" name="テキスト ボックス 645"/>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13576</xdr:rowOff>
    </xdr:from>
    <xdr:to>
      <xdr:col>76</xdr:col>
      <xdr:colOff>114300</xdr:colOff>
      <xdr:row>79</xdr:row>
      <xdr:rowOff>25679</xdr:rowOff>
    </xdr:to>
    <xdr:cxnSp macro="">
      <xdr:nvCxnSpPr>
        <xdr:cNvPr id="647" name="直線コネクタ 646"/>
        <xdr:cNvCxnSpPr/>
      </xdr:nvCxnSpPr>
      <xdr:spPr>
        <a:xfrm>
          <a:off x="13703300" y="13558126"/>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8" name="フローチャート: 判断 647"/>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9" name="テキスト ボックス 648"/>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13576</xdr:rowOff>
    </xdr:from>
    <xdr:to>
      <xdr:col>71</xdr:col>
      <xdr:colOff>177800</xdr:colOff>
      <xdr:row>79</xdr:row>
      <xdr:rowOff>44450</xdr:rowOff>
    </xdr:to>
    <xdr:cxnSp macro="">
      <xdr:nvCxnSpPr>
        <xdr:cNvPr id="650" name="直線コネクタ 649"/>
        <xdr:cNvCxnSpPr/>
      </xdr:nvCxnSpPr>
      <xdr:spPr>
        <a:xfrm flipV="1">
          <a:off x="12814300" y="13558126"/>
          <a:ext cx="8890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51" name="フローチャート: 判断 650"/>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2" name="テキスト ボックス 651"/>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3" name="フローチャート: 判断 652"/>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4" name="テキスト ボックス 653"/>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155866</xdr:rowOff>
    </xdr:from>
    <xdr:to>
      <xdr:col>85</xdr:col>
      <xdr:colOff>177800</xdr:colOff>
      <xdr:row>79</xdr:row>
      <xdr:rowOff>86016</xdr:rowOff>
    </xdr:to>
    <xdr:sp macro="" textlink="">
      <xdr:nvSpPr>
        <xdr:cNvPr id="660" name="楕円 659"/>
        <xdr:cNvSpPr/>
      </xdr:nvSpPr>
      <xdr:spPr>
        <a:xfrm>
          <a:off x="16268700" y="135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115319</xdr:rowOff>
    </xdr:from>
    <xdr:ext cx="378565" cy="259045"/>
    <xdr:sp macro="" textlink="">
      <xdr:nvSpPr>
        <xdr:cNvPr id="661" name="災害復旧費該当値テキスト"/>
        <xdr:cNvSpPr txBox="1"/>
      </xdr:nvSpPr>
      <xdr:spPr>
        <a:xfrm>
          <a:off x="16370300" y="1348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160452</xdr:rowOff>
    </xdr:from>
    <xdr:to>
      <xdr:col>81</xdr:col>
      <xdr:colOff>101600</xdr:colOff>
      <xdr:row>79</xdr:row>
      <xdr:rowOff>90602</xdr:rowOff>
    </xdr:to>
    <xdr:sp macro="" textlink="">
      <xdr:nvSpPr>
        <xdr:cNvPr id="662" name="楕円 661"/>
        <xdr:cNvSpPr/>
      </xdr:nvSpPr>
      <xdr:spPr>
        <a:xfrm>
          <a:off x="15430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81729</xdr:rowOff>
    </xdr:from>
    <xdr:ext cx="378565" cy="259045"/>
    <xdr:sp macro="" textlink="">
      <xdr:nvSpPr>
        <xdr:cNvPr id="663" name="テキスト ボックス 662"/>
        <xdr:cNvSpPr txBox="1"/>
      </xdr:nvSpPr>
      <xdr:spPr>
        <a:xfrm>
          <a:off x="15292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146329</xdr:rowOff>
    </xdr:from>
    <xdr:to>
      <xdr:col>76</xdr:col>
      <xdr:colOff>165100</xdr:colOff>
      <xdr:row>79</xdr:row>
      <xdr:rowOff>76479</xdr:rowOff>
    </xdr:to>
    <xdr:sp macro="" textlink="">
      <xdr:nvSpPr>
        <xdr:cNvPr id="664" name="楕円 663"/>
        <xdr:cNvSpPr/>
      </xdr:nvSpPr>
      <xdr:spPr>
        <a:xfrm>
          <a:off x="14541500" y="1351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67606</xdr:rowOff>
    </xdr:from>
    <xdr:ext cx="469744" cy="259045"/>
    <xdr:sp macro="" textlink="">
      <xdr:nvSpPr>
        <xdr:cNvPr id="665" name="テキスト ボックス 664"/>
        <xdr:cNvSpPr txBox="1"/>
      </xdr:nvSpPr>
      <xdr:spPr>
        <a:xfrm>
          <a:off x="14357428" y="1361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134226</xdr:rowOff>
    </xdr:from>
    <xdr:to>
      <xdr:col>72</xdr:col>
      <xdr:colOff>38100</xdr:colOff>
      <xdr:row>79</xdr:row>
      <xdr:rowOff>64376</xdr:rowOff>
    </xdr:to>
    <xdr:sp macro="" textlink="">
      <xdr:nvSpPr>
        <xdr:cNvPr id="666" name="楕円 665"/>
        <xdr:cNvSpPr/>
      </xdr:nvSpPr>
      <xdr:spPr>
        <a:xfrm>
          <a:off x="13652500" y="135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80903</xdr:rowOff>
    </xdr:from>
    <xdr:ext cx="469744" cy="259045"/>
    <xdr:sp macro="" textlink="">
      <xdr:nvSpPr>
        <xdr:cNvPr id="667" name="テキスト ボックス 666"/>
        <xdr:cNvSpPr txBox="1"/>
      </xdr:nvSpPr>
      <xdr:spPr>
        <a:xfrm>
          <a:off x="13468428" y="132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5" name="直線コネクタ 694"/>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6"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7" name="直線コネクタ 696"/>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8"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9" name="直線コネクタ 698"/>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15522</xdr:rowOff>
    </xdr:from>
    <xdr:to>
      <xdr:col>85</xdr:col>
      <xdr:colOff>127000</xdr:colOff>
      <xdr:row>97</xdr:row>
      <xdr:rowOff>20926</xdr:rowOff>
    </xdr:to>
    <xdr:cxnSp macro="">
      <xdr:nvCxnSpPr>
        <xdr:cNvPr id="700" name="直線コネクタ 699"/>
        <xdr:cNvCxnSpPr/>
      </xdr:nvCxnSpPr>
      <xdr:spPr>
        <a:xfrm flipV="1">
          <a:off x="15481300" y="16646172"/>
          <a:ext cx="8382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701"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2" name="フローチャート: 判断 701"/>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20926</xdr:rowOff>
    </xdr:from>
    <xdr:to>
      <xdr:col>81</xdr:col>
      <xdr:colOff>50800</xdr:colOff>
      <xdr:row>97</xdr:row>
      <xdr:rowOff>29237</xdr:rowOff>
    </xdr:to>
    <xdr:cxnSp macro="">
      <xdr:nvCxnSpPr>
        <xdr:cNvPr id="703" name="直線コネクタ 702"/>
        <xdr:cNvCxnSpPr/>
      </xdr:nvCxnSpPr>
      <xdr:spPr>
        <a:xfrm flipV="1">
          <a:off x="14592300" y="16651576"/>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4" name="フローチャート: 判断 703"/>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5" name="テキスト ボックス 704"/>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29237</xdr:rowOff>
    </xdr:from>
    <xdr:to>
      <xdr:col>76</xdr:col>
      <xdr:colOff>114300</xdr:colOff>
      <xdr:row>97</xdr:row>
      <xdr:rowOff>36243</xdr:rowOff>
    </xdr:to>
    <xdr:cxnSp macro="">
      <xdr:nvCxnSpPr>
        <xdr:cNvPr id="706" name="直線コネクタ 705"/>
        <xdr:cNvCxnSpPr/>
      </xdr:nvCxnSpPr>
      <xdr:spPr>
        <a:xfrm flipV="1">
          <a:off x="13703300" y="16659887"/>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7" name="フローチャート: 判断 706"/>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8" name="テキスト ボックス 707"/>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36243</xdr:rowOff>
    </xdr:from>
    <xdr:to>
      <xdr:col>71</xdr:col>
      <xdr:colOff>177800</xdr:colOff>
      <xdr:row>97</xdr:row>
      <xdr:rowOff>39573</xdr:rowOff>
    </xdr:to>
    <xdr:cxnSp macro="">
      <xdr:nvCxnSpPr>
        <xdr:cNvPr id="709" name="直線コネクタ 708"/>
        <xdr:cNvCxnSpPr/>
      </xdr:nvCxnSpPr>
      <xdr:spPr>
        <a:xfrm flipV="1">
          <a:off x="12814300" y="16666893"/>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10" name="フローチャート: 判断 709"/>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11" name="テキスト ボックス 710"/>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2" name="フローチャート: 判断 711"/>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3" name="テキスト ボックス 712"/>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136172</xdr:rowOff>
    </xdr:from>
    <xdr:to>
      <xdr:col>85</xdr:col>
      <xdr:colOff>177800</xdr:colOff>
      <xdr:row>97</xdr:row>
      <xdr:rowOff>66322</xdr:rowOff>
    </xdr:to>
    <xdr:sp macro="" textlink="">
      <xdr:nvSpPr>
        <xdr:cNvPr id="719" name="楕円 718"/>
        <xdr:cNvSpPr/>
      </xdr:nvSpPr>
      <xdr:spPr>
        <a:xfrm>
          <a:off x="16268700" y="16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114599</xdr:rowOff>
    </xdr:from>
    <xdr:ext cx="534377" cy="259045"/>
    <xdr:sp macro="" textlink="">
      <xdr:nvSpPr>
        <xdr:cNvPr id="720" name="公債費該当値テキスト"/>
        <xdr:cNvSpPr txBox="1"/>
      </xdr:nvSpPr>
      <xdr:spPr>
        <a:xfrm>
          <a:off x="16370300" y="1657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141576</xdr:rowOff>
    </xdr:from>
    <xdr:to>
      <xdr:col>81</xdr:col>
      <xdr:colOff>101600</xdr:colOff>
      <xdr:row>97</xdr:row>
      <xdr:rowOff>71726</xdr:rowOff>
    </xdr:to>
    <xdr:sp macro="" textlink="">
      <xdr:nvSpPr>
        <xdr:cNvPr id="721" name="楕円 720"/>
        <xdr:cNvSpPr/>
      </xdr:nvSpPr>
      <xdr:spPr>
        <a:xfrm>
          <a:off x="15430500" y="166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62853</xdr:rowOff>
    </xdr:from>
    <xdr:ext cx="534377" cy="259045"/>
    <xdr:sp macro="" textlink="">
      <xdr:nvSpPr>
        <xdr:cNvPr id="722" name="テキスト ボックス 721"/>
        <xdr:cNvSpPr txBox="1"/>
      </xdr:nvSpPr>
      <xdr:spPr>
        <a:xfrm>
          <a:off x="15214111" y="166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149887</xdr:rowOff>
    </xdr:from>
    <xdr:to>
      <xdr:col>76</xdr:col>
      <xdr:colOff>165100</xdr:colOff>
      <xdr:row>97</xdr:row>
      <xdr:rowOff>80037</xdr:rowOff>
    </xdr:to>
    <xdr:sp macro="" textlink="">
      <xdr:nvSpPr>
        <xdr:cNvPr id="723" name="楕円 722"/>
        <xdr:cNvSpPr/>
      </xdr:nvSpPr>
      <xdr:spPr>
        <a:xfrm>
          <a:off x="14541500" y="166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71164</xdr:rowOff>
    </xdr:from>
    <xdr:ext cx="534377" cy="259045"/>
    <xdr:sp macro="" textlink="">
      <xdr:nvSpPr>
        <xdr:cNvPr id="724" name="テキスト ボックス 723"/>
        <xdr:cNvSpPr txBox="1"/>
      </xdr:nvSpPr>
      <xdr:spPr>
        <a:xfrm>
          <a:off x="14325111" y="167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156893</xdr:rowOff>
    </xdr:from>
    <xdr:to>
      <xdr:col>72</xdr:col>
      <xdr:colOff>38100</xdr:colOff>
      <xdr:row>97</xdr:row>
      <xdr:rowOff>87043</xdr:rowOff>
    </xdr:to>
    <xdr:sp macro="" textlink="">
      <xdr:nvSpPr>
        <xdr:cNvPr id="725" name="楕円 724"/>
        <xdr:cNvSpPr/>
      </xdr:nvSpPr>
      <xdr:spPr>
        <a:xfrm>
          <a:off x="13652500" y="166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78170</xdr:rowOff>
    </xdr:from>
    <xdr:ext cx="534377" cy="259045"/>
    <xdr:sp macro="" textlink="">
      <xdr:nvSpPr>
        <xdr:cNvPr id="726" name="テキスト ボックス 725"/>
        <xdr:cNvSpPr txBox="1"/>
      </xdr:nvSpPr>
      <xdr:spPr>
        <a:xfrm>
          <a:off x="13436111" y="167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160223</xdr:rowOff>
    </xdr:from>
    <xdr:to>
      <xdr:col>67</xdr:col>
      <xdr:colOff>101600</xdr:colOff>
      <xdr:row>97</xdr:row>
      <xdr:rowOff>90373</xdr:rowOff>
    </xdr:to>
    <xdr:sp macro="" textlink="">
      <xdr:nvSpPr>
        <xdr:cNvPr id="727" name="楕円 726"/>
        <xdr:cNvSpPr/>
      </xdr:nvSpPr>
      <xdr:spPr>
        <a:xfrm>
          <a:off x="12763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81500</xdr:rowOff>
    </xdr:from>
    <xdr:ext cx="534377" cy="259045"/>
    <xdr:sp macro="" textlink="">
      <xdr:nvSpPr>
        <xdr:cNvPr id="728" name="テキスト ボックス 727"/>
        <xdr:cNvSpPr txBox="1"/>
      </xdr:nvSpPr>
      <xdr:spPr>
        <a:xfrm>
          <a:off x="12547111" y="167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2" name="直線コネクタ 751"/>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3"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5"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6" name="直線コネクタ 755"/>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8"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9" name="フローチャート: 判断 758"/>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61" name="フローチャート: 判断 760"/>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2" name="テキスト ボックス 761"/>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4" name="フローチャート: 判断 763"/>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5" name="テキスト ボックス 764"/>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7" name="フローチャート: 判断 766"/>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8" name="テキスト ボックス 767"/>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9" name="フローチャート: 判断 768"/>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70" name="テキスト ボックス 769"/>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7"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総務費</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新型コロナウイルス感染症対策特別定額給付金支給</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が終了したことにより、大きく減少した。</a:t>
          </a:r>
          <a:endParaRPr lang="ja-JP" altLang="ja-JP" sz="1100">
            <a:effectLst/>
            <a:latin typeface="+mn-ea"/>
            <a:ea typeface="+mn-ea"/>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民生費</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障がい者自立支援サービス給付費、保育所児童運営費の経常的扶助費が増加したほか、子育て世帯への臨時特別給付金、住民税非課税世帯等に対する臨時特別給付金</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臨時的扶助費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大きく増加した。</a:t>
          </a:r>
          <a:endParaRPr lang="ja-JP" altLang="ja-JP">
            <a:effectLst/>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衛生費</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新型コロナウイルスワクチン接種事業、須恵町外二ヶ町清掃施設組合への負担金</a:t>
          </a:r>
          <a:r>
            <a:rPr kumimoji="1" lang="ja-JP" altLang="ja-JP" sz="1100">
              <a:solidFill>
                <a:schemeClr val="dk1"/>
              </a:solidFill>
              <a:effectLst/>
              <a:latin typeface="+mn-ea"/>
              <a:ea typeface="+mn-ea"/>
              <a:cs typeface="+mn-cs"/>
            </a:rPr>
            <a:t>の増額により、増加した。</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商工費</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篠栗北地区産業団地整備事業特別会計</a:t>
          </a:r>
          <a:r>
            <a:rPr kumimoji="1" lang="ja-JP" altLang="en-US" sz="1100">
              <a:solidFill>
                <a:schemeClr val="dk1"/>
              </a:solidFill>
              <a:effectLst/>
              <a:latin typeface="+mn-lt"/>
              <a:ea typeface="+mn-ea"/>
              <a:cs typeface="+mn-cs"/>
            </a:rPr>
            <a:t>への繰出がなかった</a:t>
          </a:r>
          <a:r>
            <a:rPr kumimoji="1" lang="ja-JP" altLang="ja-JP" sz="1100">
              <a:solidFill>
                <a:schemeClr val="dk1"/>
              </a:solidFill>
              <a:effectLst/>
              <a:latin typeface="+mn-lt"/>
              <a:ea typeface="+mn-ea"/>
              <a:cs typeface="+mn-cs"/>
            </a:rPr>
            <a:t>ことから、大きく減少した。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教育</a:t>
          </a:r>
          <a:r>
            <a:rPr kumimoji="1" lang="ja-JP" altLang="ja-JP" sz="1100">
              <a:solidFill>
                <a:schemeClr val="dk1"/>
              </a:solidFill>
              <a:effectLst/>
              <a:latin typeface="+mn-ea"/>
              <a:ea typeface="+mn-ea"/>
              <a:cs typeface="+mn-cs"/>
            </a:rPr>
            <a:t>費</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小・中学校校内通信ネットワーク整備工事の完了、</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スクール構想に伴う備品購入の減により、減少した。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基金を繰入れたことにより、実質収支額は回復した。</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年度は、地方交付税や国庫支出金の増により、実質収支額は引き続き増加となった。</a:t>
          </a:r>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年度も、</a:t>
          </a:r>
          <a:r>
            <a:rPr kumimoji="1" lang="ja-JP" altLang="ja-JP" sz="1100">
              <a:solidFill>
                <a:schemeClr val="dk1"/>
              </a:solidFill>
              <a:effectLst/>
              <a:latin typeface="+mn-lt"/>
              <a:ea typeface="+mn-ea"/>
              <a:cs typeface="+mn-cs"/>
            </a:rPr>
            <a:t>地方交付税や国庫支出金の増により、実質収支額は引き続き増加となった。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今後は、篠栗北地区産業団地</a:t>
          </a:r>
          <a:r>
            <a:rPr kumimoji="1" lang="ja-JP" altLang="en-US" sz="1100">
              <a:solidFill>
                <a:schemeClr val="dk1"/>
              </a:solidFill>
              <a:effectLst/>
              <a:latin typeface="+mn-lt"/>
              <a:ea typeface="+mn-ea"/>
              <a:cs typeface="+mn-cs"/>
            </a:rPr>
            <a:t>に誘致が決まった</a:t>
          </a:r>
          <a:r>
            <a:rPr kumimoji="1" lang="ja-JP" altLang="ja-JP" sz="1100">
              <a:solidFill>
                <a:schemeClr val="dk1"/>
              </a:solidFill>
              <a:effectLst/>
              <a:latin typeface="+mn-lt"/>
              <a:ea typeface="+mn-ea"/>
              <a:cs typeface="+mn-cs"/>
            </a:rPr>
            <a:t>法人企業からの税収増加を</a:t>
          </a:r>
          <a:r>
            <a:rPr kumimoji="1" lang="ja-JP" altLang="en-US" sz="1100">
              <a:solidFill>
                <a:schemeClr val="dk1"/>
              </a:solidFill>
              <a:effectLst/>
              <a:latin typeface="+mn-lt"/>
              <a:ea typeface="+mn-ea"/>
              <a:cs typeface="+mn-cs"/>
            </a:rPr>
            <a:t>見込んでいるが、更なる</a:t>
          </a:r>
          <a:r>
            <a:rPr kumimoji="1" lang="ja-JP" altLang="ja-JP" sz="1100">
              <a:solidFill>
                <a:schemeClr val="dk1"/>
              </a:solidFill>
              <a:effectLst/>
              <a:latin typeface="+mn-lt"/>
              <a:ea typeface="+mn-ea"/>
              <a:cs typeface="+mn-cs"/>
            </a:rPr>
            <a:t>効率的な財政運営を意識し</a:t>
          </a:r>
          <a:r>
            <a:rPr kumimoji="1" lang="ja-JP" altLang="en-US" sz="1100">
              <a:solidFill>
                <a:schemeClr val="dk1"/>
              </a:solidFill>
              <a:effectLst/>
              <a:latin typeface="+mn-lt"/>
              <a:ea typeface="+mn-ea"/>
              <a:cs typeface="+mn-cs"/>
            </a:rPr>
            <a:t>歳出の節減を図ることで、</a:t>
          </a:r>
          <a:r>
            <a:rPr kumimoji="1" lang="ja-JP" altLang="ja-JP" sz="1100">
              <a:solidFill>
                <a:schemeClr val="dk1"/>
              </a:solidFill>
              <a:effectLst/>
              <a:latin typeface="+mn-lt"/>
              <a:ea typeface="+mn-ea"/>
              <a:cs typeface="+mn-cs"/>
            </a:rPr>
            <a:t>長期的に持続可能な財政運営を目指していく。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これまで赤字であった</a:t>
          </a:r>
          <a:r>
            <a:rPr kumimoji="1" lang="ja-JP" altLang="ja-JP" sz="1100">
              <a:solidFill>
                <a:schemeClr val="dk1"/>
              </a:solidFill>
              <a:effectLst/>
              <a:latin typeface="+mn-lt"/>
              <a:ea typeface="+mn-ea"/>
              <a:cs typeface="+mn-cs"/>
            </a:rPr>
            <a:t>国民健康保険特別会計</a:t>
          </a:r>
          <a:r>
            <a:rPr kumimoji="1" lang="ja-JP" altLang="en-US" sz="1100">
              <a:solidFill>
                <a:schemeClr val="dk1"/>
              </a:solidFill>
              <a:effectLst/>
              <a:latin typeface="+mn-lt"/>
              <a:ea typeface="+mn-ea"/>
              <a:cs typeface="+mn-cs"/>
            </a:rPr>
            <a:t>が黒字に転じている。</a:t>
          </a:r>
          <a:r>
            <a:rPr kumimoji="1" lang="ja-JP" altLang="ja-JP" sz="1100">
              <a:solidFill>
                <a:schemeClr val="dk1"/>
              </a:solidFill>
              <a:effectLst/>
              <a:latin typeface="+mn-lt"/>
              <a:ea typeface="+mn-ea"/>
              <a:cs typeface="+mn-cs"/>
            </a:rPr>
            <a:t>その他の会計は</a:t>
          </a:r>
          <a:r>
            <a:rPr kumimoji="1" lang="ja-JP" altLang="en-US" sz="1100">
              <a:solidFill>
                <a:schemeClr val="dk1"/>
              </a:solidFill>
              <a:effectLst/>
              <a:latin typeface="+mn-lt"/>
              <a:ea typeface="+mn-ea"/>
              <a:cs typeface="+mn-cs"/>
            </a:rPr>
            <a:t>、継続して</a:t>
          </a:r>
          <a:r>
            <a:rPr kumimoji="1" lang="ja-JP" altLang="ja-JP" sz="1100">
              <a:solidFill>
                <a:schemeClr val="dk1"/>
              </a:solidFill>
              <a:effectLst/>
              <a:latin typeface="+mn-lt"/>
              <a:ea typeface="+mn-ea"/>
              <a:cs typeface="+mn-cs"/>
            </a:rPr>
            <a:t>黒字となっており、連結実質赤字は生じていない。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国民健康保険特別会計は赤字</a:t>
          </a:r>
          <a:r>
            <a:rPr kumimoji="1" lang="ja-JP" altLang="en-US" sz="1100">
              <a:solidFill>
                <a:schemeClr val="dk1"/>
              </a:solidFill>
              <a:effectLst/>
              <a:latin typeface="+mn-lt"/>
              <a:ea typeface="+mn-ea"/>
              <a:cs typeface="+mn-cs"/>
            </a:rPr>
            <a:t>に戻らないように</a:t>
          </a:r>
          <a:r>
            <a:rPr kumimoji="1" lang="ja-JP" altLang="ja-JP" sz="1100">
              <a:solidFill>
                <a:schemeClr val="dk1"/>
              </a:solidFill>
              <a:effectLst/>
              <a:latin typeface="+mn-lt"/>
              <a:ea typeface="+mn-ea"/>
              <a:cs typeface="+mn-cs"/>
            </a:rPr>
            <a:t>健康診断受診を推し進め、大病の予防や早期発見を促し医療費の抑制を図るとともに、国保税の徴収率向上を目指し、</a:t>
          </a:r>
          <a:r>
            <a:rPr kumimoji="1" lang="ja-JP" altLang="en-US" sz="1100">
              <a:solidFill>
                <a:schemeClr val="dk1"/>
              </a:solidFill>
              <a:effectLst/>
              <a:latin typeface="+mn-lt"/>
              <a:ea typeface="+mn-ea"/>
              <a:cs typeface="+mn-cs"/>
            </a:rPr>
            <a:t>黒字の継続</a:t>
          </a:r>
          <a:r>
            <a:rPr kumimoji="1" lang="ja-JP" altLang="ja-JP" sz="1100">
              <a:solidFill>
                <a:schemeClr val="dk1"/>
              </a:solidFill>
              <a:effectLst/>
              <a:latin typeface="+mn-lt"/>
              <a:ea typeface="+mn-ea"/>
              <a:cs typeface="+mn-cs"/>
            </a:rPr>
            <a:t>に努めていく。</a:t>
          </a:r>
          <a:endParaRPr lang="ja-JP" altLang="ja-JP" sz="1400">
            <a:effectLst/>
          </a:endParaRPr>
        </a:p>
        <a:p>
          <a:r>
            <a:rPr kumimoji="1" lang="ja-JP" altLang="ja-JP" sz="1100">
              <a:solidFill>
                <a:schemeClr val="dk1"/>
              </a:solidFill>
              <a:effectLst/>
              <a:latin typeface="+mn-lt"/>
              <a:ea typeface="+mn-ea"/>
              <a:cs typeface="+mn-cs"/>
            </a:rPr>
            <a:t>　また、流域関連公共下水道事業会計では平成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年度に、水道事業会計では令和元年度に使用料を値上げしており、黒字の会計においても引き続き歳入の確保に努め、健全な財政運営を目指す。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82</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83</v>
      </c>
      <c r="C2" s="179"/>
      <c r="D2" s="180"/>
    </row>
    <row r="3" spans="1:119" ht="18.75" customHeight="1" thickBot="1">
      <c r="A3" s="178"/>
      <c r="B3" s="632" t="s">
        <v>84</v>
      </c>
      <c r="C3" s="633"/>
      <c r="D3" s="633"/>
      <c r="E3" s="634"/>
      <c r="F3" s="634"/>
      <c r="G3" s="634"/>
      <c r="H3" s="634"/>
      <c r="I3" s="634"/>
      <c r="J3" s="634"/>
      <c r="K3" s="634"/>
      <c r="L3" s="634" t="s">
        <v>85</v>
      </c>
      <c r="M3" s="634"/>
      <c r="N3" s="634"/>
      <c r="O3" s="634"/>
      <c r="P3" s="634"/>
      <c r="Q3" s="634"/>
      <c r="R3" s="637"/>
      <c r="S3" s="637"/>
      <c r="T3" s="637"/>
      <c r="U3" s="637"/>
      <c r="V3" s="638"/>
      <c r="W3" s="528" t="s">
        <v>86</v>
      </c>
      <c r="X3" s="529"/>
      <c r="Y3" s="529"/>
      <c r="Z3" s="529"/>
      <c r="AA3" s="529"/>
      <c r="AB3" s="633"/>
      <c r="AC3" s="637" t="s">
        <v>87</v>
      </c>
      <c r="AD3" s="529"/>
      <c r="AE3" s="529"/>
      <c r="AF3" s="529"/>
      <c r="AG3" s="529"/>
      <c r="AH3" s="529"/>
      <c r="AI3" s="529"/>
      <c r="AJ3" s="529"/>
      <c r="AK3" s="529"/>
      <c r="AL3" s="599"/>
      <c r="AM3" s="528" t="s">
        <v>88</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89</v>
      </c>
      <c r="BO3" s="529"/>
      <c r="BP3" s="529"/>
      <c r="BQ3" s="529"/>
      <c r="BR3" s="529"/>
      <c r="BS3" s="529"/>
      <c r="BT3" s="529"/>
      <c r="BU3" s="599"/>
      <c r="BV3" s="528" t="s">
        <v>90</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91</v>
      </c>
      <c r="CU3" s="529"/>
      <c r="CV3" s="529"/>
      <c r="CW3" s="529"/>
      <c r="CX3" s="529"/>
      <c r="CY3" s="529"/>
      <c r="CZ3" s="529"/>
      <c r="DA3" s="599"/>
      <c r="DB3" s="528" t="s">
        <v>92</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93</v>
      </c>
      <c r="AZ4" s="486"/>
      <c r="BA4" s="486"/>
      <c r="BB4" s="486"/>
      <c r="BC4" s="486"/>
      <c r="BD4" s="486"/>
      <c r="BE4" s="486"/>
      <c r="BF4" s="486"/>
      <c r="BG4" s="486"/>
      <c r="BH4" s="486"/>
      <c r="BI4" s="486"/>
      <c r="BJ4" s="486"/>
      <c r="BK4" s="486"/>
      <c r="BL4" s="486"/>
      <c r="BM4" s="487"/>
      <c r="BN4" s="488">
        <v>13185060</v>
      </c>
      <c r="BO4" s="489"/>
      <c r="BP4" s="489"/>
      <c r="BQ4" s="489"/>
      <c r="BR4" s="489"/>
      <c r="BS4" s="489"/>
      <c r="BT4" s="489"/>
      <c r="BU4" s="490"/>
      <c r="BV4" s="488">
        <v>15190921</v>
      </c>
      <c r="BW4" s="489"/>
      <c r="BX4" s="489"/>
      <c r="BY4" s="489"/>
      <c r="BZ4" s="489"/>
      <c r="CA4" s="489"/>
      <c r="CB4" s="489"/>
      <c r="CC4" s="490"/>
      <c r="CD4" s="625" t="s">
        <v>94</v>
      </c>
      <c r="CE4" s="626"/>
      <c r="CF4" s="626"/>
      <c r="CG4" s="626"/>
      <c r="CH4" s="626"/>
      <c r="CI4" s="626"/>
      <c r="CJ4" s="626"/>
      <c r="CK4" s="626"/>
      <c r="CL4" s="626"/>
      <c r="CM4" s="626"/>
      <c r="CN4" s="626"/>
      <c r="CO4" s="626"/>
      <c r="CP4" s="626"/>
      <c r="CQ4" s="626"/>
      <c r="CR4" s="626"/>
      <c r="CS4" s="627"/>
      <c r="CT4" s="628">
        <v>24.1</v>
      </c>
      <c r="CU4" s="629"/>
      <c r="CV4" s="629"/>
      <c r="CW4" s="629"/>
      <c r="CX4" s="629"/>
      <c r="CY4" s="629"/>
      <c r="CZ4" s="629"/>
      <c r="DA4" s="630"/>
      <c r="DB4" s="628">
        <v>10</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95</v>
      </c>
      <c r="AN5" s="416"/>
      <c r="AO5" s="416"/>
      <c r="AP5" s="416"/>
      <c r="AQ5" s="416"/>
      <c r="AR5" s="416"/>
      <c r="AS5" s="416"/>
      <c r="AT5" s="417"/>
      <c r="AU5" s="517" t="s">
        <v>96</v>
      </c>
      <c r="AV5" s="518"/>
      <c r="AW5" s="518"/>
      <c r="AX5" s="518"/>
      <c r="AY5" s="473" t="s">
        <v>97</v>
      </c>
      <c r="AZ5" s="474"/>
      <c r="BA5" s="474"/>
      <c r="BB5" s="474"/>
      <c r="BC5" s="474"/>
      <c r="BD5" s="474"/>
      <c r="BE5" s="474"/>
      <c r="BF5" s="474"/>
      <c r="BG5" s="474"/>
      <c r="BH5" s="474"/>
      <c r="BI5" s="474"/>
      <c r="BJ5" s="474"/>
      <c r="BK5" s="474"/>
      <c r="BL5" s="474"/>
      <c r="BM5" s="475"/>
      <c r="BN5" s="459">
        <v>11589999</v>
      </c>
      <c r="BO5" s="460"/>
      <c r="BP5" s="460"/>
      <c r="BQ5" s="460"/>
      <c r="BR5" s="460"/>
      <c r="BS5" s="460"/>
      <c r="BT5" s="460"/>
      <c r="BU5" s="461"/>
      <c r="BV5" s="459">
        <v>14558911</v>
      </c>
      <c r="BW5" s="460"/>
      <c r="BX5" s="460"/>
      <c r="BY5" s="460"/>
      <c r="BZ5" s="460"/>
      <c r="CA5" s="460"/>
      <c r="CB5" s="460"/>
      <c r="CC5" s="461"/>
      <c r="CD5" s="499" t="s">
        <v>98</v>
      </c>
      <c r="CE5" s="419"/>
      <c r="CF5" s="419"/>
      <c r="CG5" s="419"/>
      <c r="CH5" s="419"/>
      <c r="CI5" s="419"/>
      <c r="CJ5" s="419"/>
      <c r="CK5" s="419"/>
      <c r="CL5" s="419"/>
      <c r="CM5" s="419"/>
      <c r="CN5" s="419"/>
      <c r="CO5" s="419"/>
      <c r="CP5" s="419"/>
      <c r="CQ5" s="419"/>
      <c r="CR5" s="419"/>
      <c r="CS5" s="500"/>
      <c r="CT5" s="456">
        <v>90.6</v>
      </c>
      <c r="CU5" s="457"/>
      <c r="CV5" s="457"/>
      <c r="CW5" s="457"/>
      <c r="CX5" s="457"/>
      <c r="CY5" s="457"/>
      <c r="CZ5" s="457"/>
      <c r="DA5" s="458"/>
      <c r="DB5" s="456">
        <v>96</v>
      </c>
      <c r="DC5" s="457"/>
      <c r="DD5" s="457"/>
      <c r="DE5" s="457"/>
      <c r="DF5" s="457"/>
      <c r="DG5" s="457"/>
      <c r="DH5" s="457"/>
      <c r="DI5" s="458"/>
    </row>
    <row r="6" spans="1:119" ht="18.75" customHeight="1">
      <c r="A6" s="178"/>
      <c r="B6" s="605" t="s">
        <v>99</v>
      </c>
      <c r="C6" s="446"/>
      <c r="D6" s="446"/>
      <c r="E6" s="606"/>
      <c r="F6" s="606"/>
      <c r="G6" s="606"/>
      <c r="H6" s="606"/>
      <c r="I6" s="606"/>
      <c r="J6" s="606"/>
      <c r="K6" s="606"/>
      <c r="L6" s="606" t="s">
        <v>100</v>
      </c>
      <c r="M6" s="606"/>
      <c r="N6" s="606"/>
      <c r="O6" s="606"/>
      <c r="P6" s="606"/>
      <c r="Q6" s="606"/>
      <c r="R6" s="444"/>
      <c r="S6" s="444"/>
      <c r="T6" s="444"/>
      <c r="U6" s="444"/>
      <c r="V6" s="612"/>
      <c r="W6" s="549" t="s">
        <v>101</v>
      </c>
      <c r="X6" s="445"/>
      <c r="Y6" s="445"/>
      <c r="Z6" s="445"/>
      <c r="AA6" s="445"/>
      <c r="AB6" s="446"/>
      <c r="AC6" s="617" t="s">
        <v>102</v>
      </c>
      <c r="AD6" s="618"/>
      <c r="AE6" s="618"/>
      <c r="AF6" s="618"/>
      <c r="AG6" s="618"/>
      <c r="AH6" s="618"/>
      <c r="AI6" s="618"/>
      <c r="AJ6" s="618"/>
      <c r="AK6" s="618"/>
      <c r="AL6" s="619"/>
      <c r="AM6" s="516" t="s">
        <v>103</v>
      </c>
      <c r="AN6" s="416"/>
      <c r="AO6" s="416"/>
      <c r="AP6" s="416"/>
      <c r="AQ6" s="416"/>
      <c r="AR6" s="416"/>
      <c r="AS6" s="416"/>
      <c r="AT6" s="417"/>
      <c r="AU6" s="517" t="s">
        <v>104</v>
      </c>
      <c r="AV6" s="518"/>
      <c r="AW6" s="518"/>
      <c r="AX6" s="518"/>
      <c r="AY6" s="473" t="s">
        <v>105</v>
      </c>
      <c r="AZ6" s="474"/>
      <c r="BA6" s="474"/>
      <c r="BB6" s="474"/>
      <c r="BC6" s="474"/>
      <c r="BD6" s="474"/>
      <c r="BE6" s="474"/>
      <c r="BF6" s="474"/>
      <c r="BG6" s="474"/>
      <c r="BH6" s="474"/>
      <c r="BI6" s="474"/>
      <c r="BJ6" s="474"/>
      <c r="BK6" s="474"/>
      <c r="BL6" s="474"/>
      <c r="BM6" s="475"/>
      <c r="BN6" s="459">
        <v>1595061</v>
      </c>
      <c r="BO6" s="460"/>
      <c r="BP6" s="460"/>
      <c r="BQ6" s="460"/>
      <c r="BR6" s="460"/>
      <c r="BS6" s="460"/>
      <c r="BT6" s="460"/>
      <c r="BU6" s="461"/>
      <c r="BV6" s="459">
        <v>632010</v>
      </c>
      <c r="BW6" s="460"/>
      <c r="BX6" s="460"/>
      <c r="BY6" s="460"/>
      <c r="BZ6" s="460"/>
      <c r="CA6" s="460"/>
      <c r="CB6" s="460"/>
      <c r="CC6" s="461"/>
      <c r="CD6" s="499" t="s">
        <v>106</v>
      </c>
      <c r="CE6" s="419"/>
      <c r="CF6" s="419"/>
      <c r="CG6" s="419"/>
      <c r="CH6" s="419"/>
      <c r="CI6" s="419"/>
      <c r="CJ6" s="419"/>
      <c r="CK6" s="419"/>
      <c r="CL6" s="419"/>
      <c r="CM6" s="419"/>
      <c r="CN6" s="419"/>
      <c r="CO6" s="419"/>
      <c r="CP6" s="419"/>
      <c r="CQ6" s="419"/>
      <c r="CR6" s="419"/>
      <c r="CS6" s="500"/>
      <c r="CT6" s="602">
        <v>96.4</v>
      </c>
      <c r="CU6" s="603"/>
      <c r="CV6" s="603"/>
      <c r="CW6" s="603"/>
      <c r="CX6" s="603"/>
      <c r="CY6" s="603"/>
      <c r="CZ6" s="603"/>
      <c r="DA6" s="604"/>
      <c r="DB6" s="602">
        <v>101.3</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107</v>
      </c>
      <c r="AN7" s="416"/>
      <c r="AO7" s="416"/>
      <c r="AP7" s="416"/>
      <c r="AQ7" s="416"/>
      <c r="AR7" s="416"/>
      <c r="AS7" s="416"/>
      <c r="AT7" s="417"/>
      <c r="AU7" s="517" t="s">
        <v>96</v>
      </c>
      <c r="AV7" s="518"/>
      <c r="AW7" s="518"/>
      <c r="AX7" s="518"/>
      <c r="AY7" s="473" t="s">
        <v>108</v>
      </c>
      <c r="AZ7" s="474"/>
      <c r="BA7" s="474"/>
      <c r="BB7" s="474"/>
      <c r="BC7" s="474"/>
      <c r="BD7" s="474"/>
      <c r="BE7" s="474"/>
      <c r="BF7" s="474"/>
      <c r="BG7" s="474"/>
      <c r="BH7" s="474"/>
      <c r="BI7" s="474"/>
      <c r="BJ7" s="474"/>
      <c r="BK7" s="474"/>
      <c r="BL7" s="474"/>
      <c r="BM7" s="475"/>
      <c r="BN7" s="459">
        <v>303</v>
      </c>
      <c r="BO7" s="460"/>
      <c r="BP7" s="460"/>
      <c r="BQ7" s="460"/>
      <c r="BR7" s="460"/>
      <c r="BS7" s="460"/>
      <c r="BT7" s="460"/>
      <c r="BU7" s="461"/>
      <c r="BV7" s="459">
        <v>866</v>
      </c>
      <c r="BW7" s="460"/>
      <c r="BX7" s="460"/>
      <c r="BY7" s="460"/>
      <c r="BZ7" s="460"/>
      <c r="CA7" s="460"/>
      <c r="CB7" s="460"/>
      <c r="CC7" s="461"/>
      <c r="CD7" s="499" t="s">
        <v>109</v>
      </c>
      <c r="CE7" s="419"/>
      <c r="CF7" s="419"/>
      <c r="CG7" s="419"/>
      <c r="CH7" s="419"/>
      <c r="CI7" s="419"/>
      <c r="CJ7" s="419"/>
      <c r="CK7" s="419"/>
      <c r="CL7" s="419"/>
      <c r="CM7" s="419"/>
      <c r="CN7" s="419"/>
      <c r="CO7" s="419"/>
      <c r="CP7" s="419"/>
      <c r="CQ7" s="419"/>
      <c r="CR7" s="419"/>
      <c r="CS7" s="500"/>
      <c r="CT7" s="459">
        <v>6628481</v>
      </c>
      <c r="CU7" s="460"/>
      <c r="CV7" s="460"/>
      <c r="CW7" s="460"/>
      <c r="CX7" s="460"/>
      <c r="CY7" s="460"/>
      <c r="CZ7" s="460"/>
      <c r="DA7" s="461"/>
      <c r="DB7" s="459">
        <v>6306186</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110</v>
      </c>
      <c r="AN8" s="416"/>
      <c r="AO8" s="416"/>
      <c r="AP8" s="416"/>
      <c r="AQ8" s="416"/>
      <c r="AR8" s="416"/>
      <c r="AS8" s="416"/>
      <c r="AT8" s="417"/>
      <c r="AU8" s="517" t="s">
        <v>111</v>
      </c>
      <c r="AV8" s="518"/>
      <c r="AW8" s="518"/>
      <c r="AX8" s="518"/>
      <c r="AY8" s="473" t="s">
        <v>112</v>
      </c>
      <c r="AZ8" s="474"/>
      <c r="BA8" s="474"/>
      <c r="BB8" s="474"/>
      <c r="BC8" s="474"/>
      <c r="BD8" s="474"/>
      <c r="BE8" s="474"/>
      <c r="BF8" s="474"/>
      <c r="BG8" s="474"/>
      <c r="BH8" s="474"/>
      <c r="BI8" s="474"/>
      <c r="BJ8" s="474"/>
      <c r="BK8" s="474"/>
      <c r="BL8" s="474"/>
      <c r="BM8" s="475"/>
      <c r="BN8" s="459">
        <v>1594758</v>
      </c>
      <c r="BO8" s="460"/>
      <c r="BP8" s="460"/>
      <c r="BQ8" s="460"/>
      <c r="BR8" s="460"/>
      <c r="BS8" s="460"/>
      <c r="BT8" s="460"/>
      <c r="BU8" s="461"/>
      <c r="BV8" s="459">
        <v>631144</v>
      </c>
      <c r="BW8" s="460"/>
      <c r="BX8" s="460"/>
      <c r="BY8" s="460"/>
      <c r="BZ8" s="460"/>
      <c r="CA8" s="460"/>
      <c r="CB8" s="460"/>
      <c r="CC8" s="461"/>
      <c r="CD8" s="499" t="s">
        <v>113</v>
      </c>
      <c r="CE8" s="419"/>
      <c r="CF8" s="419"/>
      <c r="CG8" s="419"/>
      <c r="CH8" s="419"/>
      <c r="CI8" s="419"/>
      <c r="CJ8" s="419"/>
      <c r="CK8" s="419"/>
      <c r="CL8" s="419"/>
      <c r="CM8" s="419"/>
      <c r="CN8" s="419"/>
      <c r="CO8" s="419"/>
      <c r="CP8" s="419"/>
      <c r="CQ8" s="419"/>
      <c r="CR8" s="419"/>
      <c r="CS8" s="500"/>
      <c r="CT8" s="562">
        <v>0.6</v>
      </c>
      <c r="CU8" s="563"/>
      <c r="CV8" s="563"/>
      <c r="CW8" s="563"/>
      <c r="CX8" s="563"/>
      <c r="CY8" s="563"/>
      <c r="CZ8" s="563"/>
      <c r="DA8" s="564"/>
      <c r="DB8" s="562">
        <v>0.6</v>
      </c>
      <c r="DC8" s="563"/>
      <c r="DD8" s="563"/>
      <c r="DE8" s="563"/>
      <c r="DF8" s="563"/>
      <c r="DG8" s="563"/>
      <c r="DH8" s="563"/>
      <c r="DI8" s="564"/>
    </row>
    <row r="9" spans="1:119" ht="18.75" customHeight="1" thickBot="1">
      <c r="A9" s="178"/>
      <c r="B9" s="591" t="s">
        <v>114</v>
      </c>
      <c r="C9" s="592"/>
      <c r="D9" s="592"/>
      <c r="E9" s="592"/>
      <c r="F9" s="592"/>
      <c r="G9" s="592"/>
      <c r="H9" s="592"/>
      <c r="I9" s="592"/>
      <c r="J9" s="592"/>
      <c r="K9" s="510"/>
      <c r="L9" s="593" t="s">
        <v>115</v>
      </c>
      <c r="M9" s="594"/>
      <c r="N9" s="594"/>
      <c r="O9" s="594"/>
      <c r="P9" s="594"/>
      <c r="Q9" s="595"/>
      <c r="R9" s="596">
        <v>31209</v>
      </c>
      <c r="S9" s="597"/>
      <c r="T9" s="597"/>
      <c r="U9" s="597"/>
      <c r="V9" s="598"/>
      <c r="W9" s="528" t="s">
        <v>116</v>
      </c>
      <c r="X9" s="529"/>
      <c r="Y9" s="529"/>
      <c r="Z9" s="529"/>
      <c r="AA9" s="529"/>
      <c r="AB9" s="529"/>
      <c r="AC9" s="529"/>
      <c r="AD9" s="529"/>
      <c r="AE9" s="529"/>
      <c r="AF9" s="529"/>
      <c r="AG9" s="529"/>
      <c r="AH9" s="529"/>
      <c r="AI9" s="529"/>
      <c r="AJ9" s="529"/>
      <c r="AK9" s="529"/>
      <c r="AL9" s="599"/>
      <c r="AM9" s="516" t="s">
        <v>117</v>
      </c>
      <c r="AN9" s="416"/>
      <c r="AO9" s="416"/>
      <c r="AP9" s="416"/>
      <c r="AQ9" s="416"/>
      <c r="AR9" s="416"/>
      <c r="AS9" s="416"/>
      <c r="AT9" s="417"/>
      <c r="AU9" s="517" t="s">
        <v>104</v>
      </c>
      <c r="AV9" s="518"/>
      <c r="AW9" s="518"/>
      <c r="AX9" s="518"/>
      <c r="AY9" s="473" t="s">
        <v>118</v>
      </c>
      <c r="AZ9" s="474"/>
      <c r="BA9" s="474"/>
      <c r="BB9" s="474"/>
      <c r="BC9" s="474"/>
      <c r="BD9" s="474"/>
      <c r="BE9" s="474"/>
      <c r="BF9" s="474"/>
      <c r="BG9" s="474"/>
      <c r="BH9" s="474"/>
      <c r="BI9" s="474"/>
      <c r="BJ9" s="474"/>
      <c r="BK9" s="474"/>
      <c r="BL9" s="474"/>
      <c r="BM9" s="475"/>
      <c r="BN9" s="459">
        <v>963614</v>
      </c>
      <c r="BO9" s="460"/>
      <c r="BP9" s="460"/>
      <c r="BQ9" s="460"/>
      <c r="BR9" s="460"/>
      <c r="BS9" s="460"/>
      <c r="BT9" s="460"/>
      <c r="BU9" s="461"/>
      <c r="BV9" s="459">
        <v>89487</v>
      </c>
      <c r="BW9" s="460"/>
      <c r="BX9" s="460"/>
      <c r="BY9" s="460"/>
      <c r="BZ9" s="460"/>
      <c r="CA9" s="460"/>
      <c r="CB9" s="460"/>
      <c r="CC9" s="461"/>
      <c r="CD9" s="499" t="s">
        <v>119</v>
      </c>
      <c r="CE9" s="419"/>
      <c r="CF9" s="419"/>
      <c r="CG9" s="419"/>
      <c r="CH9" s="419"/>
      <c r="CI9" s="419"/>
      <c r="CJ9" s="419"/>
      <c r="CK9" s="419"/>
      <c r="CL9" s="419"/>
      <c r="CM9" s="419"/>
      <c r="CN9" s="419"/>
      <c r="CO9" s="419"/>
      <c r="CP9" s="419"/>
      <c r="CQ9" s="419"/>
      <c r="CR9" s="419"/>
      <c r="CS9" s="500"/>
      <c r="CT9" s="456">
        <v>8.9</v>
      </c>
      <c r="CU9" s="457"/>
      <c r="CV9" s="457"/>
      <c r="CW9" s="457"/>
      <c r="CX9" s="457"/>
      <c r="CY9" s="457"/>
      <c r="CZ9" s="457"/>
      <c r="DA9" s="458"/>
      <c r="DB9" s="456">
        <v>10.6</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120</v>
      </c>
      <c r="M10" s="416"/>
      <c r="N10" s="416"/>
      <c r="O10" s="416"/>
      <c r="P10" s="416"/>
      <c r="Q10" s="417"/>
      <c r="R10" s="412">
        <v>31210</v>
      </c>
      <c r="S10" s="413"/>
      <c r="T10" s="413"/>
      <c r="U10" s="413"/>
      <c r="V10" s="472"/>
      <c r="W10" s="600"/>
      <c r="X10" s="410"/>
      <c r="Y10" s="410"/>
      <c r="Z10" s="410"/>
      <c r="AA10" s="410"/>
      <c r="AB10" s="410"/>
      <c r="AC10" s="410"/>
      <c r="AD10" s="410"/>
      <c r="AE10" s="410"/>
      <c r="AF10" s="410"/>
      <c r="AG10" s="410"/>
      <c r="AH10" s="410"/>
      <c r="AI10" s="410"/>
      <c r="AJ10" s="410"/>
      <c r="AK10" s="410"/>
      <c r="AL10" s="601"/>
      <c r="AM10" s="516" t="s">
        <v>121</v>
      </c>
      <c r="AN10" s="416"/>
      <c r="AO10" s="416"/>
      <c r="AP10" s="416"/>
      <c r="AQ10" s="416"/>
      <c r="AR10" s="416"/>
      <c r="AS10" s="416"/>
      <c r="AT10" s="417"/>
      <c r="AU10" s="517" t="s">
        <v>104</v>
      </c>
      <c r="AV10" s="518"/>
      <c r="AW10" s="518"/>
      <c r="AX10" s="518"/>
      <c r="AY10" s="473" t="s">
        <v>122</v>
      </c>
      <c r="AZ10" s="474"/>
      <c r="BA10" s="474"/>
      <c r="BB10" s="474"/>
      <c r="BC10" s="474"/>
      <c r="BD10" s="474"/>
      <c r="BE10" s="474"/>
      <c r="BF10" s="474"/>
      <c r="BG10" s="474"/>
      <c r="BH10" s="474"/>
      <c r="BI10" s="474"/>
      <c r="BJ10" s="474"/>
      <c r="BK10" s="474"/>
      <c r="BL10" s="474"/>
      <c r="BM10" s="475"/>
      <c r="BN10" s="459">
        <v>509734</v>
      </c>
      <c r="BO10" s="460"/>
      <c r="BP10" s="460"/>
      <c r="BQ10" s="460"/>
      <c r="BR10" s="460"/>
      <c r="BS10" s="460"/>
      <c r="BT10" s="460"/>
      <c r="BU10" s="461"/>
      <c r="BV10" s="459">
        <v>2585</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127</v>
      </c>
      <c r="AV11" s="518"/>
      <c r="AW11" s="518"/>
      <c r="AX11" s="518"/>
      <c r="AY11" s="473" t="s">
        <v>128</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129</v>
      </c>
      <c r="CE11" s="419"/>
      <c r="CF11" s="419"/>
      <c r="CG11" s="419"/>
      <c r="CH11" s="419"/>
      <c r="CI11" s="419"/>
      <c r="CJ11" s="419"/>
      <c r="CK11" s="419"/>
      <c r="CL11" s="419"/>
      <c r="CM11" s="419"/>
      <c r="CN11" s="419"/>
      <c r="CO11" s="419"/>
      <c r="CP11" s="419"/>
      <c r="CQ11" s="419"/>
      <c r="CR11" s="419"/>
      <c r="CS11" s="500"/>
      <c r="CT11" s="562" t="s">
        <v>130</v>
      </c>
      <c r="CU11" s="563"/>
      <c r="CV11" s="563"/>
      <c r="CW11" s="563"/>
      <c r="CX11" s="563"/>
      <c r="CY11" s="563"/>
      <c r="CZ11" s="563"/>
      <c r="DA11" s="564"/>
      <c r="DB11" s="562" t="s">
        <v>130</v>
      </c>
      <c r="DC11" s="563"/>
      <c r="DD11" s="563"/>
      <c r="DE11" s="563"/>
      <c r="DF11" s="563"/>
      <c r="DG11" s="563"/>
      <c r="DH11" s="563"/>
      <c r="DI11" s="564"/>
    </row>
    <row r="12" spans="1:119" ht="18.75" customHeight="1">
      <c r="A12" s="178"/>
      <c r="B12" s="565" t="s">
        <v>131</v>
      </c>
      <c r="C12" s="566"/>
      <c r="D12" s="566"/>
      <c r="E12" s="566"/>
      <c r="F12" s="566"/>
      <c r="G12" s="566"/>
      <c r="H12" s="566"/>
      <c r="I12" s="566"/>
      <c r="J12" s="566"/>
      <c r="K12" s="567"/>
      <c r="L12" s="574" t="s">
        <v>132</v>
      </c>
      <c r="M12" s="575"/>
      <c r="N12" s="575"/>
      <c r="O12" s="575"/>
      <c r="P12" s="575"/>
      <c r="Q12" s="576"/>
      <c r="R12" s="577">
        <v>31353</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96</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138</v>
      </c>
      <c r="CU12" s="563"/>
      <c r="CV12" s="563"/>
      <c r="CW12" s="563"/>
      <c r="CX12" s="563"/>
      <c r="CY12" s="563"/>
      <c r="CZ12" s="563"/>
      <c r="DA12" s="564"/>
      <c r="DB12" s="562" t="s">
        <v>139</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140</v>
      </c>
      <c r="N13" s="544"/>
      <c r="O13" s="544"/>
      <c r="P13" s="544"/>
      <c r="Q13" s="545"/>
      <c r="R13" s="546">
        <v>31145</v>
      </c>
      <c r="S13" s="547"/>
      <c r="T13" s="547"/>
      <c r="U13" s="547"/>
      <c r="V13" s="548"/>
      <c r="W13" s="549" t="s">
        <v>141</v>
      </c>
      <c r="X13" s="445"/>
      <c r="Y13" s="445"/>
      <c r="Z13" s="445"/>
      <c r="AA13" s="445"/>
      <c r="AB13" s="446"/>
      <c r="AC13" s="412">
        <v>135</v>
      </c>
      <c r="AD13" s="413"/>
      <c r="AE13" s="413"/>
      <c r="AF13" s="413"/>
      <c r="AG13" s="414"/>
      <c r="AH13" s="412">
        <v>136</v>
      </c>
      <c r="AI13" s="413"/>
      <c r="AJ13" s="413"/>
      <c r="AK13" s="413"/>
      <c r="AL13" s="472"/>
      <c r="AM13" s="516" t="s">
        <v>142</v>
      </c>
      <c r="AN13" s="416"/>
      <c r="AO13" s="416"/>
      <c r="AP13" s="416"/>
      <c r="AQ13" s="416"/>
      <c r="AR13" s="416"/>
      <c r="AS13" s="416"/>
      <c r="AT13" s="417"/>
      <c r="AU13" s="517" t="s">
        <v>143</v>
      </c>
      <c r="AV13" s="518"/>
      <c r="AW13" s="518"/>
      <c r="AX13" s="518"/>
      <c r="AY13" s="473" t="s">
        <v>144</v>
      </c>
      <c r="AZ13" s="474"/>
      <c r="BA13" s="474"/>
      <c r="BB13" s="474"/>
      <c r="BC13" s="474"/>
      <c r="BD13" s="474"/>
      <c r="BE13" s="474"/>
      <c r="BF13" s="474"/>
      <c r="BG13" s="474"/>
      <c r="BH13" s="474"/>
      <c r="BI13" s="474"/>
      <c r="BJ13" s="474"/>
      <c r="BK13" s="474"/>
      <c r="BL13" s="474"/>
      <c r="BM13" s="475"/>
      <c r="BN13" s="459">
        <v>1473348</v>
      </c>
      <c r="BO13" s="460"/>
      <c r="BP13" s="460"/>
      <c r="BQ13" s="460"/>
      <c r="BR13" s="460"/>
      <c r="BS13" s="460"/>
      <c r="BT13" s="460"/>
      <c r="BU13" s="461"/>
      <c r="BV13" s="459">
        <v>92072</v>
      </c>
      <c r="BW13" s="460"/>
      <c r="BX13" s="460"/>
      <c r="BY13" s="460"/>
      <c r="BZ13" s="460"/>
      <c r="CA13" s="460"/>
      <c r="CB13" s="460"/>
      <c r="CC13" s="461"/>
      <c r="CD13" s="499" t="s">
        <v>145</v>
      </c>
      <c r="CE13" s="419"/>
      <c r="CF13" s="419"/>
      <c r="CG13" s="419"/>
      <c r="CH13" s="419"/>
      <c r="CI13" s="419"/>
      <c r="CJ13" s="419"/>
      <c r="CK13" s="419"/>
      <c r="CL13" s="419"/>
      <c r="CM13" s="419"/>
      <c r="CN13" s="419"/>
      <c r="CO13" s="419"/>
      <c r="CP13" s="419"/>
      <c r="CQ13" s="419"/>
      <c r="CR13" s="419"/>
      <c r="CS13" s="500"/>
      <c r="CT13" s="456">
        <v>6.8</v>
      </c>
      <c r="CU13" s="457"/>
      <c r="CV13" s="457"/>
      <c r="CW13" s="457"/>
      <c r="CX13" s="457"/>
      <c r="CY13" s="457"/>
      <c r="CZ13" s="457"/>
      <c r="DA13" s="458"/>
      <c r="DB13" s="456">
        <v>6.7</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146</v>
      </c>
      <c r="M14" s="586"/>
      <c r="N14" s="586"/>
      <c r="O14" s="586"/>
      <c r="P14" s="586"/>
      <c r="Q14" s="587"/>
      <c r="R14" s="546">
        <v>31536</v>
      </c>
      <c r="S14" s="547"/>
      <c r="T14" s="547"/>
      <c r="U14" s="547"/>
      <c r="V14" s="548"/>
      <c r="W14" s="550"/>
      <c r="X14" s="448"/>
      <c r="Y14" s="448"/>
      <c r="Z14" s="448"/>
      <c r="AA14" s="448"/>
      <c r="AB14" s="449"/>
      <c r="AC14" s="539">
        <v>1</v>
      </c>
      <c r="AD14" s="540"/>
      <c r="AE14" s="540"/>
      <c r="AF14" s="540"/>
      <c r="AG14" s="541"/>
      <c r="AH14" s="539">
        <v>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147</v>
      </c>
      <c r="CE14" s="497"/>
      <c r="CF14" s="497"/>
      <c r="CG14" s="497"/>
      <c r="CH14" s="497"/>
      <c r="CI14" s="497"/>
      <c r="CJ14" s="497"/>
      <c r="CK14" s="497"/>
      <c r="CL14" s="497"/>
      <c r="CM14" s="497"/>
      <c r="CN14" s="497"/>
      <c r="CO14" s="497"/>
      <c r="CP14" s="497"/>
      <c r="CQ14" s="497"/>
      <c r="CR14" s="497"/>
      <c r="CS14" s="498"/>
      <c r="CT14" s="556" t="s">
        <v>139</v>
      </c>
      <c r="CU14" s="557"/>
      <c r="CV14" s="557"/>
      <c r="CW14" s="557"/>
      <c r="CX14" s="557"/>
      <c r="CY14" s="557"/>
      <c r="CZ14" s="557"/>
      <c r="DA14" s="558"/>
      <c r="DB14" s="556">
        <v>20.2</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140</v>
      </c>
      <c r="N15" s="544"/>
      <c r="O15" s="544"/>
      <c r="P15" s="544"/>
      <c r="Q15" s="545"/>
      <c r="R15" s="546">
        <v>31325</v>
      </c>
      <c r="S15" s="547"/>
      <c r="T15" s="547"/>
      <c r="U15" s="547"/>
      <c r="V15" s="548"/>
      <c r="W15" s="549" t="s">
        <v>148</v>
      </c>
      <c r="X15" s="445"/>
      <c r="Y15" s="445"/>
      <c r="Z15" s="445"/>
      <c r="AA15" s="445"/>
      <c r="AB15" s="446"/>
      <c r="AC15" s="412">
        <v>2400</v>
      </c>
      <c r="AD15" s="413"/>
      <c r="AE15" s="413"/>
      <c r="AF15" s="413"/>
      <c r="AG15" s="414"/>
      <c r="AH15" s="412">
        <v>2499</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3147228</v>
      </c>
      <c r="BO15" s="489"/>
      <c r="BP15" s="489"/>
      <c r="BQ15" s="489"/>
      <c r="BR15" s="489"/>
      <c r="BS15" s="489"/>
      <c r="BT15" s="489"/>
      <c r="BU15" s="490"/>
      <c r="BV15" s="488">
        <v>3176042</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16.899999999999999</v>
      </c>
      <c r="AD16" s="540"/>
      <c r="AE16" s="540"/>
      <c r="AF16" s="540"/>
      <c r="AG16" s="541"/>
      <c r="AH16" s="539">
        <v>18.100000000000001</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5425277</v>
      </c>
      <c r="BO16" s="460"/>
      <c r="BP16" s="460"/>
      <c r="BQ16" s="460"/>
      <c r="BR16" s="460"/>
      <c r="BS16" s="460"/>
      <c r="BT16" s="460"/>
      <c r="BU16" s="461"/>
      <c r="BV16" s="459">
        <v>5195220</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154</v>
      </c>
      <c r="N17" s="553"/>
      <c r="O17" s="553"/>
      <c r="P17" s="553"/>
      <c r="Q17" s="554"/>
      <c r="R17" s="536" t="s">
        <v>152</v>
      </c>
      <c r="S17" s="537"/>
      <c r="T17" s="537"/>
      <c r="U17" s="537"/>
      <c r="V17" s="538"/>
      <c r="W17" s="549" t="s">
        <v>155</v>
      </c>
      <c r="X17" s="445"/>
      <c r="Y17" s="445"/>
      <c r="Z17" s="445"/>
      <c r="AA17" s="445"/>
      <c r="AB17" s="446"/>
      <c r="AC17" s="412">
        <v>11665</v>
      </c>
      <c r="AD17" s="413"/>
      <c r="AE17" s="413"/>
      <c r="AF17" s="413"/>
      <c r="AG17" s="414"/>
      <c r="AH17" s="412">
        <v>11148</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3939270</v>
      </c>
      <c r="BO17" s="460"/>
      <c r="BP17" s="460"/>
      <c r="BQ17" s="460"/>
      <c r="BR17" s="460"/>
      <c r="BS17" s="460"/>
      <c r="BT17" s="460"/>
      <c r="BU17" s="461"/>
      <c r="BV17" s="459">
        <v>3976584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157</v>
      </c>
      <c r="C18" s="510"/>
      <c r="D18" s="510"/>
      <c r="E18" s="511"/>
      <c r="F18" s="511"/>
      <c r="G18" s="511"/>
      <c r="H18" s="511"/>
      <c r="I18" s="511"/>
      <c r="J18" s="511"/>
      <c r="K18" s="511"/>
      <c r="L18" s="512">
        <v>38.93</v>
      </c>
      <c r="M18" s="512"/>
      <c r="N18" s="512"/>
      <c r="O18" s="512"/>
      <c r="P18" s="512"/>
      <c r="Q18" s="512"/>
      <c r="R18" s="513"/>
      <c r="S18" s="513"/>
      <c r="T18" s="513"/>
      <c r="U18" s="513"/>
      <c r="V18" s="514"/>
      <c r="W18" s="530"/>
      <c r="X18" s="531"/>
      <c r="Y18" s="531"/>
      <c r="Z18" s="531"/>
      <c r="AA18" s="531"/>
      <c r="AB18" s="555"/>
      <c r="AC18" s="429">
        <v>82.1</v>
      </c>
      <c r="AD18" s="430"/>
      <c r="AE18" s="430"/>
      <c r="AF18" s="430"/>
      <c r="AG18" s="515"/>
      <c r="AH18" s="429">
        <v>80.900000000000006</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6219062</v>
      </c>
      <c r="BO18" s="460"/>
      <c r="BP18" s="460"/>
      <c r="BQ18" s="460"/>
      <c r="BR18" s="460"/>
      <c r="BS18" s="460"/>
      <c r="BT18" s="460"/>
      <c r="BU18" s="461"/>
      <c r="BV18" s="459">
        <v>6103530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159</v>
      </c>
      <c r="C19" s="510"/>
      <c r="D19" s="510"/>
      <c r="E19" s="511"/>
      <c r="F19" s="511"/>
      <c r="G19" s="511"/>
      <c r="H19" s="511"/>
      <c r="I19" s="511"/>
      <c r="J19" s="511"/>
      <c r="K19" s="511"/>
      <c r="L19" s="519">
        <v>802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9207553</v>
      </c>
      <c r="BO19" s="460"/>
      <c r="BP19" s="460"/>
      <c r="BQ19" s="460"/>
      <c r="BR19" s="460"/>
      <c r="BS19" s="460"/>
      <c r="BT19" s="460"/>
      <c r="BU19" s="461"/>
      <c r="BV19" s="459">
        <v>7659381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161</v>
      </c>
      <c r="C20" s="510"/>
      <c r="D20" s="510"/>
      <c r="E20" s="511"/>
      <c r="F20" s="511"/>
      <c r="G20" s="511"/>
      <c r="H20" s="511"/>
      <c r="I20" s="511"/>
      <c r="J20" s="511"/>
      <c r="K20" s="511"/>
      <c r="L20" s="519">
        <v>12228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8076986</v>
      </c>
      <c r="BO22" s="489"/>
      <c r="BP22" s="489"/>
      <c r="BQ22" s="489"/>
      <c r="BR22" s="489"/>
      <c r="BS22" s="489"/>
      <c r="BT22" s="489"/>
      <c r="BU22" s="490"/>
      <c r="BV22" s="488">
        <v>8381056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6628634</v>
      </c>
      <c r="BO23" s="460"/>
      <c r="BP23" s="460"/>
      <c r="BQ23" s="460"/>
      <c r="BR23" s="460"/>
      <c r="BS23" s="460"/>
      <c r="BT23" s="460"/>
      <c r="BU23" s="461"/>
      <c r="BV23" s="459">
        <v>6830956</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171</v>
      </c>
      <c r="F24" s="416"/>
      <c r="G24" s="416"/>
      <c r="H24" s="416"/>
      <c r="I24" s="416"/>
      <c r="J24" s="416"/>
      <c r="K24" s="417"/>
      <c r="L24" s="412">
        <v>1</v>
      </c>
      <c r="M24" s="413"/>
      <c r="N24" s="413"/>
      <c r="O24" s="413"/>
      <c r="P24" s="414"/>
      <c r="Q24" s="412">
        <v>8280</v>
      </c>
      <c r="R24" s="413"/>
      <c r="S24" s="413"/>
      <c r="T24" s="413"/>
      <c r="U24" s="413"/>
      <c r="V24" s="414"/>
      <c r="W24" s="502"/>
      <c r="X24" s="439"/>
      <c r="Y24" s="440"/>
      <c r="Z24" s="415" t="s">
        <v>172</v>
      </c>
      <c r="AA24" s="416"/>
      <c r="AB24" s="416"/>
      <c r="AC24" s="416"/>
      <c r="AD24" s="416"/>
      <c r="AE24" s="416"/>
      <c r="AF24" s="416"/>
      <c r="AG24" s="417"/>
      <c r="AH24" s="412">
        <v>130</v>
      </c>
      <c r="AI24" s="413"/>
      <c r="AJ24" s="413"/>
      <c r="AK24" s="413"/>
      <c r="AL24" s="414"/>
      <c r="AM24" s="412">
        <v>388830</v>
      </c>
      <c r="AN24" s="413"/>
      <c r="AO24" s="413"/>
      <c r="AP24" s="413"/>
      <c r="AQ24" s="413"/>
      <c r="AR24" s="414"/>
      <c r="AS24" s="412">
        <v>2991</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3694189</v>
      </c>
      <c r="BO24" s="460"/>
      <c r="BP24" s="460"/>
      <c r="BQ24" s="460"/>
      <c r="BR24" s="460"/>
      <c r="BS24" s="460"/>
      <c r="BT24" s="460"/>
      <c r="BU24" s="461"/>
      <c r="BV24" s="459">
        <v>3989169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174</v>
      </c>
      <c r="F25" s="416"/>
      <c r="G25" s="416"/>
      <c r="H25" s="416"/>
      <c r="I25" s="416"/>
      <c r="J25" s="416"/>
      <c r="K25" s="417"/>
      <c r="L25" s="412">
        <v>1</v>
      </c>
      <c r="M25" s="413"/>
      <c r="N25" s="413"/>
      <c r="O25" s="413"/>
      <c r="P25" s="414"/>
      <c r="Q25" s="412">
        <v>6690</v>
      </c>
      <c r="R25" s="413"/>
      <c r="S25" s="413"/>
      <c r="T25" s="413"/>
      <c r="U25" s="413"/>
      <c r="V25" s="414"/>
      <c r="W25" s="502"/>
      <c r="X25" s="439"/>
      <c r="Y25" s="440"/>
      <c r="Z25" s="415" t="s">
        <v>175</v>
      </c>
      <c r="AA25" s="416"/>
      <c r="AB25" s="416"/>
      <c r="AC25" s="416"/>
      <c r="AD25" s="416"/>
      <c r="AE25" s="416"/>
      <c r="AF25" s="416"/>
      <c r="AG25" s="417"/>
      <c r="AH25" s="412" t="s">
        <v>139</v>
      </c>
      <c r="AI25" s="413"/>
      <c r="AJ25" s="413"/>
      <c r="AK25" s="413"/>
      <c r="AL25" s="414"/>
      <c r="AM25" s="412" t="s">
        <v>139</v>
      </c>
      <c r="AN25" s="413"/>
      <c r="AO25" s="413"/>
      <c r="AP25" s="413"/>
      <c r="AQ25" s="413"/>
      <c r="AR25" s="414"/>
      <c r="AS25" s="412" t="s">
        <v>139</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1388830</v>
      </c>
      <c r="BO25" s="489"/>
      <c r="BP25" s="489"/>
      <c r="BQ25" s="489"/>
      <c r="BR25" s="489"/>
      <c r="BS25" s="489"/>
      <c r="BT25" s="489"/>
      <c r="BU25" s="490"/>
      <c r="BV25" s="488">
        <v>612986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177</v>
      </c>
      <c r="F26" s="416"/>
      <c r="G26" s="416"/>
      <c r="H26" s="416"/>
      <c r="I26" s="416"/>
      <c r="J26" s="416"/>
      <c r="K26" s="417"/>
      <c r="L26" s="412">
        <v>1</v>
      </c>
      <c r="M26" s="413"/>
      <c r="N26" s="413"/>
      <c r="O26" s="413"/>
      <c r="P26" s="414"/>
      <c r="Q26" s="412">
        <v>6220</v>
      </c>
      <c r="R26" s="413"/>
      <c r="S26" s="413"/>
      <c r="T26" s="413"/>
      <c r="U26" s="413"/>
      <c r="V26" s="414"/>
      <c r="W26" s="502"/>
      <c r="X26" s="439"/>
      <c r="Y26" s="440"/>
      <c r="Z26" s="415" t="s">
        <v>178</v>
      </c>
      <c r="AA26" s="470"/>
      <c r="AB26" s="470"/>
      <c r="AC26" s="470"/>
      <c r="AD26" s="470"/>
      <c r="AE26" s="470"/>
      <c r="AF26" s="470"/>
      <c r="AG26" s="471"/>
      <c r="AH26" s="412" t="s">
        <v>139</v>
      </c>
      <c r="AI26" s="413"/>
      <c r="AJ26" s="413"/>
      <c r="AK26" s="413"/>
      <c r="AL26" s="414"/>
      <c r="AM26" s="412" t="s">
        <v>139</v>
      </c>
      <c r="AN26" s="413"/>
      <c r="AO26" s="413"/>
      <c r="AP26" s="413"/>
      <c r="AQ26" s="413"/>
      <c r="AR26" s="414"/>
      <c r="AS26" s="412" t="s">
        <v>139</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t="s">
        <v>139</v>
      </c>
      <c r="BO26" s="460"/>
      <c r="BP26" s="460"/>
      <c r="BQ26" s="460"/>
      <c r="BR26" s="460"/>
      <c r="BS26" s="460"/>
      <c r="BT26" s="460"/>
      <c r="BU26" s="461"/>
      <c r="BV26" s="459" t="s">
        <v>139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180</v>
      </c>
      <c r="F27" s="416"/>
      <c r="G27" s="416"/>
      <c r="H27" s="416"/>
      <c r="I27" s="416"/>
      <c r="J27" s="416"/>
      <c r="K27" s="417"/>
      <c r="L27" s="412">
        <v>1</v>
      </c>
      <c r="M27" s="413"/>
      <c r="N27" s="413"/>
      <c r="O27" s="413"/>
      <c r="P27" s="414"/>
      <c r="Q27" s="412">
        <v>3460</v>
      </c>
      <c r="R27" s="413"/>
      <c r="S27" s="413"/>
      <c r="T27" s="413"/>
      <c r="U27" s="413"/>
      <c r="V27" s="414"/>
      <c r="W27" s="502"/>
      <c r="X27" s="439"/>
      <c r="Y27" s="440"/>
      <c r="Z27" s="415" t="s">
        <v>181</v>
      </c>
      <c r="AA27" s="416"/>
      <c r="AB27" s="416"/>
      <c r="AC27" s="416"/>
      <c r="AD27" s="416"/>
      <c r="AE27" s="416"/>
      <c r="AF27" s="416"/>
      <c r="AG27" s="417"/>
      <c r="AH27" s="412">
        <v>11</v>
      </c>
      <c r="AI27" s="413"/>
      <c r="AJ27" s="413"/>
      <c r="AK27" s="413"/>
      <c r="AL27" s="414"/>
      <c r="AM27" s="412">
        <v>36620</v>
      </c>
      <c r="AN27" s="413"/>
      <c r="AO27" s="413"/>
      <c r="AP27" s="413"/>
      <c r="AQ27" s="413"/>
      <c r="AR27" s="414"/>
      <c r="AS27" s="412">
        <v>3329</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t="s">
        <v>139</v>
      </c>
      <c r="BO27" s="494"/>
      <c r="BP27" s="494"/>
      <c r="BQ27" s="494"/>
      <c r="BR27" s="494"/>
      <c r="BS27" s="494"/>
      <c r="BT27" s="494"/>
      <c r="BU27" s="495"/>
      <c r="BV27" s="493" t="s">
        <v>139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183</v>
      </c>
      <c r="F28" s="416"/>
      <c r="G28" s="416"/>
      <c r="H28" s="416"/>
      <c r="I28" s="416"/>
      <c r="J28" s="416"/>
      <c r="K28" s="417"/>
      <c r="L28" s="412">
        <v>1</v>
      </c>
      <c r="M28" s="413"/>
      <c r="N28" s="413"/>
      <c r="O28" s="413"/>
      <c r="P28" s="414"/>
      <c r="Q28" s="412">
        <v>2860</v>
      </c>
      <c r="R28" s="413"/>
      <c r="S28" s="413"/>
      <c r="T28" s="413"/>
      <c r="U28" s="413"/>
      <c r="V28" s="414"/>
      <c r="W28" s="502"/>
      <c r="X28" s="439"/>
      <c r="Y28" s="440"/>
      <c r="Z28" s="415" t="s">
        <v>184</v>
      </c>
      <c r="AA28" s="416"/>
      <c r="AB28" s="416"/>
      <c r="AC28" s="416"/>
      <c r="AD28" s="416"/>
      <c r="AE28" s="416"/>
      <c r="AF28" s="416"/>
      <c r="AG28" s="417"/>
      <c r="AH28" s="412" t="s">
        <v>139</v>
      </c>
      <c r="AI28" s="413"/>
      <c r="AJ28" s="413"/>
      <c r="AK28" s="413"/>
      <c r="AL28" s="414"/>
      <c r="AM28" s="412" t="s">
        <v>139</v>
      </c>
      <c r="AN28" s="413"/>
      <c r="AO28" s="413"/>
      <c r="AP28" s="413"/>
      <c r="AQ28" s="413"/>
      <c r="AR28" s="414"/>
      <c r="AS28" s="412" t="s">
        <v>139</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1300049</v>
      </c>
      <c r="BO28" s="489"/>
      <c r="BP28" s="489"/>
      <c r="BQ28" s="489"/>
      <c r="BR28" s="489"/>
      <c r="BS28" s="489"/>
      <c r="BT28" s="489"/>
      <c r="BU28" s="490"/>
      <c r="BV28" s="488">
        <v>790315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186</v>
      </c>
      <c r="F29" s="416"/>
      <c r="G29" s="416"/>
      <c r="H29" s="416"/>
      <c r="I29" s="416"/>
      <c r="J29" s="416"/>
      <c r="K29" s="417"/>
      <c r="L29" s="412">
        <v>10</v>
      </c>
      <c r="M29" s="413"/>
      <c r="N29" s="413"/>
      <c r="O29" s="413"/>
      <c r="P29" s="414"/>
      <c r="Q29" s="412">
        <v>2660</v>
      </c>
      <c r="R29" s="413"/>
      <c r="S29" s="413"/>
      <c r="T29" s="413"/>
      <c r="U29" s="413"/>
      <c r="V29" s="414"/>
      <c r="W29" s="503"/>
      <c r="X29" s="504"/>
      <c r="Y29" s="505"/>
      <c r="Z29" s="415" t="s">
        <v>187</v>
      </c>
      <c r="AA29" s="416"/>
      <c r="AB29" s="416"/>
      <c r="AC29" s="416"/>
      <c r="AD29" s="416"/>
      <c r="AE29" s="416"/>
      <c r="AF29" s="416"/>
      <c r="AG29" s="417"/>
      <c r="AH29" s="412">
        <v>141</v>
      </c>
      <c r="AI29" s="413"/>
      <c r="AJ29" s="413"/>
      <c r="AK29" s="413"/>
      <c r="AL29" s="414"/>
      <c r="AM29" s="412">
        <v>425450</v>
      </c>
      <c r="AN29" s="413"/>
      <c r="AO29" s="413"/>
      <c r="AP29" s="413"/>
      <c r="AQ29" s="413"/>
      <c r="AR29" s="414"/>
      <c r="AS29" s="412">
        <v>3017</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730172</v>
      </c>
      <c r="BO29" s="460"/>
      <c r="BP29" s="460"/>
      <c r="BQ29" s="460"/>
      <c r="BR29" s="460"/>
      <c r="BS29" s="460"/>
      <c r="BT29" s="460"/>
      <c r="BU29" s="461"/>
      <c r="BV29" s="459">
        <v>523721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98.2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551940</v>
      </c>
      <c r="BO30" s="494"/>
      <c r="BP30" s="494"/>
      <c r="BQ30" s="494"/>
      <c r="BR30" s="494"/>
      <c r="BS30" s="494"/>
      <c r="BT30" s="494"/>
      <c r="BU30" s="495"/>
      <c r="BV30" s="493">
        <v>555569</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197</v>
      </c>
      <c r="X33" s="410"/>
      <c r="Y33" s="410"/>
      <c r="Z33" s="410"/>
      <c r="AA33" s="410"/>
      <c r="AB33" s="410"/>
      <c r="AC33" s="410"/>
      <c r="AD33" s="410"/>
      <c r="AE33" s="410"/>
      <c r="AF33" s="410"/>
      <c r="AG33" s="410"/>
      <c r="AH33" s="410"/>
      <c r="AI33" s="410"/>
      <c r="AJ33" s="410"/>
      <c r="AK33" s="410"/>
      <c r="AL33" s="203"/>
      <c r="AM33" s="411" t="s">
        <v>196</v>
      </c>
      <c r="AN33" s="411"/>
      <c r="AO33" s="410" t="s">
        <v>197</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196</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4</v>
      </c>
      <c r="AN34" s="407"/>
      <c r="AO34" s="408" t="str">
        <f>IF('各会計、関係団体の財政状況及び健全化判断比率'!B30="","",'各会計、関係団体の財政状況及び健全化判断比率'!B30)</f>
        <v>水道事業会計</v>
      </c>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篠栗北地区産業団地整備事業特別会計</v>
      </c>
      <c r="BH34" s="408"/>
      <c r="BI34" s="408"/>
      <c r="BJ34" s="408"/>
      <c r="BK34" s="408"/>
      <c r="BL34" s="408"/>
      <c r="BM34" s="408"/>
      <c r="BN34" s="408"/>
      <c r="BO34" s="408"/>
      <c r="BP34" s="408"/>
      <c r="BQ34" s="408"/>
      <c r="BR34" s="408"/>
      <c r="BS34" s="408"/>
      <c r="BT34" s="408"/>
      <c r="BU34" s="408"/>
      <c r="BV34" s="178"/>
      <c r="BW34" s="407">
        <f>IF(BY34="","",MAX(C34:D43,U34:V43,AM34:AN43,BE34:BF43)+1)</f>
        <v>7</v>
      </c>
      <c r="BX34" s="407"/>
      <c r="BY34" s="408" t="str">
        <f>IF('各会計、関係団体の財政状況及び健全化判断比率'!B68="","",'各会計、関係団体の財政状況及び健全化判断比率'!B68)</f>
        <v>福岡県市町村消防団員等公務災害補償組合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f t="shared" ref="AM35:AM43" si="0">IF(AO35="","",AM34+1)</f>
        <v>5</v>
      </c>
      <c r="AN35" s="407"/>
      <c r="AO35" s="408" t="str">
        <f>IF('各会計、関係団体の財政状況及び健全化判断比率'!B31="","",'各会計、関係団体の財政状況及び健全化判断比率'!B31)</f>
        <v>流域関連公共下水道事業会計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8</v>
      </c>
      <c r="BX35" s="407"/>
      <c r="BY35" s="408" t="str">
        <f>IF('各会計、関係団体の財政状況及び健全化判断比率'!B69="","",'各会計、関係団体の財政状況及び健全化判断比率'!B69)</f>
        <v>福岡県市町村職員退職手当組合（一般会計）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t="str">
        <f t="shared" ref="U36:U43" si="4">IF(W36="","",U35+1)</f>
        <v/>
      </c>
      <c r="V36" s="407"/>
      <c r="W36" s="408"/>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9</v>
      </c>
      <c r="BX36" s="407"/>
      <c r="BY36" s="408" t="str">
        <f>IF('各会計、関係団体の財政状況及び健全化判断比率'!B70="","",'各会計、関係団体の財政状況及び健全化判断比率'!B70)</f>
        <v>福岡県市町村職員退職手当組合（基金特別会計）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10</v>
      </c>
      <c r="BX37" s="407"/>
      <c r="BY37" s="408" t="str">
        <f>IF('各会計、関係団体の財政状況及び健全化判断比率'!B71="","",'各会計、関係団体の財政状況及び健全化判断比率'!B71)</f>
        <v>福岡県自治会館管理組合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11</v>
      </c>
      <c r="BX38" s="407"/>
      <c r="BY38" s="408" t="str">
        <f>IF('各会計、関係団体の財政状況及び健全化判断比率'!B72="","",'各会計、関係団体の財政状況及び健全化判断比率'!B72)</f>
        <v>糟屋郡自治会館組合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12</v>
      </c>
      <c r="BX39" s="407"/>
      <c r="BY39" s="408" t="str">
        <f>IF('各会計、関係団体の財政状況及び健全化判断比率'!B73="","",'各会計、関係団体の財政状況及び健全化判断比率'!B73)</f>
        <v>糟屋郡篠栗町外一市五町財産組合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13</v>
      </c>
      <c r="BX40" s="407"/>
      <c r="BY40" s="408" t="str">
        <f>IF('各会計、関係団体の財政状況及び健全化判断比率'!B74="","",'各会計、関係団体の財政状況及び健全化判断比率'!B74)</f>
        <v>北筑昇華苑組合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14</v>
      </c>
      <c r="BX41" s="407"/>
      <c r="BY41" s="408" t="str">
        <f>IF('各会計、関係団体の財政状況及び健全化判断比率'!B75="","",'各会計、関係団体の財政状況及び健全化判断比率'!B75)</f>
        <v>粕屋南部消防組合（一般会計）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15</v>
      </c>
      <c r="BX42" s="407"/>
      <c r="BY42" s="408" t="str">
        <f>IF('各会計、関係団体の財政状況及び健全化判断比率'!B76="","",'各会計、関係団体の財政状況及び健全化判断比率'!B76)</f>
        <v>粕屋南部消防組合（休日診療所特別会計）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16</v>
      </c>
      <c r="BX43" s="407"/>
      <c r="BY43" s="408" t="str">
        <f>IF('各会計、関係団体の財政状況及び健全化判断比率'!B77="","",'各会計、関係団体の財政状況及び健全化判断比率'!B77)</f>
        <v>福岡地区水道企業団</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0" t="s">
        <v>598</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E99" sqref="AE99"/>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487</v>
      </c>
      <c r="G33" s="29" t="s">
        <v>488</v>
      </c>
      <c r="H33" s="29" t="s">
        <v>489</v>
      </c>
      <c r="I33" s="29" t="s">
        <v>490</v>
      </c>
      <c r="J33" s="30" t="s">
        <v>491</v>
      </c>
      <c r="K33" s="22"/>
      <c r="L33" s="22"/>
      <c r="M33" s="22"/>
      <c r="N33" s="22"/>
      <c r="O33" s="22"/>
      <c r="P33" s="22"/>
    </row>
    <row r="34" spans="1:16" ht="39" customHeight="1">
      <c r="A34" s="22"/>
      <c r="B34" s="31"/>
      <c r="C34" s="1216" t="s">
        <v>494</v>
      </c>
      <c r="D34" s="1216"/>
      <c r="E34" s="1217"/>
      <c r="F34" s="32">
        <v>2.0699999999999998</v>
      </c>
      <c r="G34" s="33">
        <v>0.84</v>
      </c>
      <c r="H34" s="33">
        <v>9</v>
      </c>
      <c r="I34" s="33">
        <v>10</v>
      </c>
      <c r="J34" s="34">
        <v>24.05</v>
      </c>
      <c r="K34" s="22"/>
      <c r="L34" s="22"/>
      <c r="M34" s="22"/>
      <c r="N34" s="22"/>
      <c r="O34" s="22"/>
      <c r="P34" s="22"/>
    </row>
    <row r="35" spans="1:16" ht="39" customHeight="1">
      <c r="A35" s="22"/>
      <c r="B35" s="35"/>
      <c r="C35" s="1210" t="s">
        <v>495</v>
      </c>
      <c r="D35" s="1211"/>
      <c r="E35" s="1212"/>
      <c r="F35" s="36">
        <v>9.1999999999999993</v>
      </c>
      <c r="G35" s="37">
        <v>8.6999999999999993</v>
      </c>
      <c r="H35" s="37">
        <v>9.65</v>
      </c>
      <c r="I35" s="37">
        <v>9.6999999999999993</v>
      </c>
      <c r="J35" s="38">
        <v>9.8699999999999992</v>
      </c>
      <c r="K35" s="22"/>
      <c r="L35" s="22"/>
      <c r="M35" s="22"/>
      <c r="N35" s="22"/>
      <c r="O35" s="22"/>
      <c r="P35" s="22"/>
    </row>
    <row r="36" spans="1:16" ht="39" customHeight="1">
      <c r="A36" s="22"/>
      <c r="B36" s="35"/>
      <c r="C36" s="1210" t="s">
        <v>496</v>
      </c>
      <c r="D36" s="1211"/>
      <c r="E36" s="1212"/>
      <c r="F36" s="36">
        <v>2.29</v>
      </c>
      <c r="G36" s="37">
        <v>2.99</v>
      </c>
      <c r="H36" s="37">
        <v>3.01</v>
      </c>
      <c r="I36" s="37">
        <v>3.64</v>
      </c>
      <c r="J36" s="38">
        <v>3.77</v>
      </c>
      <c r="K36" s="22"/>
      <c r="L36" s="22"/>
      <c r="M36" s="22"/>
      <c r="N36" s="22"/>
      <c r="O36" s="22"/>
      <c r="P36" s="22"/>
    </row>
    <row r="37" spans="1:16" ht="39" customHeight="1">
      <c r="A37" s="22"/>
      <c r="B37" s="35"/>
      <c r="C37" s="1210" t="s">
        <v>497</v>
      </c>
      <c r="D37" s="1211"/>
      <c r="E37" s="1212"/>
      <c r="F37" s="36" t="s">
        <v>498</v>
      </c>
      <c r="G37" s="37" t="s">
        <v>499</v>
      </c>
      <c r="H37" s="37" t="s">
        <v>500</v>
      </c>
      <c r="I37" s="37" t="s">
        <v>501</v>
      </c>
      <c r="J37" s="38">
        <v>0.06</v>
      </c>
      <c r="K37" s="22"/>
      <c r="L37" s="22"/>
      <c r="M37" s="22"/>
      <c r="N37" s="22"/>
      <c r="O37" s="22"/>
      <c r="P37" s="22"/>
    </row>
    <row r="38" spans="1:16" ht="39" customHeight="1">
      <c r="A38" s="22"/>
      <c r="B38" s="35"/>
      <c r="C38" s="1210" t="s">
        <v>502</v>
      </c>
      <c r="D38" s="1211"/>
      <c r="E38" s="1212"/>
      <c r="F38" s="36">
        <v>0.06</v>
      </c>
      <c r="G38" s="37">
        <v>0.22</v>
      </c>
      <c r="H38" s="37">
        <v>0.03</v>
      </c>
      <c r="I38" s="37">
        <v>0.02</v>
      </c>
      <c r="J38" s="38">
        <v>0.04</v>
      </c>
      <c r="K38" s="22"/>
      <c r="L38" s="22"/>
      <c r="M38" s="22"/>
      <c r="N38" s="22"/>
      <c r="O38" s="22"/>
      <c r="P38" s="22"/>
    </row>
    <row r="39" spans="1:16" ht="39" customHeight="1">
      <c r="A39" s="22"/>
      <c r="B39" s="35"/>
      <c r="C39" s="1210" t="s">
        <v>503</v>
      </c>
      <c r="D39" s="1211"/>
      <c r="E39" s="1212"/>
      <c r="F39" s="36">
        <v>0</v>
      </c>
      <c r="G39" s="37">
        <v>0</v>
      </c>
      <c r="H39" s="37" t="s">
        <v>504</v>
      </c>
      <c r="I39" s="37">
        <v>0</v>
      </c>
      <c r="J39" s="38">
        <v>0</v>
      </c>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505</v>
      </c>
      <c r="D42" s="1211"/>
      <c r="E42" s="1212"/>
      <c r="F42" s="36" t="s">
        <v>445</v>
      </c>
      <c r="G42" s="37" t="s">
        <v>445</v>
      </c>
      <c r="H42" s="37" t="s">
        <v>445</v>
      </c>
      <c r="I42" s="37" t="s">
        <v>445</v>
      </c>
      <c r="J42" s="38" t="s">
        <v>445</v>
      </c>
      <c r="K42" s="22"/>
      <c r="L42" s="22"/>
      <c r="M42" s="22"/>
      <c r="N42" s="22"/>
      <c r="O42" s="22"/>
      <c r="P42" s="22"/>
    </row>
    <row r="43" spans="1:16" ht="39" customHeight="1" thickBot="1">
      <c r="A43" s="22"/>
      <c r="B43" s="40"/>
      <c r="C43" s="1213" t="s">
        <v>506</v>
      </c>
      <c r="D43" s="1214"/>
      <c r="E43" s="1215"/>
      <c r="F43" s="41" t="s">
        <v>445</v>
      </c>
      <c r="G43" s="42" t="s">
        <v>445</v>
      </c>
      <c r="H43" s="42" t="s">
        <v>445</v>
      </c>
      <c r="I43" s="42" t="s">
        <v>445</v>
      </c>
      <c r="J43" s="43" t="s">
        <v>445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jo5ECB9GjBmgqIwtey0UfTFLukwNkDKlWYCQH08SaDYsK+akjAFNwQucRASBnRbCZ6HY1So8J6sxJA9wxIRrQ==" saltValue="ycU2x2aChlxpkii/G+Xv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E99" sqref="AE9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487</v>
      </c>
      <c r="L44" s="56" t="s">
        <v>488</v>
      </c>
      <c r="M44" s="56" t="s">
        <v>489</v>
      </c>
      <c r="N44" s="56" t="s">
        <v>490</v>
      </c>
      <c r="O44" s="57" t="s">
        <v>491</v>
      </c>
      <c r="P44" s="48"/>
      <c r="Q44" s="48"/>
      <c r="R44" s="48"/>
      <c r="S44" s="48"/>
      <c r="T44" s="48"/>
      <c r="U44" s="48"/>
    </row>
    <row r="45" spans="1:21" ht="30.75" customHeight="1">
      <c r="A45" s="48"/>
      <c r="B45" s="1236" t="s">
        <v>11</v>
      </c>
      <c r="C45" s="1237"/>
      <c r="D45" s="58"/>
      <c r="E45" s="1242" t="s">
        <v>12</v>
      </c>
      <c r="F45" s="1242"/>
      <c r="G45" s="1242"/>
      <c r="H45" s="1242"/>
      <c r="I45" s="1242"/>
      <c r="J45" s="1243"/>
      <c r="K45" s="59">
        <v>777</v>
      </c>
      <c r="L45" s="60">
        <v>780</v>
      </c>
      <c r="M45" s="60">
        <v>794</v>
      </c>
      <c r="N45" s="60">
        <v>813</v>
      </c>
      <c r="O45" s="61">
        <v>818</v>
      </c>
      <c r="P45" s="48"/>
      <c r="Q45" s="48"/>
      <c r="R45" s="48"/>
      <c r="S45" s="48"/>
      <c r="T45" s="48"/>
      <c r="U45" s="48"/>
    </row>
    <row r="46" spans="1:21" ht="30.75" customHeight="1">
      <c r="A46" s="48"/>
      <c r="B46" s="1238"/>
      <c r="C46" s="1239"/>
      <c r="D46" s="62"/>
      <c r="E46" s="1220" t="s">
        <v>13</v>
      </c>
      <c r="F46" s="1220"/>
      <c r="G46" s="1220"/>
      <c r="H46" s="1220"/>
      <c r="I46" s="1220"/>
      <c r="J46" s="1221"/>
      <c r="K46" s="63" t="s">
        <v>445</v>
      </c>
      <c r="L46" s="64" t="s">
        <v>445</v>
      </c>
      <c r="M46" s="64" t="s">
        <v>445</v>
      </c>
      <c r="N46" s="64" t="s">
        <v>445</v>
      </c>
      <c r="O46" s="65" t="s">
        <v>445</v>
      </c>
      <c r="P46" s="48"/>
      <c r="Q46" s="48"/>
      <c r="R46" s="48"/>
      <c r="S46" s="48"/>
      <c r="T46" s="48"/>
      <c r="U46" s="48"/>
    </row>
    <row r="47" spans="1:21" ht="30.75" customHeight="1">
      <c r="A47" s="48"/>
      <c r="B47" s="1238"/>
      <c r="C47" s="1239"/>
      <c r="D47" s="62"/>
      <c r="E47" s="1220" t="s">
        <v>14</v>
      </c>
      <c r="F47" s="1220"/>
      <c r="G47" s="1220"/>
      <c r="H47" s="1220"/>
      <c r="I47" s="1220"/>
      <c r="J47" s="1221"/>
      <c r="K47" s="63" t="s">
        <v>445</v>
      </c>
      <c r="L47" s="64" t="s">
        <v>445</v>
      </c>
      <c r="M47" s="64" t="s">
        <v>445</v>
      </c>
      <c r="N47" s="64" t="s">
        <v>445</v>
      </c>
      <c r="O47" s="65" t="s">
        <v>445</v>
      </c>
      <c r="P47" s="48"/>
      <c r="Q47" s="48"/>
      <c r="R47" s="48"/>
      <c r="S47" s="48"/>
      <c r="T47" s="48"/>
      <c r="U47" s="48"/>
    </row>
    <row r="48" spans="1:21" ht="30.75" customHeight="1">
      <c r="A48" s="48"/>
      <c r="B48" s="1238"/>
      <c r="C48" s="1239"/>
      <c r="D48" s="62"/>
      <c r="E48" s="1220" t="s">
        <v>15</v>
      </c>
      <c r="F48" s="1220"/>
      <c r="G48" s="1220"/>
      <c r="H48" s="1220"/>
      <c r="I48" s="1220"/>
      <c r="J48" s="1221"/>
      <c r="K48" s="63">
        <v>214</v>
      </c>
      <c r="L48" s="64">
        <v>253</v>
      </c>
      <c r="M48" s="64">
        <v>253</v>
      </c>
      <c r="N48" s="64">
        <v>254</v>
      </c>
      <c r="O48" s="65">
        <v>255</v>
      </c>
      <c r="P48" s="48"/>
      <c r="Q48" s="48"/>
      <c r="R48" s="48"/>
      <c r="S48" s="48"/>
      <c r="T48" s="48"/>
      <c r="U48" s="48"/>
    </row>
    <row r="49" spans="1:21" ht="30.75" customHeight="1">
      <c r="A49" s="48"/>
      <c r="B49" s="1238"/>
      <c r="C49" s="1239"/>
      <c r="D49" s="62"/>
      <c r="E49" s="1220" t="s">
        <v>16</v>
      </c>
      <c r="F49" s="1220"/>
      <c r="G49" s="1220"/>
      <c r="H49" s="1220"/>
      <c r="I49" s="1220"/>
      <c r="J49" s="1221"/>
      <c r="K49" s="63">
        <v>64</v>
      </c>
      <c r="L49" s="64">
        <v>1</v>
      </c>
      <c r="M49" s="64">
        <v>0</v>
      </c>
      <c r="N49" s="64">
        <v>0</v>
      </c>
      <c r="O49" s="65">
        <v>0</v>
      </c>
      <c r="P49" s="48"/>
      <c r="Q49" s="48"/>
      <c r="R49" s="48"/>
      <c r="S49" s="48"/>
      <c r="T49" s="48"/>
      <c r="U49" s="48"/>
    </row>
    <row r="50" spans="1:21" ht="30.75" customHeight="1">
      <c r="A50" s="48"/>
      <c r="B50" s="1238"/>
      <c r="C50" s="1239"/>
      <c r="D50" s="62"/>
      <c r="E50" s="1220" t="s">
        <v>17</v>
      </c>
      <c r="F50" s="1220"/>
      <c r="G50" s="1220"/>
      <c r="H50" s="1220"/>
      <c r="I50" s="1220"/>
      <c r="J50" s="1221"/>
      <c r="K50" s="63">
        <v>83</v>
      </c>
      <c r="L50" s="64">
        <v>53</v>
      </c>
      <c r="M50" s="64">
        <v>53</v>
      </c>
      <c r="N50" s="64">
        <v>52</v>
      </c>
      <c r="O50" s="65">
        <v>38</v>
      </c>
      <c r="P50" s="48"/>
      <c r="Q50" s="48"/>
      <c r="R50" s="48"/>
      <c r="S50" s="48"/>
      <c r="T50" s="48"/>
      <c r="U50" s="48"/>
    </row>
    <row r="51" spans="1:21" ht="30.75" customHeight="1">
      <c r="A51" s="48"/>
      <c r="B51" s="1240"/>
      <c r="C51" s="1241"/>
      <c r="D51" s="66"/>
      <c r="E51" s="1220" t="s">
        <v>18</v>
      </c>
      <c r="F51" s="1220"/>
      <c r="G51" s="1220"/>
      <c r="H51" s="1220"/>
      <c r="I51" s="1220"/>
      <c r="J51" s="1221"/>
      <c r="K51" s="63" t="s">
        <v>445</v>
      </c>
      <c r="L51" s="64" t="s">
        <v>445</v>
      </c>
      <c r="M51" s="64" t="s">
        <v>445</v>
      </c>
      <c r="N51" s="64" t="s">
        <v>445</v>
      </c>
      <c r="O51" s="65" t="s">
        <v>445</v>
      </c>
      <c r="P51" s="48"/>
      <c r="Q51" s="48"/>
      <c r="R51" s="48"/>
      <c r="S51" s="48"/>
      <c r="T51" s="48"/>
      <c r="U51" s="48"/>
    </row>
    <row r="52" spans="1:21" ht="30.75" customHeight="1">
      <c r="A52" s="48"/>
      <c r="B52" s="1218" t="s">
        <v>19</v>
      </c>
      <c r="C52" s="1219"/>
      <c r="D52" s="66"/>
      <c r="E52" s="1220" t="s">
        <v>20</v>
      </c>
      <c r="F52" s="1220"/>
      <c r="G52" s="1220"/>
      <c r="H52" s="1220"/>
      <c r="I52" s="1220"/>
      <c r="J52" s="1221"/>
      <c r="K52" s="63">
        <v>747</v>
      </c>
      <c r="L52" s="64">
        <v>738</v>
      </c>
      <c r="M52" s="64">
        <v>740</v>
      </c>
      <c r="N52" s="64">
        <v>748</v>
      </c>
      <c r="O52" s="65">
        <v>692</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391</v>
      </c>
      <c r="L53" s="69">
        <v>349</v>
      </c>
      <c r="M53" s="69">
        <v>360</v>
      </c>
      <c r="N53" s="69">
        <v>371</v>
      </c>
      <c r="O53" s="70">
        <v>419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507</v>
      </c>
      <c r="P55" s="48"/>
      <c r="Q55" s="48"/>
      <c r="R55" s="48"/>
      <c r="S55" s="48"/>
      <c r="T55" s="48"/>
      <c r="U55" s="48"/>
    </row>
    <row r="56" spans="1:21" ht="31.5" customHeight="1" thickBot="1">
      <c r="A56" s="48"/>
      <c r="B56" s="76"/>
      <c r="C56" s="77"/>
      <c r="D56" s="77"/>
      <c r="E56" s="78"/>
      <c r="F56" s="78"/>
      <c r="G56" s="78"/>
      <c r="H56" s="78"/>
      <c r="I56" s="78"/>
      <c r="J56" s="79" t="s">
        <v>2</v>
      </c>
      <c r="K56" s="80" t="s">
        <v>508</v>
      </c>
      <c r="L56" s="81" t="s">
        <v>509</v>
      </c>
      <c r="M56" s="81" t="s">
        <v>510</v>
      </c>
      <c r="N56" s="81" t="s">
        <v>511</v>
      </c>
      <c r="O56" s="82" t="s">
        <v>512</v>
      </c>
      <c r="P56" s="48"/>
      <c r="Q56" s="48"/>
      <c r="R56" s="48"/>
      <c r="S56" s="48"/>
      <c r="T56" s="48"/>
      <c r="U56" s="48"/>
    </row>
    <row r="57" spans="1:21" ht="31.5" customHeight="1">
      <c r="B57" s="1226" t="s">
        <v>25</v>
      </c>
      <c r="C57" s="1227"/>
      <c r="D57" s="1230" t="s">
        <v>26</v>
      </c>
      <c r="E57" s="1231"/>
      <c r="F57" s="1231"/>
      <c r="G57" s="1231"/>
      <c r="H57" s="1231"/>
      <c r="I57" s="1231"/>
      <c r="J57" s="1232"/>
      <c r="K57" s="83"/>
      <c r="L57" s="84"/>
      <c r="M57" s="84"/>
      <c r="N57" s="84"/>
      <c r="O57" s="85"/>
    </row>
    <row r="58" spans="1:21" ht="31.5" customHeight="1" thickBot="1">
      <c r="B58" s="1228"/>
      <c r="C58" s="1229"/>
      <c r="D58" s="1233" t="s">
        <v>27</v>
      </c>
      <c r="E58" s="1234"/>
      <c r="F58" s="1234"/>
      <c r="G58" s="1234"/>
      <c r="H58" s="1234"/>
      <c r="I58" s="1234"/>
      <c r="J58" s="123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w35zfAjhleBaN+4LGTzoQ6oD9HPZUJ/3ekbDUo0o8tn02yGJbGp2lrLyg4XQnFPe8C607uNQ/bJBC+N7WBEmg==" saltValue="MQgzmgNr7uGIAkJ5gmGz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487</v>
      </c>
      <c r="J40" s="100" t="s">
        <v>488</v>
      </c>
      <c r="K40" s="100" t="s">
        <v>489</v>
      </c>
      <c r="L40" s="100" t="s">
        <v>490</v>
      </c>
      <c r="M40" s="101" t="s">
        <v>491</v>
      </c>
    </row>
    <row r="41" spans="2:13" ht="27.75" customHeight="1">
      <c r="B41" s="1256" t="s">
        <v>30</v>
      </c>
      <c r="C41" s="1257"/>
      <c r="D41" s="102"/>
      <c r="E41" s="1258" t="s">
        <v>31</v>
      </c>
      <c r="F41" s="1258"/>
      <c r="G41" s="1258"/>
      <c r="H41" s="1259"/>
      <c r="I41" s="351">
        <v>6453</v>
      </c>
      <c r="J41" s="352">
        <v>6630</v>
      </c>
      <c r="K41" s="352">
        <v>7365</v>
      </c>
      <c r="L41" s="352">
        <v>8381</v>
      </c>
      <c r="M41" s="353">
        <v>8077</v>
      </c>
    </row>
    <row r="42" spans="2:13" ht="27.75" customHeight="1">
      <c r="B42" s="1246"/>
      <c r="C42" s="1247"/>
      <c r="D42" s="103"/>
      <c r="E42" s="1250" t="s">
        <v>32</v>
      </c>
      <c r="F42" s="1250"/>
      <c r="G42" s="1250"/>
      <c r="H42" s="1251"/>
      <c r="I42" s="354" t="s">
        <v>445</v>
      </c>
      <c r="J42" s="355" t="s">
        <v>445</v>
      </c>
      <c r="K42" s="355" t="s">
        <v>445</v>
      </c>
      <c r="L42" s="355" t="s">
        <v>445</v>
      </c>
      <c r="M42" s="356" t="s">
        <v>445</v>
      </c>
    </row>
    <row r="43" spans="2:13" ht="27.75" customHeight="1">
      <c r="B43" s="1246"/>
      <c r="C43" s="1247"/>
      <c r="D43" s="103"/>
      <c r="E43" s="1250" t="s">
        <v>33</v>
      </c>
      <c r="F43" s="1250"/>
      <c r="G43" s="1250"/>
      <c r="H43" s="1251"/>
      <c r="I43" s="354">
        <v>2636</v>
      </c>
      <c r="J43" s="355">
        <v>3395</v>
      </c>
      <c r="K43" s="355">
        <v>3529</v>
      </c>
      <c r="L43" s="355">
        <v>3266</v>
      </c>
      <c r="M43" s="356">
        <v>2539</v>
      </c>
    </row>
    <row r="44" spans="2:13" ht="27.75" customHeight="1">
      <c r="B44" s="1246"/>
      <c r="C44" s="1247"/>
      <c r="D44" s="103"/>
      <c r="E44" s="1250" t="s">
        <v>34</v>
      </c>
      <c r="F44" s="1250"/>
      <c r="G44" s="1250"/>
      <c r="H44" s="1251"/>
      <c r="I44" s="354">
        <v>291</v>
      </c>
      <c r="J44" s="355">
        <v>257</v>
      </c>
      <c r="K44" s="355">
        <v>210</v>
      </c>
      <c r="L44" s="355">
        <v>173</v>
      </c>
      <c r="M44" s="356">
        <v>162</v>
      </c>
    </row>
    <row r="45" spans="2:13" ht="27.75" customHeight="1">
      <c r="B45" s="1246"/>
      <c r="C45" s="1247"/>
      <c r="D45" s="103"/>
      <c r="E45" s="1250" t="s">
        <v>35</v>
      </c>
      <c r="F45" s="1250"/>
      <c r="G45" s="1250"/>
      <c r="H45" s="1251"/>
      <c r="I45" s="354">
        <v>495</v>
      </c>
      <c r="J45" s="355">
        <v>419</v>
      </c>
      <c r="K45" s="355">
        <v>453</v>
      </c>
      <c r="L45" s="355">
        <v>396</v>
      </c>
      <c r="M45" s="356">
        <v>376</v>
      </c>
    </row>
    <row r="46" spans="2:13" ht="27.75" customHeight="1">
      <c r="B46" s="1246"/>
      <c r="C46" s="1247"/>
      <c r="D46" s="104"/>
      <c r="E46" s="1250" t="s">
        <v>36</v>
      </c>
      <c r="F46" s="1250"/>
      <c r="G46" s="1250"/>
      <c r="H46" s="1251"/>
      <c r="I46" s="354" t="s">
        <v>445</v>
      </c>
      <c r="J46" s="355" t="s">
        <v>445</v>
      </c>
      <c r="K46" s="355" t="s">
        <v>445</v>
      </c>
      <c r="L46" s="355" t="s">
        <v>445</v>
      </c>
      <c r="M46" s="356" t="s">
        <v>445</v>
      </c>
    </row>
    <row r="47" spans="2:13" ht="27.75" customHeight="1">
      <c r="B47" s="1246"/>
      <c r="C47" s="1247"/>
      <c r="D47" s="105"/>
      <c r="E47" s="1260" t="s">
        <v>37</v>
      </c>
      <c r="F47" s="1261"/>
      <c r="G47" s="1261"/>
      <c r="H47" s="1262"/>
      <c r="I47" s="354" t="s">
        <v>445</v>
      </c>
      <c r="J47" s="355" t="s">
        <v>445</v>
      </c>
      <c r="K47" s="355" t="s">
        <v>445</v>
      </c>
      <c r="L47" s="355" t="s">
        <v>445</v>
      </c>
      <c r="M47" s="356" t="s">
        <v>445</v>
      </c>
    </row>
    <row r="48" spans="2:13" ht="27.75" customHeight="1">
      <c r="B48" s="1246"/>
      <c r="C48" s="1247"/>
      <c r="D48" s="103"/>
      <c r="E48" s="1250" t="s">
        <v>38</v>
      </c>
      <c r="F48" s="1250"/>
      <c r="G48" s="1250"/>
      <c r="H48" s="1251"/>
      <c r="I48" s="354" t="s">
        <v>445</v>
      </c>
      <c r="J48" s="355" t="s">
        <v>445</v>
      </c>
      <c r="K48" s="355" t="s">
        <v>445</v>
      </c>
      <c r="L48" s="355" t="s">
        <v>445</v>
      </c>
      <c r="M48" s="356" t="s">
        <v>445</v>
      </c>
    </row>
    <row r="49" spans="2:13" ht="27.75" customHeight="1">
      <c r="B49" s="1248"/>
      <c r="C49" s="1249"/>
      <c r="D49" s="103"/>
      <c r="E49" s="1250" t="s">
        <v>39</v>
      </c>
      <c r="F49" s="1250"/>
      <c r="G49" s="1250"/>
      <c r="H49" s="1251"/>
      <c r="I49" s="354" t="s">
        <v>445</v>
      </c>
      <c r="J49" s="355" t="s">
        <v>445</v>
      </c>
      <c r="K49" s="355" t="s">
        <v>445</v>
      </c>
      <c r="L49" s="355" t="s">
        <v>445</v>
      </c>
      <c r="M49" s="356" t="s">
        <v>445</v>
      </c>
    </row>
    <row r="50" spans="2:13" ht="27.75" customHeight="1">
      <c r="B50" s="1244" t="s">
        <v>40</v>
      </c>
      <c r="C50" s="1245"/>
      <c r="D50" s="106"/>
      <c r="E50" s="1250" t="s">
        <v>41</v>
      </c>
      <c r="F50" s="1250"/>
      <c r="G50" s="1250"/>
      <c r="H50" s="1251"/>
      <c r="I50" s="354">
        <v>2139</v>
      </c>
      <c r="J50" s="355">
        <v>2147</v>
      </c>
      <c r="K50" s="355">
        <v>1853</v>
      </c>
      <c r="L50" s="355">
        <v>1859</v>
      </c>
      <c r="M50" s="356">
        <v>2582</v>
      </c>
    </row>
    <row r="51" spans="2:13" ht="27.75" customHeight="1">
      <c r="B51" s="1246"/>
      <c r="C51" s="1247"/>
      <c r="D51" s="103"/>
      <c r="E51" s="1250" t="s">
        <v>42</v>
      </c>
      <c r="F51" s="1250"/>
      <c r="G51" s="1250"/>
      <c r="H51" s="1251"/>
      <c r="I51" s="354" t="s">
        <v>445</v>
      </c>
      <c r="J51" s="355" t="s">
        <v>445</v>
      </c>
      <c r="K51" s="355" t="s">
        <v>445</v>
      </c>
      <c r="L51" s="355">
        <v>23</v>
      </c>
      <c r="M51" s="356" t="s">
        <v>445</v>
      </c>
    </row>
    <row r="52" spans="2:13" ht="27.75" customHeight="1">
      <c r="B52" s="1248"/>
      <c r="C52" s="1249"/>
      <c r="D52" s="103"/>
      <c r="E52" s="1250" t="s">
        <v>43</v>
      </c>
      <c r="F52" s="1250"/>
      <c r="G52" s="1250"/>
      <c r="H52" s="1251"/>
      <c r="I52" s="354">
        <v>9182</v>
      </c>
      <c r="J52" s="355">
        <v>9222</v>
      </c>
      <c r="K52" s="355">
        <v>9033</v>
      </c>
      <c r="L52" s="355">
        <v>9207</v>
      </c>
      <c r="M52" s="356">
        <v>8903</v>
      </c>
    </row>
    <row r="53" spans="2:13" ht="27.75" customHeight="1" thickBot="1">
      <c r="B53" s="1252" t="s">
        <v>44</v>
      </c>
      <c r="C53" s="1253"/>
      <c r="D53" s="107"/>
      <c r="E53" s="1254" t="s">
        <v>45</v>
      </c>
      <c r="F53" s="1254"/>
      <c r="G53" s="1254"/>
      <c r="H53" s="1255"/>
      <c r="I53" s="357">
        <v>-1446</v>
      </c>
      <c r="J53" s="358">
        <v>-667</v>
      </c>
      <c r="K53" s="358">
        <v>670</v>
      </c>
      <c r="L53" s="358">
        <v>1127</v>
      </c>
      <c r="M53" s="359">
        <v>-331</v>
      </c>
    </row>
    <row r="54" spans="2:13" ht="27.75" customHeight="1">
      <c r="B54" s="108" t="s">
        <v>46</v>
      </c>
      <c r="C54" s="109"/>
      <c r="D54" s="109"/>
      <c r="E54" s="110"/>
      <c r="F54" s="110"/>
      <c r="G54" s="110"/>
      <c r="H54" s="110"/>
      <c r="I54" s="111"/>
      <c r="J54" s="111"/>
      <c r="K54" s="111"/>
      <c r="L54" s="111"/>
      <c r="M54" s="111"/>
    </row>
    <row r="55" spans="2:13"/>
  </sheetData>
  <sheetProtection algorithmName="SHA-512" hashValue="KvejVAGAuIFwsxE/YAuEONmO4QO2/J7u/T2ZieLdsSsjplIynQhpHAAb+yXcfwulZSz/aNhub9pE3F/5UJNoKA==" saltValue="arF5ONGKwuhEtGLWs0Xx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0" sqref="H6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489</v>
      </c>
      <c r="G54" s="116" t="s">
        <v>490</v>
      </c>
      <c r="H54" s="117" t="s">
        <v>491</v>
      </c>
    </row>
    <row r="55" spans="2:8" ht="52.5" customHeight="1">
      <c r="B55" s="118"/>
      <c r="C55" s="1271" t="s">
        <v>48</v>
      </c>
      <c r="D55" s="1271"/>
      <c r="E55" s="1272"/>
      <c r="F55" s="119">
        <v>788</v>
      </c>
      <c r="G55" s="119">
        <v>790</v>
      </c>
      <c r="H55" s="120">
        <v>1300</v>
      </c>
    </row>
    <row r="56" spans="2:8" ht="52.5" customHeight="1">
      <c r="B56" s="121"/>
      <c r="C56" s="1273" t="s">
        <v>49</v>
      </c>
      <c r="D56" s="1273"/>
      <c r="E56" s="1274"/>
      <c r="F56" s="122">
        <v>522</v>
      </c>
      <c r="G56" s="122">
        <v>524</v>
      </c>
      <c r="H56" s="123">
        <v>730</v>
      </c>
    </row>
    <row r="57" spans="2:8" ht="53.25" customHeight="1">
      <c r="B57" s="121"/>
      <c r="C57" s="1275" t="s">
        <v>50</v>
      </c>
      <c r="D57" s="1275"/>
      <c r="E57" s="1276"/>
      <c r="F57" s="124">
        <v>547</v>
      </c>
      <c r="G57" s="124">
        <v>556</v>
      </c>
      <c r="H57" s="125">
        <v>552</v>
      </c>
    </row>
    <row r="58" spans="2:8" ht="45.75" customHeight="1">
      <c r="B58" s="126"/>
      <c r="C58" s="1263" t="s">
        <v>513</v>
      </c>
      <c r="D58" s="1264"/>
      <c r="E58" s="1265"/>
      <c r="F58" s="127">
        <v>543</v>
      </c>
      <c r="G58" s="127">
        <v>545</v>
      </c>
      <c r="H58" s="128">
        <v>552</v>
      </c>
    </row>
    <row r="59" spans="2:8" ht="45.75" customHeight="1">
      <c r="B59" s="126"/>
      <c r="C59" s="1263" t="s">
        <v>514</v>
      </c>
      <c r="D59" s="1264"/>
      <c r="E59" s="1265"/>
      <c r="F59" s="127">
        <v>3</v>
      </c>
      <c r="G59" s="127">
        <v>10</v>
      </c>
      <c r="H59" s="128">
        <v>0</v>
      </c>
    </row>
    <row r="60" spans="2:8" ht="45.75" customHeight="1">
      <c r="B60" s="126"/>
      <c r="C60" s="1263" t="s">
        <v>52</v>
      </c>
      <c r="D60" s="1264"/>
      <c r="E60" s="1265"/>
      <c r="F60" s="127"/>
      <c r="G60" s="127"/>
      <c r="H60" s="128"/>
    </row>
    <row r="61" spans="2:8" ht="45.75" customHeight="1">
      <c r="B61" s="126"/>
      <c r="C61" s="1263" t="s">
        <v>52</v>
      </c>
      <c r="D61" s="1264"/>
      <c r="E61" s="1265"/>
      <c r="F61" s="127"/>
      <c r="G61" s="127"/>
      <c r="H61" s="128"/>
    </row>
    <row r="62" spans="2:8" ht="45.75" customHeight="1" thickBot="1">
      <c r="B62" s="129"/>
      <c r="C62" s="1266" t="s">
        <v>51</v>
      </c>
      <c r="D62" s="1267"/>
      <c r="E62" s="1268"/>
      <c r="F62" s="130"/>
      <c r="G62" s="130"/>
      <c r="H62" s="131"/>
    </row>
    <row r="63" spans="2:8" ht="52.5" customHeight="1" thickBot="1">
      <c r="B63" s="132"/>
      <c r="C63" s="1269" t="s">
        <v>53</v>
      </c>
      <c r="D63" s="1269"/>
      <c r="E63" s="1270"/>
      <c r="F63" s="133">
        <v>1856</v>
      </c>
      <c r="G63" s="133">
        <v>1870</v>
      </c>
      <c r="H63" s="134">
        <v>2582</v>
      </c>
    </row>
    <row r="64" spans="2:8"/>
  </sheetData>
  <sheetProtection algorithmName="SHA-512" hashValue="lV0dnNhYIPa/Y1beF+VSyiJn8xDqmSBWDHsdUIRlOQgO9V/qHxQKnXsKhooI91HBQHJQv3XNscGsWcvmWYoBRA==" saltValue="g4b2No8b68YV4RMoRCKx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Q1" zoomScaleNormal="100" zoomScaleSheetLayoutView="55" workbookViewId="0">
      <selection activeCell="BG15" sqref="BG15"/>
    </sheetView>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600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5" t="s">
        <v>611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601</v>
      </c>
    </row>
    <row r="50" spans="1:109">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487</v>
      </c>
      <c r="BQ50" s="1283"/>
      <c r="BR50" s="1283"/>
      <c r="BS50" s="1283"/>
      <c r="BT50" s="1283"/>
      <c r="BU50" s="1283"/>
      <c r="BV50" s="1283"/>
      <c r="BW50" s="1283"/>
      <c r="BX50" s="1283" t="s">
        <v>488</v>
      </c>
      <c r="BY50" s="1283"/>
      <c r="BZ50" s="1283"/>
      <c r="CA50" s="1283"/>
      <c r="CB50" s="1283"/>
      <c r="CC50" s="1283"/>
      <c r="CD50" s="1283"/>
      <c r="CE50" s="1283"/>
      <c r="CF50" s="1283" t="s">
        <v>489</v>
      </c>
      <c r="CG50" s="1283"/>
      <c r="CH50" s="1283"/>
      <c r="CI50" s="1283"/>
      <c r="CJ50" s="1283"/>
      <c r="CK50" s="1283"/>
      <c r="CL50" s="1283"/>
      <c r="CM50" s="1283"/>
      <c r="CN50" s="1283" t="s">
        <v>490</v>
      </c>
      <c r="CO50" s="1283"/>
      <c r="CP50" s="1283"/>
      <c r="CQ50" s="1283"/>
      <c r="CR50" s="1283"/>
      <c r="CS50" s="1283"/>
      <c r="CT50" s="1283"/>
      <c r="CU50" s="1283"/>
      <c r="CV50" s="1283" t="s">
        <v>491</v>
      </c>
      <c r="CW50" s="1283"/>
      <c r="CX50" s="1283"/>
      <c r="CY50" s="1283"/>
      <c r="CZ50" s="1283"/>
      <c r="DA50" s="1283"/>
      <c r="DB50" s="1283"/>
      <c r="DC50" s="1283"/>
    </row>
    <row r="51" spans="1:109" ht="13.5" customHeight="1">
      <c r="B51" s="376"/>
      <c r="G51" s="1294"/>
      <c r="H51" s="1294"/>
      <c r="I51" s="1298"/>
      <c r="J51" s="1298"/>
      <c r="K51" s="1284"/>
      <c r="L51" s="1284"/>
      <c r="M51" s="1284"/>
      <c r="N51" s="1284"/>
      <c r="AM51" s="385"/>
      <c r="AN51" s="1282" t="s">
        <v>602</v>
      </c>
      <c r="AO51" s="1282"/>
      <c r="AP51" s="1282"/>
      <c r="AQ51" s="1282"/>
      <c r="AR51" s="1282"/>
      <c r="AS51" s="1282"/>
      <c r="AT51" s="1282"/>
      <c r="AU51" s="1282"/>
      <c r="AV51" s="1282"/>
      <c r="AW51" s="1282"/>
      <c r="AX51" s="1282"/>
      <c r="AY51" s="1282"/>
      <c r="AZ51" s="1282"/>
      <c r="BA51" s="1282"/>
      <c r="BB51" s="1282" t="s">
        <v>603</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v>12.7</v>
      </c>
      <c r="CG51" s="1279"/>
      <c r="CH51" s="1279"/>
      <c r="CI51" s="1279"/>
      <c r="CJ51" s="1279"/>
      <c r="CK51" s="1279"/>
      <c r="CL51" s="1279"/>
      <c r="CM51" s="1279"/>
      <c r="CN51" s="1279">
        <v>20.2</v>
      </c>
      <c r="CO51" s="1279"/>
      <c r="CP51" s="1279"/>
      <c r="CQ51" s="1279"/>
      <c r="CR51" s="1279"/>
      <c r="CS51" s="1279"/>
      <c r="CT51" s="1279"/>
      <c r="CU51" s="1279"/>
      <c r="CV51" s="1279"/>
      <c r="CW51" s="1279"/>
      <c r="CX51" s="1279"/>
      <c r="CY51" s="1279"/>
      <c r="CZ51" s="1279"/>
      <c r="DA51" s="1279"/>
      <c r="DB51" s="1279"/>
      <c r="DC51" s="1279"/>
    </row>
    <row r="52" spans="1:109">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604</v>
      </c>
      <c r="BC53" s="1282"/>
      <c r="BD53" s="1282"/>
      <c r="BE53" s="1282"/>
      <c r="BF53" s="1282"/>
      <c r="BG53" s="1282"/>
      <c r="BH53" s="1282"/>
      <c r="BI53" s="1282"/>
      <c r="BJ53" s="1282"/>
      <c r="BK53" s="1282"/>
      <c r="BL53" s="1282"/>
      <c r="BM53" s="1282"/>
      <c r="BN53" s="1282"/>
      <c r="BO53" s="1282"/>
      <c r="BP53" s="1279">
        <v>51</v>
      </c>
      <c r="BQ53" s="1279"/>
      <c r="BR53" s="1279"/>
      <c r="BS53" s="1279"/>
      <c r="BT53" s="1279"/>
      <c r="BU53" s="1279"/>
      <c r="BV53" s="1279"/>
      <c r="BW53" s="1279"/>
      <c r="BX53" s="1279">
        <v>52.3</v>
      </c>
      <c r="BY53" s="1279"/>
      <c r="BZ53" s="1279"/>
      <c r="CA53" s="1279"/>
      <c r="CB53" s="1279"/>
      <c r="CC53" s="1279"/>
      <c r="CD53" s="1279"/>
      <c r="CE53" s="1279"/>
      <c r="CF53" s="1279">
        <v>51.5</v>
      </c>
      <c r="CG53" s="1279"/>
      <c r="CH53" s="1279"/>
      <c r="CI53" s="1279"/>
      <c r="CJ53" s="1279"/>
      <c r="CK53" s="1279"/>
      <c r="CL53" s="1279"/>
      <c r="CM53" s="1279"/>
      <c r="CN53" s="1279">
        <v>53.2</v>
      </c>
      <c r="CO53" s="1279"/>
      <c r="CP53" s="1279"/>
      <c r="CQ53" s="1279"/>
      <c r="CR53" s="1279"/>
      <c r="CS53" s="1279"/>
      <c r="CT53" s="1279"/>
      <c r="CU53" s="1279"/>
      <c r="CV53" s="1279">
        <v>54.5</v>
      </c>
      <c r="CW53" s="1279"/>
      <c r="CX53" s="1279"/>
      <c r="CY53" s="1279"/>
      <c r="CZ53" s="1279"/>
      <c r="DA53" s="1279"/>
      <c r="DB53" s="1279"/>
      <c r="DC53" s="1279"/>
    </row>
    <row r="54" spans="1:109">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4"/>
      <c r="B55" s="376"/>
      <c r="G55" s="1277"/>
      <c r="H55" s="1277"/>
      <c r="I55" s="1277"/>
      <c r="J55" s="1277"/>
      <c r="K55" s="1284"/>
      <c r="L55" s="1284"/>
      <c r="M55" s="1284"/>
      <c r="N55" s="1284"/>
      <c r="AN55" s="1283" t="s">
        <v>606</v>
      </c>
      <c r="AO55" s="1283"/>
      <c r="AP55" s="1283"/>
      <c r="AQ55" s="1283"/>
      <c r="AR55" s="1283"/>
      <c r="AS55" s="1283"/>
      <c r="AT55" s="1283"/>
      <c r="AU55" s="1283"/>
      <c r="AV55" s="1283"/>
      <c r="AW55" s="1283"/>
      <c r="AX55" s="1283"/>
      <c r="AY55" s="1283"/>
      <c r="AZ55" s="1283"/>
      <c r="BA55" s="1283"/>
      <c r="BB55" s="1282" t="s">
        <v>603</v>
      </c>
      <c r="BC55" s="1282"/>
      <c r="BD55" s="1282"/>
      <c r="BE55" s="1282"/>
      <c r="BF55" s="1282"/>
      <c r="BG55" s="1282"/>
      <c r="BH55" s="1282"/>
      <c r="BI55" s="1282"/>
      <c r="BJ55" s="1282"/>
      <c r="BK55" s="1282"/>
      <c r="BL55" s="1282"/>
      <c r="BM55" s="1282"/>
      <c r="BN55" s="1282"/>
      <c r="BO55" s="1282"/>
      <c r="BP55" s="1279">
        <v>20.2</v>
      </c>
      <c r="BQ55" s="1279"/>
      <c r="BR55" s="1279"/>
      <c r="BS55" s="1279"/>
      <c r="BT55" s="1279"/>
      <c r="BU55" s="1279"/>
      <c r="BV55" s="1279"/>
      <c r="BW55" s="1279"/>
      <c r="BX55" s="1279">
        <v>18.2</v>
      </c>
      <c r="BY55" s="1279"/>
      <c r="BZ55" s="1279"/>
      <c r="CA55" s="1279"/>
      <c r="CB55" s="1279"/>
      <c r="CC55" s="1279"/>
      <c r="CD55" s="1279"/>
      <c r="CE55" s="1279"/>
      <c r="CF55" s="1279">
        <v>20.3</v>
      </c>
      <c r="CG55" s="1279"/>
      <c r="CH55" s="1279"/>
      <c r="CI55" s="1279"/>
      <c r="CJ55" s="1279"/>
      <c r="CK55" s="1279"/>
      <c r="CL55" s="1279"/>
      <c r="CM55" s="1279"/>
      <c r="CN55" s="1279">
        <v>15.5</v>
      </c>
      <c r="CO55" s="1279"/>
      <c r="CP55" s="1279"/>
      <c r="CQ55" s="1279"/>
      <c r="CR55" s="1279"/>
      <c r="CS55" s="1279"/>
      <c r="CT55" s="1279"/>
      <c r="CU55" s="1279"/>
      <c r="CV55" s="1279">
        <v>4.5999999999999996</v>
      </c>
      <c r="CW55" s="1279"/>
      <c r="CX55" s="1279"/>
      <c r="CY55" s="1279"/>
      <c r="CZ55" s="1279"/>
      <c r="DA55" s="1279"/>
      <c r="DB55" s="1279"/>
      <c r="DC55" s="1279"/>
    </row>
    <row r="56" spans="1:109">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604</v>
      </c>
      <c r="BC57" s="1282"/>
      <c r="BD57" s="1282"/>
      <c r="BE57" s="1282"/>
      <c r="BF57" s="1282"/>
      <c r="BG57" s="1282"/>
      <c r="BH57" s="1282"/>
      <c r="BI57" s="1282"/>
      <c r="BJ57" s="1282"/>
      <c r="BK57" s="1282"/>
      <c r="BL57" s="1282"/>
      <c r="BM57" s="1282"/>
      <c r="BN57" s="1282"/>
      <c r="BO57" s="1282"/>
      <c r="BP57" s="1279">
        <v>57.5</v>
      </c>
      <c r="BQ57" s="1279"/>
      <c r="BR57" s="1279"/>
      <c r="BS57" s="1279"/>
      <c r="BT57" s="1279"/>
      <c r="BU57" s="1279"/>
      <c r="BV57" s="1279"/>
      <c r="BW57" s="1279"/>
      <c r="BX57" s="1279">
        <v>59.3</v>
      </c>
      <c r="BY57" s="1279"/>
      <c r="BZ57" s="1279"/>
      <c r="CA57" s="1279"/>
      <c r="CB57" s="1279"/>
      <c r="CC57" s="1279"/>
      <c r="CD57" s="1279"/>
      <c r="CE57" s="1279"/>
      <c r="CF57" s="1279">
        <v>60.3</v>
      </c>
      <c r="CG57" s="1279"/>
      <c r="CH57" s="1279"/>
      <c r="CI57" s="1279"/>
      <c r="CJ57" s="1279"/>
      <c r="CK57" s="1279"/>
      <c r="CL57" s="1279"/>
      <c r="CM57" s="1279"/>
      <c r="CN57" s="1279">
        <v>61.5</v>
      </c>
      <c r="CO57" s="1279"/>
      <c r="CP57" s="1279"/>
      <c r="CQ57" s="1279"/>
      <c r="CR57" s="1279"/>
      <c r="CS57" s="1279"/>
      <c r="CT57" s="1279"/>
      <c r="CU57" s="1279"/>
      <c r="CV57" s="1279">
        <v>61</v>
      </c>
      <c r="CW57" s="1279"/>
      <c r="CX57" s="1279"/>
      <c r="CY57" s="1279"/>
      <c r="CZ57" s="1279"/>
      <c r="DA57" s="1279"/>
      <c r="DB57" s="1279"/>
      <c r="DC57" s="1279"/>
      <c r="DD57" s="389"/>
      <c r="DE57" s="388"/>
    </row>
    <row r="58" spans="1:109" s="384" customFormat="1">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607</v>
      </c>
    </row>
    <row r="64" spans="1:109">
      <c r="B64" s="376"/>
      <c r="G64" s="383"/>
      <c r="I64" s="396"/>
      <c r="J64" s="396"/>
      <c r="K64" s="396"/>
      <c r="L64" s="396"/>
      <c r="M64" s="396"/>
      <c r="N64" s="397"/>
      <c r="AM64" s="383"/>
      <c r="AN64" s="383" t="s">
        <v>600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5" t="s">
        <v>612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601</v>
      </c>
    </row>
    <row r="72" spans="2:107">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487</v>
      </c>
      <c r="BQ72" s="1283"/>
      <c r="BR72" s="1283"/>
      <c r="BS72" s="1283"/>
      <c r="BT72" s="1283"/>
      <c r="BU72" s="1283"/>
      <c r="BV72" s="1283"/>
      <c r="BW72" s="1283"/>
      <c r="BX72" s="1283" t="s">
        <v>488</v>
      </c>
      <c r="BY72" s="1283"/>
      <c r="BZ72" s="1283"/>
      <c r="CA72" s="1283"/>
      <c r="CB72" s="1283"/>
      <c r="CC72" s="1283"/>
      <c r="CD72" s="1283"/>
      <c r="CE72" s="1283"/>
      <c r="CF72" s="1283" t="s">
        <v>489</v>
      </c>
      <c r="CG72" s="1283"/>
      <c r="CH72" s="1283"/>
      <c r="CI72" s="1283"/>
      <c r="CJ72" s="1283"/>
      <c r="CK72" s="1283"/>
      <c r="CL72" s="1283"/>
      <c r="CM72" s="1283"/>
      <c r="CN72" s="1283" t="s">
        <v>490</v>
      </c>
      <c r="CO72" s="1283"/>
      <c r="CP72" s="1283"/>
      <c r="CQ72" s="1283"/>
      <c r="CR72" s="1283"/>
      <c r="CS72" s="1283"/>
      <c r="CT72" s="1283"/>
      <c r="CU72" s="1283"/>
      <c r="CV72" s="1283" t="s">
        <v>491</v>
      </c>
      <c r="CW72" s="1283"/>
      <c r="CX72" s="1283"/>
      <c r="CY72" s="1283"/>
      <c r="CZ72" s="1283"/>
      <c r="DA72" s="1283"/>
      <c r="DB72" s="1283"/>
      <c r="DC72" s="1283"/>
    </row>
    <row r="73" spans="2:107">
      <c r="B73" s="376"/>
      <c r="G73" s="1294"/>
      <c r="H73" s="1294"/>
      <c r="I73" s="1294"/>
      <c r="J73" s="1294"/>
      <c r="K73" s="1278"/>
      <c r="L73" s="1278"/>
      <c r="M73" s="1278"/>
      <c r="N73" s="1278"/>
      <c r="AM73" s="385"/>
      <c r="AN73" s="1282" t="s">
        <v>602</v>
      </c>
      <c r="AO73" s="1282"/>
      <c r="AP73" s="1282"/>
      <c r="AQ73" s="1282"/>
      <c r="AR73" s="1282"/>
      <c r="AS73" s="1282"/>
      <c r="AT73" s="1282"/>
      <c r="AU73" s="1282"/>
      <c r="AV73" s="1282"/>
      <c r="AW73" s="1282"/>
      <c r="AX73" s="1282"/>
      <c r="AY73" s="1282"/>
      <c r="AZ73" s="1282"/>
      <c r="BA73" s="1282"/>
      <c r="BB73" s="1282" t="s">
        <v>603</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v>12.7</v>
      </c>
      <c r="CG73" s="1279"/>
      <c r="CH73" s="1279"/>
      <c r="CI73" s="1279"/>
      <c r="CJ73" s="1279"/>
      <c r="CK73" s="1279"/>
      <c r="CL73" s="1279"/>
      <c r="CM73" s="1279"/>
      <c r="CN73" s="1279">
        <v>20.2</v>
      </c>
      <c r="CO73" s="1279"/>
      <c r="CP73" s="1279"/>
      <c r="CQ73" s="1279"/>
      <c r="CR73" s="1279"/>
      <c r="CS73" s="1279"/>
      <c r="CT73" s="1279"/>
      <c r="CU73" s="1279"/>
      <c r="CV73" s="1279"/>
      <c r="CW73" s="1279"/>
      <c r="CX73" s="1279"/>
      <c r="CY73" s="1279"/>
      <c r="CZ73" s="1279"/>
      <c r="DA73" s="1279"/>
      <c r="DB73" s="1279"/>
      <c r="DC73" s="1279"/>
    </row>
    <row r="74" spans="2:107">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608</v>
      </c>
      <c r="BC75" s="1282"/>
      <c r="BD75" s="1282"/>
      <c r="BE75" s="1282"/>
      <c r="BF75" s="1282"/>
      <c r="BG75" s="1282"/>
      <c r="BH75" s="1282"/>
      <c r="BI75" s="1282"/>
      <c r="BJ75" s="1282"/>
      <c r="BK75" s="1282"/>
      <c r="BL75" s="1282"/>
      <c r="BM75" s="1282"/>
      <c r="BN75" s="1282"/>
      <c r="BO75" s="1282"/>
      <c r="BP75" s="1279">
        <v>6.7</v>
      </c>
      <c r="BQ75" s="1279"/>
      <c r="BR75" s="1279"/>
      <c r="BS75" s="1279"/>
      <c r="BT75" s="1279"/>
      <c r="BU75" s="1279"/>
      <c r="BV75" s="1279"/>
      <c r="BW75" s="1279"/>
      <c r="BX75" s="1279">
        <v>7.1</v>
      </c>
      <c r="BY75" s="1279"/>
      <c r="BZ75" s="1279"/>
      <c r="CA75" s="1279"/>
      <c r="CB75" s="1279"/>
      <c r="CC75" s="1279"/>
      <c r="CD75" s="1279"/>
      <c r="CE75" s="1279"/>
      <c r="CF75" s="1279">
        <v>6.9</v>
      </c>
      <c r="CG75" s="1279"/>
      <c r="CH75" s="1279"/>
      <c r="CI75" s="1279"/>
      <c r="CJ75" s="1279"/>
      <c r="CK75" s="1279"/>
      <c r="CL75" s="1279"/>
      <c r="CM75" s="1279"/>
      <c r="CN75" s="1279">
        <v>6.7</v>
      </c>
      <c r="CO75" s="1279"/>
      <c r="CP75" s="1279"/>
      <c r="CQ75" s="1279"/>
      <c r="CR75" s="1279"/>
      <c r="CS75" s="1279"/>
      <c r="CT75" s="1279"/>
      <c r="CU75" s="1279"/>
      <c r="CV75" s="1279">
        <v>6.8</v>
      </c>
      <c r="CW75" s="1279"/>
      <c r="CX75" s="1279"/>
      <c r="CY75" s="1279"/>
      <c r="CZ75" s="1279"/>
      <c r="DA75" s="1279"/>
      <c r="DB75" s="1279"/>
      <c r="DC75" s="1279"/>
    </row>
    <row r="76" spans="2:107">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6"/>
      <c r="G77" s="1277"/>
      <c r="H77" s="1277"/>
      <c r="I77" s="1277"/>
      <c r="J77" s="1277"/>
      <c r="K77" s="1278"/>
      <c r="L77" s="1278"/>
      <c r="M77" s="1278"/>
      <c r="N77" s="1278"/>
      <c r="AN77" s="1283" t="s">
        <v>605</v>
      </c>
      <c r="AO77" s="1283"/>
      <c r="AP77" s="1283"/>
      <c r="AQ77" s="1283"/>
      <c r="AR77" s="1283"/>
      <c r="AS77" s="1283"/>
      <c r="AT77" s="1283"/>
      <c r="AU77" s="1283"/>
      <c r="AV77" s="1283"/>
      <c r="AW77" s="1283"/>
      <c r="AX77" s="1283"/>
      <c r="AY77" s="1283"/>
      <c r="AZ77" s="1283"/>
      <c r="BA77" s="1283"/>
      <c r="BB77" s="1282" t="s">
        <v>609</v>
      </c>
      <c r="BC77" s="1282"/>
      <c r="BD77" s="1282"/>
      <c r="BE77" s="1282"/>
      <c r="BF77" s="1282"/>
      <c r="BG77" s="1282"/>
      <c r="BH77" s="1282"/>
      <c r="BI77" s="1282"/>
      <c r="BJ77" s="1282"/>
      <c r="BK77" s="1282"/>
      <c r="BL77" s="1282"/>
      <c r="BM77" s="1282"/>
      <c r="BN77" s="1282"/>
      <c r="BO77" s="1282"/>
      <c r="BP77" s="1279">
        <v>20.2</v>
      </c>
      <c r="BQ77" s="1279"/>
      <c r="BR77" s="1279"/>
      <c r="BS77" s="1279"/>
      <c r="BT77" s="1279"/>
      <c r="BU77" s="1279"/>
      <c r="BV77" s="1279"/>
      <c r="BW77" s="1279"/>
      <c r="BX77" s="1279">
        <v>18.2</v>
      </c>
      <c r="BY77" s="1279"/>
      <c r="BZ77" s="1279"/>
      <c r="CA77" s="1279"/>
      <c r="CB77" s="1279"/>
      <c r="CC77" s="1279"/>
      <c r="CD77" s="1279"/>
      <c r="CE77" s="1279"/>
      <c r="CF77" s="1279">
        <v>20.3</v>
      </c>
      <c r="CG77" s="1279"/>
      <c r="CH77" s="1279"/>
      <c r="CI77" s="1279"/>
      <c r="CJ77" s="1279"/>
      <c r="CK77" s="1279"/>
      <c r="CL77" s="1279"/>
      <c r="CM77" s="1279"/>
      <c r="CN77" s="1279">
        <v>15.5</v>
      </c>
      <c r="CO77" s="1279"/>
      <c r="CP77" s="1279"/>
      <c r="CQ77" s="1279"/>
      <c r="CR77" s="1279"/>
      <c r="CS77" s="1279"/>
      <c r="CT77" s="1279"/>
      <c r="CU77" s="1279"/>
      <c r="CV77" s="1279">
        <v>4.5999999999999996</v>
      </c>
      <c r="CW77" s="1279"/>
      <c r="CX77" s="1279"/>
      <c r="CY77" s="1279"/>
      <c r="CZ77" s="1279"/>
      <c r="DA77" s="1279"/>
      <c r="DB77" s="1279"/>
      <c r="DC77" s="1279"/>
    </row>
    <row r="78" spans="2:107">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608</v>
      </c>
      <c r="BC79" s="1282"/>
      <c r="BD79" s="1282"/>
      <c r="BE79" s="1282"/>
      <c r="BF79" s="1282"/>
      <c r="BG79" s="1282"/>
      <c r="BH79" s="1282"/>
      <c r="BI79" s="1282"/>
      <c r="BJ79" s="1282"/>
      <c r="BK79" s="1282"/>
      <c r="BL79" s="1282"/>
      <c r="BM79" s="1282"/>
      <c r="BN79" s="1282"/>
      <c r="BO79" s="1282"/>
      <c r="BP79" s="1279">
        <v>6.8</v>
      </c>
      <c r="BQ79" s="1279"/>
      <c r="BR79" s="1279"/>
      <c r="BS79" s="1279"/>
      <c r="BT79" s="1279"/>
      <c r="BU79" s="1279"/>
      <c r="BV79" s="1279"/>
      <c r="BW79" s="1279"/>
      <c r="BX79" s="1279">
        <v>6.8</v>
      </c>
      <c r="BY79" s="1279"/>
      <c r="BZ79" s="1279"/>
      <c r="CA79" s="1279"/>
      <c r="CB79" s="1279"/>
      <c r="CC79" s="1279"/>
      <c r="CD79" s="1279"/>
      <c r="CE79" s="1279"/>
      <c r="CF79" s="1279">
        <v>6.6</v>
      </c>
      <c r="CG79" s="1279"/>
      <c r="CH79" s="1279"/>
      <c r="CI79" s="1279"/>
      <c r="CJ79" s="1279"/>
      <c r="CK79" s="1279"/>
      <c r="CL79" s="1279"/>
      <c r="CM79" s="1279"/>
      <c r="CN79" s="1279">
        <v>6.4</v>
      </c>
      <c r="CO79" s="1279"/>
      <c r="CP79" s="1279"/>
      <c r="CQ79" s="1279"/>
      <c r="CR79" s="1279"/>
      <c r="CS79" s="1279"/>
      <c r="CT79" s="1279"/>
      <c r="CU79" s="1279"/>
      <c r="CV79" s="1279">
        <v>6.3</v>
      </c>
      <c r="CW79" s="1279"/>
      <c r="CX79" s="1279"/>
      <c r="CY79" s="1279"/>
      <c r="CZ79" s="1279"/>
      <c r="DA79" s="1279"/>
      <c r="DB79" s="1279"/>
      <c r="DC79" s="1279"/>
    </row>
    <row r="80" spans="2:107">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nt4EB4LkMPOdbBj5pHDrInMGOIlaxjSOQAfYda0YVaqHTuJhCniVnUZMHYalTUIqqw6FDv3+y4U5l+fnxBVnjg==" saltValue="W2mDsDfzo2THWszd9OfS0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G15" sqref="BG15"/>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434</v>
      </c>
    </row>
  </sheetData>
  <sheetProtection algorithmName="SHA-512" hashValue="yyXMQtz1uH4PQtToIC8AfGgJ2XPWAEQrgumQGAlbbBNU+NixtLfGlJg8Gki/9hbtgf++Z0e6ozlp6LTHyznUOA==" saltValue="guTHvBZ4S2mFcAI+X3Gy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55" workbookViewId="0">
      <selection activeCell="BG15" sqref="BG15"/>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610</v>
      </c>
    </row>
  </sheetData>
  <sheetProtection algorithmName="SHA-512" hashValue="XuRIhCmIxoaZopqyiOqCrjMvH5akN7N9Vt4E2Nk1E4/tbLCmNkA6CzpOl7pV1nripL9Is7yortwUHZsb6Uli1Q==" saltValue="6AaI1pgekmDOsxDWzvdH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54</v>
      </c>
      <c r="E2" s="146"/>
      <c r="F2" s="147" t="s">
        <v>484</v>
      </c>
      <c r="G2" s="148"/>
      <c r="H2" s="149"/>
    </row>
    <row r="3" spans="1:8">
      <c r="A3" s="145" t="s">
        <v>477</v>
      </c>
      <c r="B3" s="150"/>
      <c r="C3" s="151"/>
      <c r="D3" s="152">
        <v>28874</v>
      </c>
      <c r="E3" s="153"/>
      <c r="F3" s="154">
        <v>52191</v>
      </c>
      <c r="G3" s="155"/>
      <c r="H3" s="156"/>
    </row>
    <row r="4" spans="1:8">
      <c r="A4" s="157"/>
      <c r="B4" s="158"/>
      <c r="C4" s="159"/>
      <c r="D4" s="160">
        <v>15365</v>
      </c>
      <c r="E4" s="161"/>
      <c r="F4" s="162">
        <v>24843</v>
      </c>
      <c r="G4" s="163"/>
      <c r="H4" s="164"/>
    </row>
    <row r="5" spans="1:8">
      <c r="A5" s="145" t="s">
        <v>479</v>
      </c>
      <c r="B5" s="150"/>
      <c r="C5" s="151"/>
      <c r="D5" s="152">
        <v>39791</v>
      </c>
      <c r="E5" s="153"/>
      <c r="F5" s="154">
        <v>47387</v>
      </c>
      <c r="G5" s="155"/>
      <c r="H5" s="156"/>
    </row>
    <row r="6" spans="1:8">
      <c r="A6" s="157"/>
      <c r="B6" s="158"/>
      <c r="C6" s="159"/>
      <c r="D6" s="160">
        <v>27449</v>
      </c>
      <c r="E6" s="161"/>
      <c r="F6" s="162">
        <v>24928</v>
      </c>
      <c r="G6" s="163"/>
      <c r="H6" s="164"/>
    </row>
    <row r="7" spans="1:8">
      <c r="A7" s="145" t="s">
        <v>480</v>
      </c>
      <c r="B7" s="150"/>
      <c r="C7" s="151"/>
      <c r="D7" s="152">
        <v>56606</v>
      </c>
      <c r="E7" s="153"/>
      <c r="F7" s="154">
        <v>51264</v>
      </c>
      <c r="G7" s="155"/>
      <c r="H7" s="156"/>
    </row>
    <row r="8" spans="1:8">
      <c r="A8" s="157"/>
      <c r="B8" s="158"/>
      <c r="C8" s="159"/>
      <c r="D8" s="160">
        <v>47920</v>
      </c>
      <c r="E8" s="161"/>
      <c r="F8" s="162">
        <v>26040</v>
      </c>
      <c r="G8" s="163"/>
      <c r="H8" s="164"/>
    </row>
    <row r="9" spans="1:8">
      <c r="A9" s="145" t="s">
        <v>481</v>
      </c>
      <c r="B9" s="150"/>
      <c r="C9" s="151"/>
      <c r="D9" s="152">
        <v>23531</v>
      </c>
      <c r="E9" s="153"/>
      <c r="F9" s="154">
        <v>52068</v>
      </c>
      <c r="G9" s="155"/>
      <c r="H9" s="156"/>
    </row>
    <row r="10" spans="1:8">
      <c r="A10" s="157"/>
      <c r="B10" s="158"/>
      <c r="C10" s="159"/>
      <c r="D10" s="160">
        <v>19587</v>
      </c>
      <c r="E10" s="161"/>
      <c r="F10" s="162">
        <v>26936</v>
      </c>
      <c r="G10" s="163"/>
      <c r="H10" s="164"/>
    </row>
    <row r="11" spans="1:8">
      <c r="A11" s="145" t="s">
        <v>482</v>
      </c>
      <c r="B11" s="150"/>
      <c r="C11" s="151"/>
      <c r="D11" s="152">
        <v>18532</v>
      </c>
      <c r="E11" s="153"/>
      <c r="F11" s="154">
        <v>47161</v>
      </c>
      <c r="G11" s="155"/>
      <c r="H11" s="156"/>
    </row>
    <row r="12" spans="1:8">
      <c r="A12" s="157"/>
      <c r="B12" s="158"/>
      <c r="C12" s="165"/>
      <c r="D12" s="160">
        <v>16239</v>
      </c>
      <c r="E12" s="161"/>
      <c r="F12" s="162">
        <v>24595</v>
      </c>
      <c r="G12" s="163"/>
      <c r="H12" s="164"/>
    </row>
    <row r="13" spans="1:8">
      <c r="A13" s="145"/>
      <c r="B13" s="150"/>
      <c r="C13" s="166"/>
      <c r="D13" s="167">
        <v>33467</v>
      </c>
      <c r="E13" s="168"/>
      <c r="F13" s="169">
        <v>50014</v>
      </c>
      <c r="G13" s="170"/>
      <c r="H13" s="156"/>
    </row>
    <row r="14" spans="1:8">
      <c r="A14" s="157"/>
      <c r="B14" s="158"/>
      <c r="C14" s="159"/>
      <c r="D14" s="160">
        <v>25312</v>
      </c>
      <c r="E14" s="161"/>
      <c r="F14" s="162">
        <v>25468</v>
      </c>
      <c r="G14" s="163"/>
      <c r="H14" s="164"/>
    </row>
    <row r="17" spans="1:11">
      <c r="A17" s="141" t="s">
        <v>55</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56</v>
      </c>
      <c r="B19" s="171">
        <f>ROUND(VALUE(SUBSTITUTE(実質収支比率等に係る経年分析!F$48,"▲","-")),2)</f>
        <v>2.08</v>
      </c>
      <c r="C19" s="171">
        <f>ROUND(VALUE(SUBSTITUTE(実質収支比率等に係る経年分析!G$48,"▲","-")),2)</f>
        <v>0.84</v>
      </c>
      <c r="D19" s="171">
        <f>ROUND(VALUE(SUBSTITUTE(実質収支比率等に係る経年分析!H$48,"▲","-")),2)</f>
        <v>9.01</v>
      </c>
      <c r="E19" s="171">
        <f>ROUND(VALUE(SUBSTITUTE(実質収支比率等に係る経年分析!I$48,"▲","-")),2)</f>
        <v>10.01</v>
      </c>
      <c r="F19" s="171">
        <f>ROUND(VALUE(SUBSTITUTE(実質収支比率等に係る経年分析!J$48,"▲","-")),2)</f>
        <v>24.06</v>
      </c>
    </row>
    <row r="20" spans="1:11">
      <c r="A20" s="171" t="s">
        <v>57</v>
      </c>
      <c r="B20" s="171">
        <f>ROUND(VALUE(SUBSTITUTE(実質収支比率等に係る経年分析!F$47,"▲","-")),2)</f>
        <v>9</v>
      </c>
      <c r="C20" s="171">
        <f>ROUND(VALUE(SUBSTITUTE(実質収支比率等に係る経年分析!G$47,"▲","-")),2)</f>
        <v>8.91</v>
      </c>
      <c r="D20" s="171">
        <f>ROUND(VALUE(SUBSTITUTE(実質収支比率等に係る経年分析!H$47,"▲","-")),2)</f>
        <v>13.1</v>
      </c>
      <c r="E20" s="171">
        <f>ROUND(VALUE(SUBSTITUTE(実質収支比率等に係る経年分析!I$47,"▲","-")),2)</f>
        <v>12.53</v>
      </c>
      <c r="F20" s="171">
        <f>ROUND(VALUE(SUBSTITUTE(実質収支比率等に係る経年分析!J$47,"▲","-")),2)</f>
        <v>19.61</v>
      </c>
    </row>
    <row r="21" spans="1:11">
      <c r="A21" s="171" t="s">
        <v>58</v>
      </c>
      <c r="B21" s="171">
        <f>IF(ISNUMBER(VALUE(SUBSTITUTE(実質収支比率等に係る経年分析!F$49,"▲","-"))),ROUND(VALUE(SUBSTITUTE(実質収支比率等に係る経年分析!F$49,"▲","-")),2),NA())</f>
        <v>-7.02</v>
      </c>
      <c r="C21" s="171">
        <f>IF(ISNUMBER(VALUE(SUBSTITUTE(実質収支比率等に係る経年分析!G$49,"▲","-"))),ROUND(VALUE(SUBSTITUTE(実質収支比率等に係る経年分析!G$49,"▲","-")),2),NA())</f>
        <v>-1.17</v>
      </c>
      <c r="D21" s="171">
        <f>IF(ISNUMBER(VALUE(SUBSTITUTE(実質収支比率等に係る経年分析!H$49,"▲","-"))),ROUND(VALUE(SUBSTITUTE(実質収支比率等に係る経年分析!H$49,"▲","-")),2),NA())</f>
        <v>12.35</v>
      </c>
      <c r="E21" s="171">
        <f>IF(ISNUMBER(VALUE(SUBSTITUTE(実質収支比率等に係る経年分析!I$49,"▲","-"))),ROUND(VALUE(SUBSTITUTE(実質収支比率等に係る経年分析!I$49,"▲","-")),2),NA())</f>
        <v>1.46</v>
      </c>
      <c r="F21" s="171">
        <f>IF(ISNUMBER(VALUE(SUBSTITUTE(実質収支比率等に係る経年分析!J$49,"▲","-"))),ROUND(VALUE(SUBSTITUTE(実質収支比率等に係る経年分析!J$49,"▲","-")),2),NA())</f>
        <v>22.23</v>
      </c>
    </row>
    <row r="24" spans="1:11">
      <c r="A24" s="141" t="s">
        <v>59</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60</v>
      </c>
      <c r="C26" s="172" t="s">
        <v>61</v>
      </c>
      <c r="D26" s="172" t="s">
        <v>60</v>
      </c>
      <c r="E26" s="172" t="s">
        <v>61</v>
      </c>
      <c r="F26" s="172" t="s">
        <v>60</v>
      </c>
      <c r="G26" s="172" t="s">
        <v>61</v>
      </c>
      <c r="H26" s="172" t="s">
        <v>60</v>
      </c>
      <c r="I26" s="172" t="s">
        <v>61</v>
      </c>
      <c r="J26" s="172" t="s">
        <v>60</v>
      </c>
      <c r="K26" s="172" t="s">
        <v>61</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篠栗北地区産業団地整備事業特別会計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f>IF(ROUND(VALUE(SUBSTITUTE(連結実質赤字比率に係る赤字・黒字の構成分析!H$39,"▲", "-")), 2) &lt; 0, ABS(ROUND(VALUE(SUBSTITUTE(連結実質赤字比率に係る赤字・黒字の構成分析!H$39,"▲", "-")), 2)), NA())</f>
        <v>2.2599999999999998</v>
      </c>
      <c r="G31" s="172" t="e">
        <f>IF(ROUND(VALUE(SUBSTITUTE(連結実質赤字比率に係る赤字・黒字の構成分析!H$39,"▲", "-")), 2) &gt;= 0, ABS(ROUND(VALUE(SUBSTITUTE(連結実質赤字比率に係る赤字・黒字の構成分析!H$39,"▲", "-")), 2)), NA())</f>
        <v>#N/A</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2.37</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1.99</v>
      </c>
      <c r="E33" s="172" t="e">
        <f>IF(ROUND(VALUE(SUBSTITUTE(連結実質赤字比率に係る赤字・黒字の構成分析!G$37,"▲", "-")), 2) &gt;= 0, ABS(ROUND(VALUE(SUBSTITUTE(連結実質赤字比率に係る赤字・黒字の構成分析!G$37,"▲", "-")), 2)), NA())</f>
        <v>#N/A</v>
      </c>
      <c r="F33" s="172">
        <f>IF(ROUND(VALUE(SUBSTITUTE(連結実質赤字比率に係る赤字・黒字の構成分析!H$37,"▲", "-")), 2) &lt; 0, ABS(ROUND(VALUE(SUBSTITUTE(連結実質赤字比率に係る赤字・黒字の構成分析!H$37,"▲", "-")), 2)), NA())</f>
        <v>1.4</v>
      </c>
      <c r="G33" s="172" t="e">
        <f>IF(ROUND(VALUE(SUBSTITUTE(連結実質赤字比率に係る赤字・黒字の構成分析!H$37,"▲", "-")), 2) &gt;= 0, ABS(ROUND(VALUE(SUBSTITUTE(連結実質赤字比率に係る赤字・黒字の構成分析!H$37,"▲", "-")), 2)), NA())</f>
        <v>#N/A</v>
      </c>
      <c r="H33" s="172">
        <f>IF(ROUND(VALUE(SUBSTITUTE(連結実質赤字比率に係る赤字・黒字の構成分析!I$37,"▲", "-")), 2) &lt; 0, ABS(ROUND(VALUE(SUBSTITUTE(連結実質赤字比率に係る赤字・黒字の構成分析!I$37,"▲", "-")), 2)), NA())</f>
        <v>0.27</v>
      </c>
      <c r="I33" s="172" t="e">
        <f>IF(ROUND(VALUE(SUBSTITUTE(連結実質赤字比率に係る赤字・黒字の構成分析!I$37,"▲", "-")), 2) &gt;= 0, ABS(ROUND(VALUE(SUBSTITUTE(連結実質赤字比率に係る赤字・黒字の構成分析!I$37,"▲", "-")), 2)), NA())</f>
        <v>#N/A</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0.06</v>
      </c>
    </row>
    <row r="34" spans="1:16">
      <c r="A34" s="172" t="str">
        <f>IF(連結実質赤字比率に係る赤字・黒字の構成分析!C$36="",NA(),連結実質赤字比率に係る赤字・黒字の構成分析!C$36)</f>
        <v>流域関連公共下水道事業会計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3.64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3.77</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9.1999999999999993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8.6999999999999993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9.6999999999999993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9.8699999999999992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2.0699999999999998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24.05</v>
      </c>
    </row>
    <row r="39" spans="1:16">
      <c r="A39" s="141" t="s">
        <v>62</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c r="A42" s="173" t="s">
        <v>65</v>
      </c>
      <c r="B42" s="173"/>
      <c r="C42" s="173"/>
      <c r="D42" s="173">
        <f>'実質公債費比率（分子）の構造'!K$52</f>
        <v>747</v>
      </c>
      <c r="E42" s="173"/>
      <c r="F42" s="173"/>
      <c r="G42" s="173">
        <f>'実質公債費比率（分子）の構造'!L$52</f>
        <v>738</v>
      </c>
      <c r="H42" s="173"/>
      <c r="I42" s="173"/>
      <c r="J42" s="173">
        <f>'実質公債費比率（分子）の構造'!M$52</f>
        <v>740</v>
      </c>
      <c r="K42" s="173"/>
      <c r="L42" s="173"/>
      <c r="M42" s="173">
        <f>'実質公債費比率（分子）の構造'!N$52</f>
        <v>748</v>
      </c>
      <c r="N42" s="173"/>
      <c r="O42" s="173"/>
      <c r="P42" s="173">
        <f>'実質公債費比率（分子）の構造'!O$52</f>
        <v>692</v>
      </c>
    </row>
    <row r="43" spans="1:16">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67</v>
      </c>
      <c r="B44" s="173">
        <f>'実質公債費比率（分子）の構造'!K$50</f>
        <v>83</v>
      </c>
      <c r="C44" s="173"/>
      <c r="D44" s="173"/>
      <c r="E44" s="173">
        <f>'実質公債費比率（分子）の構造'!L$50</f>
        <v>53</v>
      </c>
      <c r="F44" s="173"/>
      <c r="G44" s="173"/>
      <c r="H44" s="173">
        <f>'実質公債費比率（分子）の構造'!M$50</f>
        <v>53</v>
      </c>
      <c r="I44" s="173"/>
      <c r="J44" s="173"/>
      <c r="K44" s="173">
        <f>'実質公債費比率（分子）の構造'!N$50</f>
        <v>52</v>
      </c>
      <c r="L44" s="173"/>
      <c r="M44" s="173"/>
      <c r="N44" s="173">
        <f>'実質公債費比率（分子）の構造'!O$50</f>
        <v>38</v>
      </c>
      <c r="O44" s="173"/>
      <c r="P44" s="173"/>
    </row>
    <row r="45" spans="1:16">
      <c r="A45" s="173" t="s">
        <v>68</v>
      </c>
      <c r="B45" s="173">
        <f>'実質公債費比率（分子）の構造'!K$49</f>
        <v>64</v>
      </c>
      <c r="C45" s="173"/>
      <c r="D45" s="173"/>
      <c r="E45" s="173">
        <f>'実質公債費比率（分子）の構造'!L$49</f>
        <v>1</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c r="A46" s="173" t="s">
        <v>69</v>
      </c>
      <c r="B46" s="173">
        <f>'実質公債費比率（分子）の構造'!K$48</f>
        <v>214</v>
      </c>
      <c r="C46" s="173"/>
      <c r="D46" s="173"/>
      <c r="E46" s="173">
        <f>'実質公債費比率（分子）の構造'!L$48</f>
        <v>253</v>
      </c>
      <c r="F46" s="173"/>
      <c r="G46" s="173"/>
      <c r="H46" s="173">
        <f>'実質公債費比率（分子）の構造'!M$48</f>
        <v>253</v>
      </c>
      <c r="I46" s="173"/>
      <c r="J46" s="173"/>
      <c r="K46" s="173">
        <f>'実質公債費比率（分子）の構造'!N$48</f>
        <v>254</v>
      </c>
      <c r="L46" s="173"/>
      <c r="M46" s="173"/>
      <c r="N46" s="173">
        <f>'実質公債費比率（分子）の構造'!O$48</f>
        <v>255</v>
      </c>
      <c r="O46" s="173"/>
      <c r="P46" s="173"/>
    </row>
    <row r="47" spans="1:16">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72</v>
      </c>
      <c r="B49" s="173">
        <f>'実質公債費比率（分子）の構造'!K$45</f>
        <v>777</v>
      </c>
      <c r="C49" s="173"/>
      <c r="D49" s="173"/>
      <c r="E49" s="173">
        <f>'実質公債費比率（分子）の構造'!L$45</f>
        <v>780</v>
      </c>
      <c r="F49" s="173"/>
      <c r="G49" s="173"/>
      <c r="H49" s="173">
        <f>'実質公債費比率（分子）の構造'!M$45</f>
        <v>794</v>
      </c>
      <c r="I49" s="173"/>
      <c r="J49" s="173"/>
      <c r="K49" s="173">
        <f>'実質公債費比率（分子）の構造'!N$45</f>
        <v>813</v>
      </c>
      <c r="L49" s="173"/>
      <c r="M49" s="173"/>
      <c r="N49" s="173">
        <f>'実質公債費比率（分子）の構造'!O$45</f>
        <v>818</v>
      </c>
      <c r="O49" s="173"/>
      <c r="P49" s="173"/>
    </row>
    <row r="50" spans="1:16">
      <c r="A50" s="173" t="s">
        <v>73</v>
      </c>
      <c r="B50" s="173" t="e">
        <f>NA()</f>
        <v>#N/A</v>
      </c>
      <c r="C50" s="173">
        <f>IF(ISNUMBER('実質公債費比率（分子）の構造'!K$53),'実質公債費比率（分子）の構造'!K$53,NA())</f>
        <v>391</v>
      </c>
      <c r="D50" s="173" t="e">
        <f>NA()</f>
        <v>#N/A</v>
      </c>
      <c r="E50" s="173" t="e">
        <f>NA()</f>
        <v>#N/A</v>
      </c>
      <c r="F50" s="173">
        <f>IF(ISNUMBER('実質公債費比率（分子）の構造'!L$53),'実質公債費比率（分子）の構造'!L$53,NA())</f>
        <v>349</v>
      </c>
      <c r="G50" s="173" t="e">
        <f>NA()</f>
        <v>#N/A</v>
      </c>
      <c r="H50" s="173" t="e">
        <f>NA()</f>
        <v>#N/A</v>
      </c>
      <c r="I50" s="173">
        <f>IF(ISNUMBER('実質公債費比率（分子）の構造'!M$53),'実質公債費比率（分子）の構造'!M$53,NA())</f>
        <v>360</v>
      </c>
      <c r="J50" s="173" t="e">
        <f>NA()</f>
        <v>#N/A</v>
      </c>
      <c r="K50" s="173" t="e">
        <f>NA()</f>
        <v>#N/A</v>
      </c>
      <c r="L50" s="173">
        <f>IF(ISNUMBER('実質公債費比率（分子）の構造'!N$53),'実質公債費比率（分子）の構造'!N$53,NA())</f>
        <v>371</v>
      </c>
      <c r="M50" s="173" t="e">
        <f>NA()</f>
        <v>#N/A</v>
      </c>
      <c r="N50" s="173" t="e">
        <f>NA()</f>
        <v>#N/A</v>
      </c>
      <c r="O50" s="173">
        <f>IF(ISNUMBER('実質公債費比率（分子）の構造'!O$53),'実質公債費比率（分子）の構造'!O$53,NA())</f>
        <v>419</v>
      </c>
      <c r="P50" s="173" t="e">
        <f>NA()</f>
        <v>#N/A</v>
      </c>
    </row>
    <row r="53" spans="1:16">
      <c r="A53" s="141" t="s">
        <v>74</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c r="A56" s="172" t="s">
        <v>43</v>
      </c>
      <c r="B56" s="172"/>
      <c r="C56" s="172"/>
      <c r="D56" s="172">
        <f>'将来負担比率（分子）の構造'!I$52</f>
        <v>9182</v>
      </c>
      <c r="E56" s="172"/>
      <c r="F56" s="172"/>
      <c r="G56" s="172">
        <f>'将来負担比率（分子）の構造'!J$52</f>
        <v>9222</v>
      </c>
      <c r="H56" s="172"/>
      <c r="I56" s="172"/>
      <c r="J56" s="172">
        <f>'将来負担比率（分子）の構造'!K$52</f>
        <v>9033</v>
      </c>
      <c r="K56" s="172"/>
      <c r="L56" s="172"/>
      <c r="M56" s="172">
        <f>'将来負担比率（分子）の構造'!L$52</f>
        <v>9207</v>
      </c>
      <c r="N56" s="172"/>
      <c r="O56" s="172"/>
      <c r="P56" s="172">
        <f>'将来負担比率（分子）の構造'!M$52</f>
        <v>8903</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f>'将来負担比率（分子）の構造'!L$51</f>
        <v>23</v>
      </c>
      <c r="N57" s="172"/>
      <c r="O57" s="172"/>
      <c r="P57" s="172" t="str">
        <f>'将来負担比率（分子）の構造'!M$51</f>
        <v>-</v>
      </c>
    </row>
    <row r="58" spans="1:16">
      <c r="A58" s="172" t="s">
        <v>41</v>
      </c>
      <c r="B58" s="172"/>
      <c r="C58" s="172"/>
      <c r="D58" s="172">
        <f>'将来負担比率（分子）の構造'!I$50</f>
        <v>2139</v>
      </c>
      <c r="E58" s="172"/>
      <c r="F58" s="172"/>
      <c r="G58" s="172">
        <f>'将来負担比率（分子）の構造'!J$50</f>
        <v>2147</v>
      </c>
      <c r="H58" s="172"/>
      <c r="I58" s="172"/>
      <c r="J58" s="172">
        <f>'将来負担比率（分子）の構造'!K$50</f>
        <v>1853</v>
      </c>
      <c r="K58" s="172"/>
      <c r="L58" s="172"/>
      <c r="M58" s="172">
        <f>'将来負担比率（分子）の構造'!L$50</f>
        <v>1859</v>
      </c>
      <c r="N58" s="172"/>
      <c r="O58" s="172"/>
      <c r="P58" s="172">
        <f>'将来負担比率（分子）の構造'!M$50</f>
        <v>2582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495</v>
      </c>
      <c r="C62" s="172"/>
      <c r="D62" s="172"/>
      <c r="E62" s="172">
        <f>'将来負担比率（分子）の構造'!J$45</f>
        <v>419</v>
      </c>
      <c r="F62" s="172"/>
      <c r="G62" s="172"/>
      <c r="H62" s="172">
        <f>'将来負担比率（分子）の構造'!K$45</f>
        <v>453</v>
      </c>
      <c r="I62" s="172"/>
      <c r="J62" s="172"/>
      <c r="K62" s="172">
        <f>'将来負担比率（分子）の構造'!L$45</f>
        <v>396</v>
      </c>
      <c r="L62" s="172"/>
      <c r="M62" s="172"/>
      <c r="N62" s="172">
        <f>'将来負担比率（分子）の構造'!M$45</f>
        <v>376</v>
      </c>
      <c r="O62" s="172"/>
      <c r="P62" s="172"/>
    </row>
    <row r="63" spans="1:16">
      <c r="A63" s="172" t="s">
        <v>34</v>
      </c>
      <c r="B63" s="172">
        <f>'将来負担比率（分子）の構造'!I$44</f>
        <v>291</v>
      </c>
      <c r="C63" s="172"/>
      <c r="D63" s="172"/>
      <c r="E63" s="172">
        <f>'将来負担比率（分子）の構造'!J$44</f>
        <v>257</v>
      </c>
      <c r="F63" s="172"/>
      <c r="G63" s="172"/>
      <c r="H63" s="172">
        <f>'将来負担比率（分子）の構造'!K$44</f>
        <v>210</v>
      </c>
      <c r="I63" s="172"/>
      <c r="J63" s="172"/>
      <c r="K63" s="172">
        <f>'将来負担比率（分子）の構造'!L$44</f>
        <v>173</v>
      </c>
      <c r="L63" s="172"/>
      <c r="M63" s="172"/>
      <c r="N63" s="172">
        <f>'将来負担比率（分子）の構造'!M$44</f>
        <v>162</v>
      </c>
      <c r="O63" s="172"/>
      <c r="P63" s="172"/>
    </row>
    <row r="64" spans="1:16">
      <c r="A64" s="172" t="s">
        <v>33</v>
      </c>
      <c r="B64" s="172">
        <f>'将来負担比率（分子）の構造'!I$43</f>
        <v>2636</v>
      </c>
      <c r="C64" s="172"/>
      <c r="D64" s="172"/>
      <c r="E64" s="172">
        <f>'将来負担比率（分子）の構造'!J$43</f>
        <v>3395</v>
      </c>
      <c r="F64" s="172"/>
      <c r="G64" s="172"/>
      <c r="H64" s="172">
        <f>'将来負担比率（分子）の構造'!K$43</f>
        <v>3529</v>
      </c>
      <c r="I64" s="172"/>
      <c r="J64" s="172"/>
      <c r="K64" s="172">
        <f>'将来負担比率（分子）の構造'!L$43</f>
        <v>3266</v>
      </c>
      <c r="L64" s="172"/>
      <c r="M64" s="172"/>
      <c r="N64" s="172">
        <f>'将来負担比率（分子）の構造'!M$43</f>
        <v>2539</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6453</v>
      </c>
      <c r="C66" s="172"/>
      <c r="D66" s="172"/>
      <c r="E66" s="172">
        <f>'将来負担比率（分子）の構造'!J$41</f>
        <v>6630</v>
      </c>
      <c r="F66" s="172"/>
      <c r="G66" s="172"/>
      <c r="H66" s="172">
        <f>'将来負担比率（分子）の構造'!K$41</f>
        <v>7365</v>
      </c>
      <c r="I66" s="172"/>
      <c r="J66" s="172"/>
      <c r="K66" s="172">
        <f>'将来負担比率（分子）の構造'!L$41</f>
        <v>8381</v>
      </c>
      <c r="L66" s="172"/>
      <c r="M66" s="172"/>
      <c r="N66" s="172">
        <f>'将来負担比率（分子）の構造'!M$41</f>
        <v>8077</v>
      </c>
      <c r="O66" s="172"/>
      <c r="P66" s="172"/>
    </row>
    <row r="67" spans="1:16">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670</v>
      </c>
      <c r="J67" s="172" t="e">
        <f>NA()</f>
        <v>#N/A</v>
      </c>
      <c r="K67" s="172" t="e">
        <f>NA()</f>
        <v>#N/A</v>
      </c>
      <c r="L67" s="172">
        <f>IF(ISNUMBER('将来負担比率（分子）の構造'!L$53), IF('将来負担比率（分子）の構造'!L$53 &lt; 0, 0, '将来負担比率（分子）の構造'!L$53), NA())</f>
        <v>1127</v>
      </c>
      <c r="M67" s="172" t="e">
        <f>NA()</f>
        <v>#N/A</v>
      </c>
      <c r="N67" s="172" t="e">
        <f>NA()</f>
        <v>#N/A</v>
      </c>
      <c r="O67" s="172">
        <f>IF(ISNUMBER('将来負担比率（分子）の構造'!M$53), IF('将来負担比率（分子）の構造'!M$53 &lt; 0, 0, '将来負担比率（分子）の構造'!M$53), NA())</f>
        <v>0</v>
      </c>
      <c r="P67" s="172" t="e">
        <f>NA()</f>
        <v>#N/A</v>
      </c>
    </row>
    <row r="70" spans="1:16">
      <c r="A70" s="174" t="s">
        <v>78</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79</v>
      </c>
      <c r="B72" s="176">
        <f>基金残高に係る経年分析!F55</f>
        <v>788</v>
      </c>
      <c r="C72" s="176">
        <f>基金残高に係る経年分析!G55</f>
        <v>790</v>
      </c>
      <c r="D72" s="176">
        <f>基金残高に係る経年分析!H55</f>
        <v>1300</v>
      </c>
    </row>
    <row r="73" spans="1:16">
      <c r="A73" s="175" t="s">
        <v>80</v>
      </c>
      <c r="B73" s="176">
        <f>基金残高に係る経年分析!F56</f>
        <v>522</v>
      </c>
      <c r="C73" s="176">
        <f>基金残高に係る経年分析!G56</f>
        <v>524</v>
      </c>
      <c r="D73" s="176">
        <f>基金残高に係る経年分析!H56</f>
        <v>730</v>
      </c>
    </row>
    <row r="74" spans="1:16">
      <c r="A74" s="175" t="s">
        <v>81</v>
      </c>
      <c r="B74" s="176">
        <f>基金残高に係る経年分析!F57</f>
        <v>547</v>
      </c>
      <c r="C74" s="176">
        <f>基金残高に係る経年分析!G57</f>
        <v>556</v>
      </c>
      <c r="D74" s="176">
        <f>基金残高に係る経年分析!H57</f>
        <v>552</v>
      </c>
    </row>
  </sheetData>
  <sheetProtection algorithmName="SHA-512" hashValue="QghHjNsfxLuMGt79ZSXO9xP7Nt3MYkPvktZVF0KtNF2vXq8HHWFo4/jH9GGkjgGOmJJPgrO311AaqxoX+1c/6g==" saltValue="N80D1HkwpzEs2oP7M3rI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536</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214</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215</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5" t="s">
        <v>219</v>
      </c>
      <c r="AQ4" s="785"/>
      <c r="AR4" s="785"/>
      <c r="AS4" s="785"/>
      <c r="AT4" s="785"/>
      <c r="AU4" s="785"/>
      <c r="AV4" s="785"/>
      <c r="AW4" s="785"/>
      <c r="AX4" s="785"/>
      <c r="AY4" s="785"/>
      <c r="AZ4" s="785"/>
      <c r="BA4" s="785"/>
      <c r="BB4" s="785"/>
      <c r="BC4" s="785"/>
      <c r="BD4" s="785"/>
      <c r="BE4" s="785"/>
      <c r="BF4" s="785"/>
      <c r="BG4" s="785" t="s">
        <v>220</v>
      </c>
      <c r="BH4" s="785"/>
      <c r="BI4" s="785"/>
      <c r="BJ4" s="785"/>
      <c r="BK4" s="785"/>
      <c r="BL4" s="785"/>
      <c r="BM4" s="785"/>
      <c r="BN4" s="785"/>
      <c r="BO4" s="785" t="s">
        <v>217</v>
      </c>
      <c r="BP4" s="785"/>
      <c r="BQ4" s="785"/>
      <c r="BR4" s="785"/>
      <c r="BS4" s="785" t="s">
        <v>221</v>
      </c>
      <c r="BT4" s="785"/>
      <c r="BU4" s="785"/>
      <c r="BV4" s="785"/>
      <c r="BW4" s="785"/>
      <c r="BX4" s="785"/>
      <c r="BY4" s="785"/>
      <c r="BZ4" s="785"/>
      <c r="CA4" s="785"/>
      <c r="CB4" s="785"/>
      <c r="CD4" s="767" t="s">
        <v>222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c r="B5" s="731" t="s">
        <v>223</v>
      </c>
      <c r="C5" s="732"/>
      <c r="D5" s="732"/>
      <c r="E5" s="732"/>
      <c r="F5" s="732"/>
      <c r="G5" s="732"/>
      <c r="H5" s="732"/>
      <c r="I5" s="732"/>
      <c r="J5" s="732"/>
      <c r="K5" s="732"/>
      <c r="L5" s="732"/>
      <c r="M5" s="732"/>
      <c r="N5" s="732"/>
      <c r="O5" s="732"/>
      <c r="P5" s="732"/>
      <c r="Q5" s="733"/>
      <c r="R5" s="718">
        <v>3270896</v>
      </c>
      <c r="S5" s="719"/>
      <c r="T5" s="719"/>
      <c r="U5" s="719"/>
      <c r="V5" s="719"/>
      <c r="W5" s="719"/>
      <c r="X5" s="719"/>
      <c r="Y5" s="762"/>
      <c r="Z5" s="780">
        <v>24.8</v>
      </c>
      <c r="AA5" s="780"/>
      <c r="AB5" s="780"/>
      <c r="AC5" s="780"/>
      <c r="AD5" s="781">
        <v>3270896</v>
      </c>
      <c r="AE5" s="781"/>
      <c r="AF5" s="781"/>
      <c r="AG5" s="781"/>
      <c r="AH5" s="781"/>
      <c r="AI5" s="781"/>
      <c r="AJ5" s="781"/>
      <c r="AK5" s="781"/>
      <c r="AL5" s="763">
        <v>50.7</v>
      </c>
      <c r="AM5" s="736"/>
      <c r="AN5" s="736"/>
      <c r="AO5" s="764"/>
      <c r="AP5" s="731" t="s">
        <v>224</v>
      </c>
      <c r="AQ5" s="732"/>
      <c r="AR5" s="732"/>
      <c r="AS5" s="732"/>
      <c r="AT5" s="732"/>
      <c r="AU5" s="732"/>
      <c r="AV5" s="732"/>
      <c r="AW5" s="732"/>
      <c r="AX5" s="732"/>
      <c r="AY5" s="732"/>
      <c r="AZ5" s="732"/>
      <c r="BA5" s="732"/>
      <c r="BB5" s="732"/>
      <c r="BC5" s="732"/>
      <c r="BD5" s="732"/>
      <c r="BE5" s="732"/>
      <c r="BF5" s="733"/>
      <c r="BG5" s="665">
        <v>3270881</v>
      </c>
      <c r="BH5" s="666"/>
      <c r="BI5" s="666"/>
      <c r="BJ5" s="666"/>
      <c r="BK5" s="666"/>
      <c r="BL5" s="666"/>
      <c r="BM5" s="666"/>
      <c r="BN5" s="667"/>
      <c r="BO5" s="692">
        <v>100</v>
      </c>
      <c r="BP5" s="692"/>
      <c r="BQ5" s="692"/>
      <c r="BR5" s="692"/>
      <c r="BS5" s="693">
        <v>39980</v>
      </c>
      <c r="BT5" s="693"/>
      <c r="BU5" s="693"/>
      <c r="BV5" s="693"/>
      <c r="BW5" s="693"/>
      <c r="BX5" s="693"/>
      <c r="BY5" s="693"/>
      <c r="BZ5" s="693"/>
      <c r="CA5" s="693"/>
      <c r="CB5" s="751"/>
      <c r="CD5" s="767" t="s">
        <v>219</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217</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c r="B6" s="662" t="s">
        <v>537</v>
      </c>
      <c r="C6" s="663"/>
      <c r="D6" s="663"/>
      <c r="E6" s="663"/>
      <c r="F6" s="663"/>
      <c r="G6" s="663"/>
      <c r="H6" s="663"/>
      <c r="I6" s="663"/>
      <c r="J6" s="663"/>
      <c r="K6" s="663"/>
      <c r="L6" s="663"/>
      <c r="M6" s="663"/>
      <c r="N6" s="663"/>
      <c r="O6" s="663"/>
      <c r="P6" s="663"/>
      <c r="Q6" s="664"/>
      <c r="R6" s="665">
        <v>77729</v>
      </c>
      <c r="S6" s="666"/>
      <c r="T6" s="666"/>
      <c r="U6" s="666"/>
      <c r="V6" s="666"/>
      <c r="W6" s="666"/>
      <c r="X6" s="666"/>
      <c r="Y6" s="667"/>
      <c r="Z6" s="692">
        <v>0.6</v>
      </c>
      <c r="AA6" s="692"/>
      <c r="AB6" s="692"/>
      <c r="AC6" s="692"/>
      <c r="AD6" s="693">
        <v>77729</v>
      </c>
      <c r="AE6" s="693"/>
      <c r="AF6" s="693"/>
      <c r="AG6" s="693"/>
      <c r="AH6" s="693"/>
      <c r="AI6" s="693"/>
      <c r="AJ6" s="693"/>
      <c r="AK6" s="693"/>
      <c r="AL6" s="668">
        <v>1.2</v>
      </c>
      <c r="AM6" s="669"/>
      <c r="AN6" s="669"/>
      <c r="AO6" s="694"/>
      <c r="AP6" s="662" t="s">
        <v>538</v>
      </c>
      <c r="AQ6" s="663"/>
      <c r="AR6" s="663"/>
      <c r="AS6" s="663"/>
      <c r="AT6" s="663"/>
      <c r="AU6" s="663"/>
      <c r="AV6" s="663"/>
      <c r="AW6" s="663"/>
      <c r="AX6" s="663"/>
      <c r="AY6" s="663"/>
      <c r="AZ6" s="663"/>
      <c r="BA6" s="663"/>
      <c r="BB6" s="663"/>
      <c r="BC6" s="663"/>
      <c r="BD6" s="663"/>
      <c r="BE6" s="663"/>
      <c r="BF6" s="664"/>
      <c r="BG6" s="665">
        <v>3270881</v>
      </c>
      <c r="BH6" s="666"/>
      <c r="BI6" s="666"/>
      <c r="BJ6" s="666"/>
      <c r="BK6" s="666"/>
      <c r="BL6" s="666"/>
      <c r="BM6" s="666"/>
      <c r="BN6" s="667"/>
      <c r="BO6" s="692">
        <v>100</v>
      </c>
      <c r="BP6" s="692"/>
      <c r="BQ6" s="692"/>
      <c r="BR6" s="692"/>
      <c r="BS6" s="693">
        <v>39980</v>
      </c>
      <c r="BT6" s="693"/>
      <c r="BU6" s="693"/>
      <c r="BV6" s="693"/>
      <c r="BW6" s="693"/>
      <c r="BX6" s="693"/>
      <c r="BY6" s="693"/>
      <c r="BZ6" s="693"/>
      <c r="CA6" s="693"/>
      <c r="CB6" s="751"/>
      <c r="CD6" s="721" t="s">
        <v>228</v>
      </c>
      <c r="CE6" s="722"/>
      <c r="CF6" s="722"/>
      <c r="CG6" s="722"/>
      <c r="CH6" s="722"/>
      <c r="CI6" s="722"/>
      <c r="CJ6" s="722"/>
      <c r="CK6" s="722"/>
      <c r="CL6" s="722"/>
      <c r="CM6" s="722"/>
      <c r="CN6" s="722"/>
      <c r="CO6" s="722"/>
      <c r="CP6" s="722"/>
      <c r="CQ6" s="723"/>
      <c r="CR6" s="665">
        <v>98996</v>
      </c>
      <c r="CS6" s="666"/>
      <c r="CT6" s="666"/>
      <c r="CU6" s="666"/>
      <c r="CV6" s="666"/>
      <c r="CW6" s="666"/>
      <c r="CX6" s="666"/>
      <c r="CY6" s="667"/>
      <c r="CZ6" s="763">
        <v>0.9</v>
      </c>
      <c r="DA6" s="736"/>
      <c r="DB6" s="736"/>
      <c r="DC6" s="766"/>
      <c r="DD6" s="671" t="s">
        <v>539</v>
      </c>
      <c r="DE6" s="666"/>
      <c r="DF6" s="666"/>
      <c r="DG6" s="666"/>
      <c r="DH6" s="666"/>
      <c r="DI6" s="666"/>
      <c r="DJ6" s="666"/>
      <c r="DK6" s="666"/>
      <c r="DL6" s="666"/>
      <c r="DM6" s="666"/>
      <c r="DN6" s="666"/>
      <c r="DO6" s="666"/>
      <c r="DP6" s="667"/>
      <c r="DQ6" s="671">
        <v>98996</v>
      </c>
      <c r="DR6" s="666"/>
      <c r="DS6" s="666"/>
      <c r="DT6" s="666"/>
      <c r="DU6" s="666"/>
      <c r="DV6" s="666"/>
      <c r="DW6" s="666"/>
      <c r="DX6" s="666"/>
      <c r="DY6" s="666"/>
      <c r="DZ6" s="666"/>
      <c r="EA6" s="666"/>
      <c r="EB6" s="666"/>
      <c r="EC6" s="706"/>
    </row>
    <row r="7" spans="2:143" ht="11.25" customHeight="1">
      <c r="B7" s="662" t="s">
        <v>229</v>
      </c>
      <c r="C7" s="663"/>
      <c r="D7" s="663"/>
      <c r="E7" s="663"/>
      <c r="F7" s="663"/>
      <c r="G7" s="663"/>
      <c r="H7" s="663"/>
      <c r="I7" s="663"/>
      <c r="J7" s="663"/>
      <c r="K7" s="663"/>
      <c r="L7" s="663"/>
      <c r="M7" s="663"/>
      <c r="N7" s="663"/>
      <c r="O7" s="663"/>
      <c r="P7" s="663"/>
      <c r="Q7" s="664"/>
      <c r="R7" s="665">
        <v>1986</v>
      </c>
      <c r="S7" s="666"/>
      <c r="T7" s="666"/>
      <c r="U7" s="666"/>
      <c r="V7" s="666"/>
      <c r="W7" s="666"/>
      <c r="X7" s="666"/>
      <c r="Y7" s="667"/>
      <c r="Z7" s="692">
        <v>0</v>
      </c>
      <c r="AA7" s="692"/>
      <c r="AB7" s="692"/>
      <c r="AC7" s="692"/>
      <c r="AD7" s="693">
        <v>1986</v>
      </c>
      <c r="AE7" s="693"/>
      <c r="AF7" s="693"/>
      <c r="AG7" s="693"/>
      <c r="AH7" s="693"/>
      <c r="AI7" s="693"/>
      <c r="AJ7" s="693"/>
      <c r="AK7" s="693"/>
      <c r="AL7" s="668">
        <v>0</v>
      </c>
      <c r="AM7" s="669"/>
      <c r="AN7" s="669"/>
      <c r="AO7" s="694"/>
      <c r="AP7" s="662" t="s">
        <v>540</v>
      </c>
      <c r="AQ7" s="663"/>
      <c r="AR7" s="663"/>
      <c r="AS7" s="663"/>
      <c r="AT7" s="663"/>
      <c r="AU7" s="663"/>
      <c r="AV7" s="663"/>
      <c r="AW7" s="663"/>
      <c r="AX7" s="663"/>
      <c r="AY7" s="663"/>
      <c r="AZ7" s="663"/>
      <c r="BA7" s="663"/>
      <c r="BB7" s="663"/>
      <c r="BC7" s="663"/>
      <c r="BD7" s="663"/>
      <c r="BE7" s="663"/>
      <c r="BF7" s="664"/>
      <c r="BG7" s="665">
        <v>1664778</v>
      </c>
      <c r="BH7" s="666"/>
      <c r="BI7" s="666"/>
      <c r="BJ7" s="666"/>
      <c r="BK7" s="666"/>
      <c r="BL7" s="666"/>
      <c r="BM7" s="666"/>
      <c r="BN7" s="667"/>
      <c r="BO7" s="692">
        <v>50.9</v>
      </c>
      <c r="BP7" s="692"/>
      <c r="BQ7" s="692"/>
      <c r="BR7" s="692"/>
      <c r="BS7" s="693">
        <v>39980</v>
      </c>
      <c r="BT7" s="693"/>
      <c r="BU7" s="693"/>
      <c r="BV7" s="693"/>
      <c r="BW7" s="693"/>
      <c r="BX7" s="693"/>
      <c r="BY7" s="693"/>
      <c r="BZ7" s="693"/>
      <c r="CA7" s="693"/>
      <c r="CB7" s="751"/>
      <c r="CD7" s="707" t="s">
        <v>230</v>
      </c>
      <c r="CE7" s="704"/>
      <c r="CF7" s="704"/>
      <c r="CG7" s="704"/>
      <c r="CH7" s="704"/>
      <c r="CI7" s="704"/>
      <c r="CJ7" s="704"/>
      <c r="CK7" s="704"/>
      <c r="CL7" s="704"/>
      <c r="CM7" s="704"/>
      <c r="CN7" s="704"/>
      <c r="CO7" s="704"/>
      <c r="CP7" s="704"/>
      <c r="CQ7" s="705"/>
      <c r="CR7" s="665">
        <v>1808755</v>
      </c>
      <c r="CS7" s="666"/>
      <c r="CT7" s="666"/>
      <c r="CU7" s="666"/>
      <c r="CV7" s="666"/>
      <c r="CW7" s="666"/>
      <c r="CX7" s="666"/>
      <c r="CY7" s="667"/>
      <c r="CZ7" s="692">
        <v>15.6</v>
      </c>
      <c r="DA7" s="692"/>
      <c r="DB7" s="692"/>
      <c r="DC7" s="692"/>
      <c r="DD7" s="671">
        <v>39912</v>
      </c>
      <c r="DE7" s="666"/>
      <c r="DF7" s="666"/>
      <c r="DG7" s="666"/>
      <c r="DH7" s="666"/>
      <c r="DI7" s="666"/>
      <c r="DJ7" s="666"/>
      <c r="DK7" s="666"/>
      <c r="DL7" s="666"/>
      <c r="DM7" s="666"/>
      <c r="DN7" s="666"/>
      <c r="DO7" s="666"/>
      <c r="DP7" s="667"/>
      <c r="DQ7" s="671">
        <v>1646103</v>
      </c>
      <c r="DR7" s="666"/>
      <c r="DS7" s="666"/>
      <c r="DT7" s="666"/>
      <c r="DU7" s="666"/>
      <c r="DV7" s="666"/>
      <c r="DW7" s="666"/>
      <c r="DX7" s="666"/>
      <c r="DY7" s="666"/>
      <c r="DZ7" s="666"/>
      <c r="EA7" s="666"/>
      <c r="EB7" s="666"/>
      <c r="EC7" s="706"/>
    </row>
    <row r="8" spans="2:143" ht="11.25" customHeight="1">
      <c r="B8" s="662" t="s">
        <v>231</v>
      </c>
      <c r="C8" s="663"/>
      <c r="D8" s="663"/>
      <c r="E8" s="663"/>
      <c r="F8" s="663"/>
      <c r="G8" s="663"/>
      <c r="H8" s="663"/>
      <c r="I8" s="663"/>
      <c r="J8" s="663"/>
      <c r="K8" s="663"/>
      <c r="L8" s="663"/>
      <c r="M8" s="663"/>
      <c r="N8" s="663"/>
      <c r="O8" s="663"/>
      <c r="P8" s="663"/>
      <c r="Q8" s="664"/>
      <c r="R8" s="665">
        <v>20037</v>
      </c>
      <c r="S8" s="666"/>
      <c r="T8" s="666"/>
      <c r="U8" s="666"/>
      <c r="V8" s="666"/>
      <c r="W8" s="666"/>
      <c r="X8" s="666"/>
      <c r="Y8" s="667"/>
      <c r="Z8" s="692">
        <v>0.2</v>
      </c>
      <c r="AA8" s="692"/>
      <c r="AB8" s="692"/>
      <c r="AC8" s="692"/>
      <c r="AD8" s="693">
        <v>20037</v>
      </c>
      <c r="AE8" s="693"/>
      <c r="AF8" s="693"/>
      <c r="AG8" s="693"/>
      <c r="AH8" s="693"/>
      <c r="AI8" s="693"/>
      <c r="AJ8" s="693"/>
      <c r="AK8" s="693"/>
      <c r="AL8" s="668">
        <v>0.3</v>
      </c>
      <c r="AM8" s="669"/>
      <c r="AN8" s="669"/>
      <c r="AO8" s="694"/>
      <c r="AP8" s="662" t="s">
        <v>541</v>
      </c>
      <c r="AQ8" s="663"/>
      <c r="AR8" s="663"/>
      <c r="AS8" s="663"/>
      <c r="AT8" s="663"/>
      <c r="AU8" s="663"/>
      <c r="AV8" s="663"/>
      <c r="AW8" s="663"/>
      <c r="AX8" s="663"/>
      <c r="AY8" s="663"/>
      <c r="AZ8" s="663"/>
      <c r="BA8" s="663"/>
      <c r="BB8" s="663"/>
      <c r="BC8" s="663"/>
      <c r="BD8" s="663"/>
      <c r="BE8" s="663"/>
      <c r="BF8" s="664"/>
      <c r="BG8" s="665">
        <v>51545</v>
      </c>
      <c r="BH8" s="666"/>
      <c r="BI8" s="666"/>
      <c r="BJ8" s="666"/>
      <c r="BK8" s="666"/>
      <c r="BL8" s="666"/>
      <c r="BM8" s="666"/>
      <c r="BN8" s="667"/>
      <c r="BO8" s="692">
        <v>1.6</v>
      </c>
      <c r="BP8" s="692"/>
      <c r="BQ8" s="692"/>
      <c r="BR8" s="692"/>
      <c r="BS8" s="693" t="s">
        <v>539</v>
      </c>
      <c r="BT8" s="693"/>
      <c r="BU8" s="693"/>
      <c r="BV8" s="693"/>
      <c r="BW8" s="693"/>
      <c r="BX8" s="693"/>
      <c r="BY8" s="693"/>
      <c r="BZ8" s="693"/>
      <c r="CA8" s="693"/>
      <c r="CB8" s="751"/>
      <c r="CD8" s="707" t="s">
        <v>232</v>
      </c>
      <c r="CE8" s="704"/>
      <c r="CF8" s="704"/>
      <c r="CG8" s="704"/>
      <c r="CH8" s="704"/>
      <c r="CI8" s="704"/>
      <c r="CJ8" s="704"/>
      <c r="CK8" s="704"/>
      <c r="CL8" s="704"/>
      <c r="CM8" s="704"/>
      <c r="CN8" s="704"/>
      <c r="CO8" s="704"/>
      <c r="CP8" s="704"/>
      <c r="CQ8" s="705"/>
      <c r="CR8" s="665">
        <v>4933175</v>
      </c>
      <c r="CS8" s="666"/>
      <c r="CT8" s="666"/>
      <c r="CU8" s="666"/>
      <c r="CV8" s="666"/>
      <c r="CW8" s="666"/>
      <c r="CX8" s="666"/>
      <c r="CY8" s="667"/>
      <c r="CZ8" s="692">
        <v>42.6</v>
      </c>
      <c r="DA8" s="692"/>
      <c r="DB8" s="692"/>
      <c r="DC8" s="692"/>
      <c r="DD8" s="671">
        <v>28815</v>
      </c>
      <c r="DE8" s="666"/>
      <c r="DF8" s="666"/>
      <c r="DG8" s="666"/>
      <c r="DH8" s="666"/>
      <c r="DI8" s="666"/>
      <c r="DJ8" s="666"/>
      <c r="DK8" s="666"/>
      <c r="DL8" s="666"/>
      <c r="DM8" s="666"/>
      <c r="DN8" s="666"/>
      <c r="DO8" s="666"/>
      <c r="DP8" s="667"/>
      <c r="DQ8" s="671">
        <v>1758869</v>
      </c>
      <c r="DR8" s="666"/>
      <c r="DS8" s="666"/>
      <c r="DT8" s="666"/>
      <c r="DU8" s="666"/>
      <c r="DV8" s="666"/>
      <c r="DW8" s="666"/>
      <c r="DX8" s="666"/>
      <c r="DY8" s="666"/>
      <c r="DZ8" s="666"/>
      <c r="EA8" s="666"/>
      <c r="EB8" s="666"/>
      <c r="EC8" s="706"/>
    </row>
    <row r="9" spans="2:143" ht="11.25" customHeight="1">
      <c r="B9" s="662" t="s">
        <v>233</v>
      </c>
      <c r="C9" s="663"/>
      <c r="D9" s="663"/>
      <c r="E9" s="663"/>
      <c r="F9" s="663"/>
      <c r="G9" s="663"/>
      <c r="H9" s="663"/>
      <c r="I9" s="663"/>
      <c r="J9" s="663"/>
      <c r="K9" s="663"/>
      <c r="L9" s="663"/>
      <c r="M9" s="663"/>
      <c r="N9" s="663"/>
      <c r="O9" s="663"/>
      <c r="P9" s="663"/>
      <c r="Q9" s="664"/>
      <c r="R9" s="665">
        <v>23397</v>
      </c>
      <c r="S9" s="666"/>
      <c r="T9" s="666"/>
      <c r="U9" s="666"/>
      <c r="V9" s="666"/>
      <c r="W9" s="666"/>
      <c r="X9" s="666"/>
      <c r="Y9" s="667"/>
      <c r="Z9" s="692">
        <v>0.2</v>
      </c>
      <c r="AA9" s="692"/>
      <c r="AB9" s="692"/>
      <c r="AC9" s="692"/>
      <c r="AD9" s="693">
        <v>23397</v>
      </c>
      <c r="AE9" s="693"/>
      <c r="AF9" s="693"/>
      <c r="AG9" s="693"/>
      <c r="AH9" s="693"/>
      <c r="AI9" s="693"/>
      <c r="AJ9" s="693"/>
      <c r="AK9" s="693"/>
      <c r="AL9" s="668">
        <v>0.4</v>
      </c>
      <c r="AM9" s="669"/>
      <c r="AN9" s="669"/>
      <c r="AO9" s="694"/>
      <c r="AP9" s="662" t="s">
        <v>542</v>
      </c>
      <c r="AQ9" s="663"/>
      <c r="AR9" s="663"/>
      <c r="AS9" s="663"/>
      <c r="AT9" s="663"/>
      <c r="AU9" s="663"/>
      <c r="AV9" s="663"/>
      <c r="AW9" s="663"/>
      <c r="AX9" s="663"/>
      <c r="AY9" s="663"/>
      <c r="AZ9" s="663"/>
      <c r="BA9" s="663"/>
      <c r="BB9" s="663"/>
      <c r="BC9" s="663"/>
      <c r="BD9" s="663"/>
      <c r="BE9" s="663"/>
      <c r="BF9" s="664"/>
      <c r="BG9" s="665">
        <v>1429586</v>
      </c>
      <c r="BH9" s="666"/>
      <c r="BI9" s="666"/>
      <c r="BJ9" s="666"/>
      <c r="BK9" s="666"/>
      <c r="BL9" s="666"/>
      <c r="BM9" s="666"/>
      <c r="BN9" s="667"/>
      <c r="BO9" s="692">
        <v>43.7</v>
      </c>
      <c r="BP9" s="692"/>
      <c r="BQ9" s="692"/>
      <c r="BR9" s="692"/>
      <c r="BS9" s="693" t="s">
        <v>539</v>
      </c>
      <c r="BT9" s="693"/>
      <c r="BU9" s="693"/>
      <c r="BV9" s="693"/>
      <c r="BW9" s="693"/>
      <c r="BX9" s="693"/>
      <c r="BY9" s="693"/>
      <c r="BZ9" s="693"/>
      <c r="CA9" s="693"/>
      <c r="CB9" s="751"/>
      <c r="CD9" s="707" t="s">
        <v>234</v>
      </c>
      <c r="CE9" s="704"/>
      <c r="CF9" s="704"/>
      <c r="CG9" s="704"/>
      <c r="CH9" s="704"/>
      <c r="CI9" s="704"/>
      <c r="CJ9" s="704"/>
      <c r="CK9" s="704"/>
      <c r="CL9" s="704"/>
      <c r="CM9" s="704"/>
      <c r="CN9" s="704"/>
      <c r="CO9" s="704"/>
      <c r="CP9" s="704"/>
      <c r="CQ9" s="705"/>
      <c r="CR9" s="665">
        <v>1349989</v>
      </c>
      <c r="CS9" s="666"/>
      <c r="CT9" s="666"/>
      <c r="CU9" s="666"/>
      <c r="CV9" s="666"/>
      <c r="CW9" s="666"/>
      <c r="CX9" s="666"/>
      <c r="CY9" s="667"/>
      <c r="CZ9" s="692">
        <v>11.6</v>
      </c>
      <c r="DA9" s="692"/>
      <c r="DB9" s="692"/>
      <c r="DC9" s="692"/>
      <c r="DD9" s="671">
        <v>50117</v>
      </c>
      <c r="DE9" s="666"/>
      <c r="DF9" s="666"/>
      <c r="DG9" s="666"/>
      <c r="DH9" s="666"/>
      <c r="DI9" s="666"/>
      <c r="DJ9" s="666"/>
      <c r="DK9" s="666"/>
      <c r="DL9" s="666"/>
      <c r="DM9" s="666"/>
      <c r="DN9" s="666"/>
      <c r="DO9" s="666"/>
      <c r="DP9" s="667"/>
      <c r="DQ9" s="671">
        <v>957826</v>
      </c>
      <c r="DR9" s="666"/>
      <c r="DS9" s="666"/>
      <c r="DT9" s="666"/>
      <c r="DU9" s="666"/>
      <c r="DV9" s="666"/>
      <c r="DW9" s="666"/>
      <c r="DX9" s="666"/>
      <c r="DY9" s="666"/>
      <c r="DZ9" s="666"/>
      <c r="EA9" s="666"/>
      <c r="EB9" s="666"/>
      <c r="EC9" s="706"/>
    </row>
    <row r="10" spans="2:143" ht="11.25" customHeight="1">
      <c r="B10" s="662" t="s">
        <v>543</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92" t="s">
        <v>539</v>
      </c>
      <c r="AA10" s="692"/>
      <c r="AB10" s="692"/>
      <c r="AC10" s="692"/>
      <c r="AD10" s="693" t="s">
        <v>539</v>
      </c>
      <c r="AE10" s="693"/>
      <c r="AF10" s="693"/>
      <c r="AG10" s="693"/>
      <c r="AH10" s="693"/>
      <c r="AI10" s="693"/>
      <c r="AJ10" s="693"/>
      <c r="AK10" s="693"/>
      <c r="AL10" s="668" t="s">
        <v>130</v>
      </c>
      <c r="AM10" s="669"/>
      <c r="AN10" s="669"/>
      <c r="AO10" s="694"/>
      <c r="AP10" s="662" t="s">
        <v>544</v>
      </c>
      <c r="AQ10" s="663"/>
      <c r="AR10" s="663"/>
      <c r="AS10" s="663"/>
      <c r="AT10" s="663"/>
      <c r="AU10" s="663"/>
      <c r="AV10" s="663"/>
      <c r="AW10" s="663"/>
      <c r="AX10" s="663"/>
      <c r="AY10" s="663"/>
      <c r="AZ10" s="663"/>
      <c r="BA10" s="663"/>
      <c r="BB10" s="663"/>
      <c r="BC10" s="663"/>
      <c r="BD10" s="663"/>
      <c r="BE10" s="663"/>
      <c r="BF10" s="664"/>
      <c r="BG10" s="665">
        <v>74899</v>
      </c>
      <c r="BH10" s="666"/>
      <c r="BI10" s="666"/>
      <c r="BJ10" s="666"/>
      <c r="BK10" s="666"/>
      <c r="BL10" s="666"/>
      <c r="BM10" s="666"/>
      <c r="BN10" s="667"/>
      <c r="BO10" s="692">
        <v>2.2999999999999998</v>
      </c>
      <c r="BP10" s="692"/>
      <c r="BQ10" s="692"/>
      <c r="BR10" s="692"/>
      <c r="BS10" s="693">
        <v>12117</v>
      </c>
      <c r="BT10" s="693"/>
      <c r="BU10" s="693"/>
      <c r="BV10" s="693"/>
      <c r="BW10" s="693"/>
      <c r="BX10" s="693"/>
      <c r="BY10" s="693"/>
      <c r="BZ10" s="693"/>
      <c r="CA10" s="693"/>
      <c r="CB10" s="751"/>
      <c r="CD10" s="707" t="s">
        <v>235</v>
      </c>
      <c r="CE10" s="704"/>
      <c r="CF10" s="704"/>
      <c r="CG10" s="704"/>
      <c r="CH10" s="704"/>
      <c r="CI10" s="704"/>
      <c r="CJ10" s="704"/>
      <c r="CK10" s="704"/>
      <c r="CL10" s="704"/>
      <c r="CM10" s="704"/>
      <c r="CN10" s="704"/>
      <c r="CO10" s="704"/>
      <c r="CP10" s="704"/>
      <c r="CQ10" s="705"/>
      <c r="CR10" s="665" t="s">
        <v>539</v>
      </c>
      <c r="CS10" s="666"/>
      <c r="CT10" s="666"/>
      <c r="CU10" s="666"/>
      <c r="CV10" s="666"/>
      <c r="CW10" s="666"/>
      <c r="CX10" s="666"/>
      <c r="CY10" s="667"/>
      <c r="CZ10" s="692" t="s">
        <v>130</v>
      </c>
      <c r="DA10" s="692"/>
      <c r="DB10" s="692"/>
      <c r="DC10" s="692"/>
      <c r="DD10" s="671" t="s">
        <v>539</v>
      </c>
      <c r="DE10" s="666"/>
      <c r="DF10" s="666"/>
      <c r="DG10" s="666"/>
      <c r="DH10" s="666"/>
      <c r="DI10" s="666"/>
      <c r="DJ10" s="666"/>
      <c r="DK10" s="666"/>
      <c r="DL10" s="666"/>
      <c r="DM10" s="666"/>
      <c r="DN10" s="666"/>
      <c r="DO10" s="666"/>
      <c r="DP10" s="667"/>
      <c r="DQ10" s="671" t="s">
        <v>539</v>
      </c>
      <c r="DR10" s="666"/>
      <c r="DS10" s="666"/>
      <c r="DT10" s="666"/>
      <c r="DU10" s="666"/>
      <c r="DV10" s="666"/>
      <c r="DW10" s="666"/>
      <c r="DX10" s="666"/>
      <c r="DY10" s="666"/>
      <c r="DZ10" s="666"/>
      <c r="EA10" s="666"/>
      <c r="EB10" s="666"/>
      <c r="EC10" s="706"/>
    </row>
    <row r="11" spans="2:143" ht="11.25" customHeight="1">
      <c r="B11" s="662" t="s">
        <v>236</v>
      </c>
      <c r="C11" s="663"/>
      <c r="D11" s="663"/>
      <c r="E11" s="663"/>
      <c r="F11" s="663"/>
      <c r="G11" s="663"/>
      <c r="H11" s="663"/>
      <c r="I11" s="663"/>
      <c r="J11" s="663"/>
      <c r="K11" s="663"/>
      <c r="L11" s="663"/>
      <c r="M11" s="663"/>
      <c r="N11" s="663"/>
      <c r="O11" s="663"/>
      <c r="P11" s="663"/>
      <c r="Q11" s="664"/>
      <c r="R11" s="665">
        <v>675182</v>
      </c>
      <c r="S11" s="666"/>
      <c r="T11" s="666"/>
      <c r="U11" s="666"/>
      <c r="V11" s="666"/>
      <c r="W11" s="666"/>
      <c r="X11" s="666"/>
      <c r="Y11" s="667"/>
      <c r="Z11" s="668">
        <v>5.0999999999999996</v>
      </c>
      <c r="AA11" s="669"/>
      <c r="AB11" s="669"/>
      <c r="AC11" s="670"/>
      <c r="AD11" s="671">
        <v>675182</v>
      </c>
      <c r="AE11" s="666"/>
      <c r="AF11" s="666"/>
      <c r="AG11" s="666"/>
      <c r="AH11" s="666"/>
      <c r="AI11" s="666"/>
      <c r="AJ11" s="666"/>
      <c r="AK11" s="667"/>
      <c r="AL11" s="668">
        <v>10.5</v>
      </c>
      <c r="AM11" s="669"/>
      <c r="AN11" s="669"/>
      <c r="AO11" s="694"/>
      <c r="AP11" s="662" t="s">
        <v>545</v>
      </c>
      <c r="AQ11" s="663"/>
      <c r="AR11" s="663"/>
      <c r="AS11" s="663"/>
      <c r="AT11" s="663"/>
      <c r="AU11" s="663"/>
      <c r="AV11" s="663"/>
      <c r="AW11" s="663"/>
      <c r="AX11" s="663"/>
      <c r="AY11" s="663"/>
      <c r="AZ11" s="663"/>
      <c r="BA11" s="663"/>
      <c r="BB11" s="663"/>
      <c r="BC11" s="663"/>
      <c r="BD11" s="663"/>
      <c r="BE11" s="663"/>
      <c r="BF11" s="664"/>
      <c r="BG11" s="665">
        <v>108748</v>
      </c>
      <c r="BH11" s="666"/>
      <c r="BI11" s="666"/>
      <c r="BJ11" s="666"/>
      <c r="BK11" s="666"/>
      <c r="BL11" s="666"/>
      <c r="BM11" s="666"/>
      <c r="BN11" s="667"/>
      <c r="BO11" s="692">
        <v>3.3</v>
      </c>
      <c r="BP11" s="692"/>
      <c r="BQ11" s="692"/>
      <c r="BR11" s="692"/>
      <c r="BS11" s="693">
        <v>27863</v>
      </c>
      <c r="BT11" s="693"/>
      <c r="BU11" s="693"/>
      <c r="BV11" s="693"/>
      <c r="BW11" s="693"/>
      <c r="BX11" s="693"/>
      <c r="BY11" s="693"/>
      <c r="BZ11" s="693"/>
      <c r="CA11" s="693"/>
      <c r="CB11" s="751"/>
      <c r="CD11" s="707" t="s">
        <v>237</v>
      </c>
      <c r="CE11" s="704"/>
      <c r="CF11" s="704"/>
      <c r="CG11" s="704"/>
      <c r="CH11" s="704"/>
      <c r="CI11" s="704"/>
      <c r="CJ11" s="704"/>
      <c r="CK11" s="704"/>
      <c r="CL11" s="704"/>
      <c r="CM11" s="704"/>
      <c r="CN11" s="704"/>
      <c r="CO11" s="704"/>
      <c r="CP11" s="704"/>
      <c r="CQ11" s="705"/>
      <c r="CR11" s="665">
        <v>196525</v>
      </c>
      <c r="CS11" s="666"/>
      <c r="CT11" s="666"/>
      <c r="CU11" s="666"/>
      <c r="CV11" s="666"/>
      <c r="CW11" s="666"/>
      <c r="CX11" s="666"/>
      <c r="CY11" s="667"/>
      <c r="CZ11" s="692">
        <v>1.7</v>
      </c>
      <c r="DA11" s="692"/>
      <c r="DB11" s="692"/>
      <c r="DC11" s="692"/>
      <c r="DD11" s="671">
        <v>104267</v>
      </c>
      <c r="DE11" s="666"/>
      <c r="DF11" s="666"/>
      <c r="DG11" s="666"/>
      <c r="DH11" s="666"/>
      <c r="DI11" s="666"/>
      <c r="DJ11" s="666"/>
      <c r="DK11" s="666"/>
      <c r="DL11" s="666"/>
      <c r="DM11" s="666"/>
      <c r="DN11" s="666"/>
      <c r="DO11" s="666"/>
      <c r="DP11" s="667"/>
      <c r="DQ11" s="671">
        <v>126295</v>
      </c>
      <c r="DR11" s="666"/>
      <c r="DS11" s="666"/>
      <c r="DT11" s="666"/>
      <c r="DU11" s="666"/>
      <c r="DV11" s="666"/>
      <c r="DW11" s="666"/>
      <c r="DX11" s="666"/>
      <c r="DY11" s="666"/>
      <c r="DZ11" s="666"/>
      <c r="EA11" s="666"/>
      <c r="EB11" s="666"/>
      <c r="EC11" s="706"/>
    </row>
    <row r="12" spans="2:143" ht="11.25" customHeight="1">
      <c r="B12" s="662" t="s">
        <v>238</v>
      </c>
      <c r="C12" s="663"/>
      <c r="D12" s="663"/>
      <c r="E12" s="663"/>
      <c r="F12" s="663"/>
      <c r="G12" s="663"/>
      <c r="H12" s="663"/>
      <c r="I12" s="663"/>
      <c r="J12" s="663"/>
      <c r="K12" s="663"/>
      <c r="L12" s="663"/>
      <c r="M12" s="663"/>
      <c r="N12" s="663"/>
      <c r="O12" s="663"/>
      <c r="P12" s="663"/>
      <c r="Q12" s="664"/>
      <c r="R12" s="665" t="s">
        <v>539</v>
      </c>
      <c r="S12" s="666"/>
      <c r="T12" s="666"/>
      <c r="U12" s="666"/>
      <c r="V12" s="666"/>
      <c r="W12" s="666"/>
      <c r="X12" s="666"/>
      <c r="Y12" s="667"/>
      <c r="Z12" s="692" t="s">
        <v>539</v>
      </c>
      <c r="AA12" s="692"/>
      <c r="AB12" s="692"/>
      <c r="AC12" s="692"/>
      <c r="AD12" s="693" t="s">
        <v>539</v>
      </c>
      <c r="AE12" s="693"/>
      <c r="AF12" s="693"/>
      <c r="AG12" s="693"/>
      <c r="AH12" s="693"/>
      <c r="AI12" s="693"/>
      <c r="AJ12" s="693"/>
      <c r="AK12" s="693"/>
      <c r="AL12" s="668" t="s">
        <v>539</v>
      </c>
      <c r="AM12" s="669"/>
      <c r="AN12" s="669"/>
      <c r="AO12" s="694"/>
      <c r="AP12" s="662" t="s">
        <v>546</v>
      </c>
      <c r="AQ12" s="663"/>
      <c r="AR12" s="663"/>
      <c r="AS12" s="663"/>
      <c r="AT12" s="663"/>
      <c r="AU12" s="663"/>
      <c r="AV12" s="663"/>
      <c r="AW12" s="663"/>
      <c r="AX12" s="663"/>
      <c r="AY12" s="663"/>
      <c r="AZ12" s="663"/>
      <c r="BA12" s="663"/>
      <c r="BB12" s="663"/>
      <c r="BC12" s="663"/>
      <c r="BD12" s="663"/>
      <c r="BE12" s="663"/>
      <c r="BF12" s="664"/>
      <c r="BG12" s="665">
        <v>1321990</v>
      </c>
      <c r="BH12" s="666"/>
      <c r="BI12" s="666"/>
      <c r="BJ12" s="666"/>
      <c r="BK12" s="666"/>
      <c r="BL12" s="666"/>
      <c r="BM12" s="666"/>
      <c r="BN12" s="667"/>
      <c r="BO12" s="692">
        <v>40.4</v>
      </c>
      <c r="BP12" s="692"/>
      <c r="BQ12" s="692"/>
      <c r="BR12" s="692"/>
      <c r="BS12" s="693" t="s">
        <v>539</v>
      </c>
      <c r="BT12" s="693"/>
      <c r="BU12" s="693"/>
      <c r="BV12" s="693"/>
      <c r="BW12" s="693"/>
      <c r="BX12" s="693"/>
      <c r="BY12" s="693"/>
      <c r="BZ12" s="693"/>
      <c r="CA12" s="693"/>
      <c r="CB12" s="751"/>
      <c r="CD12" s="707" t="s">
        <v>239</v>
      </c>
      <c r="CE12" s="704"/>
      <c r="CF12" s="704"/>
      <c r="CG12" s="704"/>
      <c r="CH12" s="704"/>
      <c r="CI12" s="704"/>
      <c r="CJ12" s="704"/>
      <c r="CK12" s="704"/>
      <c r="CL12" s="704"/>
      <c r="CM12" s="704"/>
      <c r="CN12" s="704"/>
      <c r="CO12" s="704"/>
      <c r="CP12" s="704"/>
      <c r="CQ12" s="705"/>
      <c r="CR12" s="665">
        <v>115435</v>
      </c>
      <c r="CS12" s="666"/>
      <c r="CT12" s="666"/>
      <c r="CU12" s="666"/>
      <c r="CV12" s="666"/>
      <c r="CW12" s="666"/>
      <c r="CX12" s="666"/>
      <c r="CY12" s="667"/>
      <c r="CZ12" s="692">
        <v>1</v>
      </c>
      <c r="DA12" s="692"/>
      <c r="DB12" s="692"/>
      <c r="DC12" s="692"/>
      <c r="DD12" s="671">
        <v>16232</v>
      </c>
      <c r="DE12" s="666"/>
      <c r="DF12" s="666"/>
      <c r="DG12" s="666"/>
      <c r="DH12" s="666"/>
      <c r="DI12" s="666"/>
      <c r="DJ12" s="666"/>
      <c r="DK12" s="666"/>
      <c r="DL12" s="666"/>
      <c r="DM12" s="666"/>
      <c r="DN12" s="666"/>
      <c r="DO12" s="666"/>
      <c r="DP12" s="667"/>
      <c r="DQ12" s="671">
        <v>112929</v>
      </c>
      <c r="DR12" s="666"/>
      <c r="DS12" s="666"/>
      <c r="DT12" s="666"/>
      <c r="DU12" s="666"/>
      <c r="DV12" s="666"/>
      <c r="DW12" s="666"/>
      <c r="DX12" s="666"/>
      <c r="DY12" s="666"/>
      <c r="DZ12" s="666"/>
      <c r="EA12" s="666"/>
      <c r="EB12" s="666"/>
      <c r="EC12" s="706"/>
    </row>
    <row r="13" spans="2:143" ht="11.25" customHeight="1">
      <c r="B13" s="662" t="s">
        <v>240</v>
      </c>
      <c r="C13" s="663"/>
      <c r="D13" s="663"/>
      <c r="E13" s="663"/>
      <c r="F13" s="663"/>
      <c r="G13" s="663"/>
      <c r="H13" s="663"/>
      <c r="I13" s="663"/>
      <c r="J13" s="663"/>
      <c r="K13" s="663"/>
      <c r="L13" s="663"/>
      <c r="M13" s="663"/>
      <c r="N13" s="663"/>
      <c r="O13" s="663"/>
      <c r="P13" s="663"/>
      <c r="Q13" s="664"/>
      <c r="R13" s="665" t="s">
        <v>539</v>
      </c>
      <c r="S13" s="666"/>
      <c r="T13" s="666"/>
      <c r="U13" s="666"/>
      <c r="V13" s="666"/>
      <c r="W13" s="666"/>
      <c r="X13" s="666"/>
      <c r="Y13" s="667"/>
      <c r="Z13" s="692" t="s">
        <v>539</v>
      </c>
      <c r="AA13" s="692"/>
      <c r="AB13" s="692"/>
      <c r="AC13" s="692"/>
      <c r="AD13" s="693" t="s">
        <v>539</v>
      </c>
      <c r="AE13" s="693"/>
      <c r="AF13" s="693"/>
      <c r="AG13" s="693"/>
      <c r="AH13" s="693"/>
      <c r="AI13" s="693"/>
      <c r="AJ13" s="693"/>
      <c r="AK13" s="693"/>
      <c r="AL13" s="668" t="s">
        <v>539</v>
      </c>
      <c r="AM13" s="669"/>
      <c r="AN13" s="669"/>
      <c r="AO13" s="694"/>
      <c r="AP13" s="662" t="s">
        <v>547</v>
      </c>
      <c r="AQ13" s="663"/>
      <c r="AR13" s="663"/>
      <c r="AS13" s="663"/>
      <c r="AT13" s="663"/>
      <c r="AU13" s="663"/>
      <c r="AV13" s="663"/>
      <c r="AW13" s="663"/>
      <c r="AX13" s="663"/>
      <c r="AY13" s="663"/>
      <c r="AZ13" s="663"/>
      <c r="BA13" s="663"/>
      <c r="BB13" s="663"/>
      <c r="BC13" s="663"/>
      <c r="BD13" s="663"/>
      <c r="BE13" s="663"/>
      <c r="BF13" s="664"/>
      <c r="BG13" s="665">
        <v>1320266</v>
      </c>
      <c r="BH13" s="666"/>
      <c r="BI13" s="666"/>
      <c r="BJ13" s="666"/>
      <c r="BK13" s="666"/>
      <c r="BL13" s="666"/>
      <c r="BM13" s="666"/>
      <c r="BN13" s="667"/>
      <c r="BO13" s="692">
        <v>40.4</v>
      </c>
      <c r="BP13" s="692"/>
      <c r="BQ13" s="692"/>
      <c r="BR13" s="692"/>
      <c r="BS13" s="693" t="s">
        <v>539</v>
      </c>
      <c r="BT13" s="693"/>
      <c r="BU13" s="693"/>
      <c r="BV13" s="693"/>
      <c r="BW13" s="693"/>
      <c r="BX13" s="693"/>
      <c r="BY13" s="693"/>
      <c r="BZ13" s="693"/>
      <c r="CA13" s="693"/>
      <c r="CB13" s="751"/>
      <c r="CD13" s="707" t="s">
        <v>241</v>
      </c>
      <c r="CE13" s="704"/>
      <c r="CF13" s="704"/>
      <c r="CG13" s="704"/>
      <c r="CH13" s="704"/>
      <c r="CI13" s="704"/>
      <c r="CJ13" s="704"/>
      <c r="CK13" s="704"/>
      <c r="CL13" s="704"/>
      <c r="CM13" s="704"/>
      <c r="CN13" s="704"/>
      <c r="CO13" s="704"/>
      <c r="CP13" s="704"/>
      <c r="CQ13" s="705"/>
      <c r="CR13" s="665">
        <v>592009</v>
      </c>
      <c r="CS13" s="666"/>
      <c r="CT13" s="666"/>
      <c r="CU13" s="666"/>
      <c r="CV13" s="666"/>
      <c r="CW13" s="666"/>
      <c r="CX13" s="666"/>
      <c r="CY13" s="667"/>
      <c r="CZ13" s="692">
        <v>5.0999999999999996</v>
      </c>
      <c r="DA13" s="692"/>
      <c r="DB13" s="692"/>
      <c r="DC13" s="692"/>
      <c r="DD13" s="671">
        <v>203635</v>
      </c>
      <c r="DE13" s="666"/>
      <c r="DF13" s="666"/>
      <c r="DG13" s="666"/>
      <c r="DH13" s="666"/>
      <c r="DI13" s="666"/>
      <c r="DJ13" s="666"/>
      <c r="DK13" s="666"/>
      <c r="DL13" s="666"/>
      <c r="DM13" s="666"/>
      <c r="DN13" s="666"/>
      <c r="DO13" s="666"/>
      <c r="DP13" s="667"/>
      <c r="DQ13" s="671">
        <v>543577</v>
      </c>
      <c r="DR13" s="666"/>
      <c r="DS13" s="666"/>
      <c r="DT13" s="666"/>
      <c r="DU13" s="666"/>
      <c r="DV13" s="666"/>
      <c r="DW13" s="666"/>
      <c r="DX13" s="666"/>
      <c r="DY13" s="666"/>
      <c r="DZ13" s="666"/>
      <c r="EA13" s="666"/>
      <c r="EB13" s="666"/>
      <c r="EC13" s="706"/>
    </row>
    <row r="14" spans="2:143" ht="11.25" customHeight="1">
      <c r="B14" s="662" t="s">
        <v>242</v>
      </c>
      <c r="C14" s="663"/>
      <c r="D14" s="663"/>
      <c r="E14" s="663"/>
      <c r="F14" s="663"/>
      <c r="G14" s="663"/>
      <c r="H14" s="663"/>
      <c r="I14" s="663"/>
      <c r="J14" s="663"/>
      <c r="K14" s="663"/>
      <c r="L14" s="663"/>
      <c r="M14" s="663"/>
      <c r="N14" s="663"/>
      <c r="O14" s="663"/>
      <c r="P14" s="663"/>
      <c r="Q14" s="664"/>
      <c r="R14" s="665" t="s">
        <v>539</v>
      </c>
      <c r="S14" s="666"/>
      <c r="T14" s="666"/>
      <c r="U14" s="666"/>
      <c r="V14" s="666"/>
      <c r="W14" s="666"/>
      <c r="X14" s="666"/>
      <c r="Y14" s="667"/>
      <c r="Z14" s="692" t="s">
        <v>539</v>
      </c>
      <c r="AA14" s="692"/>
      <c r="AB14" s="692"/>
      <c r="AC14" s="692"/>
      <c r="AD14" s="693" t="s">
        <v>539</v>
      </c>
      <c r="AE14" s="693"/>
      <c r="AF14" s="693"/>
      <c r="AG14" s="693"/>
      <c r="AH14" s="693"/>
      <c r="AI14" s="693"/>
      <c r="AJ14" s="693"/>
      <c r="AK14" s="693"/>
      <c r="AL14" s="668" t="s">
        <v>539</v>
      </c>
      <c r="AM14" s="669"/>
      <c r="AN14" s="669"/>
      <c r="AO14" s="694"/>
      <c r="AP14" s="662" t="s">
        <v>243</v>
      </c>
      <c r="AQ14" s="663"/>
      <c r="AR14" s="663"/>
      <c r="AS14" s="663"/>
      <c r="AT14" s="663"/>
      <c r="AU14" s="663"/>
      <c r="AV14" s="663"/>
      <c r="AW14" s="663"/>
      <c r="AX14" s="663"/>
      <c r="AY14" s="663"/>
      <c r="AZ14" s="663"/>
      <c r="BA14" s="663"/>
      <c r="BB14" s="663"/>
      <c r="BC14" s="663"/>
      <c r="BD14" s="663"/>
      <c r="BE14" s="663"/>
      <c r="BF14" s="664"/>
      <c r="BG14" s="665">
        <v>82122</v>
      </c>
      <c r="BH14" s="666"/>
      <c r="BI14" s="666"/>
      <c r="BJ14" s="666"/>
      <c r="BK14" s="666"/>
      <c r="BL14" s="666"/>
      <c r="BM14" s="666"/>
      <c r="BN14" s="667"/>
      <c r="BO14" s="692">
        <v>2.5</v>
      </c>
      <c r="BP14" s="692"/>
      <c r="BQ14" s="692"/>
      <c r="BR14" s="692"/>
      <c r="BS14" s="693" t="s">
        <v>539</v>
      </c>
      <c r="BT14" s="693"/>
      <c r="BU14" s="693"/>
      <c r="BV14" s="693"/>
      <c r="BW14" s="693"/>
      <c r="BX14" s="693"/>
      <c r="BY14" s="693"/>
      <c r="BZ14" s="693"/>
      <c r="CA14" s="693"/>
      <c r="CB14" s="751"/>
      <c r="CD14" s="707" t="s">
        <v>244</v>
      </c>
      <c r="CE14" s="704"/>
      <c r="CF14" s="704"/>
      <c r="CG14" s="704"/>
      <c r="CH14" s="704"/>
      <c r="CI14" s="704"/>
      <c r="CJ14" s="704"/>
      <c r="CK14" s="704"/>
      <c r="CL14" s="704"/>
      <c r="CM14" s="704"/>
      <c r="CN14" s="704"/>
      <c r="CO14" s="704"/>
      <c r="CP14" s="704"/>
      <c r="CQ14" s="705"/>
      <c r="CR14" s="665">
        <v>371218</v>
      </c>
      <c r="CS14" s="666"/>
      <c r="CT14" s="666"/>
      <c r="CU14" s="666"/>
      <c r="CV14" s="666"/>
      <c r="CW14" s="666"/>
      <c r="CX14" s="666"/>
      <c r="CY14" s="667"/>
      <c r="CZ14" s="692">
        <v>3.2</v>
      </c>
      <c r="DA14" s="692"/>
      <c r="DB14" s="692"/>
      <c r="DC14" s="692"/>
      <c r="DD14" s="671">
        <v>803</v>
      </c>
      <c r="DE14" s="666"/>
      <c r="DF14" s="666"/>
      <c r="DG14" s="666"/>
      <c r="DH14" s="666"/>
      <c r="DI14" s="666"/>
      <c r="DJ14" s="666"/>
      <c r="DK14" s="666"/>
      <c r="DL14" s="666"/>
      <c r="DM14" s="666"/>
      <c r="DN14" s="666"/>
      <c r="DO14" s="666"/>
      <c r="DP14" s="667"/>
      <c r="DQ14" s="671">
        <v>367612</v>
      </c>
      <c r="DR14" s="666"/>
      <c r="DS14" s="666"/>
      <c r="DT14" s="666"/>
      <c r="DU14" s="666"/>
      <c r="DV14" s="666"/>
      <c r="DW14" s="666"/>
      <c r="DX14" s="666"/>
      <c r="DY14" s="666"/>
      <c r="DZ14" s="666"/>
      <c r="EA14" s="666"/>
      <c r="EB14" s="666"/>
      <c r="EC14" s="706"/>
    </row>
    <row r="15" spans="2:143" ht="11.25" customHeight="1">
      <c r="B15" s="662" t="s">
        <v>245</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92" t="s">
        <v>539</v>
      </c>
      <c r="AA15" s="692"/>
      <c r="AB15" s="692"/>
      <c r="AC15" s="692"/>
      <c r="AD15" s="693" t="s">
        <v>130</v>
      </c>
      <c r="AE15" s="693"/>
      <c r="AF15" s="693"/>
      <c r="AG15" s="693"/>
      <c r="AH15" s="693"/>
      <c r="AI15" s="693"/>
      <c r="AJ15" s="693"/>
      <c r="AK15" s="693"/>
      <c r="AL15" s="668" t="s">
        <v>539</v>
      </c>
      <c r="AM15" s="669"/>
      <c r="AN15" s="669"/>
      <c r="AO15" s="694"/>
      <c r="AP15" s="662" t="s">
        <v>548</v>
      </c>
      <c r="AQ15" s="663"/>
      <c r="AR15" s="663"/>
      <c r="AS15" s="663"/>
      <c r="AT15" s="663"/>
      <c r="AU15" s="663"/>
      <c r="AV15" s="663"/>
      <c r="AW15" s="663"/>
      <c r="AX15" s="663"/>
      <c r="AY15" s="663"/>
      <c r="AZ15" s="663"/>
      <c r="BA15" s="663"/>
      <c r="BB15" s="663"/>
      <c r="BC15" s="663"/>
      <c r="BD15" s="663"/>
      <c r="BE15" s="663"/>
      <c r="BF15" s="664"/>
      <c r="BG15" s="665">
        <v>201991</v>
      </c>
      <c r="BH15" s="666"/>
      <c r="BI15" s="666"/>
      <c r="BJ15" s="666"/>
      <c r="BK15" s="666"/>
      <c r="BL15" s="666"/>
      <c r="BM15" s="666"/>
      <c r="BN15" s="667"/>
      <c r="BO15" s="692">
        <v>6.2</v>
      </c>
      <c r="BP15" s="692"/>
      <c r="BQ15" s="692"/>
      <c r="BR15" s="692"/>
      <c r="BS15" s="693" t="s">
        <v>539</v>
      </c>
      <c r="BT15" s="693"/>
      <c r="BU15" s="693"/>
      <c r="BV15" s="693"/>
      <c r="BW15" s="693"/>
      <c r="BX15" s="693"/>
      <c r="BY15" s="693"/>
      <c r="BZ15" s="693"/>
      <c r="CA15" s="693"/>
      <c r="CB15" s="751"/>
      <c r="CD15" s="707" t="s">
        <v>246</v>
      </c>
      <c r="CE15" s="704"/>
      <c r="CF15" s="704"/>
      <c r="CG15" s="704"/>
      <c r="CH15" s="704"/>
      <c r="CI15" s="704"/>
      <c r="CJ15" s="704"/>
      <c r="CK15" s="704"/>
      <c r="CL15" s="704"/>
      <c r="CM15" s="704"/>
      <c r="CN15" s="704"/>
      <c r="CO15" s="704"/>
      <c r="CP15" s="704"/>
      <c r="CQ15" s="705"/>
      <c r="CR15" s="665">
        <v>1282635</v>
      </c>
      <c r="CS15" s="666"/>
      <c r="CT15" s="666"/>
      <c r="CU15" s="666"/>
      <c r="CV15" s="666"/>
      <c r="CW15" s="666"/>
      <c r="CX15" s="666"/>
      <c r="CY15" s="667"/>
      <c r="CZ15" s="692">
        <v>11.1</v>
      </c>
      <c r="DA15" s="692"/>
      <c r="DB15" s="692"/>
      <c r="DC15" s="692"/>
      <c r="DD15" s="671">
        <v>137252</v>
      </c>
      <c r="DE15" s="666"/>
      <c r="DF15" s="666"/>
      <c r="DG15" s="666"/>
      <c r="DH15" s="666"/>
      <c r="DI15" s="666"/>
      <c r="DJ15" s="666"/>
      <c r="DK15" s="666"/>
      <c r="DL15" s="666"/>
      <c r="DM15" s="666"/>
      <c r="DN15" s="666"/>
      <c r="DO15" s="666"/>
      <c r="DP15" s="667"/>
      <c r="DQ15" s="671">
        <v>1173324</v>
      </c>
      <c r="DR15" s="666"/>
      <c r="DS15" s="666"/>
      <c r="DT15" s="666"/>
      <c r="DU15" s="666"/>
      <c r="DV15" s="666"/>
      <c r="DW15" s="666"/>
      <c r="DX15" s="666"/>
      <c r="DY15" s="666"/>
      <c r="DZ15" s="666"/>
      <c r="EA15" s="666"/>
      <c r="EB15" s="666"/>
      <c r="EC15" s="706"/>
    </row>
    <row r="16" spans="2:143" ht="11.25" customHeight="1">
      <c r="B16" s="662" t="s">
        <v>549</v>
      </c>
      <c r="C16" s="663"/>
      <c r="D16" s="663"/>
      <c r="E16" s="663"/>
      <c r="F16" s="663"/>
      <c r="G16" s="663"/>
      <c r="H16" s="663"/>
      <c r="I16" s="663"/>
      <c r="J16" s="663"/>
      <c r="K16" s="663"/>
      <c r="L16" s="663"/>
      <c r="M16" s="663"/>
      <c r="N16" s="663"/>
      <c r="O16" s="663"/>
      <c r="P16" s="663"/>
      <c r="Q16" s="664"/>
      <c r="R16" s="665">
        <v>8959</v>
      </c>
      <c r="S16" s="666"/>
      <c r="T16" s="666"/>
      <c r="U16" s="666"/>
      <c r="V16" s="666"/>
      <c r="W16" s="666"/>
      <c r="X16" s="666"/>
      <c r="Y16" s="667"/>
      <c r="Z16" s="692">
        <v>0.1</v>
      </c>
      <c r="AA16" s="692"/>
      <c r="AB16" s="692"/>
      <c r="AC16" s="692"/>
      <c r="AD16" s="693">
        <v>8959</v>
      </c>
      <c r="AE16" s="693"/>
      <c r="AF16" s="693"/>
      <c r="AG16" s="693"/>
      <c r="AH16" s="693"/>
      <c r="AI16" s="693"/>
      <c r="AJ16" s="693"/>
      <c r="AK16" s="693"/>
      <c r="AL16" s="668">
        <v>0.1</v>
      </c>
      <c r="AM16" s="669"/>
      <c r="AN16" s="669"/>
      <c r="AO16" s="694"/>
      <c r="AP16" s="662" t="s">
        <v>550</v>
      </c>
      <c r="AQ16" s="663"/>
      <c r="AR16" s="663"/>
      <c r="AS16" s="663"/>
      <c r="AT16" s="663"/>
      <c r="AU16" s="663"/>
      <c r="AV16" s="663"/>
      <c r="AW16" s="663"/>
      <c r="AX16" s="663"/>
      <c r="AY16" s="663"/>
      <c r="AZ16" s="663"/>
      <c r="BA16" s="663"/>
      <c r="BB16" s="663"/>
      <c r="BC16" s="663"/>
      <c r="BD16" s="663"/>
      <c r="BE16" s="663"/>
      <c r="BF16" s="664"/>
      <c r="BG16" s="665" t="s">
        <v>539</v>
      </c>
      <c r="BH16" s="666"/>
      <c r="BI16" s="666"/>
      <c r="BJ16" s="666"/>
      <c r="BK16" s="666"/>
      <c r="BL16" s="666"/>
      <c r="BM16" s="666"/>
      <c r="BN16" s="667"/>
      <c r="BO16" s="692" t="s">
        <v>539</v>
      </c>
      <c r="BP16" s="692"/>
      <c r="BQ16" s="692"/>
      <c r="BR16" s="692"/>
      <c r="BS16" s="693" t="s">
        <v>539</v>
      </c>
      <c r="BT16" s="693"/>
      <c r="BU16" s="693"/>
      <c r="BV16" s="693"/>
      <c r="BW16" s="693"/>
      <c r="BX16" s="693"/>
      <c r="BY16" s="693"/>
      <c r="BZ16" s="693"/>
      <c r="CA16" s="693"/>
      <c r="CB16" s="751"/>
      <c r="CD16" s="707" t="s">
        <v>247</v>
      </c>
      <c r="CE16" s="704"/>
      <c r="CF16" s="704"/>
      <c r="CG16" s="704"/>
      <c r="CH16" s="704"/>
      <c r="CI16" s="704"/>
      <c r="CJ16" s="704"/>
      <c r="CK16" s="704"/>
      <c r="CL16" s="704"/>
      <c r="CM16" s="704"/>
      <c r="CN16" s="704"/>
      <c r="CO16" s="704"/>
      <c r="CP16" s="704"/>
      <c r="CQ16" s="705"/>
      <c r="CR16" s="665">
        <v>22782</v>
      </c>
      <c r="CS16" s="666"/>
      <c r="CT16" s="666"/>
      <c r="CU16" s="666"/>
      <c r="CV16" s="666"/>
      <c r="CW16" s="666"/>
      <c r="CX16" s="666"/>
      <c r="CY16" s="667"/>
      <c r="CZ16" s="692">
        <v>0.2</v>
      </c>
      <c r="DA16" s="692"/>
      <c r="DB16" s="692"/>
      <c r="DC16" s="692"/>
      <c r="DD16" s="671" t="s">
        <v>539</v>
      </c>
      <c r="DE16" s="666"/>
      <c r="DF16" s="666"/>
      <c r="DG16" s="666"/>
      <c r="DH16" s="666"/>
      <c r="DI16" s="666"/>
      <c r="DJ16" s="666"/>
      <c r="DK16" s="666"/>
      <c r="DL16" s="666"/>
      <c r="DM16" s="666"/>
      <c r="DN16" s="666"/>
      <c r="DO16" s="666"/>
      <c r="DP16" s="667"/>
      <c r="DQ16" s="671">
        <v>8481</v>
      </c>
      <c r="DR16" s="666"/>
      <c r="DS16" s="666"/>
      <c r="DT16" s="666"/>
      <c r="DU16" s="666"/>
      <c r="DV16" s="666"/>
      <c r="DW16" s="666"/>
      <c r="DX16" s="666"/>
      <c r="DY16" s="666"/>
      <c r="DZ16" s="666"/>
      <c r="EA16" s="666"/>
      <c r="EB16" s="666"/>
      <c r="EC16" s="706"/>
    </row>
    <row r="17" spans="2:133" ht="11.25" customHeight="1">
      <c r="B17" s="662" t="s">
        <v>248</v>
      </c>
      <c r="C17" s="663"/>
      <c r="D17" s="663"/>
      <c r="E17" s="663"/>
      <c r="F17" s="663"/>
      <c r="G17" s="663"/>
      <c r="H17" s="663"/>
      <c r="I17" s="663"/>
      <c r="J17" s="663"/>
      <c r="K17" s="663"/>
      <c r="L17" s="663"/>
      <c r="M17" s="663"/>
      <c r="N17" s="663"/>
      <c r="O17" s="663"/>
      <c r="P17" s="663"/>
      <c r="Q17" s="664"/>
      <c r="R17" s="665">
        <v>32001</v>
      </c>
      <c r="S17" s="666"/>
      <c r="T17" s="666"/>
      <c r="U17" s="666"/>
      <c r="V17" s="666"/>
      <c r="W17" s="666"/>
      <c r="X17" s="666"/>
      <c r="Y17" s="667"/>
      <c r="Z17" s="692">
        <v>0.2</v>
      </c>
      <c r="AA17" s="692"/>
      <c r="AB17" s="692"/>
      <c r="AC17" s="692"/>
      <c r="AD17" s="693">
        <v>32001</v>
      </c>
      <c r="AE17" s="693"/>
      <c r="AF17" s="693"/>
      <c r="AG17" s="693"/>
      <c r="AH17" s="693"/>
      <c r="AI17" s="693"/>
      <c r="AJ17" s="693"/>
      <c r="AK17" s="693"/>
      <c r="AL17" s="668">
        <v>0.5</v>
      </c>
      <c r="AM17" s="669"/>
      <c r="AN17" s="669"/>
      <c r="AO17" s="694"/>
      <c r="AP17" s="662" t="s">
        <v>551</v>
      </c>
      <c r="AQ17" s="663"/>
      <c r="AR17" s="663"/>
      <c r="AS17" s="663"/>
      <c r="AT17" s="663"/>
      <c r="AU17" s="663"/>
      <c r="AV17" s="663"/>
      <c r="AW17" s="663"/>
      <c r="AX17" s="663"/>
      <c r="AY17" s="663"/>
      <c r="AZ17" s="663"/>
      <c r="BA17" s="663"/>
      <c r="BB17" s="663"/>
      <c r="BC17" s="663"/>
      <c r="BD17" s="663"/>
      <c r="BE17" s="663"/>
      <c r="BF17" s="664"/>
      <c r="BG17" s="665" t="s">
        <v>539</v>
      </c>
      <c r="BH17" s="666"/>
      <c r="BI17" s="666"/>
      <c r="BJ17" s="666"/>
      <c r="BK17" s="666"/>
      <c r="BL17" s="666"/>
      <c r="BM17" s="666"/>
      <c r="BN17" s="667"/>
      <c r="BO17" s="692" t="s">
        <v>130</v>
      </c>
      <c r="BP17" s="692"/>
      <c r="BQ17" s="692"/>
      <c r="BR17" s="692"/>
      <c r="BS17" s="693" t="s">
        <v>539</v>
      </c>
      <c r="BT17" s="693"/>
      <c r="BU17" s="693"/>
      <c r="BV17" s="693"/>
      <c r="BW17" s="693"/>
      <c r="BX17" s="693"/>
      <c r="BY17" s="693"/>
      <c r="BZ17" s="693"/>
      <c r="CA17" s="693"/>
      <c r="CB17" s="751"/>
      <c r="CD17" s="707" t="s">
        <v>249</v>
      </c>
      <c r="CE17" s="704"/>
      <c r="CF17" s="704"/>
      <c r="CG17" s="704"/>
      <c r="CH17" s="704"/>
      <c r="CI17" s="704"/>
      <c r="CJ17" s="704"/>
      <c r="CK17" s="704"/>
      <c r="CL17" s="704"/>
      <c r="CM17" s="704"/>
      <c r="CN17" s="704"/>
      <c r="CO17" s="704"/>
      <c r="CP17" s="704"/>
      <c r="CQ17" s="705"/>
      <c r="CR17" s="665">
        <v>818480</v>
      </c>
      <c r="CS17" s="666"/>
      <c r="CT17" s="666"/>
      <c r="CU17" s="666"/>
      <c r="CV17" s="666"/>
      <c r="CW17" s="666"/>
      <c r="CX17" s="666"/>
      <c r="CY17" s="667"/>
      <c r="CZ17" s="692">
        <v>7.1</v>
      </c>
      <c r="DA17" s="692"/>
      <c r="DB17" s="692"/>
      <c r="DC17" s="692"/>
      <c r="DD17" s="671" t="s">
        <v>539</v>
      </c>
      <c r="DE17" s="666"/>
      <c r="DF17" s="666"/>
      <c r="DG17" s="666"/>
      <c r="DH17" s="666"/>
      <c r="DI17" s="666"/>
      <c r="DJ17" s="666"/>
      <c r="DK17" s="666"/>
      <c r="DL17" s="666"/>
      <c r="DM17" s="666"/>
      <c r="DN17" s="666"/>
      <c r="DO17" s="666"/>
      <c r="DP17" s="667"/>
      <c r="DQ17" s="671">
        <v>818480</v>
      </c>
      <c r="DR17" s="666"/>
      <c r="DS17" s="666"/>
      <c r="DT17" s="666"/>
      <c r="DU17" s="666"/>
      <c r="DV17" s="666"/>
      <c r="DW17" s="666"/>
      <c r="DX17" s="666"/>
      <c r="DY17" s="666"/>
      <c r="DZ17" s="666"/>
      <c r="EA17" s="666"/>
      <c r="EB17" s="666"/>
      <c r="EC17" s="706"/>
    </row>
    <row r="18" spans="2:133" ht="11.25" customHeight="1">
      <c r="B18" s="662" t="s">
        <v>250</v>
      </c>
      <c r="C18" s="663"/>
      <c r="D18" s="663"/>
      <c r="E18" s="663"/>
      <c r="F18" s="663"/>
      <c r="G18" s="663"/>
      <c r="H18" s="663"/>
      <c r="I18" s="663"/>
      <c r="J18" s="663"/>
      <c r="K18" s="663"/>
      <c r="L18" s="663"/>
      <c r="M18" s="663"/>
      <c r="N18" s="663"/>
      <c r="O18" s="663"/>
      <c r="P18" s="663"/>
      <c r="Q18" s="664"/>
      <c r="R18" s="665">
        <v>48113</v>
      </c>
      <c r="S18" s="666"/>
      <c r="T18" s="666"/>
      <c r="U18" s="666"/>
      <c r="V18" s="666"/>
      <c r="W18" s="666"/>
      <c r="X18" s="666"/>
      <c r="Y18" s="667"/>
      <c r="Z18" s="692">
        <v>0.4</v>
      </c>
      <c r="AA18" s="692"/>
      <c r="AB18" s="692"/>
      <c r="AC18" s="692"/>
      <c r="AD18" s="693">
        <v>48113</v>
      </c>
      <c r="AE18" s="693"/>
      <c r="AF18" s="693"/>
      <c r="AG18" s="693"/>
      <c r="AH18" s="693"/>
      <c r="AI18" s="693"/>
      <c r="AJ18" s="693"/>
      <c r="AK18" s="693"/>
      <c r="AL18" s="668">
        <v>0.69999998807907104</v>
      </c>
      <c r="AM18" s="669"/>
      <c r="AN18" s="669"/>
      <c r="AO18" s="694"/>
      <c r="AP18" s="662" t="s">
        <v>552</v>
      </c>
      <c r="AQ18" s="663"/>
      <c r="AR18" s="663"/>
      <c r="AS18" s="663"/>
      <c r="AT18" s="663"/>
      <c r="AU18" s="663"/>
      <c r="AV18" s="663"/>
      <c r="AW18" s="663"/>
      <c r="AX18" s="663"/>
      <c r="AY18" s="663"/>
      <c r="AZ18" s="663"/>
      <c r="BA18" s="663"/>
      <c r="BB18" s="663"/>
      <c r="BC18" s="663"/>
      <c r="BD18" s="663"/>
      <c r="BE18" s="663"/>
      <c r="BF18" s="664"/>
      <c r="BG18" s="665" t="s">
        <v>539</v>
      </c>
      <c r="BH18" s="666"/>
      <c r="BI18" s="666"/>
      <c r="BJ18" s="666"/>
      <c r="BK18" s="666"/>
      <c r="BL18" s="666"/>
      <c r="BM18" s="666"/>
      <c r="BN18" s="667"/>
      <c r="BO18" s="692" t="s">
        <v>539</v>
      </c>
      <c r="BP18" s="692"/>
      <c r="BQ18" s="692"/>
      <c r="BR18" s="692"/>
      <c r="BS18" s="693" t="s">
        <v>539</v>
      </c>
      <c r="BT18" s="693"/>
      <c r="BU18" s="693"/>
      <c r="BV18" s="693"/>
      <c r="BW18" s="693"/>
      <c r="BX18" s="693"/>
      <c r="BY18" s="693"/>
      <c r="BZ18" s="693"/>
      <c r="CA18" s="693"/>
      <c r="CB18" s="751"/>
      <c r="CD18" s="707" t="s">
        <v>251</v>
      </c>
      <c r="CE18" s="704"/>
      <c r="CF18" s="704"/>
      <c r="CG18" s="704"/>
      <c r="CH18" s="704"/>
      <c r="CI18" s="704"/>
      <c r="CJ18" s="704"/>
      <c r="CK18" s="704"/>
      <c r="CL18" s="704"/>
      <c r="CM18" s="704"/>
      <c r="CN18" s="704"/>
      <c r="CO18" s="704"/>
      <c r="CP18" s="704"/>
      <c r="CQ18" s="705"/>
      <c r="CR18" s="665" t="s">
        <v>539</v>
      </c>
      <c r="CS18" s="666"/>
      <c r="CT18" s="666"/>
      <c r="CU18" s="666"/>
      <c r="CV18" s="666"/>
      <c r="CW18" s="666"/>
      <c r="CX18" s="666"/>
      <c r="CY18" s="667"/>
      <c r="CZ18" s="692" t="s">
        <v>539</v>
      </c>
      <c r="DA18" s="692"/>
      <c r="DB18" s="692"/>
      <c r="DC18" s="692"/>
      <c r="DD18" s="671" t="s">
        <v>539</v>
      </c>
      <c r="DE18" s="666"/>
      <c r="DF18" s="666"/>
      <c r="DG18" s="666"/>
      <c r="DH18" s="666"/>
      <c r="DI18" s="666"/>
      <c r="DJ18" s="666"/>
      <c r="DK18" s="666"/>
      <c r="DL18" s="666"/>
      <c r="DM18" s="666"/>
      <c r="DN18" s="666"/>
      <c r="DO18" s="666"/>
      <c r="DP18" s="667"/>
      <c r="DQ18" s="671" t="s">
        <v>539</v>
      </c>
      <c r="DR18" s="666"/>
      <c r="DS18" s="666"/>
      <c r="DT18" s="666"/>
      <c r="DU18" s="666"/>
      <c r="DV18" s="666"/>
      <c r="DW18" s="666"/>
      <c r="DX18" s="666"/>
      <c r="DY18" s="666"/>
      <c r="DZ18" s="666"/>
      <c r="EA18" s="666"/>
      <c r="EB18" s="666"/>
      <c r="EC18" s="706"/>
    </row>
    <row r="19" spans="2:133" ht="11.25" customHeight="1">
      <c r="B19" s="662" t="s">
        <v>553</v>
      </c>
      <c r="C19" s="663"/>
      <c r="D19" s="663"/>
      <c r="E19" s="663"/>
      <c r="F19" s="663"/>
      <c r="G19" s="663"/>
      <c r="H19" s="663"/>
      <c r="I19" s="663"/>
      <c r="J19" s="663"/>
      <c r="K19" s="663"/>
      <c r="L19" s="663"/>
      <c r="M19" s="663"/>
      <c r="N19" s="663"/>
      <c r="O19" s="663"/>
      <c r="P19" s="663"/>
      <c r="Q19" s="664"/>
      <c r="R19" s="665">
        <v>28947</v>
      </c>
      <c r="S19" s="666"/>
      <c r="T19" s="666"/>
      <c r="U19" s="666"/>
      <c r="V19" s="666"/>
      <c r="W19" s="666"/>
      <c r="X19" s="666"/>
      <c r="Y19" s="667"/>
      <c r="Z19" s="692">
        <v>0.2</v>
      </c>
      <c r="AA19" s="692"/>
      <c r="AB19" s="692"/>
      <c r="AC19" s="692"/>
      <c r="AD19" s="693">
        <v>28947</v>
      </c>
      <c r="AE19" s="693"/>
      <c r="AF19" s="693"/>
      <c r="AG19" s="693"/>
      <c r="AH19" s="693"/>
      <c r="AI19" s="693"/>
      <c r="AJ19" s="693"/>
      <c r="AK19" s="693"/>
      <c r="AL19" s="668">
        <v>0.4</v>
      </c>
      <c r="AM19" s="669"/>
      <c r="AN19" s="669"/>
      <c r="AO19" s="694"/>
      <c r="AP19" s="662" t="s">
        <v>252</v>
      </c>
      <c r="AQ19" s="663"/>
      <c r="AR19" s="663"/>
      <c r="AS19" s="663"/>
      <c r="AT19" s="663"/>
      <c r="AU19" s="663"/>
      <c r="AV19" s="663"/>
      <c r="AW19" s="663"/>
      <c r="AX19" s="663"/>
      <c r="AY19" s="663"/>
      <c r="AZ19" s="663"/>
      <c r="BA19" s="663"/>
      <c r="BB19" s="663"/>
      <c r="BC19" s="663"/>
      <c r="BD19" s="663"/>
      <c r="BE19" s="663"/>
      <c r="BF19" s="664"/>
      <c r="BG19" s="665">
        <v>15</v>
      </c>
      <c r="BH19" s="666"/>
      <c r="BI19" s="666"/>
      <c r="BJ19" s="666"/>
      <c r="BK19" s="666"/>
      <c r="BL19" s="666"/>
      <c r="BM19" s="666"/>
      <c r="BN19" s="667"/>
      <c r="BO19" s="692">
        <v>0</v>
      </c>
      <c r="BP19" s="692"/>
      <c r="BQ19" s="692"/>
      <c r="BR19" s="692"/>
      <c r="BS19" s="693" t="s">
        <v>539</v>
      </c>
      <c r="BT19" s="693"/>
      <c r="BU19" s="693"/>
      <c r="BV19" s="693"/>
      <c r="BW19" s="693"/>
      <c r="BX19" s="693"/>
      <c r="BY19" s="693"/>
      <c r="BZ19" s="693"/>
      <c r="CA19" s="693"/>
      <c r="CB19" s="751"/>
      <c r="CD19" s="707" t="s">
        <v>253</v>
      </c>
      <c r="CE19" s="704"/>
      <c r="CF19" s="704"/>
      <c r="CG19" s="704"/>
      <c r="CH19" s="704"/>
      <c r="CI19" s="704"/>
      <c r="CJ19" s="704"/>
      <c r="CK19" s="704"/>
      <c r="CL19" s="704"/>
      <c r="CM19" s="704"/>
      <c r="CN19" s="704"/>
      <c r="CO19" s="704"/>
      <c r="CP19" s="704"/>
      <c r="CQ19" s="705"/>
      <c r="CR19" s="665" t="s">
        <v>539</v>
      </c>
      <c r="CS19" s="666"/>
      <c r="CT19" s="666"/>
      <c r="CU19" s="666"/>
      <c r="CV19" s="666"/>
      <c r="CW19" s="666"/>
      <c r="CX19" s="666"/>
      <c r="CY19" s="667"/>
      <c r="CZ19" s="692" t="s">
        <v>539</v>
      </c>
      <c r="DA19" s="692"/>
      <c r="DB19" s="692"/>
      <c r="DC19" s="692"/>
      <c r="DD19" s="671" t="s">
        <v>539</v>
      </c>
      <c r="DE19" s="666"/>
      <c r="DF19" s="666"/>
      <c r="DG19" s="666"/>
      <c r="DH19" s="666"/>
      <c r="DI19" s="666"/>
      <c r="DJ19" s="666"/>
      <c r="DK19" s="666"/>
      <c r="DL19" s="666"/>
      <c r="DM19" s="666"/>
      <c r="DN19" s="666"/>
      <c r="DO19" s="666"/>
      <c r="DP19" s="667"/>
      <c r="DQ19" s="671" t="s">
        <v>539</v>
      </c>
      <c r="DR19" s="666"/>
      <c r="DS19" s="666"/>
      <c r="DT19" s="666"/>
      <c r="DU19" s="666"/>
      <c r="DV19" s="666"/>
      <c r="DW19" s="666"/>
      <c r="DX19" s="666"/>
      <c r="DY19" s="666"/>
      <c r="DZ19" s="666"/>
      <c r="EA19" s="666"/>
      <c r="EB19" s="666"/>
      <c r="EC19" s="706"/>
    </row>
    <row r="20" spans="2:133" ht="11.25" customHeight="1">
      <c r="B20" s="662" t="s">
        <v>254</v>
      </c>
      <c r="C20" s="663"/>
      <c r="D20" s="663"/>
      <c r="E20" s="663"/>
      <c r="F20" s="663"/>
      <c r="G20" s="663"/>
      <c r="H20" s="663"/>
      <c r="I20" s="663"/>
      <c r="J20" s="663"/>
      <c r="K20" s="663"/>
      <c r="L20" s="663"/>
      <c r="M20" s="663"/>
      <c r="N20" s="663"/>
      <c r="O20" s="663"/>
      <c r="P20" s="663"/>
      <c r="Q20" s="664"/>
      <c r="R20" s="665">
        <v>2909</v>
      </c>
      <c r="S20" s="666"/>
      <c r="T20" s="666"/>
      <c r="U20" s="666"/>
      <c r="V20" s="666"/>
      <c r="W20" s="666"/>
      <c r="X20" s="666"/>
      <c r="Y20" s="667"/>
      <c r="Z20" s="692">
        <v>0</v>
      </c>
      <c r="AA20" s="692"/>
      <c r="AB20" s="692"/>
      <c r="AC20" s="692"/>
      <c r="AD20" s="693">
        <v>2909</v>
      </c>
      <c r="AE20" s="693"/>
      <c r="AF20" s="693"/>
      <c r="AG20" s="693"/>
      <c r="AH20" s="693"/>
      <c r="AI20" s="693"/>
      <c r="AJ20" s="693"/>
      <c r="AK20" s="693"/>
      <c r="AL20" s="668">
        <v>0</v>
      </c>
      <c r="AM20" s="669"/>
      <c r="AN20" s="669"/>
      <c r="AO20" s="694"/>
      <c r="AP20" s="662" t="s">
        <v>255</v>
      </c>
      <c r="AQ20" s="663"/>
      <c r="AR20" s="663"/>
      <c r="AS20" s="663"/>
      <c r="AT20" s="663"/>
      <c r="AU20" s="663"/>
      <c r="AV20" s="663"/>
      <c r="AW20" s="663"/>
      <c r="AX20" s="663"/>
      <c r="AY20" s="663"/>
      <c r="AZ20" s="663"/>
      <c r="BA20" s="663"/>
      <c r="BB20" s="663"/>
      <c r="BC20" s="663"/>
      <c r="BD20" s="663"/>
      <c r="BE20" s="663"/>
      <c r="BF20" s="664"/>
      <c r="BG20" s="665">
        <v>15</v>
      </c>
      <c r="BH20" s="666"/>
      <c r="BI20" s="666"/>
      <c r="BJ20" s="666"/>
      <c r="BK20" s="666"/>
      <c r="BL20" s="666"/>
      <c r="BM20" s="666"/>
      <c r="BN20" s="667"/>
      <c r="BO20" s="692">
        <v>0</v>
      </c>
      <c r="BP20" s="692"/>
      <c r="BQ20" s="692"/>
      <c r="BR20" s="692"/>
      <c r="BS20" s="693" t="s">
        <v>539</v>
      </c>
      <c r="BT20" s="693"/>
      <c r="BU20" s="693"/>
      <c r="BV20" s="693"/>
      <c r="BW20" s="693"/>
      <c r="BX20" s="693"/>
      <c r="BY20" s="693"/>
      <c r="BZ20" s="693"/>
      <c r="CA20" s="693"/>
      <c r="CB20" s="751"/>
      <c r="CD20" s="707" t="s">
        <v>256</v>
      </c>
      <c r="CE20" s="704"/>
      <c r="CF20" s="704"/>
      <c r="CG20" s="704"/>
      <c r="CH20" s="704"/>
      <c r="CI20" s="704"/>
      <c r="CJ20" s="704"/>
      <c r="CK20" s="704"/>
      <c r="CL20" s="704"/>
      <c r="CM20" s="704"/>
      <c r="CN20" s="704"/>
      <c r="CO20" s="704"/>
      <c r="CP20" s="704"/>
      <c r="CQ20" s="705"/>
      <c r="CR20" s="665">
        <v>11589999</v>
      </c>
      <c r="CS20" s="666"/>
      <c r="CT20" s="666"/>
      <c r="CU20" s="666"/>
      <c r="CV20" s="666"/>
      <c r="CW20" s="666"/>
      <c r="CX20" s="666"/>
      <c r="CY20" s="667"/>
      <c r="CZ20" s="692">
        <v>100</v>
      </c>
      <c r="DA20" s="692"/>
      <c r="DB20" s="692"/>
      <c r="DC20" s="692"/>
      <c r="DD20" s="671">
        <v>581033</v>
      </c>
      <c r="DE20" s="666"/>
      <c r="DF20" s="666"/>
      <c r="DG20" s="666"/>
      <c r="DH20" s="666"/>
      <c r="DI20" s="666"/>
      <c r="DJ20" s="666"/>
      <c r="DK20" s="666"/>
      <c r="DL20" s="666"/>
      <c r="DM20" s="666"/>
      <c r="DN20" s="666"/>
      <c r="DO20" s="666"/>
      <c r="DP20" s="667"/>
      <c r="DQ20" s="671">
        <v>7612492</v>
      </c>
      <c r="DR20" s="666"/>
      <c r="DS20" s="666"/>
      <c r="DT20" s="666"/>
      <c r="DU20" s="666"/>
      <c r="DV20" s="666"/>
      <c r="DW20" s="666"/>
      <c r="DX20" s="666"/>
      <c r="DY20" s="666"/>
      <c r="DZ20" s="666"/>
      <c r="EA20" s="666"/>
      <c r="EB20" s="666"/>
      <c r="EC20" s="706"/>
    </row>
    <row r="21" spans="2:133" ht="11.25" customHeight="1">
      <c r="B21" s="662" t="s">
        <v>257</v>
      </c>
      <c r="C21" s="663"/>
      <c r="D21" s="663"/>
      <c r="E21" s="663"/>
      <c r="F21" s="663"/>
      <c r="G21" s="663"/>
      <c r="H21" s="663"/>
      <c r="I21" s="663"/>
      <c r="J21" s="663"/>
      <c r="K21" s="663"/>
      <c r="L21" s="663"/>
      <c r="M21" s="663"/>
      <c r="N21" s="663"/>
      <c r="O21" s="663"/>
      <c r="P21" s="663"/>
      <c r="Q21" s="664"/>
      <c r="R21" s="665">
        <v>1234</v>
      </c>
      <c r="S21" s="666"/>
      <c r="T21" s="666"/>
      <c r="U21" s="666"/>
      <c r="V21" s="666"/>
      <c r="W21" s="666"/>
      <c r="X21" s="666"/>
      <c r="Y21" s="667"/>
      <c r="Z21" s="692">
        <v>0</v>
      </c>
      <c r="AA21" s="692"/>
      <c r="AB21" s="692"/>
      <c r="AC21" s="692"/>
      <c r="AD21" s="693">
        <v>1234</v>
      </c>
      <c r="AE21" s="693"/>
      <c r="AF21" s="693"/>
      <c r="AG21" s="693"/>
      <c r="AH21" s="693"/>
      <c r="AI21" s="693"/>
      <c r="AJ21" s="693"/>
      <c r="AK21" s="693"/>
      <c r="AL21" s="668">
        <v>0</v>
      </c>
      <c r="AM21" s="669"/>
      <c r="AN21" s="669"/>
      <c r="AO21" s="694"/>
      <c r="AP21" s="758" t="s">
        <v>554</v>
      </c>
      <c r="AQ21" s="765"/>
      <c r="AR21" s="765"/>
      <c r="AS21" s="765"/>
      <c r="AT21" s="765"/>
      <c r="AU21" s="765"/>
      <c r="AV21" s="765"/>
      <c r="AW21" s="765"/>
      <c r="AX21" s="765"/>
      <c r="AY21" s="765"/>
      <c r="AZ21" s="765"/>
      <c r="BA21" s="765"/>
      <c r="BB21" s="765"/>
      <c r="BC21" s="765"/>
      <c r="BD21" s="765"/>
      <c r="BE21" s="765"/>
      <c r="BF21" s="760"/>
      <c r="BG21" s="665">
        <v>15</v>
      </c>
      <c r="BH21" s="666"/>
      <c r="BI21" s="666"/>
      <c r="BJ21" s="666"/>
      <c r="BK21" s="666"/>
      <c r="BL21" s="666"/>
      <c r="BM21" s="666"/>
      <c r="BN21" s="667"/>
      <c r="BO21" s="692">
        <v>0</v>
      </c>
      <c r="BP21" s="692"/>
      <c r="BQ21" s="692"/>
      <c r="BR21" s="692"/>
      <c r="BS21" s="693" t="s">
        <v>539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555</v>
      </c>
      <c r="C22" s="729"/>
      <c r="D22" s="729"/>
      <c r="E22" s="729"/>
      <c r="F22" s="729"/>
      <c r="G22" s="729"/>
      <c r="H22" s="729"/>
      <c r="I22" s="729"/>
      <c r="J22" s="729"/>
      <c r="K22" s="729"/>
      <c r="L22" s="729"/>
      <c r="M22" s="729"/>
      <c r="N22" s="729"/>
      <c r="O22" s="729"/>
      <c r="P22" s="729"/>
      <c r="Q22" s="730"/>
      <c r="R22" s="665">
        <v>15023</v>
      </c>
      <c r="S22" s="666"/>
      <c r="T22" s="666"/>
      <c r="U22" s="666"/>
      <c r="V22" s="666"/>
      <c r="W22" s="666"/>
      <c r="X22" s="666"/>
      <c r="Y22" s="667"/>
      <c r="Z22" s="692">
        <v>0.1</v>
      </c>
      <c r="AA22" s="692"/>
      <c r="AB22" s="692"/>
      <c r="AC22" s="692"/>
      <c r="AD22" s="693">
        <v>15023</v>
      </c>
      <c r="AE22" s="693"/>
      <c r="AF22" s="693"/>
      <c r="AG22" s="693"/>
      <c r="AH22" s="693"/>
      <c r="AI22" s="693"/>
      <c r="AJ22" s="693"/>
      <c r="AK22" s="693"/>
      <c r="AL22" s="668">
        <v>0.20000000298023224</v>
      </c>
      <c r="AM22" s="669"/>
      <c r="AN22" s="669"/>
      <c r="AO22" s="694"/>
      <c r="AP22" s="758" t="s">
        <v>556</v>
      </c>
      <c r="AQ22" s="765"/>
      <c r="AR22" s="765"/>
      <c r="AS22" s="765"/>
      <c r="AT22" s="765"/>
      <c r="AU22" s="765"/>
      <c r="AV22" s="765"/>
      <c r="AW22" s="765"/>
      <c r="AX22" s="765"/>
      <c r="AY22" s="765"/>
      <c r="AZ22" s="765"/>
      <c r="BA22" s="765"/>
      <c r="BB22" s="765"/>
      <c r="BC22" s="765"/>
      <c r="BD22" s="765"/>
      <c r="BE22" s="765"/>
      <c r="BF22" s="760"/>
      <c r="BG22" s="665" t="s">
        <v>539</v>
      </c>
      <c r="BH22" s="666"/>
      <c r="BI22" s="666"/>
      <c r="BJ22" s="666"/>
      <c r="BK22" s="666"/>
      <c r="BL22" s="666"/>
      <c r="BM22" s="666"/>
      <c r="BN22" s="667"/>
      <c r="BO22" s="692" t="s">
        <v>539</v>
      </c>
      <c r="BP22" s="692"/>
      <c r="BQ22" s="692"/>
      <c r="BR22" s="692"/>
      <c r="BS22" s="693" t="s">
        <v>539</v>
      </c>
      <c r="BT22" s="693"/>
      <c r="BU22" s="693"/>
      <c r="BV22" s="693"/>
      <c r="BW22" s="693"/>
      <c r="BX22" s="693"/>
      <c r="BY22" s="693"/>
      <c r="BZ22" s="693"/>
      <c r="CA22" s="693"/>
      <c r="CB22" s="751"/>
      <c r="CD22" s="767" t="s">
        <v>258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259</v>
      </c>
      <c r="C23" s="663"/>
      <c r="D23" s="663"/>
      <c r="E23" s="663"/>
      <c r="F23" s="663"/>
      <c r="G23" s="663"/>
      <c r="H23" s="663"/>
      <c r="I23" s="663"/>
      <c r="J23" s="663"/>
      <c r="K23" s="663"/>
      <c r="L23" s="663"/>
      <c r="M23" s="663"/>
      <c r="N23" s="663"/>
      <c r="O23" s="663"/>
      <c r="P23" s="663"/>
      <c r="Q23" s="664"/>
      <c r="R23" s="665">
        <v>2502362</v>
      </c>
      <c r="S23" s="666"/>
      <c r="T23" s="666"/>
      <c r="U23" s="666"/>
      <c r="V23" s="666"/>
      <c r="W23" s="666"/>
      <c r="X23" s="666"/>
      <c r="Y23" s="667"/>
      <c r="Z23" s="692">
        <v>19</v>
      </c>
      <c r="AA23" s="692"/>
      <c r="AB23" s="692"/>
      <c r="AC23" s="692"/>
      <c r="AD23" s="693">
        <v>2278049</v>
      </c>
      <c r="AE23" s="693"/>
      <c r="AF23" s="693"/>
      <c r="AG23" s="693"/>
      <c r="AH23" s="693"/>
      <c r="AI23" s="693"/>
      <c r="AJ23" s="693"/>
      <c r="AK23" s="693"/>
      <c r="AL23" s="668">
        <v>35.299999999999997</v>
      </c>
      <c r="AM23" s="669"/>
      <c r="AN23" s="669"/>
      <c r="AO23" s="694"/>
      <c r="AP23" s="758" t="s">
        <v>557</v>
      </c>
      <c r="AQ23" s="765"/>
      <c r="AR23" s="765"/>
      <c r="AS23" s="765"/>
      <c r="AT23" s="765"/>
      <c r="AU23" s="765"/>
      <c r="AV23" s="765"/>
      <c r="AW23" s="765"/>
      <c r="AX23" s="765"/>
      <c r="AY23" s="765"/>
      <c r="AZ23" s="765"/>
      <c r="BA23" s="765"/>
      <c r="BB23" s="765"/>
      <c r="BC23" s="765"/>
      <c r="BD23" s="765"/>
      <c r="BE23" s="765"/>
      <c r="BF23" s="760"/>
      <c r="BG23" s="665" t="s">
        <v>539</v>
      </c>
      <c r="BH23" s="666"/>
      <c r="BI23" s="666"/>
      <c r="BJ23" s="666"/>
      <c r="BK23" s="666"/>
      <c r="BL23" s="666"/>
      <c r="BM23" s="666"/>
      <c r="BN23" s="667"/>
      <c r="BO23" s="692" t="s">
        <v>539</v>
      </c>
      <c r="BP23" s="692"/>
      <c r="BQ23" s="692"/>
      <c r="BR23" s="692"/>
      <c r="BS23" s="693" t="s">
        <v>539</v>
      </c>
      <c r="BT23" s="693"/>
      <c r="BU23" s="693"/>
      <c r="BV23" s="693"/>
      <c r="BW23" s="693"/>
      <c r="BX23" s="693"/>
      <c r="BY23" s="693"/>
      <c r="BZ23" s="693"/>
      <c r="CA23" s="693"/>
      <c r="CB23" s="751"/>
      <c r="CD23" s="767" t="s">
        <v>219</v>
      </c>
      <c r="CE23" s="768"/>
      <c r="CF23" s="768"/>
      <c r="CG23" s="768"/>
      <c r="CH23" s="768"/>
      <c r="CI23" s="768"/>
      <c r="CJ23" s="768"/>
      <c r="CK23" s="768"/>
      <c r="CL23" s="768"/>
      <c r="CM23" s="768"/>
      <c r="CN23" s="768"/>
      <c r="CO23" s="768"/>
      <c r="CP23" s="768"/>
      <c r="CQ23" s="769"/>
      <c r="CR23" s="767" t="s">
        <v>260</v>
      </c>
      <c r="CS23" s="768"/>
      <c r="CT23" s="768"/>
      <c r="CU23" s="768"/>
      <c r="CV23" s="768"/>
      <c r="CW23" s="768"/>
      <c r="CX23" s="768"/>
      <c r="CY23" s="769"/>
      <c r="CZ23" s="767" t="s">
        <v>558</v>
      </c>
      <c r="DA23" s="768"/>
      <c r="DB23" s="768"/>
      <c r="DC23" s="769"/>
      <c r="DD23" s="767" t="s">
        <v>559</v>
      </c>
      <c r="DE23" s="768"/>
      <c r="DF23" s="768"/>
      <c r="DG23" s="768"/>
      <c r="DH23" s="768"/>
      <c r="DI23" s="768"/>
      <c r="DJ23" s="768"/>
      <c r="DK23" s="769"/>
      <c r="DL23" s="776" t="s">
        <v>261</v>
      </c>
      <c r="DM23" s="777"/>
      <c r="DN23" s="777"/>
      <c r="DO23" s="777"/>
      <c r="DP23" s="777"/>
      <c r="DQ23" s="777"/>
      <c r="DR23" s="777"/>
      <c r="DS23" s="777"/>
      <c r="DT23" s="777"/>
      <c r="DU23" s="777"/>
      <c r="DV23" s="778"/>
      <c r="DW23" s="767" t="s">
        <v>262</v>
      </c>
      <c r="DX23" s="768"/>
      <c r="DY23" s="768"/>
      <c r="DZ23" s="768"/>
      <c r="EA23" s="768"/>
      <c r="EB23" s="768"/>
      <c r="EC23" s="769"/>
    </row>
    <row r="24" spans="2:133" ht="11.25" customHeight="1">
      <c r="B24" s="662" t="s">
        <v>263</v>
      </c>
      <c r="C24" s="663"/>
      <c r="D24" s="663"/>
      <c r="E24" s="663"/>
      <c r="F24" s="663"/>
      <c r="G24" s="663"/>
      <c r="H24" s="663"/>
      <c r="I24" s="663"/>
      <c r="J24" s="663"/>
      <c r="K24" s="663"/>
      <c r="L24" s="663"/>
      <c r="M24" s="663"/>
      <c r="N24" s="663"/>
      <c r="O24" s="663"/>
      <c r="P24" s="663"/>
      <c r="Q24" s="664"/>
      <c r="R24" s="665">
        <v>2278049</v>
      </c>
      <c r="S24" s="666"/>
      <c r="T24" s="666"/>
      <c r="U24" s="666"/>
      <c r="V24" s="666"/>
      <c r="W24" s="666"/>
      <c r="X24" s="666"/>
      <c r="Y24" s="667"/>
      <c r="Z24" s="692">
        <v>17.3</v>
      </c>
      <c r="AA24" s="692"/>
      <c r="AB24" s="692"/>
      <c r="AC24" s="692"/>
      <c r="AD24" s="693">
        <v>2278049</v>
      </c>
      <c r="AE24" s="693"/>
      <c r="AF24" s="693"/>
      <c r="AG24" s="693"/>
      <c r="AH24" s="693"/>
      <c r="AI24" s="693"/>
      <c r="AJ24" s="693"/>
      <c r="AK24" s="693"/>
      <c r="AL24" s="668">
        <v>35.299999999999997</v>
      </c>
      <c r="AM24" s="669"/>
      <c r="AN24" s="669"/>
      <c r="AO24" s="694"/>
      <c r="AP24" s="758" t="s">
        <v>560</v>
      </c>
      <c r="AQ24" s="765"/>
      <c r="AR24" s="765"/>
      <c r="AS24" s="765"/>
      <c r="AT24" s="765"/>
      <c r="AU24" s="765"/>
      <c r="AV24" s="765"/>
      <c r="AW24" s="765"/>
      <c r="AX24" s="765"/>
      <c r="AY24" s="765"/>
      <c r="AZ24" s="765"/>
      <c r="BA24" s="765"/>
      <c r="BB24" s="765"/>
      <c r="BC24" s="765"/>
      <c r="BD24" s="765"/>
      <c r="BE24" s="765"/>
      <c r="BF24" s="760"/>
      <c r="BG24" s="665" t="s">
        <v>539</v>
      </c>
      <c r="BH24" s="666"/>
      <c r="BI24" s="666"/>
      <c r="BJ24" s="666"/>
      <c r="BK24" s="666"/>
      <c r="BL24" s="666"/>
      <c r="BM24" s="666"/>
      <c r="BN24" s="667"/>
      <c r="BO24" s="692" t="s">
        <v>539</v>
      </c>
      <c r="BP24" s="692"/>
      <c r="BQ24" s="692"/>
      <c r="BR24" s="692"/>
      <c r="BS24" s="693" t="s">
        <v>539</v>
      </c>
      <c r="BT24" s="693"/>
      <c r="BU24" s="693"/>
      <c r="BV24" s="693"/>
      <c r="BW24" s="693"/>
      <c r="BX24" s="693"/>
      <c r="BY24" s="693"/>
      <c r="BZ24" s="693"/>
      <c r="CA24" s="693"/>
      <c r="CB24" s="751"/>
      <c r="CD24" s="721" t="s">
        <v>264</v>
      </c>
      <c r="CE24" s="722"/>
      <c r="CF24" s="722"/>
      <c r="CG24" s="722"/>
      <c r="CH24" s="722"/>
      <c r="CI24" s="722"/>
      <c r="CJ24" s="722"/>
      <c r="CK24" s="722"/>
      <c r="CL24" s="722"/>
      <c r="CM24" s="722"/>
      <c r="CN24" s="722"/>
      <c r="CO24" s="722"/>
      <c r="CP24" s="722"/>
      <c r="CQ24" s="723"/>
      <c r="CR24" s="718">
        <v>5770064</v>
      </c>
      <c r="CS24" s="719"/>
      <c r="CT24" s="719"/>
      <c r="CU24" s="719"/>
      <c r="CV24" s="719"/>
      <c r="CW24" s="719"/>
      <c r="CX24" s="719"/>
      <c r="CY24" s="762"/>
      <c r="CZ24" s="763">
        <v>49.8</v>
      </c>
      <c r="DA24" s="736"/>
      <c r="DB24" s="736"/>
      <c r="DC24" s="766"/>
      <c r="DD24" s="761">
        <v>2716609</v>
      </c>
      <c r="DE24" s="719"/>
      <c r="DF24" s="719"/>
      <c r="DG24" s="719"/>
      <c r="DH24" s="719"/>
      <c r="DI24" s="719"/>
      <c r="DJ24" s="719"/>
      <c r="DK24" s="762"/>
      <c r="DL24" s="761">
        <v>2705079</v>
      </c>
      <c r="DM24" s="719"/>
      <c r="DN24" s="719"/>
      <c r="DO24" s="719"/>
      <c r="DP24" s="719"/>
      <c r="DQ24" s="719"/>
      <c r="DR24" s="719"/>
      <c r="DS24" s="719"/>
      <c r="DT24" s="719"/>
      <c r="DU24" s="719"/>
      <c r="DV24" s="762"/>
      <c r="DW24" s="763">
        <v>39.4</v>
      </c>
      <c r="DX24" s="736"/>
      <c r="DY24" s="736"/>
      <c r="DZ24" s="736"/>
      <c r="EA24" s="736"/>
      <c r="EB24" s="736"/>
      <c r="EC24" s="764"/>
    </row>
    <row r="25" spans="2:133" ht="11.25" customHeight="1">
      <c r="B25" s="662" t="s">
        <v>561</v>
      </c>
      <c r="C25" s="663"/>
      <c r="D25" s="663"/>
      <c r="E25" s="663"/>
      <c r="F25" s="663"/>
      <c r="G25" s="663"/>
      <c r="H25" s="663"/>
      <c r="I25" s="663"/>
      <c r="J25" s="663"/>
      <c r="K25" s="663"/>
      <c r="L25" s="663"/>
      <c r="M25" s="663"/>
      <c r="N25" s="663"/>
      <c r="O25" s="663"/>
      <c r="P25" s="663"/>
      <c r="Q25" s="664"/>
      <c r="R25" s="665">
        <v>224313</v>
      </c>
      <c r="S25" s="666"/>
      <c r="T25" s="666"/>
      <c r="U25" s="666"/>
      <c r="V25" s="666"/>
      <c r="W25" s="666"/>
      <c r="X25" s="666"/>
      <c r="Y25" s="667"/>
      <c r="Z25" s="692">
        <v>1.7</v>
      </c>
      <c r="AA25" s="692"/>
      <c r="AB25" s="692"/>
      <c r="AC25" s="692"/>
      <c r="AD25" s="693" t="s">
        <v>539</v>
      </c>
      <c r="AE25" s="693"/>
      <c r="AF25" s="693"/>
      <c r="AG25" s="693"/>
      <c r="AH25" s="693"/>
      <c r="AI25" s="693"/>
      <c r="AJ25" s="693"/>
      <c r="AK25" s="693"/>
      <c r="AL25" s="668" t="s">
        <v>539</v>
      </c>
      <c r="AM25" s="669"/>
      <c r="AN25" s="669"/>
      <c r="AO25" s="694"/>
      <c r="AP25" s="758" t="s">
        <v>562</v>
      </c>
      <c r="AQ25" s="765"/>
      <c r="AR25" s="765"/>
      <c r="AS25" s="765"/>
      <c r="AT25" s="765"/>
      <c r="AU25" s="765"/>
      <c r="AV25" s="765"/>
      <c r="AW25" s="765"/>
      <c r="AX25" s="765"/>
      <c r="AY25" s="765"/>
      <c r="AZ25" s="765"/>
      <c r="BA25" s="765"/>
      <c r="BB25" s="765"/>
      <c r="BC25" s="765"/>
      <c r="BD25" s="765"/>
      <c r="BE25" s="765"/>
      <c r="BF25" s="760"/>
      <c r="BG25" s="665" t="s">
        <v>539</v>
      </c>
      <c r="BH25" s="666"/>
      <c r="BI25" s="666"/>
      <c r="BJ25" s="666"/>
      <c r="BK25" s="666"/>
      <c r="BL25" s="666"/>
      <c r="BM25" s="666"/>
      <c r="BN25" s="667"/>
      <c r="BO25" s="692" t="s">
        <v>130</v>
      </c>
      <c r="BP25" s="692"/>
      <c r="BQ25" s="692"/>
      <c r="BR25" s="692"/>
      <c r="BS25" s="693" t="s">
        <v>539</v>
      </c>
      <c r="BT25" s="693"/>
      <c r="BU25" s="693"/>
      <c r="BV25" s="693"/>
      <c r="BW25" s="693"/>
      <c r="BX25" s="693"/>
      <c r="BY25" s="693"/>
      <c r="BZ25" s="693"/>
      <c r="CA25" s="693"/>
      <c r="CB25" s="751"/>
      <c r="CD25" s="707" t="s">
        <v>563</v>
      </c>
      <c r="CE25" s="704"/>
      <c r="CF25" s="704"/>
      <c r="CG25" s="704"/>
      <c r="CH25" s="704"/>
      <c r="CI25" s="704"/>
      <c r="CJ25" s="704"/>
      <c r="CK25" s="704"/>
      <c r="CL25" s="704"/>
      <c r="CM25" s="704"/>
      <c r="CN25" s="704"/>
      <c r="CO25" s="704"/>
      <c r="CP25" s="704"/>
      <c r="CQ25" s="705"/>
      <c r="CR25" s="665">
        <v>1471918</v>
      </c>
      <c r="CS25" s="676"/>
      <c r="CT25" s="676"/>
      <c r="CU25" s="676"/>
      <c r="CV25" s="676"/>
      <c r="CW25" s="676"/>
      <c r="CX25" s="676"/>
      <c r="CY25" s="677"/>
      <c r="CZ25" s="668">
        <v>12.7</v>
      </c>
      <c r="DA25" s="678"/>
      <c r="DB25" s="678"/>
      <c r="DC25" s="679"/>
      <c r="DD25" s="671">
        <v>1225091</v>
      </c>
      <c r="DE25" s="676"/>
      <c r="DF25" s="676"/>
      <c r="DG25" s="676"/>
      <c r="DH25" s="676"/>
      <c r="DI25" s="676"/>
      <c r="DJ25" s="676"/>
      <c r="DK25" s="677"/>
      <c r="DL25" s="671">
        <v>1216290</v>
      </c>
      <c r="DM25" s="676"/>
      <c r="DN25" s="676"/>
      <c r="DO25" s="676"/>
      <c r="DP25" s="676"/>
      <c r="DQ25" s="676"/>
      <c r="DR25" s="676"/>
      <c r="DS25" s="676"/>
      <c r="DT25" s="676"/>
      <c r="DU25" s="676"/>
      <c r="DV25" s="677"/>
      <c r="DW25" s="668">
        <v>17.7</v>
      </c>
      <c r="DX25" s="678"/>
      <c r="DY25" s="678"/>
      <c r="DZ25" s="678"/>
      <c r="EA25" s="678"/>
      <c r="EB25" s="678"/>
      <c r="EC25" s="699"/>
    </row>
    <row r="26" spans="2:133" ht="11.25" customHeight="1">
      <c r="B26" s="662" t="s">
        <v>564</v>
      </c>
      <c r="C26" s="663"/>
      <c r="D26" s="663"/>
      <c r="E26" s="663"/>
      <c r="F26" s="663"/>
      <c r="G26" s="663"/>
      <c r="H26" s="663"/>
      <c r="I26" s="663"/>
      <c r="J26" s="663"/>
      <c r="K26" s="663"/>
      <c r="L26" s="663"/>
      <c r="M26" s="663"/>
      <c r="N26" s="663"/>
      <c r="O26" s="663"/>
      <c r="P26" s="663"/>
      <c r="Q26" s="664"/>
      <c r="R26" s="665" t="s">
        <v>539</v>
      </c>
      <c r="S26" s="666"/>
      <c r="T26" s="666"/>
      <c r="U26" s="666"/>
      <c r="V26" s="666"/>
      <c r="W26" s="666"/>
      <c r="X26" s="666"/>
      <c r="Y26" s="667"/>
      <c r="Z26" s="692" t="s">
        <v>539</v>
      </c>
      <c r="AA26" s="692"/>
      <c r="AB26" s="692"/>
      <c r="AC26" s="692"/>
      <c r="AD26" s="693" t="s">
        <v>539</v>
      </c>
      <c r="AE26" s="693"/>
      <c r="AF26" s="693"/>
      <c r="AG26" s="693"/>
      <c r="AH26" s="693"/>
      <c r="AI26" s="693"/>
      <c r="AJ26" s="693"/>
      <c r="AK26" s="693"/>
      <c r="AL26" s="668" t="s">
        <v>130</v>
      </c>
      <c r="AM26" s="669"/>
      <c r="AN26" s="669"/>
      <c r="AO26" s="694"/>
      <c r="AP26" s="758" t="s">
        <v>265</v>
      </c>
      <c r="AQ26" s="759"/>
      <c r="AR26" s="759"/>
      <c r="AS26" s="759"/>
      <c r="AT26" s="759"/>
      <c r="AU26" s="759"/>
      <c r="AV26" s="759"/>
      <c r="AW26" s="759"/>
      <c r="AX26" s="759"/>
      <c r="AY26" s="759"/>
      <c r="AZ26" s="759"/>
      <c r="BA26" s="759"/>
      <c r="BB26" s="759"/>
      <c r="BC26" s="759"/>
      <c r="BD26" s="759"/>
      <c r="BE26" s="759"/>
      <c r="BF26" s="760"/>
      <c r="BG26" s="665" t="s">
        <v>539</v>
      </c>
      <c r="BH26" s="666"/>
      <c r="BI26" s="666"/>
      <c r="BJ26" s="666"/>
      <c r="BK26" s="666"/>
      <c r="BL26" s="666"/>
      <c r="BM26" s="666"/>
      <c r="BN26" s="667"/>
      <c r="BO26" s="692" t="s">
        <v>539</v>
      </c>
      <c r="BP26" s="692"/>
      <c r="BQ26" s="692"/>
      <c r="BR26" s="692"/>
      <c r="BS26" s="693" t="s">
        <v>539</v>
      </c>
      <c r="BT26" s="693"/>
      <c r="BU26" s="693"/>
      <c r="BV26" s="693"/>
      <c r="BW26" s="693"/>
      <c r="BX26" s="693"/>
      <c r="BY26" s="693"/>
      <c r="BZ26" s="693"/>
      <c r="CA26" s="693"/>
      <c r="CB26" s="751"/>
      <c r="CD26" s="707" t="s">
        <v>266</v>
      </c>
      <c r="CE26" s="704"/>
      <c r="CF26" s="704"/>
      <c r="CG26" s="704"/>
      <c r="CH26" s="704"/>
      <c r="CI26" s="704"/>
      <c r="CJ26" s="704"/>
      <c r="CK26" s="704"/>
      <c r="CL26" s="704"/>
      <c r="CM26" s="704"/>
      <c r="CN26" s="704"/>
      <c r="CO26" s="704"/>
      <c r="CP26" s="704"/>
      <c r="CQ26" s="705"/>
      <c r="CR26" s="665">
        <v>959948</v>
      </c>
      <c r="CS26" s="666"/>
      <c r="CT26" s="666"/>
      <c r="CU26" s="666"/>
      <c r="CV26" s="666"/>
      <c r="CW26" s="666"/>
      <c r="CX26" s="666"/>
      <c r="CY26" s="667"/>
      <c r="CZ26" s="668">
        <v>8.3000000000000007</v>
      </c>
      <c r="DA26" s="678"/>
      <c r="DB26" s="678"/>
      <c r="DC26" s="679"/>
      <c r="DD26" s="671">
        <v>750543</v>
      </c>
      <c r="DE26" s="666"/>
      <c r="DF26" s="666"/>
      <c r="DG26" s="666"/>
      <c r="DH26" s="666"/>
      <c r="DI26" s="666"/>
      <c r="DJ26" s="666"/>
      <c r="DK26" s="667"/>
      <c r="DL26" s="671" t="s">
        <v>539</v>
      </c>
      <c r="DM26" s="666"/>
      <c r="DN26" s="666"/>
      <c r="DO26" s="666"/>
      <c r="DP26" s="666"/>
      <c r="DQ26" s="666"/>
      <c r="DR26" s="666"/>
      <c r="DS26" s="666"/>
      <c r="DT26" s="666"/>
      <c r="DU26" s="666"/>
      <c r="DV26" s="667"/>
      <c r="DW26" s="668" t="s">
        <v>539</v>
      </c>
      <c r="DX26" s="678"/>
      <c r="DY26" s="678"/>
      <c r="DZ26" s="678"/>
      <c r="EA26" s="678"/>
      <c r="EB26" s="678"/>
      <c r="EC26" s="699"/>
    </row>
    <row r="27" spans="2:133" ht="11.25" customHeight="1">
      <c r="B27" s="662" t="s">
        <v>565</v>
      </c>
      <c r="C27" s="663"/>
      <c r="D27" s="663"/>
      <c r="E27" s="663"/>
      <c r="F27" s="663"/>
      <c r="G27" s="663"/>
      <c r="H27" s="663"/>
      <c r="I27" s="663"/>
      <c r="J27" s="663"/>
      <c r="K27" s="663"/>
      <c r="L27" s="663"/>
      <c r="M27" s="663"/>
      <c r="N27" s="663"/>
      <c r="O27" s="663"/>
      <c r="P27" s="663"/>
      <c r="Q27" s="664"/>
      <c r="R27" s="665">
        <v>6660662</v>
      </c>
      <c r="S27" s="666"/>
      <c r="T27" s="666"/>
      <c r="U27" s="666"/>
      <c r="V27" s="666"/>
      <c r="W27" s="666"/>
      <c r="X27" s="666"/>
      <c r="Y27" s="667"/>
      <c r="Z27" s="692">
        <v>50.5</v>
      </c>
      <c r="AA27" s="692"/>
      <c r="AB27" s="692"/>
      <c r="AC27" s="692"/>
      <c r="AD27" s="693">
        <v>6436349</v>
      </c>
      <c r="AE27" s="693"/>
      <c r="AF27" s="693"/>
      <c r="AG27" s="693"/>
      <c r="AH27" s="693"/>
      <c r="AI27" s="693"/>
      <c r="AJ27" s="693"/>
      <c r="AK27" s="693"/>
      <c r="AL27" s="668">
        <v>99.800003051757813</v>
      </c>
      <c r="AM27" s="669"/>
      <c r="AN27" s="669"/>
      <c r="AO27" s="694"/>
      <c r="AP27" s="662" t="s">
        <v>267</v>
      </c>
      <c r="AQ27" s="663"/>
      <c r="AR27" s="663"/>
      <c r="AS27" s="663"/>
      <c r="AT27" s="663"/>
      <c r="AU27" s="663"/>
      <c r="AV27" s="663"/>
      <c r="AW27" s="663"/>
      <c r="AX27" s="663"/>
      <c r="AY27" s="663"/>
      <c r="AZ27" s="663"/>
      <c r="BA27" s="663"/>
      <c r="BB27" s="663"/>
      <c r="BC27" s="663"/>
      <c r="BD27" s="663"/>
      <c r="BE27" s="663"/>
      <c r="BF27" s="664"/>
      <c r="BG27" s="665">
        <v>3270896</v>
      </c>
      <c r="BH27" s="666"/>
      <c r="BI27" s="666"/>
      <c r="BJ27" s="666"/>
      <c r="BK27" s="666"/>
      <c r="BL27" s="666"/>
      <c r="BM27" s="666"/>
      <c r="BN27" s="667"/>
      <c r="BO27" s="692">
        <v>100</v>
      </c>
      <c r="BP27" s="692"/>
      <c r="BQ27" s="692"/>
      <c r="BR27" s="692"/>
      <c r="BS27" s="693">
        <v>39980</v>
      </c>
      <c r="BT27" s="693"/>
      <c r="BU27" s="693"/>
      <c r="BV27" s="693"/>
      <c r="BW27" s="693"/>
      <c r="BX27" s="693"/>
      <c r="BY27" s="693"/>
      <c r="BZ27" s="693"/>
      <c r="CA27" s="693"/>
      <c r="CB27" s="751"/>
      <c r="CD27" s="707" t="s">
        <v>268</v>
      </c>
      <c r="CE27" s="704"/>
      <c r="CF27" s="704"/>
      <c r="CG27" s="704"/>
      <c r="CH27" s="704"/>
      <c r="CI27" s="704"/>
      <c r="CJ27" s="704"/>
      <c r="CK27" s="704"/>
      <c r="CL27" s="704"/>
      <c r="CM27" s="704"/>
      <c r="CN27" s="704"/>
      <c r="CO27" s="704"/>
      <c r="CP27" s="704"/>
      <c r="CQ27" s="705"/>
      <c r="CR27" s="665">
        <v>3479693</v>
      </c>
      <c r="CS27" s="676"/>
      <c r="CT27" s="676"/>
      <c r="CU27" s="676"/>
      <c r="CV27" s="676"/>
      <c r="CW27" s="676"/>
      <c r="CX27" s="676"/>
      <c r="CY27" s="677"/>
      <c r="CZ27" s="668">
        <v>30</v>
      </c>
      <c r="DA27" s="678"/>
      <c r="DB27" s="678"/>
      <c r="DC27" s="679"/>
      <c r="DD27" s="671">
        <v>673065</v>
      </c>
      <c r="DE27" s="676"/>
      <c r="DF27" s="676"/>
      <c r="DG27" s="676"/>
      <c r="DH27" s="676"/>
      <c r="DI27" s="676"/>
      <c r="DJ27" s="676"/>
      <c r="DK27" s="677"/>
      <c r="DL27" s="671">
        <v>673065</v>
      </c>
      <c r="DM27" s="676"/>
      <c r="DN27" s="676"/>
      <c r="DO27" s="676"/>
      <c r="DP27" s="676"/>
      <c r="DQ27" s="676"/>
      <c r="DR27" s="676"/>
      <c r="DS27" s="676"/>
      <c r="DT27" s="676"/>
      <c r="DU27" s="676"/>
      <c r="DV27" s="677"/>
      <c r="DW27" s="668">
        <v>9.8000000000000007</v>
      </c>
      <c r="DX27" s="678"/>
      <c r="DY27" s="678"/>
      <c r="DZ27" s="678"/>
      <c r="EA27" s="678"/>
      <c r="EB27" s="678"/>
      <c r="EC27" s="699"/>
    </row>
    <row r="28" spans="2:133" ht="11.25" customHeight="1">
      <c r="B28" s="662" t="s">
        <v>566</v>
      </c>
      <c r="C28" s="663"/>
      <c r="D28" s="663"/>
      <c r="E28" s="663"/>
      <c r="F28" s="663"/>
      <c r="G28" s="663"/>
      <c r="H28" s="663"/>
      <c r="I28" s="663"/>
      <c r="J28" s="663"/>
      <c r="K28" s="663"/>
      <c r="L28" s="663"/>
      <c r="M28" s="663"/>
      <c r="N28" s="663"/>
      <c r="O28" s="663"/>
      <c r="P28" s="663"/>
      <c r="Q28" s="664"/>
      <c r="R28" s="665">
        <v>5042</v>
      </c>
      <c r="S28" s="666"/>
      <c r="T28" s="666"/>
      <c r="U28" s="666"/>
      <c r="V28" s="666"/>
      <c r="W28" s="666"/>
      <c r="X28" s="666"/>
      <c r="Y28" s="667"/>
      <c r="Z28" s="692">
        <v>0</v>
      </c>
      <c r="AA28" s="692"/>
      <c r="AB28" s="692"/>
      <c r="AC28" s="692"/>
      <c r="AD28" s="693">
        <v>5042</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269</v>
      </c>
      <c r="CE28" s="704"/>
      <c r="CF28" s="704"/>
      <c r="CG28" s="704"/>
      <c r="CH28" s="704"/>
      <c r="CI28" s="704"/>
      <c r="CJ28" s="704"/>
      <c r="CK28" s="704"/>
      <c r="CL28" s="704"/>
      <c r="CM28" s="704"/>
      <c r="CN28" s="704"/>
      <c r="CO28" s="704"/>
      <c r="CP28" s="704"/>
      <c r="CQ28" s="705"/>
      <c r="CR28" s="665">
        <v>818453</v>
      </c>
      <c r="CS28" s="666"/>
      <c r="CT28" s="666"/>
      <c r="CU28" s="666"/>
      <c r="CV28" s="666"/>
      <c r="CW28" s="666"/>
      <c r="CX28" s="666"/>
      <c r="CY28" s="667"/>
      <c r="CZ28" s="668">
        <v>7.1</v>
      </c>
      <c r="DA28" s="678"/>
      <c r="DB28" s="678"/>
      <c r="DC28" s="679"/>
      <c r="DD28" s="671">
        <v>818453</v>
      </c>
      <c r="DE28" s="666"/>
      <c r="DF28" s="666"/>
      <c r="DG28" s="666"/>
      <c r="DH28" s="666"/>
      <c r="DI28" s="666"/>
      <c r="DJ28" s="666"/>
      <c r="DK28" s="667"/>
      <c r="DL28" s="671">
        <v>815724</v>
      </c>
      <c r="DM28" s="666"/>
      <c r="DN28" s="666"/>
      <c r="DO28" s="666"/>
      <c r="DP28" s="666"/>
      <c r="DQ28" s="666"/>
      <c r="DR28" s="666"/>
      <c r="DS28" s="666"/>
      <c r="DT28" s="666"/>
      <c r="DU28" s="666"/>
      <c r="DV28" s="667"/>
      <c r="DW28" s="668">
        <v>11.9</v>
      </c>
      <c r="DX28" s="678"/>
      <c r="DY28" s="678"/>
      <c r="DZ28" s="678"/>
      <c r="EA28" s="678"/>
      <c r="EB28" s="678"/>
      <c r="EC28" s="699"/>
    </row>
    <row r="29" spans="2:133" ht="11.25" customHeight="1">
      <c r="B29" s="662" t="s">
        <v>270</v>
      </c>
      <c r="C29" s="663"/>
      <c r="D29" s="663"/>
      <c r="E29" s="663"/>
      <c r="F29" s="663"/>
      <c r="G29" s="663"/>
      <c r="H29" s="663"/>
      <c r="I29" s="663"/>
      <c r="J29" s="663"/>
      <c r="K29" s="663"/>
      <c r="L29" s="663"/>
      <c r="M29" s="663"/>
      <c r="N29" s="663"/>
      <c r="O29" s="663"/>
      <c r="P29" s="663"/>
      <c r="Q29" s="664"/>
      <c r="R29" s="665">
        <v>139797</v>
      </c>
      <c r="S29" s="666"/>
      <c r="T29" s="666"/>
      <c r="U29" s="666"/>
      <c r="V29" s="666"/>
      <c r="W29" s="666"/>
      <c r="X29" s="666"/>
      <c r="Y29" s="667"/>
      <c r="Z29" s="692">
        <v>1.1000000000000001</v>
      </c>
      <c r="AA29" s="692"/>
      <c r="AB29" s="692"/>
      <c r="AC29" s="692"/>
      <c r="AD29" s="693" t="s">
        <v>539</v>
      </c>
      <c r="AE29" s="693"/>
      <c r="AF29" s="693"/>
      <c r="AG29" s="693"/>
      <c r="AH29" s="693"/>
      <c r="AI29" s="693"/>
      <c r="AJ29" s="693"/>
      <c r="AK29" s="693"/>
      <c r="AL29" s="668" t="s">
        <v>130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271</v>
      </c>
      <c r="CE29" s="753"/>
      <c r="CF29" s="707" t="s">
        <v>567</v>
      </c>
      <c r="CG29" s="704"/>
      <c r="CH29" s="704"/>
      <c r="CI29" s="704"/>
      <c r="CJ29" s="704"/>
      <c r="CK29" s="704"/>
      <c r="CL29" s="704"/>
      <c r="CM29" s="704"/>
      <c r="CN29" s="704"/>
      <c r="CO29" s="704"/>
      <c r="CP29" s="704"/>
      <c r="CQ29" s="705"/>
      <c r="CR29" s="665">
        <v>818453</v>
      </c>
      <c r="CS29" s="676"/>
      <c r="CT29" s="676"/>
      <c r="CU29" s="676"/>
      <c r="CV29" s="676"/>
      <c r="CW29" s="676"/>
      <c r="CX29" s="676"/>
      <c r="CY29" s="677"/>
      <c r="CZ29" s="668">
        <v>7.1</v>
      </c>
      <c r="DA29" s="678"/>
      <c r="DB29" s="678"/>
      <c r="DC29" s="679"/>
      <c r="DD29" s="671">
        <v>818453</v>
      </c>
      <c r="DE29" s="676"/>
      <c r="DF29" s="676"/>
      <c r="DG29" s="676"/>
      <c r="DH29" s="676"/>
      <c r="DI29" s="676"/>
      <c r="DJ29" s="676"/>
      <c r="DK29" s="677"/>
      <c r="DL29" s="671">
        <v>815724</v>
      </c>
      <c r="DM29" s="676"/>
      <c r="DN29" s="676"/>
      <c r="DO29" s="676"/>
      <c r="DP29" s="676"/>
      <c r="DQ29" s="676"/>
      <c r="DR29" s="676"/>
      <c r="DS29" s="676"/>
      <c r="DT29" s="676"/>
      <c r="DU29" s="676"/>
      <c r="DV29" s="677"/>
      <c r="DW29" s="668">
        <v>11.9</v>
      </c>
      <c r="DX29" s="678"/>
      <c r="DY29" s="678"/>
      <c r="DZ29" s="678"/>
      <c r="EA29" s="678"/>
      <c r="EB29" s="678"/>
      <c r="EC29" s="699"/>
    </row>
    <row r="30" spans="2:133" ht="11.25" customHeight="1">
      <c r="B30" s="662" t="s">
        <v>272</v>
      </c>
      <c r="C30" s="663"/>
      <c r="D30" s="663"/>
      <c r="E30" s="663"/>
      <c r="F30" s="663"/>
      <c r="G30" s="663"/>
      <c r="H30" s="663"/>
      <c r="I30" s="663"/>
      <c r="J30" s="663"/>
      <c r="K30" s="663"/>
      <c r="L30" s="663"/>
      <c r="M30" s="663"/>
      <c r="N30" s="663"/>
      <c r="O30" s="663"/>
      <c r="P30" s="663"/>
      <c r="Q30" s="664"/>
      <c r="R30" s="665">
        <v>49950</v>
      </c>
      <c r="S30" s="666"/>
      <c r="T30" s="666"/>
      <c r="U30" s="666"/>
      <c r="V30" s="666"/>
      <c r="W30" s="666"/>
      <c r="X30" s="666"/>
      <c r="Y30" s="667"/>
      <c r="Z30" s="692">
        <v>0.4</v>
      </c>
      <c r="AA30" s="692"/>
      <c r="AB30" s="692"/>
      <c r="AC30" s="692"/>
      <c r="AD30" s="693">
        <v>5482</v>
      </c>
      <c r="AE30" s="693"/>
      <c r="AF30" s="693"/>
      <c r="AG30" s="693"/>
      <c r="AH30" s="693"/>
      <c r="AI30" s="693"/>
      <c r="AJ30" s="693"/>
      <c r="AK30" s="693"/>
      <c r="AL30" s="668">
        <v>0.1</v>
      </c>
      <c r="AM30" s="669"/>
      <c r="AN30" s="669"/>
      <c r="AO30" s="694"/>
      <c r="AP30" s="724" t="s">
        <v>219</v>
      </c>
      <c r="AQ30" s="725"/>
      <c r="AR30" s="725"/>
      <c r="AS30" s="725"/>
      <c r="AT30" s="725"/>
      <c r="AU30" s="725"/>
      <c r="AV30" s="725"/>
      <c r="AW30" s="725"/>
      <c r="AX30" s="725"/>
      <c r="AY30" s="725"/>
      <c r="AZ30" s="725"/>
      <c r="BA30" s="725"/>
      <c r="BB30" s="725"/>
      <c r="BC30" s="725"/>
      <c r="BD30" s="725"/>
      <c r="BE30" s="725"/>
      <c r="BF30" s="726"/>
      <c r="BG30" s="724" t="s">
        <v>273</v>
      </c>
      <c r="BH30" s="749"/>
      <c r="BI30" s="749"/>
      <c r="BJ30" s="749"/>
      <c r="BK30" s="749"/>
      <c r="BL30" s="749"/>
      <c r="BM30" s="749"/>
      <c r="BN30" s="749"/>
      <c r="BO30" s="749"/>
      <c r="BP30" s="749"/>
      <c r="BQ30" s="750"/>
      <c r="BR30" s="724" t="s">
        <v>274</v>
      </c>
      <c r="BS30" s="749"/>
      <c r="BT30" s="749"/>
      <c r="BU30" s="749"/>
      <c r="BV30" s="749"/>
      <c r="BW30" s="749"/>
      <c r="BX30" s="749"/>
      <c r="BY30" s="749"/>
      <c r="BZ30" s="749"/>
      <c r="CA30" s="749"/>
      <c r="CB30" s="750"/>
      <c r="CD30" s="754"/>
      <c r="CE30" s="755"/>
      <c r="CF30" s="707" t="s">
        <v>568</v>
      </c>
      <c r="CG30" s="704"/>
      <c r="CH30" s="704"/>
      <c r="CI30" s="704"/>
      <c r="CJ30" s="704"/>
      <c r="CK30" s="704"/>
      <c r="CL30" s="704"/>
      <c r="CM30" s="704"/>
      <c r="CN30" s="704"/>
      <c r="CO30" s="704"/>
      <c r="CP30" s="704"/>
      <c r="CQ30" s="705"/>
      <c r="CR30" s="665">
        <v>797649</v>
      </c>
      <c r="CS30" s="666"/>
      <c r="CT30" s="666"/>
      <c r="CU30" s="666"/>
      <c r="CV30" s="666"/>
      <c r="CW30" s="666"/>
      <c r="CX30" s="666"/>
      <c r="CY30" s="667"/>
      <c r="CZ30" s="668">
        <v>6.9</v>
      </c>
      <c r="DA30" s="678"/>
      <c r="DB30" s="678"/>
      <c r="DC30" s="679"/>
      <c r="DD30" s="671">
        <v>797649</v>
      </c>
      <c r="DE30" s="666"/>
      <c r="DF30" s="666"/>
      <c r="DG30" s="666"/>
      <c r="DH30" s="666"/>
      <c r="DI30" s="666"/>
      <c r="DJ30" s="666"/>
      <c r="DK30" s="667"/>
      <c r="DL30" s="671">
        <v>794927</v>
      </c>
      <c r="DM30" s="666"/>
      <c r="DN30" s="666"/>
      <c r="DO30" s="666"/>
      <c r="DP30" s="666"/>
      <c r="DQ30" s="666"/>
      <c r="DR30" s="666"/>
      <c r="DS30" s="666"/>
      <c r="DT30" s="666"/>
      <c r="DU30" s="666"/>
      <c r="DV30" s="667"/>
      <c r="DW30" s="668">
        <v>11.6</v>
      </c>
      <c r="DX30" s="678"/>
      <c r="DY30" s="678"/>
      <c r="DZ30" s="678"/>
      <c r="EA30" s="678"/>
      <c r="EB30" s="678"/>
      <c r="EC30" s="699"/>
    </row>
    <row r="31" spans="2:133" ht="11.25" customHeight="1">
      <c r="B31" s="662" t="s">
        <v>275</v>
      </c>
      <c r="C31" s="663"/>
      <c r="D31" s="663"/>
      <c r="E31" s="663"/>
      <c r="F31" s="663"/>
      <c r="G31" s="663"/>
      <c r="H31" s="663"/>
      <c r="I31" s="663"/>
      <c r="J31" s="663"/>
      <c r="K31" s="663"/>
      <c r="L31" s="663"/>
      <c r="M31" s="663"/>
      <c r="N31" s="663"/>
      <c r="O31" s="663"/>
      <c r="P31" s="663"/>
      <c r="Q31" s="664"/>
      <c r="R31" s="665">
        <v>83698</v>
      </c>
      <c r="S31" s="666"/>
      <c r="T31" s="666"/>
      <c r="U31" s="666"/>
      <c r="V31" s="666"/>
      <c r="W31" s="666"/>
      <c r="X31" s="666"/>
      <c r="Y31" s="667"/>
      <c r="Z31" s="692">
        <v>0.6</v>
      </c>
      <c r="AA31" s="692"/>
      <c r="AB31" s="692"/>
      <c r="AC31" s="692"/>
      <c r="AD31" s="693" t="s">
        <v>539</v>
      </c>
      <c r="AE31" s="693"/>
      <c r="AF31" s="693"/>
      <c r="AG31" s="693"/>
      <c r="AH31" s="693"/>
      <c r="AI31" s="693"/>
      <c r="AJ31" s="693"/>
      <c r="AK31" s="693"/>
      <c r="AL31" s="668" t="s">
        <v>539</v>
      </c>
      <c r="AM31" s="669"/>
      <c r="AN31" s="669"/>
      <c r="AO31" s="694"/>
      <c r="AP31" s="738" t="s">
        <v>276</v>
      </c>
      <c r="AQ31" s="739"/>
      <c r="AR31" s="739"/>
      <c r="AS31" s="739"/>
      <c r="AT31" s="744" t="s">
        <v>277</v>
      </c>
      <c r="AU31" s="367"/>
      <c r="AV31" s="367"/>
      <c r="AW31" s="367"/>
      <c r="AX31" s="731" t="s">
        <v>187</v>
      </c>
      <c r="AY31" s="732"/>
      <c r="AZ31" s="732"/>
      <c r="BA31" s="732"/>
      <c r="BB31" s="732"/>
      <c r="BC31" s="732"/>
      <c r="BD31" s="732"/>
      <c r="BE31" s="732"/>
      <c r="BF31" s="733"/>
      <c r="BG31" s="734">
        <v>99.2</v>
      </c>
      <c r="BH31" s="735"/>
      <c r="BI31" s="735"/>
      <c r="BJ31" s="735"/>
      <c r="BK31" s="735"/>
      <c r="BL31" s="735"/>
      <c r="BM31" s="736">
        <v>97.7</v>
      </c>
      <c r="BN31" s="735"/>
      <c r="BO31" s="735"/>
      <c r="BP31" s="735"/>
      <c r="BQ31" s="737"/>
      <c r="BR31" s="734">
        <v>98.5</v>
      </c>
      <c r="BS31" s="735"/>
      <c r="BT31" s="735"/>
      <c r="BU31" s="735"/>
      <c r="BV31" s="735"/>
      <c r="BW31" s="735"/>
      <c r="BX31" s="736">
        <v>97</v>
      </c>
      <c r="BY31" s="735"/>
      <c r="BZ31" s="735"/>
      <c r="CA31" s="735"/>
      <c r="CB31" s="737"/>
      <c r="CD31" s="754"/>
      <c r="CE31" s="755"/>
      <c r="CF31" s="707" t="s">
        <v>569</v>
      </c>
      <c r="CG31" s="704"/>
      <c r="CH31" s="704"/>
      <c r="CI31" s="704"/>
      <c r="CJ31" s="704"/>
      <c r="CK31" s="704"/>
      <c r="CL31" s="704"/>
      <c r="CM31" s="704"/>
      <c r="CN31" s="704"/>
      <c r="CO31" s="704"/>
      <c r="CP31" s="704"/>
      <c r="CQ31" s="705"/>
      <c r="CR31" s="665">
        <v>20804</v>
      </c>
      <c r="CS31" s="676"/>
      <c r="CT31" s="676"/>
      <c r="CU31" s="676"/>
      <c r="CV31" s="676"/>
      <c r="CW31" s="676"/>
      <c r="CX31" s="676"/>
      <c r="CY31" s="677"/>
      <c r="CZ31" s="668">
        <v>0.2</v>
      </c>
      <c r="DA31" s="678"/>
      <c r="DB31" s="678"/>
      <c r="DC31" s="679"/>
      <c r="DD31" s="671">
        <v>20804</v>
      </c>
      <c r="DE31" s="676"/>
      <c r="DF31" s="676"/>
      <c r="DG31" s="676"/>
      <c r="DH31" s="676"/>
      <c r="DI31" s="676"/>
      <c r="DJ31" s="676"/>
      <c r="DK31" s="677"/>
      <c r="DL31" s="671">
        <v>20797</v>
      </c>
      <c r="DM31" s="676"/>
      <c r="DN31" s="676"/>
      <c r="DO31" s="676"/>
      <c r="DP31" s="676"/>
      <c r="DQ31" s="676"/>
      <c r="DR31" s="676"/>
      <c r="DS31" s="676"/>
      <c r="DT31" s="676"/>
      <c r="DU31" s="676"/>
      <c r="DV31" s="677"/>
      <c r="DW31" s="668">
        <v>0.3</v>
      </c>
      <c r="DX31" s="678"/>
      <c r="DY31" s="678"/>
      <c r="DZ31" s="678"/>
      <c r="EA31" s="678"/>
      <c r="EB31" s="678"/>
      <c r="EC31" s="699"/>
    </row>
    <row r="32" spans="2:133" ht="11.25" customHeight="1">
      <c r="B32" s="662" t="s">
        <v>278</v>
      </c>
      <c r="C32" s="663"/>
      <c r="D32" s="663"/>
      <c r="E32" s="663"/>
      <c r="F32" s="663"/>
      <c r="G32" s="663"/>
      <c r="H32" s="663"/>
      <c r="I32" s="663"/>
      <c r="J32" s="663"/>
      <c r="K32" s="663"/>
      <c r="L32" s="663"/>
      <c r="M32" s="663"/>
      <c r="N32" s="663"/>
      <c r="O32" s="663"/>
      <c r="P32" s="663"/>
      <c r="Q32" s="664"/>
      <c r="R32" s="665">
        <v>2877347</v>
      </c>
      <c r="S32" s="666"/>
      <c r="T32" s="666"/>
      <c r="U32" s="666"/>
      <c r="V32" s="666"/>
      <c r="W32" s="666"/>
      <c r="X32" s="666"/>
      <c r="Y32" s="667"/>
      <c r="Z32" s="692">
        <v>21.8</v>
      </c>
      <c r="AA32" s="692"/>
      <c r="AB32" s="692"/>
      <c r="AC32" s="692"/>
      <c r="AD32" s="693" t="s">
        <v>130</v>
      </c>
      <c r="AE32" s="693"/>
      <c r="AF32" s="693"/>
      <c r="AG32" s="693"/>
      <c r="AH32" s="693"/>
      <c r="AI32" s="693"/>
      <c r="AJ32" s="693"/>
      <c r="AK32" s="693"/>
      <c r="AL32" s="668" t="s">
        <v>539</v>
      </c>
      <c r="AM32" s="669"/>
      <c r="AN32" s="669"/>
      <c r="AO32" s="694"/>
      <c r="AP32" s="740"/>
      <c r="AQ32" s="741"/>
      <c r="AR32" s="741"/>
      <c r="AS32" s="741"/>
      <c r="AT32" s="745"/>
      <c r="AU32" s="363" t="s">
        <v>279</v>
      </c>
      <c r="AV32" s="363"/>
      <c r="AW32" s="363"/>
      <c r="AX32" s="662" t="s">
        <v>280</v>
      </c>
      <c r="AY32" s="663"/>
      <c r="AZ32" s="663"/>
      <c r="BA32" s="663"/>
      <c r="BB32" s="663"/>
      <c r="BC32" s="663"/>
      <c r="BD32" s="663"/>
      <c r="BE32" s="663"/>
      <c r="BF32" s="664"/>
      <c r="BG32" s="747">
        <v>98.9</v>
      </c>
      <c r="BH32" s="676"/>
      <c r="BI32" s="676"/>
      <c r="BJ32" s="676"/>
      <c r="BK32" s="676"/>
      <c r="BL32" s="676"/>
      <c r="BM32" s="669">
        <v>96.9</v>
      </c>
      <c r="BN32" s="748"/>
      <c r="BO32" s="748"/>
      <c r="BP32" s="748"/>
      <c r="BQ32" s="703"/>
      <c r="BR32" s="747">
        <v>98.5</v>
      </c>
      <c r="BS32" s="676"/>
      <c r="BT32" s="676"/>
      <c r="BU32" s="676"/>
      <c r="BV32" s="676"/>
      <c r="BW32" s="676"/>
      <c r="BX32" s="669">
        <v>96.5</v>
      </c>
      <c r="BY32" s="748"/>
      <c r="BZ32" s="748"/>
      <c r="CA32" s="748"/>
      <c r="CB32" s="703"/>
      <c r="CD32" s="756"/>
      <c r="CE32" s="757"/>
      <c r="CF32" s="707" t="s">
        <v>570</v>
      </c>
      <c r="CG32" s="704"/>
      <c r="CH32" s="704"/>
      <c r="CI32" s="704"/>
      <c r="CJ32" s="704"/>
      <c r="CK32" s="704"/>
      <c r="CL32" s="704"/>
      <c r="CM32" s="704"/>
      <c r="CN32" s="704"/>
      <c r="CO32" s="704"/>
      <c r="CP32" s="704"/>
      <c r="CQ32" s="705"/>
      <c r="CR32" s="665" t="s">
        <v>539</v>
      </c>
      <c r="CS32" s="666"/>
      <c r="CT32" s="666"/>
      <c r="CU32" s="666"/>
      <c r="CV32" s="666"/>
      <c r="CW32" s="666"/>
      <c r="CX32" s="666"/>
      <c r="CY32" s="667"/>
      <c r="CZ32" s="668" t="s">
        <v>539</v>
      </c>
      <c r="DA32" s="678"/>
      <c r="DB32" s="678"/>
      <c r="DC32" s="679"/>
      <c r="DD32" s="671" t="s">
        <v>539</v>
      </c>
      <c r="DE32" s="666"/>
      <c r="DF32" s="666"/>
      <c r="DG32" s="666"/>
      <c r="DH32" s="666"/>
      <c r="DI32" s="666"/>
      <c r="DJ32" s="666"/>
      <c r="DK32" s="667"/>
      <c r="DL32" s="671" t="s">
        <v>539</v>
      </c>
      <c r="DM32" s="666"/>
      <c r="DN32" s="666"/>
      <c r="DO32" s="666"/>
      <c r="DP32" s="666"/>
      <c r="DQ32" s="666"/>
      <c r="DR32" s="666"/>
      <c r="DS32" s="666"/>
      <c r="DT32" s="666"/>
      <c r="DU32" s="666"/>
      <c r="DV32" s="667"/>
      <c r="DW32" s="668" t="s">
        <v>539</v>
      </c>
      <c r="DX32" s="678"/>
      <c r="DY32" s="678"/>
      <c r="DZ32" s="678"/>
      <c r="EA32" s="678"/>
      <c r="EB32" s="678"/>
      <c r="EC32" s="699"/>
    </row>
    <row r="33" spans="2:133" ht="11.25" customHeight="1">
      <c r="B33" s="728" t="s">
        <v>281</v>
      </c>
      <c r="C33" s="729"/>
      <c r="D33" s="729"/>
      <c r="E33" s="729"/>
      <c r="F33" s="729"/>
      <c r="G33" s="729"/>
      <c r="H33" s="729"/>
      <c r="I33" s="729"/>
      <c r="J33" s="729"/>
      <c r="K33" s="729"/>
      <c r="L33" s="729"/>
      <c r="M33" s="729"/>
      <c r="N33" s="729"/>
      <c r="O33" s="729"/>
      <c r="P33" s="729"/>
      <c r="Q33" s="730"/>
      <c r="R33" s="665" t="s">
        <v>539</v>
      </c>
      <c r="S33" s="666"/>
      <c r="T33" s="666"/>
      <c r="U33" s="666"/>
      <c r="V33" s="666"/>
      <c r="W33" s="666"/>
      <c r="X33" s="666"/>
      <c r="Y33" s="667"/>
      <c r="Z33" s="692" t="s">
        <v>130</v>
      </c>
      <c r="AA33" s="692"/>
      <c r="AB33" s="692"/>
      <c r="AC33" s="692"/>
      <c r="AD33" s="693" t="s">
        <v>539</v>
      </c>
      <c r="AE33" s="693"/>
      <c r="AF33" s="693"/>
      <c r="AG33" s="693"/>
      <c r="AH33" s="693"/>
      <c r="AI33" s="693"/>
      <c r="AJ33" s="693"/>
      <c r="AK33" s="693"/>
      <c r="AL33" s="668" t="s">
        <v>539</v>
      </c>
      <c r="AM33" s="669"/>
      <c r="AN33" s="669"/>
      <c r="AO33" s="694"/>
      <c r="AP33" s="742"/>
      <c r="AQ33" s="743"/>
      <c r="AR33" s="743"/>
      <c r="AS33" s="743"/>
      <c r="AT33" s="746"/>
      <c r="AU33" s="361"/>
      <c r="AV33" s="361"/>
      <c r="AW33" s="361"/>
      <c r="AX33" s="642" t="s">
        <v>282</v>
      </c>
      <c r="AY33" s="643"/>
      <c r="AZ33" s="643"/>
      <c r="BA33" s="643"/>
      <c r="BB33" s="643"/>
      <c r="BC33" s="643"/>
      <c r="BD33" s="643"/>
      <c r="BE33" s="643"/>
      <c r="BF33" s="644"/>
      <c r="BG33" s="727">
        <v>99.5</v>
      </c>
      <c r="BH33" s="646"/>
      <c r="BI33" s="646"/>
      <c r="BJ33" s="646"/>
      <c r="BK33" s="646"/>
      <c r="BL33" s="646"/>
      <c r="BM33" s="684">
        <v>98.5</v>
      </c>
      <c r="BN33" s="646"/>
      <c r="BO33" s="646"/>
      <c r="BP33" s="646"/>
      <c r="BQ33" s="695"/>
      <c r="BR33" s="727">
        <v>98.3</v>
      </c>
      <c r="BS33" s="646"/>
      <c r="BT33" s="646"/>
      <c r="BU33" s="646"/>
      <c r="BV33" s="646"/>
      <c r="BW33" s="646"/>
      <c r="BX33" s="684">
        <v>97.3</v>
      </c>
      <c r="BY33" s="646"/>
      <c r="BZ33" s="646"/>
      <c r="CA33" s="646"/>
      <c r="CB33" s="695"/>
      <c r="CD33" s="707" t="s">
        <v>283</v>
      </c>
      <c r="CE33" s="704"/>
      <c r="CF33" s="704"/>
      <c r="CG33" s="704"/>
      <c r="CH33" s="704"/>
      <c r="CI33" s="704"/>
      <c r="CJ33" s="704"/>
      <c r="CK33" s="704"/>
      <c r="CL33" s="704"/>
      <c r="CM33" s="704"/>
      <c r="CN33" s="704"/>
      <c r="CO33" s="704"/>
      <c r="CP33" s="704"/>
      <c r="CQ33" s="705"/>
      <c r="CR33" s="665">
        <v>5216120</v>
      </c>
      <c r="CS33" s="676"/>
      <c r="CT33" s="676"/>
      <c r="CU33" s="676"/>
      <c r="CV33" s="676"/>
      <c r="CW33" s="676"/>
      <c r="CX33" s="676"/>
      <c r="CY33" s="677"/>
      <c r="CZ33" s="668">
        <v>45</v>
      </c>
      <c r="DA33" s="678"/>
      <c r="DB33" s="678"/>
      <c r="DC33" s="679"/>
      <c r="DD33" s="671">
        <v>4463288</v>
      </c>
      <c r="DE33" s="676"/>
      <c r="DF33" s="676"/>
      <c r="DG33" s="676"/>
      <c r="DH33" s="676"/>
      <c r="DI33" s="676"/>
      <c r="DJ33" s="676"/>
      <c r="DK33" s="677"/>
      <c r="DL33" s="671">
        <v>3513983</v>
      </c>
      <c r="DM33" s="676"/>
      <c r="DN33" s="676"/>
      <c r="DO33" s="676"/>
      <c r="DP33" s="676"/>
      <c r="DQ33" s="676"/>
      <c r="DR33" s="676"/>
      <c r="DS33" s="676"/>
      <c r="DT33" s="676"/>
      <c r="DU33" s="676"/>
      <c r="DV33" s="677"/>
      <c r="DW33" s="668">
        <v>51.2</v>
      </c>
      <c r="DX33" s="678"/>
      <c r="DY33" s="678"/>
      <c r="DZ33" s="678"/>
      <c r="EA33" s="678"/>
      <c r="EB33" s="678"/>
      <c r="EC33" s="699"/>
    </row>
    <row r="34" spans="2:133" ht="11.25" customHeight="1">
      <c r="B34" s="662" t="s">
        <v>284</v>
      </c>
      <c r="C34" s="663"/>
      <c r="D34" s="663"/>
      <c r="E34" s="663"/>
      <c r="F34" s="663"/>
      <c r="G34" s="663"/>
      <c r="H34" s="663"/>
      <c r="I34" s="663"/>
      <c r="J34" s="663"/>
      <c r="K34" s="663"/>
      <c r="L34" s="663"/>
      <c r="M34" s="663"/>
      <c r="N34" s="663"/>
      <c r="O34" s="663"/>
      <c r="P34" s="663"/>
      <c r="Q34" s="664"/>
      <c r="R34" s="665">
        <v>928620</v>
      </c>
      <c r="S34" s="666"/>
      <c r="T34" s="666"/>
      <c r="U34" s="666"/>
      <c r="V34" s="666"/>
      <c r="W34" s="666"/>
      <c r="X34" s="666"/>
      <c r="Y34" s="667"/>
      <c r="Z34" s="692">
        <v>7</v>
      </c>
      <c r="AA34" s="692"/>
      <c r="AB34" s="692"/>
      <c r="AC34" s="692"/>
      <c r="AD34" s="693" t="s">
        <v>539</v>
      </c>
      <c r="AE34" s="693"/>
      <c r="AF34" s="693"/>
      <c r="AG34" s="693"/>
      <c r="AH34" s="693"/>
      <c r="AI34" s="693"/>
      <c r="AJ34" s="693"/>
      <c r="AK34" s="693"/>
      <c r="AL34" s="668" t="s">
        <v>130</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571</v>
      </c>
      <c r="CE34" s="704"/>
      <c r="CF34" s="704"/>
      <c r="CG34" s="704"/>
      <c r="CH34" s="704"/>
      <c r="CI34" s="704"/>
      <c r="CJ34" s="704"/>
      <c r="CK34" s="704"/>
      <c r="CL34" s="704"/>
      <c r="CM34" s="704"/>
      <c r="CN34" s="704"/>
      <c r="CO34" s="704"/>
      <c r="CP34" s="704"/>
      <c r="CQ34" s="705"/>
      <c r="CR34" s="665">
        <v>2009803</v>
      </c>
      <c r="CS34" s="666"/>
      <c r="CT34" s="666"/>
      <c r="CU34" s="666"/>
      <c r="CV34" s="666"/>
      <c r="CW34" s="666"/>
      <c r="CX34" s="666"/>
      <c r="CY34" s="667"/>
      <c r="CZ34" s="668">
        <v>17.3</v>
      </c>
      <c r="DA34" s="678"/>
      <c r="DB34" s="678"/>
      <c r="DC34" s="679"/>
      <c r="DD34" s="671">
        <v>1566196</v>
      </c>
      <c r="DE34" s="666"/>
      <c r="DF34" s="666"/>
      <c r="DG34" s="666"/>
      <c r="DH34" s="666"/>
      <c r="DI34" s="666"/>
      <c r="DJ34" s="666"/>
      <c r="DK34" s="667"/>
      <c r="DL34" s="671">
        <v>1493958</v>
      </c>
      <c r="DM34" s="666"/>
      <c r="DN34" s="666"/>
      <c r="DO34" s="666"/>
      <c r="DP34" s="666"/>
      <c r="DQ34" s="666"/>
      <c r="DR34" s="666"/>
      <c r="DS34" s="666"/>
      <c r="DT34" s="666"/>
      <c r="DU34" s="666"/>
      <c r="DV34" s="667"/>
      <c r="DW34" s="668">
        <v>21.8</v>
      </c>
      <c r="DX34" s="678"/>
      <c r="DY34" s="678"/>
      <c r="DZ34" s="678"/>
      <c r="EA34" s="678"/>
      <c r="EB34" s="678"/>
      <c r="EC34" s="699"/>
    </row>
    <row r="35" spans="2:133" ht="11.25" customHeight="1">
      <c r="B35" s="662" t="s">
        <v>285</v>
      </c>
      <c r="C35" s="663"/>
      <c r="D35" s="663"/>
      <c r="E35" s="663"/>
      <c r="F35" s="663"/>
      <c r="G35" s="663"/>
      <c r="H35" s="663"/>
      <c r="I35" s="663"/>
      <c r="J35" s="663"/>
      <c r="K35" s="663"/>
      <c r="L35" s="663"/>
      <c r="M35" s="663"/>
      <c r="N35" s="663"/>
      <c r="O35" s="663"/>
      <c r="P35" s="663"/>
      <c r="Q35" s="664"/>
      <c r="R35" s="665">
        <v>194287</v>
      </c>
      <c r="S35" s="666"/>
      <c r="T35" s="666"/>
      <c r="U35" s="666"/>
      <c r="V35" s="666"/>
      <c r="W35" s="666"/>
      <c r="X35" s="666"/>
      <c r="Y35" s="667"/>
      <c r="Z35" s="692">
        <v>1.5</v>
      </c>
      <c r="AA35" s="692"/>
      <c r="AB35" s="692"/>
      <c r="AC35" s="692"/>
      <c r="AD35" s="693">
        <v>5047</v>
      </c>
      <c r="AE35" s="693"/>
      <c r="AF35" s="693"/>
      <c r="AG35" s="693"/>
      <c r="AH35" s="693"/>
      <c r="AI35" s="693"/>
      <c r="AJ35" s="693"/>
      <c r="AK35" s="693"/>
      <c r="AL35" s="668">
        <v>0.1</v>
      </c>
      <c r="AM35" s="669"/>
      <c r="AN35" s="669"/>
      <c r="AO35" s="694"/>
      <c r="AP35" s="218"/>
      <c r="AQ35" s="724" t="s">
        <v>286</v>
      </c>
      <c r="AR35" s="725"/>
      <c r="AS35" s="725"/>
      <c r="AT35" s="725"/>
      <c r="AU35" s="725"/>
      <c r="AV35" s="725"/>
      <c r="AW35" s="725"/>
      <c r="AX35" s="725"/>
      <c r="AY35" s="725"/>
      <c r="AZ35" s="725"/>
      <c r="BA35" s="725"/>
      <c r="BB35" s="725"/>
      <c r="BC35" s="725"/>
      <c r="BD35" s="725"/>
      <c r="BE35" s="725"/>
      <c r="BF35" s="726"/>
      <c r="BG35" s="724" t="s">
        <v>287</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572</v>
      </c>
      <c r="CE35" s="704"/>
      <c r="CF35" s="704"/>
      <c r="CG35" s="704"/>
      <c r="CH35" s="704"/>
      <c r="CI35" s="704"/>
      <c r="CJ35" s="704"/>
      <c r="CK35" s="704"/>
      <c r="CL35" s="704"/>
      <c r="CM35" s="704"/>
      <c r="CN35" s="704"/>
      <c r="CO35" s="704"/>
      <c r="CP35" s="704"/>
      <c r="CQ35" s="705"/>
      <c r="CR35" s="665">
        <v>46649</v>
      </c>
      <c r="CS35" s="676"/>
      <c r="CT35" s="676"/>
      <c r="CU35" s="676"/>
      <c r="CV35" s="676"/>
      <c r="CW35" s="676"/>
      <c r="CX35" s="676"/>
      <c r="CY35" s="677"/>
      <c r="CZ35" s="668">
        <v>0.4</v>
      </c>
      <c r="DA35" s="678"/>
      <c r="DB35" s="678"/>
      <c r="DC35" s="679"/>
      <c r="DD35" s="671">
        <v>45868</v>
      </c>
      <c r="DE35" s="676"/>
      <c r="DF35" s="676"/>
      <c r="DG35" s="676"/>
      <c r="DH35" s="676"/>
      <c r="DI35" s="676"/>
      <c r="DJ35" s="676"/>
      <c r="DK35" s="677"/>
      <c r="DL35" s="671">
        <v>45868</v>
      </c>
      <c r="DM35" s="676"/>
      <c r="DN35" s="676"/>
      <c r="DO35" s="676"/>
      <c r="DP35" s="676"/>
      <c r="DQ35" s="676"/>
      <c r="DR35" s="676"/>
      <c r="DS35" s="676"/>
      <c r="DT35" s="676"/>
      <c r="DU35" s="676"/>
      <c r="DV35" s="677"/>
      <c r="DW35" s="668">
        <v>0.7</v>
      </c>
      <c r="DX35" s="678"/>
      <c r="DY35" s="678"/>
      <c r="DZ35" s="678"/>
      <c r="EA35" s="678"/>
      <c r="EB35" s="678"/>
      <c r="EC35" s="699"/>
    </row>
    <row r="36" spans="2:133" ht="11.25" customHeight="1">
      <c r="B36" s="662" t="s">
        <v>288</v>
      </c>
      <c r="C36" s="663"/>
      <c r="D36" s="663"/>
      <c r="E36" s="663"/>
      <c r="F36" s="663"/>
      <c r="G36" s="663"/>
      <c r="H36" s="663"/>
      <c r="I36" s="663"/>
      <c r="J36" s="663"/>
      <c r="K36" s="663"/>
      <c r="L36" s="663"/>
      <c r="M36" s="663"/>
      <c r="N36" s="663"/>
      <c r="O36" s="663"/>
      <c r="P36" s="663"/>
      <c r="Q36" s="664"/>
      <c r="R36" s="665">
        <v>127147</v>
      </c>
      <c r="S36" s="666"/>
      <c r="T36" s="666"/>
      <c r="U36" s="666"/>
      <c r="V36" s="666"/>
      <c r="W36" s="666"/>
      <c r="X36" s="666"/>
      <c r="Y36" s="667"/>
      <c r="Z36" s="692">
        <v>1</v>
      </c>
      <c r="AA36" s="692"/>
      <c r="AB36" s="692"/>
      <c r="AC36" s="692"/>
      <c r="AD36" s="693" t="s">
        <v>539</v>
      </c>
      <c r="AE36" s="693"/>
      <c r="AF36" s="693"/>
      <c r="AG36" s="693"/>
      <c r="AH36" s="693"/>
      <c r="AI36" s="693"/>
      <c r="AJ36" s="693"/>
      <c r="AK36" s="693"/>
      <c r="AL36" s="668" t="s">
        <v>539</v>
      </c>
      <c r="AM36" s="669"/>
      <c r="AN36" s="669"/>
      <c r="AO36" s="694"/>
      <c r="AP36" s="218"/>
      <c r="AQ36" s="715" t="s">
        <v>573</v>
      </c>
      <c r="AR36" s="716"/>
      <c r="AS36" s="716"/>
      <c r="AT36" s="716"/>
      <c r="AU36" s="716"/>
      <c r="AV36" s="716"/>
      <c r="AW36" s="716"/>
      <c r="AX36" s="716"/>
      <c r="AY36" s="717"/>
      <c r="AZ36" s="718">
        <v>1242224</v>
      </c>
      <c r="BA36" s="719"/>
      <c r="BB36" s="719"/>
      <c r="BC36" s="719"/>
      <c r="BD36" s="719"/>
      <c r="BE36" s="719"/>
      <c r="BF36" s="720"/>
      <c r="BG36" s="721" t="s">
        <v>289</v>
      </c>
      <c r="BH36" s="722"/>
      <c r="BI36" s="722"/>
      <c r="BJ36" s="722"/>
      <c r="BK36" s="722"/>
      <c r="BL36" s="722"/>
      <c r="BM36" s="722"/>
      <c r="BN36" s="722"/>
      <c r="BO36" s="722"/>
      <c r="BP36" s="722"/>
      <c r="BQ36" s="722"/>
      <c r="BR36" s="722"/>
      <c r="BS36" s="722"/>
      <c r="BT36" s="722"/>
      <c r="BU36" s="723"/>
      <c r="BV36" s="718">
        <v>3981</v>
      </c>
      <c r="BW36" s="719"/>
      <c r="BX36" s="719"/>
      <c r="BY36" s="719"/>
      <c r="BZ36" s="719"/>
      <c r="CA36" s="719"/>
      <c r="CB36" s="720"/>
      <c r="CD36" s="707" t="s">
        <v>290</v>
      </c>
      <c r="CE36" s="704"/>
      <c r="CF36" s="704"/>
      <c r="CG36" s="704"/>
      <c r="CH36" s="704"/>
      <c r="CI36" s="704"/>
      <c r="CJ36" s="704"/>
      <c r="CK36" s="704"/>
      <c r="CL36" s="704"/>
      <c r="CM36" s="704"/>
      <c r="CN36" s="704"/>
      <c r="CO36" s="704"/>
      <c r="CP36" s="704"/>
      <c r="CQ36" s="705"/>
      <c r="CR36" s="665">
        <v>1450540</v>
      </c>
      <c r="CS36" s="666"/>
      <c r="CT36" s="666"/>
      <c r="CU36" s="666"/>
      <c r="CV36" s="666"/>
      <c r="CW36" s="666"/>
      <c r="CX36" s="666"/>
      <c r="CY36" s="667"/>
      <c r="CZ36" s="668">
        <v>12.5</v>
      </c>
      <c r="DA36" s="678"/>
      <c r="DB36" s="678"/>
      <c r="DC36" s="679"/>
      <c r="DD36" s="671">
        <v>1362773</v>
      </c>
      <c r="DE36" s="666"/>
      <c r="DF36" s="666"/>
      <c r="DG36" s="666"/>
      <c r="DH36" s="666"/>
      <c r="DI36" s="666"/>
      <c r="DJ36" s="666"/>
      <c r="DK36" s="667"/>
      <c r="DL36" s="671">
        <v>1251865</v>
      </c>
      <c r="DM36" s="666"/>
      <c r="DN36" s="666"/>
      <c r="DO36" s="666"/>
      <c r="DP36" s="666"/>
      <c r="DQ36" s="666"/>
      <c r="DR36" s="666"/>
      <c r="DS36" s="666"/>
      <c r="DT36" s="666"/>
      <c r="DU36" s="666"/>
      <c r="DV36" s="667"/>
      <c r="DW36" s="668">
        <v>18.2</v>
      </c>
      <c r="DX36" s="678"/>
      <c r="DY36" s="678"/>
      <c r="DZ36" s="678"/>
      <c r="EA36" s="678"/>
      <c r="EB36" s="678"/>
      <c r="EC36" s="699"/>
    </row>
    <row r="37" spans="2:133" ht="11.25" customHeight="1">
      <c r="B37" s="662" t="s">
        <v>291</v>
      </c>
      <c r="C37" s="663"/>
      <c r="D37" s="663"/>
      <c r="E37" s="663"/>
      <c r="F37" s="663"/>
      <c r="G37" s="663"/>
      <c r="H37" s="663"/>
      <c r="I37" s="663"/>
      <c r="J37" s="663"/>
      <c r="K37" s="663"/>
      <c r="L37" s="663"/>
      <c r="M37" s="663"/>
      <c r="N37" s="663"/>
      <c r="O37" s="663"/>
      <c r="P37" s="663"/>
      <c r="Q37" s="664"/>
      <c r="R37" s="665">
        <v>812412</v>
      </c>
      <c r="S37" s="666"/>
      <c r="T37" s="666"/>
      <c r="U37" s="666"/>
      <c r="V37" s="666"/>
      <c r="W37" s="666"/>
      <c r="X37" s="666"/>
      <c r="Y37" s="667"/>
      <c r="Z37" s="692">
        <v>6.2</v>
      </c>
      <c r="AA37" s="692"/>
      <c r="AB37" s="692"/>
      <c r="AC37" s="692"/>
      <c r="AD37" s="693" t="s">
        <v>130</v>
      </c>
      <c r="AE37" s="693"/>
      <c r="AF37" s="693"/>
      <c r="AG37" s="693"/>
      <c r="AH37" s="693"/>
      <c r="AI37" s="693"/>
      <c r="AJ37" s="693"/>
      <c r="AK37" s="693"/>
      <c r="AL37" s="668" t="s">
        <v>539</v>
      </c>
      <c r="AM37" s="669"/>
      <c r="AN37" s="669"/>
      <c r="AO37" s="694"/>
      <c r="AQ37" s="700" t="s">
        <v>574</v>
      </c>
      <c r="AR37" s="701"/>
      <c r="AS37" s="701"/>
      <c r="AT37" s="701"/>
      <c r="AU37" s="701"/>
      <c r="AV37" s="701"/>
      <c r="AW37" s="701"/>
      <c r="AX37" s="701"/>
      <c r="AY37" s="702"/>
      <c r="AZ37" s="665">
        <v>255000</v>
      </c>
      <c r="BA37" s="666"/>
      <c r="BB37" s="666"/>
      <c r="BC37" s="666"/>
      <c r="BD37" s="676"/>
      <c r="BE37" s="676"/>
      <c r="BF37" s="703"/>
      <c r="BG37" s="707" t="s">
        <v>292</v>
      </c>
      <c r="BH37" s="704"/>
      <c r="BI37" s="704"/>
      <c r="BJ37" s="704"/>
      <c r="BK37" s="704"/>
      <c r="BL37" s="704"/>
      <c r="BM37" s="704"/>
      <c r="BN37" s="704"/>
      <c r="BO37" s="704"/>
      <c r="BP37" s="704"/>
      <c r="BQ37" s="704"/>
      <c r="BR37" s="704"/>
      <c r="BS37" s="704"/>
      <c r="BT37" s="704"/>
      <c r="BU37" s="705"/>
      <c r="BV37" s="665">
        <v>-43911</v>
      </c>
      <c r="BW37" s="666"/>
      <c r="BX37" s="666"/>
      <c r="BY37" s="666"/>
      <c r="BZ37" s="666"/>
      <c r="CA37" s="666"/>
      <c r="CB37" s="706"/>
      <c r="CD37" s="707" t="s">
        <v>575</v>
      </c>
      <c r="CE37" s="704"/>
      <c r="CF37" s="704"/>
      <c r="CG37" s="704"/>
      <c r="CH37" s="704"/>
      <c r="CI37" s="704"/>
      <c r="CJ37" s="704"/>
      <c r="CK37" s="704"/>
      <c r="CL37" s="704"/>
      <c r="CM37" s="704"/>
      <c r="CN37" s="704"/>
      <c r="CO37" s="704"/>
      <c r="CP37" s="704"/>
      <c r="CQ37" s="705"/>
      <c r="CR37" s="665">
        <v>688077</v>
      </c>
      <c r="CS37" s="676"/>
      <c r="CT37" s="676"/>
      <c r="CU37" s="676"/>
      <c r="CV37" s="676"/>
      <c r="CW37" s="676"/>
      <c r="CX37" s="676"/>
      <c r="CY37" s="677"/>
      <c r="CZ37" s="668">
        <v>5.9</v>
      </c>
      <c r="DA37" s="678"/>
      <c r="DB37" s="678"/>
      <c r="DC37" s="679"/>
      <c r="DD37" s="671">
        <v>688077</v>
      </c>
      <c r="DE37" s="676"/>
      <c r="DF37" s="676"/>
      <c r="DG37" s="676"/>
      <c r="DH37" s="676"/>
      <c r="DI37" s="676"/>
      <c r="DJ37" s="676"/>
      <c r="DK37" s="677"/>
      <c r="DL37" s="671">
        <v>677130</v>
      </c>
      <c r="DM37" s="676"/>
      <c r="DN37" s="676"/>
      <c r="DO37" s="676"/>
      <c r="DP37" s="676"/>
      <c r="DQ37" s="676"/>
      <c r="DR37" s="676"/>
      <c r="DS37" s="676"/>
      <c r="DT37" s="676"/>
      <c r="DU37" s="676"/>
      <c r="DV37" s="677"/>
      <c r="DW37" s="668">
        <v>9.9</v>
      </c>
      <c r="DX37" s="678"/>
      <c r="DY37" s="678"/>
      <c r="DZ37" s="678"/>
      <c r="EA37" s="678"/>
      <c r="EB37" s="678"/>
      <c r="EC37" s="699"/>
    </row>
    <row r="38" spans="2:133" ht="11.25" customHeight="1">
      <c r="B38" s="662" t="s">
        <v>293</v>
      </c>
      <c r="C38" s="663"/>
      <c r="D38" s="663"/>
      <c r="E38" s="663"/>
      <c r="F38" s="663"/>
      <c r="G38" s="663"/>
      <c r="H38" s="663"/>
      <c r="I38" s="663"/>
      <c r="J38" s="663"/>
      <c r="K38" s="663"/>
      <c r="L38" s="663"/>
      <c r="M38" s="663"/>
      <c r="N38" s="663"/>
      <c r="O38" s="663"/>
      <c r="P38" s="663"/>
      <c r="Q38" s="664"/>
      <c r="R38" s="665">
        <v>632010</v>
      </c>
      <c r="S38" s="666"/>
      <c r="T38" s="666"/>
      <c r="U38" s="666"/>
      <c r="V38" s="666"/>
      <c r="W38" s="666"/>
      <c r="X38" s="666"/>
      <c r="Y38" s="667"/>
      <c r="Z38" s="692">
        <v>4.8</v>
      </c>
      <c r="AA38" s="692"/>
      <c r="AB38" s="692"/>
      <c r="AC38" s="692"/>
      <c r="AD38" s="693" t="s">
        <v>539</v>
      </c>
      <c r="AE38" s="693"/>
      <c r="AF38" s="693"/>
      <c r="AG38" s="693"/>
      <c r="AH38" s="693"/>
      <c r="AI38" s="693"/>
      <c r="AJ38" s="693"/>
      <c r="AK38" s="693"/>
      <c r="AL38" s="668" t="s">
        <v>539</v>
      </c>
      <c r="AM38" s="669"/>
      <c r="AN38" s="669"/>
      <c r="AO38" s="694"/>
      <c r="AQ38" s="700" t="s">
        <v>576</v>
      </c>
      <c r="AR38" s="701"/>
      <c r="AS38" s="701"/>
      <c r="AT38" s="701"/>
      <c r="AU38" s="701"/>
      <c r="AV38" s="701"/>
      <c r="AW38" s="701"/>
      <c r="AX38" s="701"/>
      <c r="AY38" s="702"/>
      <c r="AZ38" s="665">
        <v>17723</v>
      </c>
      <c r="BA38" s="666"/>
      <c r="BB38" s="666"/>
      <c r="BC38" s="666"/>
      <c r="BD38" s="676"/>
      <c r="BE38" s="676"/>
      <c r="BF38" s="703"/>
      <c r="BG38" s="707" t="s">
        <v>294</v>
      </c>
      <c r="BH38" s="704"/>
      <c r="BI38" s="704"/>
      <c r="BJ38" s="704"/>
      <c r="BK38" s="704"/>
      <c r="BL38" s="704"/>
      <c r="BM38" s="704"/>
      <c r="BN38" s="704"/>
      <c r="BO38" s="704"/>
      <c r="BP38" s="704"/>
      <c r="BQ38" s="704"/>
      <c r="BR38" s="704"/>
      <c r="BS38" s="704"/>
      <c r="BT38" s="704"/>
      <c r="BU38" s="705"/>
      <c r="BV38" s="665">
        <v>3486</v>
      </c>
      <c r="BW38" s="666"/>
      <c r="BX38" s="666"/>
      <c r="BY38" s="666"/>
      <c r="BZ38" s="666"/>
      <c r="CA38" s="666"/>
      <c r="CB38" s="706"/>
      <c r="CD38" s="707" t="s">
        <v>577</v>
      </c>
      <c r="CE38" s="704"/>
      <c r="CF38" s="704"/>
      <c r="CG38" s="704"/>
      <c r="CH38" s="704"/>
      <c r="CI38" s="704"/>
      <c r="CJ38" s="704"/>
      <c r="CK38" s="704"/>
      <c r="CL38" s="704"/>
      <c r="CM38" s="704"/>
      <c r="CN38" s="704"/>
      <c r="CO38" s="704"/>
      <c r="CP38" s="704"/>
      <c r="CQ38" s="705"/>
      <c r="CR38" s="665">
        <v>969501</v>
      </c>
      <c r="CS38" s="666"/>
      <c r="CT38" s="666"/>
      <c r="CU38" s="666"/>
      <c r="CV38" s="666"/>
      <c r="CW38" s="666"/>
      <c r="CX38" s="666"/>
      <c r="CY38" s="667"/>
      <c r="CZ38" s="668">
        <v>8.4</v>
      </c>
      <c r="DA38" s="678"/>
      <c r="DB38" s="678"/>
      <c r="DC38" s="679"/>
      <c r="DD38" s="671">
        <v>776624</v>
      </c>
      <c r="DE38" s="666"/>
      <c r="DF38" s="666"/>
      <c r="DG38" s="666"/>
      <c r="DH38" s="666"/>
      <c r="DI38" s="666"/>
      <c r="DJ38" s="666"/>
      <c r="DK38" s="667"/>
      <c r="DL38" s="671">
        <v>722292</v>
      </c>
      <c r="DM38" s="666"/>
      <c r="DN38" s="666"/>
      <c r="DO38" s="666"/>
      <c r="DP38" s="666"/>
      <c r="DQ38" s="666"/>
      <c r="DR38" s="666"/>
      <c r="DS38" s="666"/>
      <c r="DT38" s="666"/>
      <c r="DU38" s="666"/>
      <c r="DV38" s="667"/>
      <c r="DW38" s="668">
        <v>10.5</v>
      </c>
      <c r="DX38" s="678"/>
      <c r="DY38" s="678"/>
      <c r="DZ38" s="678"/>
      <c r="EA38" s="678"/>
      <c r="EB38" s="678"/>
      <c r="EC38" s="699"/>
    </row>
    <row r="39" spans="2:133" ht="11.25" customHeight="1">
      <c r="B39" s="662" t="s">
        <v>295</v>
      </c>
      <c r="C39" s="663"/>
      <c r="D39" s="663"/>
      <c r="E39" s="663"/>
      <c r="F39" s="663"/>
      <c r="G39" s="663"/>
      <c r="H39" s="663"/>
      <c r="I39" s="663"/>
      <c r="J39" s="663"/>
      <c r="K39" s="663"/>
      <c r="L39" s="663"/>
      <c r="M39" s="663"/>
      <c r="N39" s="663"/>
      <c r="O39" s="663"/>
      <c r="P39" s="663"/>
      <c r="Q39" s="664"/>
      <c r="R39" s="665">
        <v>180509</v>
      </c>
      <c r="S39" s="666"/>
      <c r="T39" s="666"/>
      <c r="U39" s="666"/>
      <c r="V39" s="666"/>
      <c r="W39" s="666"/>
      <c r="X39" s="666"/>
      <c r="Y39" s="667"/>
      <c r="Z39" s="692">
        <v>1.4</v>
      </c>
      <c r="AA39" s="692"/>
      <c r="AB39" s="692"/>
      <c r="AC39" s="692"/>
      <c r="AD39" s="693">
        <v>17</v>
      </c>
      <c r="AE39" s="693"/>
      <c r="AF39" s="693"/>
      <c r="AG39" s="693"/>
      <c r="AH39" s="693"/>
      <c r="AI39" s="693"/>
      <c r="AJ39" s="693"/>
      <c r="AK39" s="693"/>
      <c r="AL39" s="668">
        <v>0</v>
      </c>
      <c r="AM39" s="669"/>
      <c r="AN39" s="669"/>
      <c r="AO39" s="694"/>
      <c r="AQ39" s="700" t="s">
        <v>578</v>
      </c>
      <c r="AR39" s="701"/>
      <c r="AS39" s="701"/>
      <c r="AT39" s="701"/>
      <c r="AU39" s="701"/>
      <c r="AV39" s="701"/>
      <c r="AW39" s="701"/>
      <c r="AX39" s="701"/>
      <c r="AY39" s="702"/>
      <c r="AZ39" s="665" t="s">
        <v>539</v>
      </c>
      <c r="BA39" s="666"/>
      <c r="BB39" s="666"/>
      <c r="BC39" s="666"/>
      <c r="BD39" s="676"/>
      <c r="BE39" s="676"/>
      <c r="BF39" s="703"/>
      <c r="BG39" s="707" t="s">
        <v>296</v>
      </c>
      <c r="BH39" s="704"/>
      <c r="BI39" s="704"/>
      <c r="BJ39" s="704"/>
      <c r="BK39" s="704"/>
      <c r="BL39" s="704"/>
      <c r="BM39" s="704"/>
      <c r="BN39" s="704"/>
      <c r="BO39" s="704"/>
      <c r="BP39" s="704"/>
      <c r="BQ39" s="704"/>
      <c r="BR39" s="704"/>
      <c r="BS39" s="704"/>
      <c r="BT39" s="704"/>
      <c r="BU39" s="705"/>
      <c r="BV39" s="665">
        <v>5328</v>
      </c>
      <c r="BW39" s="666"/>
      <c r="BX39" s="666"/>
      <c r="BY39" s="666"/>
      <c r="BZ39" s="666"/>
      <c r="CA39" s="666"/>
      <c r="CB39" s="706"/>
      <c r="CD39" s="707" t="s">
        <v>579</v>
      </c>
      <c r="CE39" s="704"/>
      <c r="CF39" s="704"/>
      <c r="CG39" s="704"/>
      <c r="CH39" s="704"/>
      <c r="CI39" s="704"/>
      <c r="CJ39" s="704"/>
      <c r="CK39" s="704"/>
      <c r="CL39" s="704"/>
      <c r="CM39" s="704"/>
      <c r="CN39" s="704"/>
      <c r="CO39" s="704"/>
      <c r="CP39" s="704"/>
      <c r="CQ39" s="705"/>
      <c r="CR39" s="665">
        <v>722900</v>
      </c>
      <c r="CS39" s="676"/>
      <c r="CT39" s="676"/>
      <c r="CU39" s="676"/>
      <c r="CV39" s="676"/>
      <c r="CW39" s="676"/>
      <c r="CX39" s="676"/>
      <c r="CY39" s="677"/>
      <c r="CZ39" s="668">
        <v>6.2</v>
      </c>
      <c r="DA39" s="678"/>
      <c r="DB39" s="678"/>
      <c r="DC39" s="679"/>
      <c r="DD39" s="671">
        <v>700000</v>
      </c>
      <c r="DE39" s="676"/>
      <c r="DF39" s="676"/>
      <c r="DG39" s="676"/>
      <c r="DH39" s="676"/>
      <c r="DI39" s="676"/>
      <c r="DJ39" s="676"/>
      <c r="DK39" s="677"/>
      <c r="DL39" s="671" t="s">
        <v>539</v>
      </c>
      <c r="DM39" s="676"/>
      <c r="DN39" s="676"/>
      <c r="DO39" s="676"/>
      <c r="DP39" s="676"/>
      <c r="DQ39" s="676"/>
      <c r="DR39" s="676"/>
      <c r="DS39" s="676"/>
      <c r="DT39" s="676"/>
      <c r="DU39" s="676"/>
      <c r="DV39" s="677"/>
      <c r="DW39" s="668" t="s">
        <v>130</v>
      </c>
      <c r="DX39" s="678"/>
      <c r="DY39" s="678"/>
      <c r="DZ39" s="678"/>
      <c r="EA39" s="678"/>
      <c r="EB39" s="678"/>
      <c r="EC39" s="699"/>
    </row>
    <row r="40" spans="2:133" ht="11.25" customHeight="1">
      <c r="B40" s="662" t="s">
        <v>297</v>
      </c>
      <c r="C40" s="663"/>
      <c r="D40" s="663"/>
      <c r="E40" s="663"/>
      <c r="F40" s="663"/>
      <c r="G40" s="663"/>
      <c r="H40" s="663"/>
      <c r="I40" s="663"/>
      <c r="J40" s="663"/>
      <c r="K40" s="663"/>
      <c r="L40" s="663"/>
      <c r="M40" s="663"/>
      <c r="N40" s="663"/>
      <c r="O40" s="663"/>
      <c r="P40" s="663"/>
      <c r="Q40" s="664"/>
      <c r="R40" s="665">
        <v>493579</v>
      </c>
      <c r="S40" s="666"/>
      <c r="T40" s="666"/>
      <c r="U40" s="666"/>
      <c r="V40" s="666"/>
      <c r="W40" s="666"/>
      <c r="X40" s="666"/>
      <c r="Y40" s="667"/>
      <c r="Z40" s="692">
        <v>3.7</v>
      </c>
      <c r="AA40" s="692"/>
      <c r="AB40" s="692"/>
      <c r="AC40" s="692"/>
      <c r="AD40" s="693" t="s">
        <v>539</v>
      </c>
      <c r="AE40" s="693"/>
      <c r="AF40" s="693"/>
      <c r="AG40" s="693"/>
      <c r="AH40" s="693"/>
      <c r="AI40" s="693"/>
      <c r="AJ40" s="693"/>
      <c r="AK40" s="693"/>
      <c r="AL40" s="668" t="s">
        <v>539</v>
      </c>
      <c r="AM40" s="669"/>
      <c r="AN40" s="669"/>
      <c r="AO40" s="694"/>
      <c r="AQ40" s="700" t="s">
        <v>580</v>
      </c>
      <c r="AR40" s="701"/>
      <c r="AS40" s="701"/>
      <c r="AT40" s="701"/>
      <c r="AU40" s="701"/>
      <c r="AV40" s="701"/>
      <c r="AW40" s="701"/>
      <c r="AX40" s="701"/>
      <c r="AY40" s="702"/>
      <c r="AZ40" s="665" t="s">
        <v>130</v>
      </c>
      <c r="BA40" s="666"/>
      <c r="BB40" s="666"/>
      <c r="BC40" s="666"/>
      <c r="BD40" s="676"/>
      <c r="BE40" s="676"/>
      <c r="BF40" s="703"/>
      <c r="BG40" s="708" t="s">
        <v>581</v>
      </c>
      <c r="BH40" s="709"/>
      <c r="BI40" s="709"/>
      <c r="BJ40" s="709"/>
      <c r="BK40" s="709"/>
      <c r="BL40" s="365"/>
      <c r="BM40" s="704" t="s">
        <v>298</v>
      </c>
      <c r="BN40" s="704"/>
      <c r="BO40" s="704"/>
      <c r="BP40" s="704"/>
      <c r="BQ40" s="704"/>
      <c r="BR40" s="704"/>
      <c r="BS40" s="704"/>
      <c r="BT40" s="704"/>
      <c r="BU40" s="705"/>
      <c r="BV40" s="665">
        <v>102</v>
      </c>
      <c r="BW40" s="666"/>
      <c r="BX40" s="666"/>
      <c r="BY40" s="666"/>
      <c r="BZ40" s="666"/>
      <c r="CA40" s="666"/>
      <c r="CB40" s="706"/>
      <c r="CD40" s="707" t="s">
        <v>582</v>
      </c>
      <c r="CE40" s="704"/>
      <c r="CF40" s="704"/>
      <c r="CG40" s="704"/>
      <c r="CH40" s="704"/>
      <c r="CI40" s="704"/>
      <c r="CJ40" s="704"/>
      <c r="CK40" s="704"/>
      <c r="CL40" s="704"/>
      <c r="CM40" s="704"/>
      <c r="CN40" s="704"/>
      <c r="CO40" s="704"/>
      <c r="CP40" s="704"/>
      <c r="CQ40" s="705"/>
      <c r="CR40" s="665">
        <v>16727</v>
      </c>
      <c r="CS40" s="666"/>
      <c r="CT40" s="666"/>
      <c r="CU40" s="666"/>
      <c r="CV40" s="666"/>
      <c r="CW40" s="666"/>
      <c r="CX40" s="666"/>
      <c r="CY40" s="667"/>
      <c r="CZ40" s="668">
        <v>0.1</v>
      </c>
      <c r="DA40" s="678"/>
      <c r="DB40" s="678"/>
      <c r="DC40" s="679"/>
      <c r="DD40" s="671">
        <v>11827</v>
      </c>
      <c r="DE40" s="666"/>
      <c r="DF40" s="666"/>
      <c r="DG40" s="666"/>
      <c r="DH40" s="666"/>
      <c r="DI40" s="666"/>
      <c r="DJ40" s="666"/>
      <c r="DK40" s="667"/>
      <c r="DL40" s="671" t="s">
        <v>539</v>
      </c>
      <c r="DM40" s="666"/>
      <c r="DN40" s="666"/>
      <c r="DO40" s="666"/>
      <c r="DP40" s="666"/>
      <c r="DQ40" s="666"/>
      <c r="DR40" s="666"/>
      <c r="DS40" s="666"/>
      <c r="DT40" s="666"/>
      <c r="DU40" s="666"/>
      <c r="DV40" s="667"/>
      <c r="DW40" s="668" t="s">
        <v>539</v>
      </c>
      <c r="DX40" s="678"/>
      <c r="DY40" s="678"/>
      <c r="DZ40" s="678"/>
      <c r="EA40" s="678"/>
      <c r="EB40" s="678"/>
      <c r="EC40" s="699"/>
    </row>
    <row r="41" spans="2:133" ht="11.25" customHeight="1">
      <c r="B41" s="662" t="s">
        <v>299</v>
      </c>
      <c r="C41" s="663"/>
      <c r="D41" s="663"/>
      <c r="E41" s="663"/>
      <c r="F41" s="663"/>
      <c r="G41" s="663"/>
      <c r="H41" s="663"/>
      <c r="I41" s="663"/>
      <c r="J41" s="663"/>
      <c r="K41" s="663"/>
      <c r="L41" s="663"/>
      <c r="M41" s="663"/>
      <c r="N41" s="663"/>
      <c r="O41" s="663"/>
      <c r="P41" s="663"/>
      <c r="Q41" s="664"/>
      <c r="R41" s="665" t="s">
        <v>539</v>
      </c>
      <c r="S41" s="666"/>
      <c r="T41" s="666"/>
      <c r="U41" s="666"/>
      <c r="V41" s="666"/>
      <c r="W41" s="666"/>
      <c r="X41" s="666"/>
      <c r="Y41" s="667"/>
      <c r="Z41" s="692" t="s">
        <v>539</v>
      </c>
      <c r="AA41" s="692"/>
      <c r="AB41" s="692"/>
      <c r="AC41" s="692"/>
      <c r="AD41" s="693" t="s">
        <v>539</v>
      </c>
      <c r="AE41" s="693"/>
      <c r="AF41" s="693"/>
      <c r="AG41" s="693"/>
      <c r="AH41" s="693"/>
      <c r="AI41" s="693"/>
      <c r="AJ41" s="693"/>
      <c r="AK41" s="693"/>
      <c r="AL41" s="668" t="s">
        <v>130</v>
      </c>
      <c r="AM41" s="669"/>
      <c r="AN41" s="669"/>
      <c r="AO41" s="694"/>
      <c r="AQ41" s="700" t="s">
        <v>583</v>
      </c>
      <c r="AR41" s="701"/>
      <c r="AS41" s="701"/>
      <c r="AT41" s="701"/>
      <c r="AU41" s="701"/>
      <c r="AV41" s="701"/>
      <c r="AW41" s="701"/>
      <c r="AX41" s="701"/>
      <c r="AY41" s="702"/>
      <c r="AZ41" s="665">
        <v>272253</v>
      </c>
      <c r="BA41" s="666"/>
      <c r="BB41" s="666"/>
      <c r="BC41" s="666"/>
      <c r="BD41" s="676"/>
      <c r="BE41" s="676"/>
      <c r="BF41" s="703"/>
      <c r="BG41" s="708"/>
      <c r="BH41" s="709"/>
      <c r="BI41" s="709"/>
      <c r="BJ41" s="709"/>
      <c r="BK41" s="709"/>
      <c r="BL41" s="365"/>
      <c r="BM41" s="704" t="s">
        <v>584</v>
      </c>
      <c r="BN41" s="704"/>
      <c r="BO41" s="704"/>
      <c r="BP41" s="704"/>
      <c r="BQ41" s="704"/>
      <c r="BR41" s="704"/>
      <c r="BS41" s="704"/>
      <c r="BT41" s="704"/>
      <c r="BU41" s="705"/>
      <c r="BV41" s="665" t="s">
        <v>539</v>
      </c>
      <c r="BW41" s="666"/>
      <c r="BX41" s="666"/>
      <c r="BY41" s="666"/>
      <c r="BZ41" s="666"/>
      <c r="CA41" s="666"/>
      <c r="CB41" s="706"/>
      <c r="CD41" s="707" t="s">
        <v>585</v>
      </c>
      <c r="CE41" s="704"/>
      <c r="CF41" s="704"/>
      <c r="CG41" s="704"/>
      <c r="CH41" s="704"/>
      <c r="CI41" s="704"/>
      <c r="CJ41" s="704"/>
      <c r="CK41" s="704"/>
      <c r="CL41" s="704"/>
      <c r="CM41" s="704"/>
      <c r="CN41" s="704"/>
      <c r="CO41" s="704"/>
      <c r="CP41" s="704"/>
      <c r="CQ41" s="705"/>
      <c r="CR41" s="665" t="s">
        <v>539</v>
      </c>
      <c r="CS41" s="676"/>
      <c r="CT41" s="676"/>
      <c r="CU41" s="676"/>
      <c r="CV41" s="676"/>
      <c r="CW41" s="676"/>
      <c r="CX41" s="676"/>
      <c r="CY41" s="677"/>
      <c r="CZ41" s="668" t="s">
        <v>539</v>
      </c>
      <c r="DA41" s="678"/>
      <c r="DB41" s="678"/>
      <c r="DC41" s="679"/>
      <c r="DD41" s="671" t="s">
        <v>539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586</v>
      </c>
      <c r="C42" s="663"/>
      <c r="D42" s="663"/>
      <c r="E42" s="663"/>
      <c r="F42" s="663"/>
      <c r="G42" s="663"/>
      <c r="H42" s="663"/>
      <c r="I42" s="663"/>
      <c r="J42" s="663"/>
      <c r="K42" s="663"/>
      <c r="L42" s="663"/>
      <c r="M42" s="663"/>
      <c r="N42" s="663"/>
      <c r="O42" s="663"/>
      <c r="P42" s="663"/>
      <c r="Q42" s="664"/>
      <c r="R42" s="665" t="s">
        <v>539</v>
      </c>
      <c r="S42" s="666"/>
      <c r="T42" s="666"/>
      <c r="U42" s="666"/>
      <c r="V42" s="666"/>
      <c r="W42" s="666"/>
      <c r="X42" s="666"/>
      <c r="Y42" s="667"/>
      <c r="Z42" s="692" t="s">
        <v>539</v>
      </c>
      <c r="AA42" s="692"/>
      <c r="AB42" s="692"/>
      <c r="AC42" s="692"/>
      <c r="AD42" s="693" t="s">
        <v>539</v>
      </c>
      <c r="AE42" s="693"/>
      <c r="AF42" s="693"/>
      <c r="AG42" s="693"/>
      <c r="AH42" s="693"/>
      <c r="AI42" s="693"/>
      <c r="AJ42" s="693"/>
      <c r="AK42" s="693"/>
      <c r="AL42" s="668" t="s">
        <v>539</v>
      </c>
      <c r="AM42" s="669"/>
      <c r="AN42" s="669"/>
      <c r="AO42" s="694"/>
      <c r="AQ42" s="712" t="s">
        <v>587</v>
      </c>
      <c r="AR42" s="713"/>
      <c r="AS42" s="713"/>
      <c r="AT42" s="713"/>
      <c r="AU42" s="713"/>
      <c r="AV42" s="713"/>
      <c r="AW42" s="713"/>
      <c r="AX42" s="713"/>
      <c r="AY42" s="714"/>
      <c r="AZ42" s="645">
        <v>697248</v>
      </c>
      <c r="BA42" s="680"/>
      <c r="BB42" s="680"/>
      <c r="BC42" s="680"/>
      <c r="BD42" s="646"/>
      <c r="BE42" s="646"/>
      <c r="BF42" s="695"/>
      <c r="BG42" s="710"/>
      <c r="BH42" s="711"/>
      <c r="BI42" s="711"/>
      <c r="BJ42" s="711"/>
      <c r="BK42" s="711"/>
      <c r="BL42" s="366"/>
      <c r="BM42" s="696" t="s">
        <v>588</v>
      </c>
      <c r="BN42" s="696"/>
      <c r="BO42" s="696"/>
      <c r="BP42" s="696"/>
      <c r="BQ42" s="696"/>
      <c r="BR42" s="696"/>
      <c r="BS42" s="696"/>
      <c r="BT42" s="696"/>
      <c r="BU42" s="697"/>
      <c r="BV42" s="645">
        <v>357</v>
      </c>
      <c r="BW42" s="680"/>
      <c r="BX42" s="680"/>
      <c r="BY42" s="680"/>
      <c r="BZ42" s="680"/>
      <c r="CA42" s="680"/>
      <c r="CB42" s="698"/>
      <c r="CD42" s="662" t="s">
        <v>300</v>
      </c>
      <c r="CE42" s="663"/>
      <c r="CF42" s="663"/>
      <c r="CG42" s="663"/>
      <c r="CH42" s="663"/>
      <c r="CI42" s="663"/>
      <c r="CJ42" s="663"/>
      <c r="CK42" s="663"/>
      <c r="CL42" s="663"/>
      <c r="CM42" s="663"/>
      <c r="CN42" s="663"/>
      <c r="CO42" s="663"/>
      <c r="CP42" s="663"/>
      <c r="CQ42" s="664"/>
      <c r="CR42" s="665">
        <v>603815</v>
      </c>
      <c r="CS42" s="676"/>
      <c r="CT42" s="676"/>
      <c r="CU42" s="676"/>
      <c r="CV42" s="676"/>
      <c r="CW42" s="676"/>
      <c r="CX42" s="676"/>
      <c r="CY42" s="677"/>
      <c r="CZ42" s="668">
        <v>5.2</v>
      </c>
      <c r="DA42" s="678"/>
      <c r="DB42" s="678"/>
      <c r="DC42" s="679"/>
      <c r="DD42" s="671">
        <v>432595</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589</v>
      </c>
      <c r="C43" s="663"/>
      <c r="D43" s="663"/>
      <c r="E43" s="663"/>
      <c r="F43" s="663"/>
      <c r="G43" s="663"/>
      <c r="H43" s="663"/>
      <c r="I43" s="663"/>
      <c r="J43" s="663"/>
      <c r="K43" s="663"/>
      <c r="L43" s="663"/>
      <c r="M43" s="663"/>
      <c r="N43" s="663"/>
      <c r="O43" s="663"/>
      <c r="P43" s="663"/>
      <c r="Q43" s="664"/>
      <c r="R43" s="665">
        <v>411162</v>
      </c>
      <c r="S43" s="666"/>
      <c r="T43" s="666"/>
      <c r="U43" s="666"/>
      <c r="V43" s="666"/>
      <c r="W43" s="666"/>
      <c r="X43" s="666"/>
      <c r="Y43" s="667"/>
      <c r="Z43" s="692">
        <v>3.1</v>
      </c>
      <c r="AA43" s="692"/>
      <c r="AB43" s="692"/>
      <c r="AC43" s="692"/>
      <c r="AD43" s="693" t="s">
        <v>539</v>
      </c>
      <c r="AE43" s="693"/>
      <c r="AF43" s="693"/>
      <c r="AG43" s="693"/>
      <c r="AH43" s="693"/>
      <c r="AI43" s="693"/>
      <c r="AJ43" s="693"/>
      <c r="AK43" s="693"/>
      <c r="AL43" s="668" t="s">
        <v>539</v>
      </c>
      <c r="AM43" s="669"/>
      <c r="AN43" s="669"/>
      <c r="AO43" s="694"/>
      <c r="BV43" s="219"/>
      <c r="BW43" s="219"/>
      <c r="BX43" s="219"/>
      <c r="BY43" s="219"/>
      <c r="BZ43" s="219"/>
      <c r="CA43" s="219"/>
      <c r="CB43" s="219"/>
      <c r="CD43" s="662" t="s">
        <v>590</v>
      </c>
      <c r="CE43" s="663"/>
      <c r="CF43" s="663"/>
      <c r="CG43" s="663"/>
      <c r="CH43" s="663"/>
      <c r="CI43" s="663"/>
      <c r="CJ43" s="663"/>
      <c r="CK43" s="663"/>
      <c r="CL43" s="663"/>
      <c r="CM43" s="663"/>
      <c r="CN43" s="663"/>
      <c r="CO43" s="663"/>
      <c r="CP43" s="663"/>
      <c r="CQ43" s="664"/>
      <c r="CR43" s="665">
        <v>13662</v>
      </c>
      <c r="CS43" s="676"/>
      <c r="CT43" s="676"/>
      <c r="CU43" s="676"/>
      <c r="CV43" s="676"/>
      <c r="CW43" s="676"/>
      <c r="CX43" s="676"/>
      <c r="CY43" s="677"/>
      <c r="CZ43" s="668">
        <v>0.1</v>
      </c>
      <c r="DA43" s="678"/>
      <c r="DB43" s="678"/>
      <c r="DC43" s="679"/>
      <c r="DD43" s="671">
        <v>13662</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591</v>
      </c>
      <c r="C44" s="643"/>
      <c r="D44" s="643"/>
      <c r="E44" s="643"/>
      <c r="F44" s="643"/>
      <c r="G44" s="643"/>
      <c r="H44" s="643"/>
      <c r="I44" s="643"/>
      <c r="J44" s="643"/>
      <c r="K44" s="643"/>
      <c r="L44" s="643"/>
      <c r="M44" s="643"/>
      <c r="N44" s="643"/>
      <c r="O44" s="643"/>
      <c r="P44" s="643"/>
      <c r="Q44" s="644"/>
      <c r="R44" s="645">
        <v>13185060</v>
      </c>
      <c r="S44" s="680"/>
      <c r="T44" s="680"/>
      <c r="U44" s="680"/>
      <c r="V44" s="680"/>
      <c r="W44" s="680"/>
      <c r="X44" s="680"/>
      <c r="Y44" s="681"/>
      <c r="Z44" s="682">
        <v>100</v>
      </c>
      <c r="AA44" s="682"/>
      <c r="AB44" s="682"/>
      <c r="AC44" s="682"/>
      <c r="AD44" s="683">
        <v>6451937</v>
      </c>
      <c r="AE44" s="683"/>
      <c r="AF44" s="683"/>
      <c r="AG44" s="683"/>
      <c r="AH44" s="683"/>
      <c r="AI44" s="683"/>
      <c r="AJ44" s="683"/>
      <c r="AK44" s="683"/>
      <c r="AL44" s="648">
        <v>100</v>
      </c>
      <c r="AM44" s="684"/>
      <c r="AN44" s="684"/>
      <c r="AO44" s="685"/>
      <c r="CD44" s="686" t="s">
        <v>271</v>
      </c>
      <c r="CE44" s="687"/>
      <c r="CF44" s="662" t="s">
        <v>592</v>
      </c>
      <c r="CG44" s="663"/>
      <c r="CH44" s="663"/>
      <c r="CI44" s="663"/>
      <c r="CJ44" s="663"/>
      <c r="CK44" s="663"/>
      <c r="CL44" s="663"/>
      <c r="CM44" s="663"/>
      <c r="CN44" s="663"/>
      <c r="CO44" s="663"/>
      <c r="CP44" s="663"/>
      <c r="CQ44" s="664"/>
      <c r="CR44" s="665">
        <v>581033</v>
      </c>
      <c r="CS44" s="666"/>
      <c r="CT44" s="666"/>
      <c r="CU44" s="666"/>
      <c r="CV44" s="666"/>
      <c r="CW44" s="666"/>
      <c r="CX44" s="666"/>
      <c r="CY44" s="667"/>
      <c r="CZ44" s="668">
        <v>5</v>
      </c>
      <c r="DA44" s="669"/>
      <c r="DB44" s="669"/>
      <c r="DC44" s="670"/>
      <c r="DD44" s="671">
        <v>424114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593</v>
      </c>
      <c r="CG45" s="663"/>
      <c r="CH45" s="663"/>
      <c r="CI45" s="663"/>
      <c r="CJ45" s="663"/>
      <c r="CK45" s="663"/>
      <c r="CL45" s="663"/>
      <c r="CM45" s="663"/>
      <c r="CN45" s="663"/>
      <c r="CO45" s="663"/>
      <c r="CP45" s="663"/>
      <c r="CQ45" s="664"/>
      <c r="CR45" s="665">
        <v>58885</v>
      </c>
      <c r="CS45" s="676"/>
      <c r="CT45" s="676"/>
      <c r="CU45" s="676"/>
      <c r="CV45" s="676"/>
      <c r="CW45" s="676"/>
      <c r="CX45" s="676"/>
      <c r="CY45" s="677"/>
      <c r="CZ45" s="668">
        <v>0.5</v>
      </c>
      <c r="DA45" s="678"/>
      <c r="DB45" s="678"/>
      <c r="DC45" s="679"/>
      <c r="DD45" s="671">
        <v>13191</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301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594</v>
      </c>
      <c r="CG46" s="663"/>
      <c r="CH46" s="663"/>
      <c r="CI46" s="663"/>
      <c r="CJ46" s="663"/>
      <c r="CK46" s="663"/>
      <c r="CL46" s="663"/>
      <c r="CM46" s="663"/>
      <c r="CN46" s="663"/>
      <c r="CO46" s="663"/>
      <c r="CP46" s="663"/>
      <c r="CQ46" s="664"/>
      <c r="CR46" s="665">
        <v>509148</v>
      </c>
      <c r="CS46" s="666"/>
      <c r="CT46" s="666"/>
      <c r="CU46" s="666"/>
      <c r="CV46" s="666"/>
      <c r="CW46" s="666"/>
      <c r="CX46" s="666"/>
      <c r="CY46" s="667"/>
      <c r="CZ46" s="668">
        <v>4.4000000000000004</v>
      </c>
      <c r="DA46" s="669"/>
      <c r="DB46" s="669"/>
      <c r="DC46" s="670"/>
      <c r="DD46" s="671">
        <v>409623</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302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595</v>
      </c>
      <c r="CG47" s="663"/>
      <c r="CH47" s="663"/>
      <c r="CI47" s="663"/>
      <c r="CJ47" s="663"/>
      <c r="CK47" s="663"/>
      <c r="CL47" s="663"/>
      <c r="CM47" s="663"/>
      <c r="CN47" s="663"/>
      <c r="CO47" s="663"/>
      <c r="CP47" s="663"/>
      <c r="CQ47" s="664"/>
      <c r="CR47" s="665">
        <v>22782</v>
      </c>
      <c r="CS47" s="676"/>
      <c r="CT47" s="676"/>
      <c r="CU47" s="676"/>
      <c r="CV47" s="676"/>
      <c r="CW47" s="676"/>
      <c r="CX47" s="676"/>
      <c r="CY47" s="677"/>
      <c r="CZ47" s="668">
        <v>0.2</v>
      </c>
      <c r="DA47" s="678"/>
      <c r="DB47" s="678"/>
      <c r="DC47" s="679"/>
      <c r="DD47" s="671">
        <v>8481</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303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596</v>
      </c>
      <c r="CG48" s="663"/>
      <c r="CH48" s="663"/>
      <c r="CI48" s="663"/>
      <c r="CJ48" s="663"/>
      <c r="CK48" s="663"/>
      <c r="CL48" s="663"/>
      <c r="CM48" s="663"/>
      <c r="CN48" s="663"/>
      <c r="CO48" s="663"/>
      <c r="CP48" s="663"/>
      <c r="CQ48" s="664"/>
      <c r="CR48" s="665" t="s">
        <v>130</v>
      </c>
      <c r="CS48" s="666"/>
      <c r="CT48" s="666"/>
      <c r="CU48" s="666"/>
      <c r="CV48" s="666"/>
      <c r="CW48" s="666"/>
      <c r="CX48" s="666"/>
      <c r="CY48" s="667"/>
      <c r="CZ48" s="668" t="s">
        <v>539</v>
      </c>
      <c r="DA48" s="669"/>
      <c r="DB48" s="669"/>
      <c r="DC48" s="670"/>
      <c r="DD48" s="671" t="s">
        <v>539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597</v>
      </c>
      <c r="CE49" s="643"/>
      <c r="CF49" s="643"/>
      <c r="CG49" s="643"/>
      <c r="CH49" s="643"/>
      <c r="CI49" s="643"/>
      <c r="CJ49" s="643"/>
      <c r="CK49" s="643"/>
      <c r="CL49" s="643"/>
      <c r="CM49" s="643"/>
      <c r="CN49" s="643"/>
      <c r="CO49" s="643"/>
      <c r="CP49" s="643"/>
      <c r="CQ49" s="644"/>
      <c r="CR49" s="645">
        <v>11589999</v>
      </c>
      <c r="CS49" s="646"/>
      <c r="CT49" s="646"/>
      <c r="CU49" s="646"/>
      <c r="CV49" s="646"/>
      <c r="CW49" s="646"/>
      <c r="CX49" s="646"/>
      <c r="CY49" s="647"/>
      <c r="CZ49" s="648">
        <v>100</v>
      </c>
      <c r="DA49" s="649"/>
      <c r="DB49" s="649"/>
      <c r="DC49" s="650"/>
      <c r="DD49" s="651">
        <v>7612492</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xvN6fNgNQVNa1Sh74mXnulkRyuJk0za2rUMaROF82NO9jJ6JIrqBCkLmaIbluKCtO9mudSwk0g2V3jZEXySJQ==" saltValue="JjVga0shNNozSBuK9nqRs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304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305</v>
      </c>
      <c r="DK2" s="1157"/>
      <c r="DL2" s="1157"/>
      <c r="DM2" s="1157"/>
      <c r="DN2" s="1157"/>
      <c r="DO2" s="1158"/>
      <c r="DP2" s="224"/>
      <c r="DQ2" s="1156" t="s">
        <v>306</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307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308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309</v>
      </c>
      <c r="B5" s="1061"/>
      <c r="C5" s="1061"/>
      <c r="D5" s="1061"/>
      <c r="E5" s="1061"/>
      <c r="F5" s="1061"/>
      <c r="G5" s="1061"/>
      <c r="H5" s="1061"/>
      <c r="I5" s="1061"/>
      <c r="J5" s="1061"/>
      <c r="K5" s="1061"/>
      <c r="L5" s="1061"/>
      <c r="M5" s="1061"/>
      <c r="N5" s="1061"/>
      <c r="O5" s="1061"/>
      <c r="P5" s="1062"/>
      <c r="Q5" s="1066" t="s">
        <v>310</v>
      </c>
      <c r="R5" s="1067"/>
      <c r="S5" s="1067"/>
      <c r="T5" s="1067"/>
      <c r="U5" s="1068"/>
      <c r="V5" s="1066" t="s">
        <v>311</v>
      </c>
      <c r="W5" s="1067"/>
      <c r="X5" s="1067"/>
      <c r="Y5" s="1067"/>
      <c r="Z5" s="1068"/>
      <c r="AA5" s="1066" t="s">
        <v>312</v>
      </c>
      <c r="AB5" s="1067"/>
      <c r="AC5" s="1067"/>
      <c r="AD5" s="1067"/>
      <c r="AE5" s="1067"/>
      <c r="AF5" s="1159" t="s">
        <v>313</v>
      </c>
      <c r="AG5" s="1067"/>
      <c r="AH5" s="1067"/>
      <c r="AI5" s="1067"/>
      <c r="AJ5" s="1080"/>
      <c r="AK5" s="1067" t="s">
        <v>314</v>
      </c>
      <c r="AL5" s="1067"/>
      <c r="AM5" s="1067"/>
      <c r="AN5" s="1067"/>
      <c r="AO5" s="1068"/>
      <c r="AP5" s="1066" t="s">
        <v>315</v>
      </c>
      <c r="AQ5" s="1067"/>
      <c r="AR5" s="1067"/>
      <c r="AS5" s="1067"/>
      <c r="AT5" s="1068"/>
      <c r="AU5" s="1066" t="s">
        <v>316</v>
      </c>
      <c r="AV5" s="1067"/>
      <c r="AW5" s="1067"/>
      <c r="AX5" s="1067"/>
      <c r="AY5" s="1080"/>
      <c r="AZ5" s="228"/>
      <c r="BA5" s="228"/>
      <c r="BB5" s="228"/>
      <c r="BC5" s="228"/>
      <c r="BD5" s="228"/>
      <c r="BE5" s="229"/>
      <c r="BF5" s="229"/>
      <c r="BG5" s="229"/>
      <c r="BH5" s="229"/>
      <c r="BI5" s="229"/>
      <c r="BJ5" s="229"/>
      <c r="BK5" s="229"/>
      <c r="BL5" s="229"/>
      <c r="BM5" s="229"/>
      <c r="BN5" s="229"/>
      <c r="BO5" s="229"/>
      <c r="BP5" s="229"/>
      <c r="BQ5" s="1060" t="s">
        <v>317</v>
      </c>
      <c r="BR5" s="1061"/>
      <c r="BS5" s="1061"/>
      <c r="BT5" s="1061"/>
      <c r="BU5" s="1061"/>
      <c r="BV5" s="1061"/>
      <c r="BW5" s="1061"/>
      <c r="BX5" s="1061"/>
      <c r="BY5" s="1061"/>
      <c r="BZ5" s="1061"/>
      <c r="CA5" s="1061"/>
      <c r="CB5" s="1061"/>
      <c r="CC5" s="1061"/>
      <c r="CD5" s="1061"/>
      <c r="CE5" s="1061"/>
      <c r="CF5" s="1061"/>
      <c r="CG5" s="1062"/>
      <c r="CH5" s="1066" t="s">
        <v>318</v>
      </c>
      <c r="CI5" s="1067"/>
      <c r="CJ5" s="1067"/>
      <c r="CK5" s="1067"/>
      <c r="CL5" s="1068"/>
      <c r="CM5" s="1066" t="s">
        <v>319</v>
      </c>
      <c r="CN5" s="1067"/>
      <c r="CO5" s="1067"/>
      <c r="CP5" s="1067"/>
      <c r="CQ5" s="1068"/>
      <c r="CR5" s="1066" t="s">
        <v>320</v>
      </c>
      <c r="CS5" s="1067"/>
      <c r="CT5" s="1067"/>
      <c r="CU5" s="1067"/>
      <c r="CV5" s="1068"/>
      <c r="CW5" s="1066" t="s">
        <v>321</v>
      </c>
      <c r="CX5" s="1067"/>
      <c r="CY5" s="1067"/>
      <c r="CZ5" s="1067"/>
      <c r="DA5" s="1068"/>
      <c r="DB5" s="1066" t="s">
        <v>322</v>
      </c>
      <c r="DC5" s="1067"/>
      <c r="DD5" s="1067"/>
      <c r="DE5" s="1067"/>
      <c r="DF5" s="1068"/>
      <c r="DG5" s="1149" t="s">
        <v>323</v>
      </c>
      <c r="DH5" s="1150"/>
      <c r="DI5" s="1150"/>
      <c r="DJ5" s="1150"/>
      <c r="DK5" s="1151"/>
      <c r="DL5" s="1149" t="s">
        <v>324</v>
      </c>
      <c r="DM5" s="1150"/>
      <c r="DN5" s="1150"/>
      <c r="DO5" s="1150"/>
      <c r="DP5" s="1151"/>
      <c r="DQ5" s="1066" t="s">
        <v>325</v>
      </c>
      <c r="DR5" s="1067"/>
      <c r="DS5" s="1067"/>
      <c r="DT5" s="1067"/>
      <c r="DU5" s="1068"/>
      <c r="DV5" s="1066" t="s">
        <v>316</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326</v>
      </c>
      <c r="C7" s="1113"/>
      <c r="D7" s="1113"/>
      <c r="E7" s="1113"/>
      <c r="F7" s="1113"/>
      <c r="G7" s="1113"/>
      <c r="H7" s="1113"/>
      <c r="I7" s="1113"/>
      <c r="J7" s="1113"/>
      <c r="K7" s="1113"/>
      <c r="L7" s="1113"/>
      <c r="M7" s="1113"/>
      <c r="N7" s="1113"/>
      <c r="O7" s="1113"/>
      <c r="P7" s="1114"/>
      <c r="Q7" s="1167">
        <v>13185</v>
      </c>
      <c r="R7" s="1168"/>
      <c r="S7" s="1168"/>
      <c r="T7" s="1168"/>
      <c r="U7" s="1168"/>
      <c r="V7" s="1168">
        <v>11590</v>
      </c>
      <c r="W7" s="1168"/>
      <c r="X7" s="1168"/>
      <c r="Y7" s="1168"/>
      <c r="Z7" s="1168"/>
      <c r="AA7" s="1168">
        <v>1595</v>
      </c>
      <c r="AB7" s="1168"/>
      <c r="AC7" s="1168"/>
      <c r="AD7" s="1168"/>
      <c r="AE7" s="1169"/>
      <c r="AF7" s="1170">
        <v>1595</v>
      </c>
      <c r="AG7" s="1171"/>
      <c r="AH7" s="1171"/>
      <c r="AI7" s="1171"/>
      <c r="AJ7" s="1172"/>
      <c r="AK7" s="1173">
        <v>802</v>
      </c>
      <c r="AL7" s="1174"/>
      <c r="AM7" s="1174"/>
      <c r="AN7" s="1174"/>
      <c r="AO7" s="1174"/>
      <c r="AP7" s="1174">
        <v>8077</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327</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328</v>
      </c>
      <c r="B23" s="1002" t="s">
        <v>329</v>
      </c>
      <c r="C23" s="1003"/>
      <c r="D23" s="1003"/>
      <c r="E23" s="1003"/>
      <c r="F23" s="1003"/>
      <c r="G23" s="1003"/>
      <c r="H23" s="1003"/>
      <c r="I23" s="1003"/>
      <c r="J23" s="1003"/>
      <c r="K23" s="1003"/>
      <c r="L23" s="1003"/>
      <c r="M23" s="1003"/>
      <c r="N23" s="1003"/>
      <c r="O23" s="1003"/>
      <c r="P23" s="1013"/>
      <c r="Q23" s="1132">
        <v>13185</v>
      </c>
      <c r="R23" s="1126"/>
      <c r="S23" s="1126"/>
      <c r="T23" s="1126"/>
      <c r="U23" s="1126"/>
      <c r="V23" s="1126">
        <v>11590</v>
      </c>
      <c r="W23" s="1126"/>
      <c r="X23" s="1126"/>
      <c r="Y23" s="1126"/>
      <c r="Z23" s="1126"/>
      <c r="AA23" s="1126">
        <v>1595</v>
      </c>
      <c r="AB23" s="1126"/>
      <c r="AC23" s="1126"/>
      <c r="AD23" s="1126"/>
      <c r="AE23" s="1133"/>
      <c r="AF23" s="1134">
        <v>1595</v>
      </c>
      <c r="AG23" s="1126"/>
      <c r="AH23" s="1126"/>
      <c r="AI23" s="1126"/>
      <c r="AJ23" s="1135"/>
      <c r="AK23" s="1136"/>
      <c r="AL23" s="1137"/>
      <c r="AM23" s="1137"/>
      <c r="AN23" s="1137"/>
      <c r="AO23" s="1137"/>
      <c r="AP23" s="1126">
        <v>8077</v>
      </c>
      <c r="AQ23" s="1126"/>
      <c r="AR23" s="1126"/>
      <c r="AS23" s="1126"/>
      <c r="AT23" s="1126"/>
      <c r="AU23" s="1127"/>
      <c r="AV23" s="1127"/>
      <c r="AW23" s="1127"/>
      <c r="AX23" s="1127"/>
      <c r="AY23" s="1128"/>
      <c r="AZ23" s="1129" t="s">
        <v>138</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330</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331</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309</v>
      </c>
      <c r="B26" s="1061"/>
      <c r="C26" s="1061"/>
      <c r="D26" s="1061"/>
      <c r="E26" s="1061"/>
      <c r="F26" s="1061"/>
      <c r="G26" s="1061"/>
      <c r="H26" s="1061"/>
      <c r="I26" s="1061"/>
      <c r="J26" s="1061"/>
      <c r="K26" s="1061"/>
      <c r="L26" s="1061"/>
      <c r="M26" s="1061"/>
      <c r="N26" s="1061"/>
      <c r="O26" s="1061"/>
      <c r="P26" s="1062"/>
      <c r="Q26" s="1066" t="s">
        <v>332</v>
      </c>
      <c r="R26" s="1067"/>
      <c r="S26" s="1067"/>
      <c r="T26" s="1067"/>
      <c r="U26" s="1068"/>
      <c r="V26" s="1066" t="s">
        <v>333</v>
      </c>
      <c r="W26" s="1067"/>
      <c r="X26" s="1067"/>
      <c r="Y26" s="1067"/>
      <c r="Z26" s="1068"/>
      <c r="AA26" s="1066" t="s">
        <v>334</v>
      </c>
      <c r="AB26" s="1067"/>
      <c r="AC26" s="1067"/>
      <c r="AD26" s="1067"/>
      <c r="AE26" s="1067"/>
      <c r="AF26" s="1120" t="s">
        <v>335</v>
      </c>
      <c r="AG26" s="1073"/>
      <c r="AH26" s="1073"/>
      <c r="AI26" s="1073"/>
      <c r="AJ26" s="1121"/>
      <c r="AK26" s="1067" t="s">
        <v>336</v>
      </c>
      <c r="AL26" s="1067"/>
      <c r="AM26" s="1067"/>
      <c r="AN26" s="1067"/>
      <c r="AO26" s="1068"/>
      <c r="AP26" s="1066" t="s">
        <v>337</v>
      </c>
      <c r="AQ26" s="1067"/>
      <c r="AR26" s="1067"/>
      <c r="AS26" s="1067"/>
      <c r="AT26" s="1068"/>
      <c r="AU26" s="1066" t="s">
        <v>338</v>
      </c>
      <c r="AV26" s="1067"/>
      <c r="AW26" s="1067"/>
      <c r="AX26" s="1067"/>
      <c r="AY26" s="1068"/>
      <c r="AZ26" s="1066" t="s">
        <v>339</v>
      </c>
      <c r="BA26" s="1067"/>
      <c r="BB26" s="1067"/>
      <c r="BC26" s="1067"/>
      <c r="BD26" s="1068"/>
      <c r="BE26" s="1066" t="s">
        <v>316</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340</v>
      </c>
      <c r="C28" s="1113"/>
      <c r="D28" s="1113"/>
      <c r="E28" s="1113"/>
      <c r="F28" s="1113"/>
      <c r="G28" s="1113"/>
      <c r="H28" s="1113"/>
      <c r="I28" s="1113"/>
      <c r="J28" s="1113"/>
      <c r="K28" s="1113"/>
      <c r="L28" s="1113"/>
      <c r="M28" s="1113"/>
      <c r="N28" s="1113"/>
      <c r="O28" s="1113"/>
      <c r="P28" s="1114"/>
      <c r="Q28" s="1115">
        <v>2786</v>
      </c>
      <c r="R28" s="1116"/>
      <c r="S28" s="1116"/>
      <c r="T28" s="1116"/>
      <c r="U28" s="1116"/>
      <c r="V28" s="1116">
        <v>2782</v>
      </c>
      <c r="W28" s="1116"/>
      <c r="X28" s="1116"/>
      <c r="Y28" s="1116"/>
      <c r="Z28" s="1116"/>
      <c r="AA28" s="1116">
        <v>4</v>
      </c>
      <c r="AB28" s="1116"/>
      <c r="AC28" s="1116"/>
      <c r="AD28" s="1116"/>
      <c r="AE28" s="1117"/>
      <c r="AF28" s="1118">
        <v>4</v>
      </c>
      <c r="AG28" s="1116"/>
      <c r="AH28" s="1116"/>
      <c r="AI28" s="1116"/>
      <c r="AJ28" s="1119"/>
      <c r="AK28" s="1107">
        <v>272</v>
      </c>
      <c r="AL28" s="1108"/>
      <c r="AM28" s="1108"/>
      <c r="AN28" s="1108"/>
      <c r="AO28" s="1108"/>
      <c r="AP28" s="1108" t="s">
        <v>515</v>
      </c>
      <c r="AQ28" s="1108"/>
      <c r="AR28" s="1108"/>
      <c r="AS28" s="1108"/>
      <c r="AT28" s="1108"/>
      <c r="AU28" s="1108" t="s">
        <v>515</v>
      </c>
      <c r="AV28" s="1108"/>
      <c r="AW28" s="1108"/>
      <c r="AX28" s="1108"/>
      <c r="AY28" s="1108"/>
      <c r="AZ28" s="1109" t="s">
        <v>515</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341</v>
      </c>
      <c r="C29" s="1096"/>
      <c r="D29" s="1096"/>
      <c r="E29" s="1096"/>
      <c r="F29" s="1096"/>
      <c r="G29" s="1096"/>
      <c r="H29" s="1096"/>
      <c r="I29" s="1096"/>
      <c r="J29" s="1096"/>
      <c r="K29" s="1096"/>
      <c r="L29" s="1096"/>
      <c r="M29" s="1096"/>
      <c r="N29" s="1096"/>
      <c r="O29" s="1096"/>
      <c r="P29" s="1097"/>
      <c r="Q29" s="1103">
        <v>427</v>
      </c>
      <c r="R29" s="1104"/>
      <c r="S29" s="1104"/>
      <c r="T29" s="1104"/>
      <c r="U29" s="1104"/>
      <c r="V29" s="1104">
        <v>424</v>
      </c>
      <c r="W29" s="1104"/>
      <c r="X29" s="1104"/>
      <c r="Y29" s="1104"/>
      <c r="Z29" s="1104"/>
      <c r="AA29" s="1104">
        <v>3</v>
      </c>
      <c r="AB29" s="1104"/>
      <c r="AC29" s="1104"/>
      <c r="AD29" s="1104"/>
      <c r="AE29" s="1105"/>
      <c r="AF29" s="1100">
        <v>3</v>
      </c>
      <c r="AG29" s="1101"/>
      <c r="AH29" s="1101"/>
      <c r="AI29" s="1101"/>
      <c r="AJ29" s="1102"/>
      <c r="AK29" s="1045">
        <v>111</v>
      </c>
      <c r="AL29" s="1036"/>
      <c r="AM29" s="1036"/>
      <c r="AN29" s="1036"/>
      <c r="AO29" s="1036"/>
      <c r="AP29" s="1036" t="s">
        <v>515</v>
      </c>
      <c r="AQ29" s="1036"/>
      <c r="AR29" s="1036"/>
      <c r="AS29" s="1036"/>
      <c r="AT29" s="1036"/>
      <c r="AU29" s="1036" t="s">
        <v>515</v>
      </c>
      <c r="AV29" s="1036"/>
      <c r="AW29" s="1036"/>
      <c r="AX29" s="1036"/>
      <c r="AY29" s="1036"/>
      <c r="AZ29" s="1106" t="s">
        <v>515</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342</v>
      </c>
      <c r="C30" s="1096"/>
      <c r="D30" s="1096"/>
      <c r="E30" s="1096"/>
      <c r="F30" s="1096"/>
      <c r="G30" s="1096"/>
      <c r="H30" s="1096"/>
      <c r="I30" s="1096"/>
      <c r="J30" s="1096"/>
      <c r="K30" s="1096"/>
      <c r="L30" s="1096"/>
      <c r="M30" s="1096"/>
      <c r="N30" s="1096"/>
      <c r="O30" s="1096"/>
      <c r="P30" s="1097"/>
      <c r="Q30" s="1103">
        <v>538</v>
      </c>
      <c r="R30" s="1104"/>
      <c r="S30" s="1104"/>
      <c r="T30" s="1104"/>
      <c r="U30" s="1104"/>
      <c r="V30" s="1104">
        <v>490</v>
      </c>
      <c r="W30" s="1104"/>
      <c r="X30" s="1104"/>
      <c r="Y30" s="1104"/>
      <c r="Z30" s="1104"/>
      <c r="AA30" s="1104">
        <v>48</v>
      </c>
      <c r="AB30" s="1104"/>
      <c r="AC30" s="1104"/>
      <c r="AD30" s="1104"/>
      <c r="AE30" s="1105"/>
      <c r="AF30" s="1100">
        <v>655</v>
      </c>
      <c r="AG30" s="1101"/>
      <c r="AH30" s="1101"/>
      <c r="AI30" s="1101"/>
      <c r="AJ30" s="1102"/>
      <c r="AK30" s="1045" t="s">
        <v>515</v>
      </c>
      <c r="AL30" s="1036"/>
      <c r="AM30" s="1036"/>
      <c r="AN30" s="1036"/>
      <c r="AO30" s="1036"/>
      <c r="AP30" s="1036">
        <v>997</v>
      </c>
      <c r="AQ30" s="1036"/>
      <c r="AR30" s="1036"/>
      <c r="AS30" s="1036"/>
      <c r="AT30" s="1036"/>
      <c r="AU30" s="1036" t="s">
        <v>515</v>
      </c>
      <c r="AV30" s="1036"/>
      <c r="AW30" s="1036"/>
      <c r="AX30" s="1036"/>
      <c r="AY30" s="1036"/>
      <c r="AZ30" s="1106" t="s">
        <v>515</v>
      </c>
      <c r="BA30" s="1106"/>
      <c r="BB30" s="1106"/>
      <c r="BC30" s="1106"/>
      <c r="BD30" s="1106"/>
      <c r="BE30" s="1037" t="s">
        <v>343</v>
      </c>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344</v>
      </c>
      <c r="C31" s="1096"/>
      <c r="D31" s="1096"/>
      <c r="E31" s="1096"/>
      <c r="F31" s="1096"/>
      <c r="G31" s="1096"/>
      <c r="H31" s="1096"/>
      <c r="I31" s="1096"/>
      <c r="J31" s="1096"/>
      <c r="K31" s="1096"/>
      <c r="L31" s="1096"/>
      <c r="M31" s="1096"/>
      <c r="N31" s="1096"/>
      <c r="O31" s="1096"/>
      <c r="P31" s="1097"/>
      <c r="Q31" s="1103">
        <v>893</v>
      </c>
      <c r="R31" s="1104"/>
      <c r="S31" s="1104"/>
      <c r="T31" s="1104"/>
      <c r="U31" s="1104"/>
      <c r="V31" s="1104">
        <v>883</v>
      </c>
      <c r="W31" s="1104"/>
      <c r="X31" s="1104"/>
      <c r="Y31" s="1104"/>
      <c r="Z31" s="1104"/>
      <c r="AA31" s="1104">
        <v>10</v>
      </c>
      <c r="AB31" s="1104"/>
      <c r="AC31" s="1104"/>
      <c r="AD31" s="1104"/>
      <c r="AE31" s="1105"/>
      <c r="AF31" s="1100">
        <v>250</v>
      </c>
      <c r="AG31" s="1101"/>
      <c r="AH31" s="1101"/>
      <c r="AI31" s="1101"/>
      <c r="AJ31" s="1102"/>
      <c r="AK31" s="1045">
        <v>255</v>
      </c>
      <c r="AL31" s="1036"/>
      <c r="AM31" s="1036"/>
      <c r="AN31" s="1036"/>
      <c r="AO31" s="1036"/>
      <c r="AP31" s="1036">
        <v>5824</v>
      </c>
      <c r="AQ31" s="1036"/>
      <c r="AR31" s="1036"/>
      <c r="AS31" s="1036"/>
      <c r="AT31" s="1036"/>
      <c r="AU31" s="1036">
        <v>2539</v>
      </c>
      <c r="AV31" s="1036"/>
      <c r="AW31" s="1036"/>
      <c r="AX31" s="1036"/>
      <c r="AY31" s="1036"/>
      <c r="AZ31" s="1106" t="s">
        <v>515</v>
      </c>
      <c r="BA31" s="1106"/>
      <c r="BB31" s="1106"/>
      <c r="BC31" s="1106"/>
      <c r="BD31" s="1106"/>
      <c r="BE31" s="1037" t="s">
        <v>345</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346</v>
      </c>
      <c r="C32" s="1096"/>
      <c r="D32" s="1096"/>
      <c r="E32" s="1096"/>
      <c r="F32" s="1096"/>
      <c r="G32" s="1096"/>
      <c r="H32" s="1096"/>
      <c r="I32" s="1096"/>
      <c r="J32" s="1096"/>
      <c r="K32" s="1096"/>
      <c r="L32" s="1096"/>
      <c r="M32" s="1096"/>
      <c r="N32" s="1096"/>
      <c r="O32" s="1096"/>
      <c r="P32" s="1097"/>
      <c r="Q32" s="1103">
        <v>1367</v>
      </c>
      <c r="R32" s="1104"/>
      <c r="S32" s="1104"/>
      <c r="T32" s="1104"/>
      <c r="U32" s="1104"/>
      <c r="V32" s="1104">
        <v>25</v>
      </c>
      <c r="W32" s="1104"/>
      <c r="X32" s="1104"/>
      <c r="Y32" s="1104"/>
      <c r="Z32" s="1104"/>
      <c r="AA32" s="1104" t="s">
        <v>515</v>
      </c>
      <c r="AB32" s="1104"/>
      <c r="AC32" s="1104"/>
      <c r="AD32" s="1104"/>
      <c r="AE32" s="1105"/>
      <c r="AF32" s="1100" t="s">
        <v>347</v>
      </c>
      <c r="AG32" s="1101"/>
      <c r="AH32" s="1101"/>
      <c r="AI32" s="1101"/>
      <c r="AJ32" s="1102"/>
      <c r="AK32" s="1045" t="s">
        <v>515</v>
      </c>
      <c r="AL32" s="1036"/>
      <c r="AM32" s="1036"/>
      <c r="AN32" s="1036"/>
      <c r="AO32" s="1036"/>
      <c r="AP32" s="1036" t="s">
        <v>515</v>
      </c>
      <c r="AQ32" s="1036"/>
      <c r="AR32" s="1036"/>
      <c r="AS32" s="1036"/>
      <c r="AT32" s="1036"/>
      <c r="AU32" s="1036" t="s">
        <v>515</v>
      </c>
      <c r="AV32" s="1036"/>
      <c r="AW32" s="1036"/>
      <c r="AX32" s="1036"/>
      <c r="AY32" s="1036"/>
      <c r="AZ32" s="1106" t="s">
        <v>515</v>
      </c>
      <c r="BA32" s="1106"/>
      <c r="BB32" s="1106"/>
      <c r="BC32" s="1106"/>
      <c r="BD32" s="1106"/>
      <c r="BE32" s="1037" t="s">
        <v>348</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349</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328</v>
      </c>
      <c r="B63" s="1002" t="s">
        <v>350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912</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138</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351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352</v>
      </c>
      <c r="B66" s="1061"/>
      <c r="C66" s="1061"/>
      <c r="D66" s="1061"/>
      <c r="E66" s="1061"/>
      <c r="F66" s="1061"/>
      <c r="G66" s="1061"/>
      <c r="H66" s="1061"/>
      <c r="I66" s="1061"/>
      <c r="J66" s="1061"/>
      <c r="K66" s="1061"/>
      <c r="L66" s="1061"/>
      <c r="M66" s="1061"/>
      <c r="N66" s="1061"/>
      <c r="O66" s="1061"/>
      <c r="P66" s="1062"/>
      <c r="Q66" s="1066" t="s">
        <v>353</v>
      </c>
      <c r="R66" s="1067"/>
      <c r="S66" s="1067"/>
      <c r="T66" s="1067"/>
      <c r="U66" s="1068"/>
      <c r="V66" s="1066" t="s">
        <v>333</v>
      </c>
      <c r="W66" s="1067"/>
      <c r="X66" s="1067"/>
      <c r="Y66" s="1067"/>
      <c r="Z66" s="1068"/>
      <c r="AA66" s="1066" t="s">
        <v>354</v>
      </c>
      <c r="AB66" s="1067"/>
      <c r="AC66" s="1067"/>
      <c r="AD66" s="1067"/>
      <c r="AE66" s="1068"/>
      <c r="AF66" s="1072" t="s">
        <v>355</v>
      </c>
      <c r="AG66" s="1073"/>
      <c r="AH66" s="1073"/>
      <c r="AI66" s="1073"/>
      <c r="AJ66" s="1074"/>
      <c r="AK66" s="1066" t="s">
        <v>336</v>
      </c>
      <c r="AL66" s="1061"/>
      <c r="AM66" s="1061"/>
      <c r="AN66" s="1061"/>
      <c r="AO66" s="1062"/>
      <c r="AP66" s="1066" t="s">
        <v>337</v>
      </c>
      <c r="AQ66" s="1067"/>
      <c r="AR66" s="1067"/>
      <c r="AS66" s="1067"/>
      <c r="AT66" s="1068"/>
      <c r="AU66" s="1066" t="s">
        <v>356</v>
      </c>
      <c r="AV66" s="1067"/>
      <c r="AW66" s="1067"/>
      <c r="AX66" s="1067"/>
      <c r="AY66" s="1068"/>
      <c r="AZ66" s="1066" t="s">
        <v>316</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516</v>
      </c>
      <c r="C68" s="1051"/>
      <c r="D68" s="1051"/>
      <c r="E68" s="1051"/>
      <c r="F68" s="1051"/>
      <c r="G68" s="1051"/>
      <c r="H68" s="1051"/>
      <c r="I68" s="1051"/>
      <c r="J68" s="1051"/>
      <c r="K68" s="1051"/>
      <c r="L68" s="1051"/>
      <c r="M68" s="1051"/>
      <c r="N68" s="1051"/>
      <c r="O68" s="1051"/>
      <c r="P68" s="1052"/>
      <c r="Q68" s="1053">
        <v>86</v>
      </c>
      <c r="R68" s="1047"/>
      <c r="S68" s="1047"/>
      <c r="T68" s="1047"/>
      <c r="U68" s="1047"/>
      <c r="V68" s="1047">
        <v>83</v>
      </c>
      <c r="W68" s="1047"/>
      <c r="X68" s="1047"/>
      <c r="Y68" s="1047"/>
      <c r="Z68" s="1047"/>
      <c r="AA68" s="1047">
        <v>3</v>
      </c>
      <c r="AB68" s="1047"/>
      <c r="AC68" s="1047"/>
      <c r="AD68" s="1047"/>
      <c r="AE68" s="1047"/>
      <c r="AF68" s="1047">
        <v>3</v>
      </c>
      <c r="AG68" s="1047"/>
      <c r="AH68" s="1047"/>
      <c r="AI68" s="1047"/>
      <c r="AJ68" s="1047"/>
      <c r="AK68" s="1047" t="s">
        <v>445</v>
      </c>
      <c r="AL68" s="1047"/>
      <c r="AM68" s="1047"/>
      <c r="AN68" s="1047"/>
      <c r="AO68" s="1047"/>
      <c r="AP68" s="1047" t="s">
        <v>445</v>
      </c>
      <c r="AQ68" s="1047"/>
      <c r="AR68" s="1047"/>
      <c r="AS68" s="1047"/>
      <c r="AT68" s="1047"/>
      <c r="AU68" s="1047" t="s">
        <v>445</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517</v>
      </c>
      <c r="C69" s="1040"/>
      <c r="D69" s="1040"/>
      <c r="E69" s="1040"/>
      <c r="F69" s="1040"/>
      <c r="G69" s="1040"/>
      <c r="H69" s="1040"/>
      <c r="I69" s="1040"/>
      <c r="J69" s="1040"/>
      <c r="K69" s="1040"/>
      <c r="L69" s="1040"/>
      <c r="M69" s="1040"/>
      <c r="N69" s="1040"/>
      <c r="O69" s="1040"/>
      <c r="P69" s="1041"/>
      <c r="Q69" s="1042">
        <v>10461</v>
      </c>
      <c r="R69" s="1036"/>
      <c r="S69" s="1036"/>
      <c r="T69" s="1036"/>
      <c r="U69" s="1036"/>
      <c r="V69" s="1036">
        <v>10445</v>
      </c>
      <c r="W69" s="1036"/>
      <c r="X69" s="1036"/>
      <c r="Y69" s="1036"/>
      <c r="Z69" s="1036"/>
      <c r="AA69" s="1036">
        <v>17</v>
      </c>
      <c r="AB69" s="1036"/>
      <c r="AC69" s="1036"/>
      <c r="AD69" s="1036"/>
      <c r="AE69" s="1036"/>
      <c r="AF69" s="1036">
        <v>17</v>
      </c>
      <c r="AG69" s="1036"/>
      <c r="AH69" s="1036"/>
      <c r="AI69" s="1036"/>
      <c r="AJ69" s="1036"/>
      <c r="AK69" s="1036" t="s">
        <v>445</v>
      </c>
      <c r="AL69" s="1036"/>
      <c r="AM69" s="1036"/>
      <c r="AN69" s="1036"/>
      <c r="AO69" s="1036"/>
      <c r="AP69" s="1036" t="s">
        <v>445</v>
      </c>
      <c r="AQ69" s="1036"/>
      <c r="AR69" s="1036"/>
      <c r="AS69" s="1036"/>
      <c r="AT69" s="1036"/>
      <c r="AU69" s="1036" t="s">
        <v>445</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518</v>
      </c>
      <c r="C70" s="1040"/>
      <c r="D70" s="1040"/>
      <c r="E70" s="1040"/>
      <c r="F70" s="1040"/>
      <c r="G70" s="1040"/>
      <c r="H70" s="1040"/>
      <c r="I70" s="1040"/>
      <c r="J70" s="1040"/>
      <c r="K70" s="1040"/>
      <c r="L70" s="1040"/>
      <c r="M70" s="1040"/>
      <c r="N70" s="1040"/>
      <c r="O70" s="1040"/>
      <c r="P70" s="1041"/>
      <c r="Q70" s="1042">
        <v>63</v>
      </c>
      <c r="R70" s="1036"/>
      <c r="S70" s="1036"/>
      <c r="T70" s="1036"/>
      <c r="U70" s="1036"/>
      <c r="V70" s="1036">
        <v>63</v>
      </c>
      <c r="W70" s="1036"/>
      <c r="X70" s="1036"/>
      <c r="Y70" s="1036"/>
      <c r="Z70" s="1036"/>
      <c r="AA70" s="1036" t="s">
        <v>445</v>
      </c>
      <c r="AB70" s="1036"/>
      <c r="AC70" s="1036"/>
      <c r="AD70" s="1036"/>
      <c r="AE70" s="1036"/>
      <c r="AF70" s="1036" t="s">
        <v>445</v>
      </c>
      <c r="AG70" s="1036"/>
      <c r="AH70" s="1036"/>
      <c r="AI70" s="1036"/>
      <c r="AJ70" s="1036"/>
      <c r="AK70" s="1036" t="s">
        <v>445</v>
      </c>
      <c r="AL70" s="1036"/>
      <c r="AM70" s="1036"/>
      <c r="AN70" s="1036"/>
      <c r="AO70" s="1036"/>
      <c r="AP70" s="1036" t="s">
        <v>445</v>
      </c>
      <c r="AQ70" s="1036"/>
      <c r="AR70" s="1036"/>
      <c r="AS70" s="1036"/>
      <c r="AT70" s="1036"/>
      <c r="AU70" s="1036" t="s">
        <v>445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519</v>
      </c>
      <c r="C71" s="1040"/>
      <c r="D71" s="1040"/>
      <c r="E71" s="1040"/>
      <c r="F71" s="1040"/>
      <c r="G71" s="1040"/>
      <c r="H71" s="1040"/>
      <c r="I71" s="1040"/>
      <c r="J71" s="1040"/>
      <c r="K71" s="1040"/>
      <c r="L71" s="1040"/>
      <c r="M71" s="1040"/>
      <c r="N71" s="1040"/>
      <c r="O71" s="1040"/>
      <c r="P71" s="1041"/>
      <c r="Q71" s="1042">
        <v>189</v>
      </c>
      <c r="R71" s="1036"/>
      <c r="S71" s="1036"/>
      <c r="T71" s="1036"/>
      <c r="U71" s="1036"/>
      <c r="V71" s="1036">
        <v>182</v>
      </c>
      <c r="W71" s="1036"/>
      <c r="X71" s="1036"/>
      <c r="Y71" s="1036"/>
      <c r="Z71" s="1036"/>
      <c r="AA71" s="1036">
        <v>7</v>
      </c>
      <c r="AB71" s="1036"/>
      <c r="AC71" s="1036"/>
      <c r="AD71" s="1036"/>
      <c r="AE71" s="1036"/>
      <c r="AF71" s="1036">
        <v>7</v>
      </c>
      <c r="AG71" s="1036"/>
      <c r="AH71" s="1036"/>
      <c r="AI71" s="1036"/>
      <c r="AJ71" s="1036"/>
      <c r="AK71" s="1036" t="s">
        <v>445</v>
      </c>
      <c r="AL71" s="1036"/>
      <c r="AM71" s="1036"/>
      <c r="AN71" s="1036"/>
      <c r="AO71" s="1036"/>
      <c r="AP71" s="1036" t="s">
        <v>445</v>
      </c>
      <c r="AQ71" s="1036"/>
      <c r="AR71" s="1036"/>
      <c r="AS71" s="1036"/>
      <c r="AT71" s="1036"/>
      <c r="AU71" s="1036" t="s">
        <v>445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520</v>
      </c>
      <c r="C72" s="1040"/>
      <c r="D72" s="1040"/>
      <c r="E72" s="1040"/>
      <c r="F72" s="1040"/>
      <c r="G72" s="1040"/>
      <c r="H72" s="1040"/>
      <c r="I72" s="1040"/>
      <c r="J72" s="1040"/>
      <c r="K72" s="1040"/>
      <c r="L72" s="1040"/>
      <c r="M72" s="1040"/>
      <c r="N72" s="1040"/>
      <c r="O72" s="1040"/>
      <c r="P72" s="1041"/>
      <c r="Q72" s="1042">
        <v>21</v>
      </c>
      <c r="R72" s="1036"/>
      <c r="S72" s="1036"/>
      <c r="T72" s="1036"/>
      <c r="U72" s="1036"/>
      <c r="V72" s="1036">
        <v>20</v>
      </c>
      <c r="W72" s="1036"/>
      <c r="X72" s="1036"/>
      <c r="Y72" s="1036"/>
      <c r="Z72" s="1036"/>
      <c r="AA72" s="1036">
        <v>1</v>
      </c>
      <c r="AB72" s="1036"/>
      <c r="AC72" s="1036"/>
      <c r="AD72" s="1036"/>
      <c r="AE72" s="1036"/>
      <c r="AF72" s="1036">
        <v>1</v>
      </c>
      <c r="AG72" s="1036"/>
      <c r="AH72" s="1036"/>
      <c r="AI72" s="1036"/>
      <c r="AJ72" s="1036"/>
      <c r="AK72" s="1036" t="s">
        <v>445</v>
      </c>
      <c r="AL72" s="1036"/>
      <c r="AM72" s="1036"/>
      <c r="AN72" s="1036"/>
      <c r="AO72" s="1036"/>
      <c r="AP72" s="1036" t="s">
        <v>445</v>
      </c>
      <c r="AQ72" s="1036"/>
      <c r="AR72" s="1036"/>
      <c r="AS72" s="1036"/>
      <c r="AT72" s="1036"/>
      <c r="AU72" s="1036" t="s">
        <v>445</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521</v>
      </c>
      <c r="C73" s="1040"/>
      <c r="D73" s="1040"/>
      <c r="E73" s="1040"/>
      <c r="F73" s="1040"/>
      <c r="G73" s="1040"/>
      <c r="H73" s="1040"/>
      <c r="I73" s="1040"/>
      <c r="J73" s="1040"/>
      <c r="K73" s="1040"/>
      <c r="L73" s="1040"/>
      <c r="M73" s="1040"/>
      <c r="N73" s="1040"/>
      <c r="O73" s="1040"/>
      <c r="P73" s="1041"/>
      <c r="Q73" s="1042">
        <v>111</v>
      </c>
      <c r="R73" s="1036"/>
      <c r="S73" s="1036"/>
      <c r="T73" s="1036"/>
      <c r="U73" s="1036"/>
      <c r="V73" s="1036">
        <v>82</v>
      </c>
      <c r="W73" s="1036"/>
      <c r="X73" s="1036"/>
      <c r="Y73" s="1036"/>
      <c r="Z73" s="1036"/>
      <c r="AA73" s="1036">
        <v>30</v>
      </c>
      <c r="AB73" s="1036"/>
      <c r="AC73" s="1036"/>
      <c r="AD73" s="1036"/>
      <c r="AE73" s="1036"/>
      <c r="AF73" s="1036">
        <v>30</v>
      </c>
      <c r="AG73" s="1036"/>
      <c r="AH73" s="1036"/>
      <c r="AI73" s="1036"/>
      <c r="AJ73" s="1036"/>
      <c r="AK73" s="1036">
        <v>11</v>
      </c>
      <c r="AL73" s="1036"/>
      <c r="AM73" s="1036"/>
      <c r="AN73" s="1036"/>
      <c r="AO73" s="1036"/>
      <c r="AP73" s="1036" t="s">
        <v>445</v>
      </c>
      <c r="AQ73" s="1036"/>
      <c r="AR73" s="1036"/>
      <c r="AS73" s="1036"/>
      <c r="AT73" s="1036"/>
      <c r="AU73" s="1036" t="s">
        <v>445</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t="s">
        <v>522</v>
      </c>
      <c r="C74" s="1040"/>
      <c r="D74" s="1040"/>
      <c r="E74" s="1040"/>
      <c r="F74" s="1040"/>
      <c r="G74" s="1040"/>
      <c r="H74" s="1040"/>
      <c r="I74" s="1040"/>
      <c r="J74" s="1040"/>
      <c r="K74" s="1040"/>
      <c r="L74" s="1040"/>
      <c r="M74" s="1040"/>
      <c r="N74" s="1040"/>
      <c r="O74" s="1040"/>
      <c r="P74" s="1041"/>
      <c r="Q74" s="1042">
        <v>396</v>
      </c>
      <c r="R74" s="1036"/>
      <c r="S74" s="1036"/>
      <c r="T74" s="1036"/>
      <c r="U74" s="1036"/>
      <c r="V74" s="1036">
        <v>348</v>
      </c>
      <c r="W74" s="1036"/>
      <c r="X74" s="1036"/>
      <c r="Y74" s="1036"/>
      <c r="Z74" s="1036"/>
      <c r="AA74" s="1036">
        <v>48</v>
      </c>
      <c r="AB74" s="1036"/>
      <c r="AC74" s="1036"/>
      <c r="AD74" s="1036"/>
      <c r="AE74" s="1036"/>
      <c r="AF74" s="1036">
        <v>48</v>
      </c>
      <c r="AG74" s="1036"/>
      <c r="AH74" s="1036"/>
      <c r="AI74" s="1036"/>
      <c r="AJ74" s="1036"/>
      <c r="AK74" s="1036" t="s">
        <v>445</v>
      </c>
      <c r="AL74" s="1036"/>
      <c r="AM74" s="1036"/>
      <c r="AN74" s="1036"/>
      <c r="AO74" s="1036"/>
      <c r="AP74" s="1036" t="s">
        <v>445</v>
      </c>
      <c r="AQ74" s="1036"/>
      <c r="AR74" s="1036"/>
      <c r="AS74" s="1036"/>
      <c r="AT74" s="1036"/>
      <c r="AU74" s="1036" t="s">
        <v>445</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t="s">
        <v>523</v>
      </c>
      <c r="C75" s="1040"/>
      <c r="D75" s="1040"/>
      <c r="E75" s="1040"/>
      <c r="F75" s="1040"/>
      <c r="G75" s="1040"/>
      <c r="H75" s="1040"/>
      <c r="I75" s="1040"/>
      <c r="J75" s="1040"/>
      <c r="K75" s="1040"/>
      <c r="L75" s="1040"/>
      <c r="M75" s="1040"/>
      <c r="N75" s="1040"/>
      <c r="O75" s="1040"/>
      <c r="P75" s="1041"/>
      <c r="Q75" s="1043">
        <v>2112</v>
      </c>
      <c r="R75" s="1044"/>
      <c r="S75" s="1044"/>
      <c r="T75" s="1044"/>
      <c r="U75" s="1045"/>
      <c r="V75" s="1046">
        <v>2090</v>
      </c>
      <c r="W75" s="1044"/>
      <c r="X75" s="1044"/>
      <c r="Y75" s="1044"/>
      <c r="Z75" s="1045"/>
      <c r="AA75" s="1046">
        <v>22</v>
      </c>
      <c r="AB75" s="1044"/>
      <c r="AC75" s="1044"/>
      <c r="AD75" s="1044"/>
      <c r="AE75" s="1045"/>
      <c r="AF75" s="1046">
        <v>22</v>
      </c>
      <c r="AG75" s="1044"/>
      <c r="AH75" s="1044"/>
      <c r="AI75" s="1044"/>
      <c r="AJ75" s="1045"/>
      <c r="AK75" s="1046" t="s">
        <v>445</v>
      </c>
      <c r="AL75" s="1044"/>
      <c r="AM75" s="1044"/>
      <c r="AN75" s="1044"/>
      <c r="AO75" s="1045"/>
      <c r="AP75" s="1046">
        <v>907</v>
      </c>
      <c r="AQ75" s="1044"/>
      <c r="AR75" s="1044"/>
      <c r="AS75" s="1044"/>
      <c r="AT75" s="1045"/>
      <c r="AU75" s="1046">
        <v>146</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t="s">
        <v>524</v>
      </c>
      <c r="C76" s="1040"/>
      <c r="D76" s="1040"/>
      <c r="E76" s="1040"/>
      <c r="F76" s="1040"/>
      <c r="G76" s="1040"/>
      <c r="H76" s="1040"/>
      <c r="I76" s="1040"/>
      <c r="J76" s="1040"/>
      <c r="K76" s="1040"/>
      <c r="L76" s="1040"/>
      <c r="M76" s="1040"/>
      <c r="N76" s="1040"/>
      <c r="O76" s="1040"/>
      <c r="P76" s="1041"/>
      <c r="Q76" s="1043">
        <v>39</v>
      </c>
      <c r="R76" s="1044"/>
      <c r="S76" s="1044"/>
      <c r="T76" s="1044"/>
      <c r="U76" s="1045"/>
      <c r="V76" s="1046">
        <v>31</v>
      </c>
      <c r="W76" s="1044"/>
      <c r="X76" s="1044"/>
      <c r="Y76" s="1044"/>
      <c r="Z76" s="1045"/>
      <c r="AA76" s="1046">
        <v>8</v>
      </c>
      <c r="AB76" s="1044"/>
      <c r="AC76" s="1044"/>
      <c r="AD76" s="1044"/>
      <c r="AE76" s="1045"/>
      <c r="AF76" s="1046">
        <v>8</v>
      </c>
      <c r="AG76" s="1044"/>
      <c r="AH76" s="1044"/>
      <c r="AI76" s="1044"/>
      <c r="AJ76" s="1045"/>
      <c r="AK76" s="1046">
        <v>20</v>
      </c>
      <c r="AL76" s="1044"/>
      <c r="AM76" s="1044"/>
      <c r="AN76" s="1044"/>
      <c r="AO76" s="1045"/>
      <c r="AP76" s="1046" t="s">
        <v>445</v>
      </c>
      <c r="AQ76" s="1044"/>
      <c r="AR76" s="1044"/>
      <c r="AS76" s="1044"/>
      <c r="AT76" s="1045"/>
      <c r="AU76" s="1046" t="s">
        <v>445</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t="s">
        <v>525</v>
      </c>
      <c r="C77" s="1040"/>
      <c r="D77" s="1040"/>
      <c r="E77" s="1040"/>
      <c r="F77" s="1040"/>
      <c r="G77" s="1040"/>
      <c r="H77" s="1040"/>
      <c r="I77" s="1040"/>
      <c r="J77" s="1040"/>
      <c r="K77" s="1040"/>
      <c r="L77" s="1040"/>
      <c r="M77" s="1040"/>
      <c r="N77" s="1040"/>
      <c r="O77" s="1040"/>
      <c r="P77" s="1041"/>
      <c r="Q77" s="1043">
        <v>11656</v>
      </c>
      <c r="R77" s="1044"/>
      <c r="S77" s="1044"/>
      <c r="T77" s="1044"/>
      <c r="U77" s="1045"/>
      <c r="V77" s="1046">
        <v>10459</v>
      </c>
      <c r="W77" s="1044"/>
      <c r="X77" s="1044"/>
      <c r="Y77" s="1044"/>
      <c r="Z77" s="1045"/>
      <c r="AA77" s="1046">
        <v>1196</v>
      </c>
      <c r="AB77" s="1044"/>
      <c r="AC77" s="1044"/>
      <c r="AD77" s="1044"/>
      <c r="AE77" s="1045"/>
      <c r="AF77" s="1046">
        <v>7363</v>
      </c>
      <c r="AG77" s="1044"/>
      <c r="AH77" s="1044"/>
      <c r="AI77" s="1044"/>
      <c r="AJ77" s="1045"/>
      <c r="AK77" s="1046">
        <v>1109</v>
      </c>
      <c r="AL77" s="1044"/>
      <c r="AM77" s="1044"/>
      <c r="AN77" s="1044"/>
      <c r="AO77" s="1045"/>
      <c r="AP77" s="1046">
        <v>9502</v>
      </c>
      <c r="AQ77" s="1044"/>
      <c r="AR77" s="1044"/>
      <c r="AS77" s="1044"/>
      <c r="AT77" s="1045"/>
      <c r="AU77" s="1046" t="s">
        <v>445</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t="s">
        <v>526</v>
      </c>
      <c r="C78" s="1040"/>
      <c r="D78" s="1040"/>
      <c r="E78" s="1040"/>
      <c r="F78" s="1040"/>
      <c r="G78" s="1040"/>
      <c r="H78" s="1040"/>
      <c r="I78" s="1040"/>
      <c r="J78" s="1040"/>
      <c r="K78" s="1040"/>
      <c r="L78" s="1040"/>
      <c r="M78" s="1040"/>
      <c r="N78" s="1040"/>
      <c r="O78" s="1040"/>
      <c r="P78" s="1041"/>
      <c r="Q78" s="1042">
        <v>1924</v>
      </c>
      <c r="R78" s="1036"/>
      <c r="S78" s="1036"/>
      <c r="T78" s="1036"/>
      <c r="U78" s="1036"/>
      <c r="V78" s="1036">
        <v>1602</v>
      </c>
      <c r="W78" s="1036"/>
      <c r="X78" s="1036"/>
      <c r="Y78" s="1036"/>
      <c r="Z78" s="1036"/>
      <c r="AA78" s="1036">
        <v>321</v>
      </c>
      <c r="AB78" s="1036"/>
      <c r="AC78" s="1036"/>
      <c r="AD78" s="1036"/>
      <c r="AE78" s="1036"/>
      <c r="AF78" s="1036">
        <v>265</v>
      </c>
      <c r="AG78" s="1036"/>
      <c r="AH78" s="1036"/>
      <c r="AI78" s="1036"/>
      <c r="AJ78" s="1036"/>
      <c r="AK78" s="1036" t="s">
        <v>445</v>
      </c>
      <c r="AL78" s="1036"/>
      <c r="AM78" s="1036"/>
      <c r="AN78" s="1036"/>
      <c r="AO78" s="1036"/>
      <c r="AP78" s="1036">
        <v>47</v>
      </c>
      <c r="AQ78" s="1036"/>
      <c r="AR78" s="1036"/>
      <c r="AS78" s="1036"/>
      <c r="AT78" s="1036"/>
      <c r="AU78" s="1036">
        <v>15</v>
      </c>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t="s">
        <v>527</v>
      </c>
      <c r="C79" s="1040"/>
      <c r="D79" s="1040"/>
      <c r="E79" s="1040"/>
      <c r="F79" s="1040"/>
      <c r="G79" s="1040"/>
      <c r="H79" s="1040"/>
      <c r="I79" s="1040"/>
      <c r="J79" s="1040"/>
      <c r="K79" s="1040"/>
      <c r="L79" s="1040"/>
      <c r="M79" s="1040"/>
      <c r="N79" s="1040"/>
      <c r="O79" s="1040"/>
      <c r="P79" s="1041"/>
      <c r="Q79" s="1042">
        <v>379</v>
      </c>
      <c r="R79" s="1036"/>
      <c r="S79" s="1036"/>
      <c r="T79" s="1036"/>
      <c r="U79" s="1036"/>
      <c r="V79" s="1036">
        <v>370</v>
      </c>
      <c r="W79" s="1036"/>
      <c r="X79" s="1036"/>
      <c r="Y79" s="1036"/>
      <c r="Z79" s="1036"/>
      <c r="AA79" s="1036">
        <v>8</v>
      </c>
      <c r="AB79" s="1036"/>
      <c r="AC79" s="1036"/>
      <c r="AD79" s="1036"/>
      <c r="AE79" s="1036"/>
      <c r="AF79" s="1036">
        <v>8</v>
      </c>
      <c r="AG79" s="1036"/>
      <c r="AH79" s="1036"/>
      <c r="AI79" s="1036"/>
      <c r="AJ79" s="1036"/>
      <c r="AK79" s="1036">
        <v>165</v>
      </c>
      <c r="AL79" s="1036"/>
      <c r="AM79" s="1036"/>
      <c r="AN79" s="1036"/>
      <c r="AO79" s="1036"/>
      <c r="AP79" s="1036" t="s">
        <v>445</v>
      </c>
      <c r="AQ79" s="1036"/>
      <c r="AR79" s="1036"/>
      <c r="AS79" s="1036"/>
      <c r="AT79" s="1036"/>
      <c r="AU79" s="1036" t="s">
        <v>445</v>
      </c>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t="s">
        <v>528</v>
      </c>
      <c r="C80" s="1040"/>
      <c r="D80" s="1040"/>
      <c r="E80" s="1040"/>
      <c r="F80" s="1040"/>
      <c r="G80" s="1040"/>
      <c r="H80" s="1040"/>
      <c r="I80" s="1040"/>
      <c r="J80" s="1040"/>
      <c r="K80" s="1040"/>
      <c r="L80" s="1040"/>
      <c r="M80" s="1040"/>
      <c r="N80" s="1040"/>
      <c r="O80" s="1040"/>
      <c r="P80" s="1041"/>
      <c r="Q80" s="1042">
        <v>63</v>
      </c>
      <c r="R80" s="1036"/>
      <c r="S80" s="1036"/>
      <c r="T80" s="1036"/>
      <c r="U80" s="1036"/>
      <c r="V80" s="1036">
        <v>63</v>
      </c>
      <c r="W80" s="1036"/>
      <c r="X80" s="1036"/>
      <c r="Y80" s="1036"/>
      <c r="Z80" s="1036"/>
      <c r="AA80" s="1036" t="s">
        <v>445</v>
      </c>
      <c r="AB80" s="1036"/>
      <c r="AC80" s="1036"/>
      <c r="AD80" s="1036"/>
      <c r="AE80" s="1036"/>
      <c r="AF80" s="1036" t="s">
        <v>445</v>
      </c>
      <c r="AG80" s="1036"/>
      <c r="AH80" s="1036"/>
      <c r="AI80" s="1036"/>
      <c r="AJ80" s="1036"/>
      <c r="AK80" s="1036" t="s">
        <v>445</v>
      </c>
      <c r="AL80" s="1036"/>
      <c r="AM80" s="1036"/>
      <c r="AN80" s="1036"/>
      <c r="AO80" s="1036"/>
      <c r="AP80" s="1036" t="s">
        <v>445</v>
      </c>
      <c r="AQ80" s="1036"/>
      <c r="AR80" s="1036"/>
      <c r="AS80" s="1036"/>
      <c r="AT80" s="1036"/>
      <c r="AU80" s="1036" t="s">
        <v>445</v>
      </c>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t="s">
        <v>529</v>
      </c>
      <c r="C81" s="1040"/>
      <c r="D81" s="1040"/>
      <c r="E81" s="1040"/>
      <c r="F81" s="1040"/>
      <c r="G81" s="1040"/>
      <c r="H81" s="1040"/>
      <c r="I81" s="1040"/>
      <c r="J81" s="1040"/>
      <c r="K81" s="1040"/>
      <c r="L81" s="1040"/>
      <c r="M81" s="1040"/>
      <c r="N81" s="1040"/>
      <c r="O81" s="1040"/>
      <c r="P81" s="1041"/>
      <c r="Q81" s="1042">
        <v>319</v>
      </c>
      <c r="R81" s="1036"/>
      <c r="S81" s="1036"/>
      <c r="T81" s="1036"/>
      <c r="U81" s="1036"/>
      <c r="V81" s="1036">
        <v>246</v>
      </c>
      <c r="W81" s="1036"/>
      <c r="X81" s="1036"/>
      <c r="Y81" s="1036"/>
      <c r="Z81" s="1036"/>
      <c r="AA81" s="1036">
        <v>73</v>
      </c>
      <c r="AB81" s="1036"/>
      <c r="AC81" s="1036"/>
      <c r="AD81" s="1036"/>
      <c r="AE81" s="1036"/>
      <c r="AF81" s="1036">
        <v>73</v>
      </c>
      <c r="AG81" s="1036"/>
      <c r="AH81" s="1036"/>
      <c r="AI81" s="1036"/>
      <c r="AJ81" s="1036"/>
      <c r="AK81" s="1036" t="s">
        <v>445</v>
      </c>
      <c r="AL81" s="1036"/>
      <c r="AM81" s="1036"/>
      <c r="AN81" s="1036"/>
      <c r="AO81" s="1036"/>
      <c r="AP81" s="1036" t="s">
        <v>445</v>
      </c>
      <c r="AQ81" s="1036"/>
      <c r="AR81" s="1036"/>
      <c r="AS81" s="1036"/>
      <c r="AT81" s="1036"/>
      <c r="AU81" s="1036" t="s">
        <v>445</v>
      </c>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t="s">
        <v>530</v>
      </c>
      <c r="C82" s="1040"/>
      <c r="D82" s="1040"/>
      <c r="E82" s="1040"/>
      <c r="F82" s="1040"/>
      <c r="G82" s="1040"/>
      <c r="H82" s="1040"/>
      <c r="I82" s="1040"/>
      <c r="J82" s="1040"/>
      <c r="K82" s="1040"/>
      <c r="L82" s="1040"/>
      <c r="M82" s="1040"/>
      <c r="N82" s="1040"/>
      <c r="O82" s="1040"/>
      <c r="P82" s="1041"/>
      <c r="Q82" s="1042">
        <v>23</v>
      </c>
      <c r="R82" s="1036"/>
      <c r="S82" s="1036"/>
      <c r="T82" s="1036"/>
      <c r="U82" s="1036"/>
      <c r="V82" s="1036">
        <v>23</v>
      </c>
      <c r="W82" s="1036"/>
      <c r="X82" s="1036"/>
      <c r="Y82" s="1036"/>
      <c r="Z82" s="1036"/>
      <c r="AA82" s="1036" t="s">
        <v>445</v>
      </c>
      <c r="AB82" s="1036"/>
      <c r="AC82" s="1036"/>
      <c r="AD82" s="1036"/>
      <c r="AE82" s="1036"/>
      <c r="AF82" s="1036" t="s">
        <v>445</v>
      </c>
      <c r="AG82" s="1036"/>
      <c r="AH82" s="1036"/>
      <c r="AI82" s="1036"/>
      <c r="AJ82" s="1036"/>
      <c r="AK82" s="1036">
        <v>23</v>
      </c>
      <c r="AL82" s="1036"/>
      <c r="AM82" s="1036"/>
      <c r="AN82" s="1036"/>
      <c r="AO82" s="1036"/>
      <c r="AP82" s="1036" t="s">
        <v>445</v>
      </c>
      <c r="AQ82" s="1036"/>
      <c r="AR82" s="1036"/>
      <c r="AS82" s="1036"/>
      <c r="AT82" s="1036"/>
      <c r="AU82" s="1036" t="s">
        <v>445</v>
      </c>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t="s">
        <v>531</v>
      </c>
      <c r="C83" s="1040"/>
      <c r="D83" s="1040"/>
      <c r="E83" s="1040"/>
      <c r="F83" s="1040"/>
      <c r="G83" s="1040"/>
      <c r="H83" s="1040"/>
      <c r="I83" s="1040"/>
      <c r="J83" s="1040"/>
      <c r="K83" s="1040"/>
      <c r="L83" s="1040"/>
      <c r="M83" s="1040"/>
      <c r="N83" s="1040"/>
      <c r="O83" s="1040"/>
      <c r="P83" s="1041"/>
      <c r="Q83" s="1042">
        <v>6185</v>
      </c>
      <c r="R83" s="1036"/>
      <c r="S83" s="1036"/>
      <c r="T83" s="1036"/>
      <c r="U83" s="1036"/>
      <c r="V83" s="1036">
        <v>6049</v>
      </c>
      <c r="W83" s="1036"/>
      <c r="X83" s="1036"/>
      <c r="Y83" s="1036"/>
      <c r="Z83" s="1036"/>
      <c r="AA83" s="1036">
        <v>136</v>
      </c>
      <c r="AB83" s="1036"/>
      <c r="AC83" s="1036"/>
      <c r="AD83" s="1036"/>
      <c r="AE83" s="1036"/>
      <c r="AF83" s="1036">
        <v>136</v>
      </c>
      <c r="AG83" s="1036"/>
      <c r="AH83" s="1036"/>
      <c r="AI83" s="1036"/>
      <c r="AJ83" s="1036"/>
      <c r="AK83" s="1036" t="s">
        <v>445</v>
      </c>
      <c r="AL83" s="1036"/>
      <c r="AM83" s="1036"/>
      <c r="AN83" s="1036"/>
      <c r="AO83" s="1036"/>
      <c r="AP83" s="1036" t="s">
        <v>445</v>
      </c>
      <c r="AQ83" s="1036"/>
      <c r="AR83" s="1036"/>
      <c r="AS83" s="1036"/>
      <c r="AT83" s="1036"/>
      <c r="AU83" s="1036" t="s">
        <v>445</v>
      </c>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t="s">
        <v>532</v>
      </c>
      <c r="C84" s="1040"/>
      <c r="D84" s="1040"/>
      <c r="E84" s="1040"/>
      <c r="F84" s="1040"/>
      <c r="G84" s="1040"/>
      <c r="H84" s="1040"/>
      <c r="I84" s="1040"/>
      <c r="J84" s="1040"/>
      <c r="K84" s="1040"/>
      <c r="L84" s="1040"/>
      <c r="M84" s="1040"/>
      <c r="N84" s="1040"/>
      <c r="O84" s="1040"/>
      <c r="P84" s="1041"/>
      <c r="Q84" s="1042">
        <v>1825</v>
      </c>
      <c r="R84" s="1036"/>
      <c r="S84" s="1036"/>
      <c r="T84" s="1036"/>
      <c r="U84" s="1036"/>
      <c r="V84" s="1036">
        <v>1781</v>
      </c>
      <c r="W84" s="1036"/>
      <c r="X84" s="1036"/>
      <c r="Y84" s="1036"/>
      <c r="Z84" s="1036"/>
      <c r="AA84" s="1036">
        <v>44</v>
      </c>
      <c r="AB84" s="1036"/>
      <c r="AC84" s="1036"/>
      <c r="AD84" s="1036"/>
      <c r="AE84" s="1036"/>
      <c r="AF84" s="1036">
        <v>44</v>
      </c>
      <c r="AG84" s="1036"/>
      <c r="AH84" s="1036"/>
      <c r="AI84" s="1036"/>
      <c r="AJ84" s="1036"/>
      <c r="AK84" s="1036" t="s">
        <v>445</v>
      </c>
      <c r="AL84" s="1036"/>
      <c r="AM84" s="1036"/>
      <c r="AN84" s="1036"/>
      <c r="AO84" s="1036"/>
      <c r="AP84" s="1036" t="s">
        <v>445</v>
      </c>
      <c r="AQ84" s="1036"/>
      <c r="AR84" s="1036"/>
      <c r="AS84" s="1036"/>
      <c r="AT84" s="1036"/>
      <c r="AU84" s="1036" t="s">
        <v>445</v>
      </c>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t="s">
        <v>533</v>
      </c>
      <c r="C85" s="1040"/>
      <c r="D85" s="1040"/>
      <c r="E85" s="1040"/>
      <c r="F85" s="1040"/>
      <c r="G85" s="1040"/>
      <c r="H85" s="1040"/>
      <c r="I85" s="1040"/>
      <c r="J85" s="1040"/>
      <c r="K85" s="1040"/>
      <c r="L85" s="1040"/>
      <c r="M85" s="1040"/>
      <c r="N85" s="1040"/>
      <c r="O85" s="1040"/>
      <c r="P85" s="1041"/>
      <c r="Q85" s="1042">
        <v>72077</v>
      </c>
      <c r="R85" s="1036"/>
      <c r="S85" s="1036"/>
      <c r="T85" s="1036"/>
      <c r="U85" s="1036"/>
      <c r="V85" s="1036">
        <v>69435</v>
      </c>
      <c r="W85" s="1036"/>
      <c r="X85" s="1036"/>
      <c r="Y85" s="1036"/>
      <c r="Z85" s="1036"/>
      <c r="AA85" s="1036">
        <v>2642</v>
      </c>
      <c r="AB85" s="1036"/>
      <c r="AC85" s="1036"/>
      <c r="AD85" s="1036"/>
      <c r="AE85" s="1036"/>
      <c r="AF85" s="1036">
        <v>2642</v>
      </c>
      <c r="AG85" s="1036"/>
      <c r="AH85" s="1036"/>
      <c r="AI85" s="1036"/>
      <c r="AJ85" s="1036"/>
      <c r="AK85" s="1036">
        <v>1032</v>
      </c>
      <c r="AL85" s="1036"/>
      <c r="AM85" s="1036"/>
      <c r="AN85" s="1036"/>
      <c r="AO85" s="1036"/>
      <c r="AP85" s="1036" t="s">
        <v>445</v>
      </c>
      <c r="AQ85" s="1036"/>
      <c r="AR85" s="1036"/>
      <c r="AS85" s="1036"/>
      <c r="AT85" s="1036"/>
      <c r="AU85" s="1036" t="s">
        <v>445</v>
      </c>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t="s">
        <v>534</v>
      </c>
      <c r="C86" s="1040"/>
      <c r="D86" s="1040"/>
      <c r="E86" s="1040"/>
      <c r="F86" s="1040"/>
      <c r="G86" s="1040"/>
      <c r="H86" s="1040"/>
      <c r="I86" s="1040"/>
      <c r="J86" s="1040"/>
      <c r="K86" s="1040"/>
      <c r="L86" s="1040"/>
      <c r="M86" s="1040"/>
      <c r="N86" s="1040"/>
      <c r="O86" s="1040"/>
      <c r="P86" s="1041"/>
      <c r="Q86" s="1042">
        <v>194</v>
      </c>
      <c r="R86" s="1036"/>
      <c r="S86" s="1036"/>
      <c r="T86" s="1036"/>
      <c r="U86" s="1036"/>
      <c r="V86" s="1036">
        <v>161</v>
      </c>
      <c r="W86" s="1036"/>
      <c r="X86" s="1036"/>
      <c r="Y86" s="1036"/>
      <c r="Z86" s="1036"/>
      <c r="AA86" s="1036">
        <v>33</v>
      </c>
      <c r="AB86" s="1036"/>
      <c r="AC86" s="1036"/>
      <c r="AD86" s="1036"/>
      <c r="AE86" s="1036"/>
      <c r="AF86" s="1036">
        <v>33</v>
      </c>
      <c r="AG86" s="1036"/>
      <c r="AH86" s="1036"/>
      <c r="AI86" s="1036"/>
      <c r="AJ86" s="1036"/>
      <c r="AK86" s="1036" t="s">
        <v>445</v>
      </c>
      <c r="AL86" s="1036"/>
      <c r="AM86" s="1036"/>
      <c r="AN86" s="1036"/>
      <c r="AO86" s="1036"/>
      <c r="AP86" s="1036" t="s">
        <v>445</v>
      </c>
      <c r="AQ86" s="1036"/>
      <c r="AR86" s="1036"/>
      <c r="AS86" s="1036"/>
      <c r="AT86" s="1036"/>
      <c r="AU86" s="1036" t="s">
        <v>445</v>
      </c>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t="s">
        <v>535</v>
      </c>
      <c r="C87" s="1030"/>
      <c r="D87" s="1030"/>
      <c r="E87" s="1030"/>
      <c r="F87" s="1030"/>
      <c r="G87" s="1030"/>
      <c r="H87" s="1030"/>
      <c r="I87" s="1030"/>
      <c r="J87" s="1030"/>
      <c r="K87" s="1030"/>
      <c r="L87" s="1030"/>
      <c r="M87" s="1030"/>
      <c r="N87" s="1030"/>
      <c r="O87" s="1030"/>
      <c r="P87" s="1031"/>
      <c r="Q87" s="1032">
        <v>814330</v>
      </c>
      <c r="R87" s="1033"/>
      <c r="S87" s="1033"/>
      <c r="T87" s="1033"/>
      <c r="U87" s="1033"/>
      <c r="V87" s="1033">
        <v>784571</v>
      </c>
      <c r="W87" s="1033"/>
      <c r="X87" s="1033"/>
      <c r="Y87" s="1033"/>
      <c r="Z87" s="1033"/>
      <c r="AA87" s="1033">
        <v>29760</v>
      </c>
      <c r="AB87" s="1033"/>
      <c r="AC87" s="1033"/>
      <c r="AD87" s="1033"/>
      <c r="AE87" s="1033"/>
      <c r="AF87" s="1033">
        <v>29760</v>
      </c>
      <c r="AG87" s="1033"/>
      <c r="AH87" s="1033"/>
      <c r="AI87" s="1033"/>
      <c r="AJ87" s="1033"/>
      <c r="AK87" s="1033">
        <v>5568</v>
      </c>
      <c r="AL87" s="1033"/>
      <c r="AM87" s="1033"/>
      <c r="AN87" s="1033"/>
      <c r="AO87" s="1033"/>
      <c r="AP87" s="1033" t="s">
        <v>445</v>
      </c>
      <c r="AQ87" s="1033"/>
      <c r="AR87" s="1033"/>
      <c r="AS87" s="1033"/>
      <c r="AT87" s="1033"/>
      <c r="AU87" s="1033" t="s">
        <v>445</v>
      </c>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328</v>
      </c>
      <c r="B88" s="1002" t="s">
        <v>357</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40459</v>
      </c>
      <c r="AG88" s="1024"/>
      <c r="AH88" s="1024"/>
      <c r="AI88" s="1024"/>
      <c r="AJ88" s="1024"/>
      <c r="AK88" s="1028"/>
      <c r="AL88" s="1028"/>
      <c r="AM88" s="1028"/>
      <c r="AN88" s="1028"/>
      <c r="AO88" s="1028"/>
      <c r="AP88" s="1024">
        <v>10456</v>
      </c>
      <c r="AQ88" s="1024"/>
      <c r="AR88" s="1024"/>
      <c r="AS88" s="1024"/>
      <c r="AT88" s="1024"/>
      <c r="AU88" s="1024">
        <v>162</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328</v>
      </c>
      <c r="BR102" s="1002" t="s">
        <v>358</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359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360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363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364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365</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366</v>
      </c>
      <c r="AB109" s="961"/>
      <c r="AC109" s="961"/>
      <c r="AD109" s="961"/>
      <c r="AE109" s="962"/>
      <c r="AF109" s="963" t="s">
        <v>367</v>
      </c>
      <c r="AG109" s="961"/>
      <c r="AH109" s="961"/>
      <c r="AI109" s="961"/>
      <c r="AJ109" s="962"/>
      <c r="AK109" s="963" t="s">
        <v>273</v>
      </c>
      <c r="AL109" s="961"/>
      <c r="AM109" s="961"/>
      <c r="AN109" s="961"/>
      <c r="AO109" s="962"/>
      <c r="AP109" s="963" t="s">
        <v>368</v>
      </c>
      <c r="AQ109" s="961"/>
      <c r="AR109" s="961"/>
      <c r="AS109" s="961"/>
      <c r="AT109" s="994"/>
      <c r="AU109" s="960" t="s">
        <v>365</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366</v>
      </c>
      <c r="BR109" s="961"/>
      <c r="BS109" s="961"/>
      <c r="BT109" s="961"/>
      <c r="BU109" s="962"/>
      <c r="BV109" s="963" t="s">
        <v>367</v>
      </c>
      <c r="BW109" s="961"/>
      <c r="BX109" s="961"/>
      <c r="BY109" s="961"/>
      <c r="BZ109" s="962"/>
      <c r="CA109" s="963" t="s">
        <v>273</v>
      </c>
      <c r="CB109" s="961"/>
      <c r="CC109" s="961"/>
      <c r="CD109" s="961"/>
      <c r="CE109" s="962"/>
      <c r="CF109" s="1001" t="s">
        <v>368</v>
      </c>
      <c r="CG109" s="1001"/>
      <c r="CH109" s="1001"/>
      <c r="CI109" s="1001"/>
      <c r="CJ109" s="1001"/>
      <c r="CK109" s="963" t="s">
        <v>369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366</v>
      </c>
      <c r="DH109" s="961"/>
      <c r="DI109" s="961"/>
      <c r="DJ109" s="961"/>
      <c r="DK109" s="962"/>
      <c r="DL109" s="963" t="s">
        <v>367</v>
      </c>
      <c r="DM109" s="961"/>
      <c r="DN109" s="961"/>
      <c r="DO109" s="961"/>
      <c r="DP109" s="962"/>
      <c r="DQ109" s="963" t="s">
        <v>273</v>
      </c>
      <c r="DR109" s="961"/>
      <c r="DS109" s="961"/>
      <c r="DT109" s="961"/>
      <c r="DU109" s="962"/>
      <c r="DV109" s="963" t="s">
        <v>368</v>
      </c>
      <c r="DW109" s="961"/>
      <c r="DX109" s="961"/>
      <c r="DY109" s="961"/>
      <c r="DZ109" s="994"/>
    </row>
    <row r="110" spans="1:131" s="226" customFormat="1" ht="26.25" customHeight="1">
      <c r="A110" s="872" t="s">
        <v>370</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793999</v>
      </c>
      <c r="AB110" s="954"/>
      <c r="AC110" s="954"/>
      <c r="AD110" s="954"/>
      <c r="AE110" s="955"/>
      <c r="AF110" s="956">
        <v>812797</v>
      </c>
      <c r="AG110" s="954"/>
      <c r="AH110" s="954"/>
      <c r="AI110" s="954"/>
      <c r="AJ110" s="955"/>
      <c r="AK110" s="956">
        <v>818453</v>
      </c>
      <c r="AL110" s="954"/>
      <c r="AM110" s="954"/>
      <c r="AN110" s="954"/>
      <c r="AO110" s="955"/>
      <c r="AP110" s="957">
        <v>13.8</v>
      </c>
      <c r="AQ110" s="958"/>
      <c r="AR110" s="958"/>
      <c r="AS110" s="958"/>
      <c r="AT110" s="959"/>
      <c r="AU110" s="995" t="s">
        <v>75</v>
      </c>
      <c r="AV110" s="996"/>
      <c r="AW110" s="996"/>
      <c r="AX110" s="996"/>
      <c r="AY110" s="996"/>
      <c r="AZ110" s="925" t="s">
        <v>371</v>
      </c>
      <c r="BA110" s="873"/>
      <c r="BB110" s="873"/>
      <c r="BC110" s="873"/>
      <c r="BD110" s="873"/>
      <c r="BE110" s="873"/>
      <c r="BF110" s="873"/>
      <c r="BG110" s="873"/>
      <c r="BH110" s="873"/>
      <c r="BI110" s="873"/>
      <c r="BJ110" s="873"/>
      <c r="BK110" s="873"/>
      <c r="BL110" s="873"/>
      <c r="BM110" s="873"/>
      <c r="BN110" s="873"/>
      <c r="BO110" s="873"/>
      <c r="BP110" s="874"/>
      <c r="BQ110" s="926">
        <v>7365160</v>
      </c>
      <c r="BR110" s="907"/>
      <c r="BS110" s="907"/>
      <c r="BT110" s="907"/>
      <c r="BU110" s="907"/>
      <c r="BV110" s="907">
        <v>8381056</v>
      </c>
      <c r="BW110" s="907"/>
      <c r="BX110" s="907"/>
      <c r="BY110" s="907"/>
      <c r="BZ110" s="907"/>
      <c r="CA110" s="907">
        <v>8076986</v>
      </c>
      <c r="CB110" s="907"/>
      <c r="CC110" s="907"/>
      <c r="CD110" s="907"/>
      <c r="CE110" s="907"/>
      <c r="CF110" s="931">
        <v>136.1</v>
      </c>
      <c r="CG110" s="932"/>
      <c r="CH110" s="932"/>
      <c r="CI110" s="932"/>
      <c r="CJ110" s="932"/>
      <c r="CK110" s="991" t="s">
        <v>372</v>
      </c>
      <c r="CL110" s="884"/>
      <c r="CM110" s="925" t="s">
        <v>373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138</v>
      </c>
      <c r="DH110" s="907"/>
      <c r="DI110" s="907"/>
      <c r="DJ110" s="907"/>
      <c r="DK110" s="907"/>
      <c r="DL110" s="907" t="s">
        <v>138</v>
      </c>
      <c r="DM110" s="907"/>
      <c r="DN110" s="907"/>
      <c r="DO110" s="907"/>
      <c r="DP110" s="907"/>
      <c r="DQ110" s="907" t="s">
        <v>138</v>
      </c>
      <c r="DR110" s="907"/>
      <c r="DS110" s="907"/>
      <c r="DT110" s="907"/>
      <c r="DU110" s="907"/>
      <c r="DV110" s="908" t="s">
        <v>138</v>
      </c>
      <c r="DW110" s="908"/>
      <c r="DX110" s="908"/>
      <c r="DY110" s="908"/>
      <c r="DZ110" s="909"/>
    </row>
    <row r="111" spans="1:131" s="226" customFormat="1" ht="26.25" customHeight="1">
      <c r="A111" s="839" t="s">
        <v>374</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138</v>
      </c>
      <c r="AB111" s="984"/>
      <c r="AC111" s="984"/>
      <c r="AD111" s="984"/>
      <c r="AE111" s="985"/>
      <c r="AF111" s="986" t="s">
        <v>138</v>
      </c>
      <c r="AG111" s="984"/>
      <c r="AH111" s="984"/>
      <c r="AI111" s="984"/>
      <c r="AJ111" s="985"/>
      <c r="AK111" s="986" t="s">
        <v>138</v>
      </c>
      <c r="AL111" s="984"/>
      <c r="AM111" s="984"/>
      <c r="AN111" s="984"/>
      <c r="AO111" s="985"/>
      <c r="AP111" s="987" t="s">
        <v>138</v>
      </c>
      <c r="AQ111" s="988"/>
      <c r="AR111" s="988"/>
      <c r="AS111" s="988"/>
      <c r="AT111" s="989"/>
      <c r="AU111" s="997"/>
      <c r="AV111" s="998"/>
      <c r="AW111" s="998"/>
      <c r="AX111" s="998"/>
      <c r="AY111" s="998"/>
      <c r="AZ111" s="880" t="s">
        <v>375</v>
      </c>
      <c r="BA111" s="817"/>
      <c r="BB111" s="817"/>
      <c r="BC111" s="817"/>
      <c r="BD111" s="817"/>
      <c r="BE111" s="817"/>
      <c r="BF111" s="817"/>
      <c r="BG111" s="817"/>
      <c r="BH111" s="817"/>
      <c r="BI111" s="817"/>
      <c r="BJ111" s="817"/>
      <c r="BK111" s="817"/>
      <c r="BL111" s="817"/>
      <c r="BM111" s="817"/>
      <c r="BN111" s="817"/>
      <c r="BO111" s="817"/>
      <c r="BP111" s="818"/>
      <c r="BQ111" s="881" t="s">
        <v>138</v>
      </c>
      <c r="BR111" s="882"/>
      <c r="BS111" s="882"/>
      <c r="BT111" s="882"/>
      <c r="BU111" s="882"/>
      <c r="BV111" s="882" t="s">
        <v>138</v>
      </c>
      <c r="BW111" s="882"/>
      <c r="BX111" s="882"/>
      <c r="BY111" s="882"/>
      <c r="BZ111" s="882"/>
      <c r="CA111" s="882" t="s">
        <v>138</v>
      </c>
      <c r="CB111" s="882"/>
      <c r="CC111" s="882"/>
      <c r="CD111" s="882"/>
      <c r="CE111" s="882"/>
      <c r="CF111" s="940" t="s">
        <v>138</v>
      </c>
      <c r="CG111" s="941"/>
      <c r="CH111" s="941"/>
      <c r="CI111" s="941"/>
      <c r="CJ111" s="941"/>
      <c r="CK111" s="992"/>
      <c r="CL111" s="886"/>
      <c r="CM111" s="880" t="s">
        <v>376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138</v>
      </c>
      <c r="DH111" s="882"/>
      <c r="DI111" s="882"/>
      <c r="DJ111" s="882"/>
      <c r="DK111" s="882"/>
      <c r="DL111" s="882" t="s">
        <v>138</v>
      </c>
      <c r="DM111" s="882"/>
      <c r="DN111" s="882"/>
      <c r="DO111" s="882"/>
      <c r="DP111" s="882"/>
      <c r="DQ111" s="882" t="s">
        <v>138</v>
      </c>
      <c r="DR111" s="882"/>
      <c r="DS111" s="882"/>
      <c r="DT111" s="882"/>
      <c r="DU111" s="882"/>
      <c r="DV111" s="859" t="s">
        <v>138</v>
      </c>
      <c r="DW111" s="859"/>
      <c r="DX111" s="859"/>
      <c r="DY111" s="859"/>
      <c r="DZ111" s="860"/>
    </row>
    <row r="112" spans="1:131" s="226" customFormat="1" ht="26.25" customHeight="1">
      <c r="A112" s="977" t="s">
        <v>377</v>
      </c>
      <c r="B112" s="978"/>
      <c r="C112" s="817" t="s">
        <v>378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138</v>
      </c>
      <c r="AB112" s="845"/>
      <c r="AC112" s="845"/>
      <c r="AD112" s="845"/>
      <c r="AE112" s="846"/>
      <c r="AF112" s="847" t="s">
        <v>138</v>
      </c>
      <c r="AG112" s="845"/>
      <c r="AH112" s="845"/>
      <c r="AI112" s="845"/>
      <c r="AJ112" s="846"/>
      <c r="AK112" s="847" t="s">
        <v>138</v>
      </c>
      <c r="AL112" s="845"/>
      <c r="AM112" s="845"/>
      <c r="AN112" s="845"/>
      <c r="AO112" s="846"/>
      <c r="AP112" s="889" t="s">
        <v>138</v>
      </c>
      <c r="AQ112" s="890"/>
      <c r="AR112" s="890"/>
      <c r="AS112" s="890"/>
      <c r="AT112" s="891"/>
      <c r="AU112" s="997"/>
      <c r="AV112" s="998"/>
      <c r="AW112" s="998"/>
      <c r="AX112" s="998"/>
      <c r="AY112" s="998"/>
      <c r="AZ112" s="880" t="s">
        <v>379</v>
      </c>
      <c r="BA112" s="817"/>
      <c r="BB112" s="817"/>
      <c r="BC112" s="817"/>
      <c r="BD112" s="817"/>
      <c r="BE112" s="817"/>
      <c r="BF112" s="817"/>
      <c r="BG112" s="817"/>
      <c r="BH112" s="817"/>
      <c r="BI112" s="817"/>
      <c r="BJ112" s="817"/>
      <c r="BK112" s="817"/>
      <c r="BL112" s="817"/>
      <c r="BM112" s="817"/>
      <c r="BN112" s="817"/>
      <c r="BO112" s="817"/>
      <c r="BP112" s="818"/>
      <c r="BQ112" s="881">
        <v>3528721</v>
      </c>
      <c r="BR112" s="882"/>
      <c r="BS112" s="882"/>
      <c r="BT112" s="882"/>
      <c r="BU112" s="882"/>
      <c r="BV112" s="882">
        <v>3266434</v>
      </c>
      <c r="BW112" s="882"/>
      <c r="BX112" s="882"/>
      <c r="BY112" s="882"/>
      <c r="BZ112" s="882"/>
      <c r="CA112" s="882">
        <v>2539103</v>
      </c>
      <c r="CB112" s="882"/>
      <c r="CC112" s="882"/>
      <c r="CD112" s="882"/>
      <c r="CE112" s="882"/>
      <c r="CF112" s="940">
        <v>42.8</v>
      </c>
      <c r="CG112" s="941"/>
      <c r="CH112" s="941"/>
      <c r="CI112" s="941"/>
      <c r="CJ112" s="941"/>
      <c r="CK112" s="992"/>
      <c r="CL112" s="886"/>
      <c r="CM112" s="880" t="s">
        <v>380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138</v>
      </c>
      <c r="DH112" s="882"/>
      <c r="DI112" s="882"/>
      <c r="DJ112" s="882"/>
      <c r="DK112" s="882"/>
      <c r="DL112" s="882" t="s">
        <v>138</v>
      </c>
      <c r="DM112" s="882"/>
      <c r="DN112" s="882"/>
      <c r="DO112" s="882"/>
      <c r="DP112" s="882"/>
      <c r="DQ112" s="882" t="s">
        <v>138</v>
      </c>
      <c r="DR112" s="882"/>
      <c r="DS112" s="882"/>
      <c r="DT112" s="882"/>
      <c r="DU112" s="882"/>
      <c r="DV112" s="859" t="s">
        <v>138</v>
      </c>
      <c r="DW112" s="859"/>
      <c r="DX112" s="859"/>
      <c r="DY112" s="859"/>
      <c r="DZ112" s="860"/>
    </row>
    <row r="113" spans="1:130" s="226" customFormat="1" ht="26.25" customHeight="1">
      <c r="A113" s="979"/>
      <c r="B113" s="980"/>
      <c r="C113" s="817" t="s">
        <v>381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253200</v>
      </c>
      <c r="AB113" s="984"/>
      <c r="AC113" s="984"/>
      <c r="AD113" s="984"/>
      <c r="AE113" s="985"/>
      <c r="AF113" s="986">
        <v>254102</v>
      </c>
      <c r="AG113" s="984"/>
      <c r="AH113" s="984"/>
      <c r="AI113" s="984"/>
      <c r="AJ113" s="985"/>
      <c r="AK113" s="986">
        <v>255000</v>
      </c>
      <c r="AL113" s="984"/>
      <c r="AM113" s="984"/>
      <c r="AN113" s="984"/>
      <c r="AO113" s="985"/>
      <c r="AP113" s="987">
        <v>4.3</v>
      </c>
      <c r="AQ113" s="988"/>
      <c r="AR113" s="988"/>
      <c r="AS113" s="988"/>
      <c r="AT113" s="989"/>
      <c r="AU113" s="997"/>
      <c r="AV113" s="998"/>
      <c r="AW113" s="998"/>
      <c r="AX113" s="998"/>
      <c r="AY113" s="998"/>
      <c r="AZ113" s="880" t="s">
        <v>382</v>
      </c>
      <c r="BA113" s="817"/>
      <c r="BB113" s="817"/>
      <c r="BC113" s="817"/>
      <c r="BD113" s="817"/>
      <c r="BE113" s="817"/>
      <c r="BF113" s="817"/>
      <c r="BG113" s="817"/>
      <c r="BH113" s="817"/>
      <c r="BI113" s="817"/>
      <c r="BJ113" s="817"/>
      <c r="BK113" s="817"/>
      <c r="BL113" s="817"/>
      <c r="BM113" s="817"/>
      <c r="BN113" s="817"/>
      <c r="BO113" s="817"/>
      <c r="BP113" s="818"/>
      <c r="BQ113" s="881">
        <v>209742</v>
      </c>
      <c r="BR113" s="882"/>
      <c r="BS113" s="882"/>
      <c r="BT113" s="882"/>
      <c r="BU113" s="882"/>
      <c r="BV113" s="882">
        <v>172969</v>
      </c>
      <c r="BW113" s="882"/>
      <c r="BX113" s="882"/>
      <c r="BY113" s="882"/>
      <c r="BZ113" s="882"/>
      <c r="CA113" s="882">
        <v>161580</v>
      </c>
      <c r="CB113" s="882"/>
      <c r="CC113" s="882"/>
      <c r="CD113" s="882"/>
      <c r="CE113" s="882"/>
      <c r="CF113" s="940">
        <v>2.7</v>
      </c>
      <c r="CG113" s="941"/>
      <c r="CH113" s="941"/>
      <c r="CI113" s="941"/>
      <c r="CJ113" s="941"/>
      <c r="CK113" s="992"/>
      <c r="CL113" s="886"/>
      <c r="CM113" s="880" t="s">
        <v>383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138</v>
      </c>
      <c r="DH113" s="845"/>
      <c r="DI113" s="845"/>
      <c r="DJ113" s="845"/>
      <c r="DK113" s="846"/>
      <c r="DL113" s="847" t="s">
        <v>138</v>
      </c>
      <c r="DM113" s="845"/>
      <c r="DN113" s="845"/>
      <c r="DO113" s="845"/>
      <c r="DP113" s="846"/>
      <c r="DQ113" s="847" t="s">
        <v>138</v>
      </c>
      <c r="DR113" s="845"/>
      <c r="DS113" s="845"/>
      <c r="DT113" s="845"/>
      <c r="DU113" s="846"/>
      <c r="DV113" s="889" t="s">
        <v>138</v>
      </c>
      <c r="DW113" s="890"/>
      <c r="DX113" s="890"/>
      <c r="DY113" s="890"/>
      <c r="DZ113" s="891"/>
    </row>
    <row r="114" spans="1:130" s="226" customFormat="1" ht="26.25" customHeight="1">
      <c r="A114" s="979"/>
      <c r="B114" s="980"/>
      <c r="C114" s="817" t="s">
        <v>384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439</v>
      </c>
      <c r="AB114" s="845"/>
      <c r="AC114" s="845"/>
      <c r="AD114" s="845"/>
      <c r="AE114" s="846"/>
      <c r="AF114" s="847">
        <v>365</v>
      </c>
      <c r="AG114" s="845"/>
      <c r="AH114" s="845"/>
      <c r="AI114" s="845"/>
      <c r="AJ114" s="846"/>
      <c r="AK114" s="847">
        <v>262</v>
      </c>
      <c r="AL114" s="845"/>
      <c r="AM114" s="845"/>
      <c r="AN114" s="845"/>
      <c r="AO114" s="846"/>
      <c r="AP114" s="889">
        <v>0</v>
      </c>
      <c r="AQ114" s="890"/>
      <c r="AR114" s="890"/>
      <c r="AS114" s="890"/>
      <c r="AT114" s="891"/>
      <c r="AU114" s="997"/>
      <c r="AV114" s="998"/>
      <c r="AW114" s="998"/>
      <c r="AX114" s="998"/>
      <c r="AY114" s="998"/>
      <c r="AZ114" s="880" t="s">
        <v>385</v>
      </c>
      <c r="BA114" s="817"/>
      <c r="BB114" s="817"/>
      <c r="BC114" s="817"/>
      <c r="BD114" s="817"/>
      <c r="BE114" s="817"/>
      <c r="BF114" s="817"/>
      <c r="BG114" s="817"/>
      <c r="BH114" s="817"/>
      <c r="BI114" s="817"/>
      <c r="BJ114" s="817"/>
      <c r="BK114" s="817"/>
      <c r="BL114" s="817"/>
      <c r="BM114" s="817"/>
      <c r="BN114" s="817"/>
      <c r="BO114" s="817"/>
      <c r="BP114" s="818"/>
      <c r="BQ114" s="881">
        <v>453081</v>
      </c>
      <c r="BR114" s="882"/>
      <c r="BS114" s="882"/>
      <c r="BT114" s="882"/>
      <c r="BU114" s="882"/>
      <c r="BV114" s="882">
        <v>396186</v>
      </c>
      <c r="BW114" s="882"/>
      <c r="BX114" s="882"/>
      <c r="BY114" s="882"/>
      <c r="BZ114" s="882"/>
      <c r="CA114" s="882">
        <v>376198</v>
      </c>
      <c r="CB114" s="882"/>
      <c r="CC114" s="882"/>
      <c r="CD114" s="882"/>
      <c r="CE114" s="882"/>
      <c r="CF114" s="940">
        <v>6.3</v>
      </c>
      <c r="CG114" s="941"/>
      <c r="CH114" s="941"/>
      <c r="CI114" s="941"/>
      <c r="CJ114" s="941"/>
      <c r="CK114" s="992"/>
      <c r="CL114" s="886"/>
      <c r="CM114" s="880" t="s">
        <v>386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138</v>
      </c>
      <c r="DH114" s="845"/>
      <c r="DI114" s="845"/>
      <c r="DJ114" s="845"/>
      <c r="DK114" s="846"/>
      <c r="DL114" s="847" t="s">
        <v>138</v>
      </c>
      <c r="DM114" s="845"/>
      <c r="DN114" s="845"/>
      <c r="DO114" s="845"/>
      <c r="DP114" s="846"/>
      <c r="DQ114" s="847" t="s">
        <v>138</v>
      </c>
      <c r="DR114" s="845"/>
      <c r="DS114" s="845"/>
      <c r="DT114" s="845"/>
      <c r="DU114" s="846"/>
      <c r="DV114" s="889" t="s">
        <v>138</v>
      </c>
      <c r="DW114" s="890"/>
      <c r="DX114" s="890"/>
      <c r="DY114" s="890"/>
      <c r="DZ114" s="891"/>
    </row>
    <row r="115" spans="1:130" s="226" customFormat="1" ht="26.25" customHeight="1">
      <c r="A115" s="979"/>
      <c r="B115" s="980"/>
      <c r="C115" s="817" t="s">
        <v>387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52717</v>
      </c>
      <c r="AB115" s="984"/>
      <c r="AC115" s="984"/>
      <c r="AD115" s="984"/>
      <c r="AE115" s="985"/>
      <c r="AF115" s="986">
        <v>51880</v>
      </c>
      <c r="AG115" s="984"/>
      <c r="AH115" s="984"/>
      <c r="AI115" s="984"/>
      <c r="AJ115" s="985"/>
      <c r="AK115" s="986">
        <v>37712</v>
      </c>
      <c r="AL115" s="984"/>
      <c r="AM115" s="984"/>
      <c r="AN115" s="984"/>
      <c r="AO115" s="985"/>
      <c r="AP115" s="987">
        <v>0.6</v>
      </c>
      <c r="AQ115" s="988"/>
      <c r="AR115" s="988"/>
      <c r="AS115" s="988"/>
      <c r="AT115" s="989"/>
      <c r="AU115" s="997"/>
      <c r="AV115" s="998"/>
      <c r="AW115" s="998"/>
      <c r="AX115" s="998"/>
      <c r="AY115" s="998"/>
      <c r="AZ115" s="880" t="s">
        <v>388</v>
      </c>
      <c r="BA115" s="817"/>
      <c r="BB115" s="817"/>
      <c r="BC115" s="817"/>
      <c r="BD115" s="817"/>
      <c r="BE115" s="817"/>
      <c r="BF115" s="817"/>
      <c r="BG115" s="817"/>
      <c r="BH115" s="817"/>
      <c r="BI115" s="817"/>
      <c r="BJ115" s="817"/>
      <c r="BK115" s="817"/>
      <c r="BL115" s="817"/>
      <c r="BM115" s="817"/>
      <c r="BN115" s="817"/>
      <c r="BO115" s="817"/>
      <c r="BP115" s="818"/>
      <c r="BQ115" s="881" t="s">
        <v>138</v>
      </c>
      <c r="BR115" s="882"/>
      <c r="BS115" s="882"/>
      <c r="BT115" s="882"/>
      <c r="BU115" s="882"/>
      <c r="BV115" s="882" t="s">
        <v>138</v>
      </c>
      <c r="BW115" s="882"/>
      <c r="BX115" s="882"/>
      <c r="BY115" s="882"/>
      <c r="BZ115" s="882"/>
      <c r="CA115" s="882" t="s">
        <v>138</v>
      </c>
      <c r="CB115" s="882"/>
      <c r="CC115" s="882"/>
      <c r="CD115" s="882"/>
      <c r="CE115" s="882"/>
      <c r="CF115" s="940" t="s">
        <v>138</v>
      </c>
      <c r="CG115" s="941"/>
      <c r="CH115" s="941"/>
      <c r="CI115" s="941"/>
      <c r="CJ115" s="941"/>
      <c r="CK115" s="992"/>
      <c r="CL115" s="886"/>
      <c r="CM115" s="880" t="s">
        <v>389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138</v>
      </c>
      <c r="DH115" s="845"/>
      <c r="DI115" s="845"/>
      <c r="DJ115" s="845"/>
      <c r="DK115" s="846"/>
      <c r="DL115" s="847" t="s">
        <v>138</v>
      </c>
      <c r="DM115" s="845"/>
      <c r="DN115" s="845"/>
      <c r="DO115" s="845"/>
      <c r="DP115" s="846"/>
      <c r="DQ115" s="847" t="s">
        <v>138</v>
      </c>
      <c r="DR115" s="845"/>
      <c r="DS115" s="845"/>
      <c r="DT115" s="845"/>
      <c r="DU115" s="846"/>
      <c r="DV115" s="889" t="s">
        <v>138</v>
      </c>
      <c r="DW115" s="890"/>
      <c r="DX115" s="890"/>
      <c r="DY115" s="890"/>
      <c r="DZ115" s="891"/>
    </row>
    <row r="116" spans="1:130" s="226" customFormat="1" ht="26.25" customHeight="1">
      <c r="A116" s="981"/>
      <c r="B116" s="982"/>
      <c r="C116" s="904" t="s">
        <v>390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138</v>
      </c>
      <c r="AB116" s="845"/>
      <c r="AC116" s="845"/>
      <c r="AD116" s="845"/>
      <c r="AE116" s="846"/>
      <c r="AF116" s="847" t="s">
        <v>138</v>
      </c>
      <c r="AG116" s="845"/>
      <c r="AH116" s="845"/>
      <c r="AI116" s="845"/>
      <c r="AJ116" s="846"/>
      <c r="AK116" s="847" t="s">
        <v>138</v>
      </c>
      <c r="AL116" s="845"/>
      <c r="AM116" s="845"/>
      <c r="AN116" s="845"/>
      <c r="AO116" s="846"/>
      <c r="AP116" s="889" t="s">
        <v>138</v>
      </c>
      <c r="AQ116" s="890"/>
      <c r="AR116" s="890"/>
      <c r="AS116" s="890"/>
      <c r="AT116" s="891"/>
      <c r="AU116" s="997"/>
      <c r="AV116" s="998"/>
      <c r="AW116" s="998"/>
      <c r="AX116" s="998"/>
      <c r="AY116" s="998"/>
      <c r="AZ116" s="974" t="s">
        <v>391</v>
      </c>
      <c r="BA116" s="975"/>
      <c r="BB116" s="975"/>
      <c r="BC116" s="975"/>
      <c r="BD116" s="975"/>
      <c r="BE116" s="975"/>
      <c r="BF116" s="975"/>
      <c r="BG116" s="975"/>
      <c r="BH116" s="975"/>
      <c r="BI116" s="975"/>
      <c r="BJ116" s="975"/>
      <c r="BK116" s="975"/>
      <c r="BL116" s="975"/>
      <c r="BM116" s="975"/>
      <c r="BN116" s="975"/>
      <c r="BO116" s="975"/>
      <c r="BP116" s="976"/>
      <c r="BQ116" s="881" t="s">
        <v>138</v>
      </c>
      <c r="BR116" s="882"/>
      <c r="BS116" s="882"/>
      <c r="BT116" s="882"/>
      <c r="BU116" s="882"/>
      <c r="BV116" s="882" t="s">
        <v>138</v>
      </c>
      <c r="BW116" s="882"/>
      <c r="BX116" s="882"/>
      <c r="BY116" s="882"/>
      <c r="BZ116" s="882"/>
      <c r="CA116" s="882" t="s">
        <v>138</v>
      </c>
      <c r="CB116" s="882"/>
      <c r="CC116" s="882"/>
      <c r="CD116" s="882"/>
      <c r="CE116" s="882"/>
      <c r="CF116" s="940" t="s">
        <v>138</v>
      </c>
      <c r="CG116" s="941"/>
      <c r="CH116" s="941"/>
      <c r="CI116" s="941"/>
      <c r="CJ116" s="941"/>
      <c r="CK116" s="992"/>
      <c r="CL116" s="886"/>
      <c r="CM116" s="880" t="s">
        <v>392</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138</v>
      </c>
      <c r="DH116" s="845"/>
      <c r="DI116" s="845"/>
      <c r="DJ116" s="845"/>
      <c r="DK116" s="846"/>
      <c r="DL116" s="847" t="s">
        <v>138</v>
      </c>
      <c r="DM116" s="845"/>
      <c r="DN116" s="845"/>
      <c r="DO116" s="845"/>
      <c r="DP116" s="846"/>
      <c r="DQ116" s="847" t="s">
        <v>138</v>
      </c>
      <c r="DR116" s="845"/>
      <c r="DS116" s="845"/>
      <c r="DT116" s="845"/>
      <c r="DU116" s="846"/>
      <c r="DV116" s="889" t="s">
        <v>138</v>
      </c>
      <c r="DW116" s="890"/>
      <c r="DX116" s="890"/>
      <c r="DY116" s="890"/>
      <c r="DZ116" s="891"/>
    </row>
    <row r="117" spans="1:130" s="226" customFormat="1" ht="26.25" customHeight="1">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393</v>
      </c>
      <c r="Z117" s="962"/>
      <c r="AA117" s="967">
        <v>1100355</v>
      </c>
      <c r="AB117" s="968"/>
      <c r="AC117" s="968"/>
      <c r="AD117" s="968"/>
      <c r="AE117" s="969"/>
      <c r="AF117" s="970">
        <v>1119144</v>
      </c>
      <c r="AG117" s="968"/>
      <c r="AH117" s="968"/>
      <c r="AI117" s="968"/>
      <c r="AJ117" s="969"/>
      <c r="AK117" s="970">
        <v>1111427</v>
      </c>
      <c r="AL117" s="968"/>
      <c r="AM117" s="968"/>
      <c r="AN117" s="968"/>
      <c r="AO117" s="969"/>
      <c r="AP117" s="971"/>
      <c r="AQ117" s="972"/>
      <c r="AR117" s="972"/>
      <c r="AS117" s="972"/>
      <c r="AT117" s="973"/>
      <c r="AU117" s="997"/>
      <c r="AV117" s="998"/>
      <c r="AW117" s="998"/>
      <c r="AX117" s="998"/>
      <c r="AY117" s="998"/>
      <c r="AZ117" s="928" t="s">
        <v>394</v>
      </c>
      <c r="BA117" s="929"/>
      <c r="BB117" s="929"/>
      <c r="BC117" s="929"/>
      <c r="BD117" s="929"/>
      <c r="BE117" s="929"/>
      <c r="BF117" s="929"/>
      <c r="BG117" s="929"/>
      <c r="BH117" s="929"/>
      <c r="BI117" s="929"/>
      <c r="BJ117" s="929"/>
      <c r="BK117" s="929"/>
      <c r="BL117" s="929"/>
      <c r="BM117" s="929"/>
      <c r="BN117" s="929"/>
      <c r="BO117" s="929"/>
      <c r="BP117" s="930"/>
      <c r="BQ117" s="881" t="s">
        <v>138</v>
      </c>
      <c r="BR117" s="882"/>
      <c r="BS117" s="882"/>
      <c r="BT117" s="882"/>
      <c r="BU117" s="882"/>
      <c r="BV117" s="882" t="s">
        <v>138</v>
      </c>
      <c r="BW117" s="882"/>
      <c r="BX117" s="882"/>
      <c r="BY117" s="882"/>
      <c r="BZ117" s="882"/>
      <c r="CA117" s="882" t="s">
        <v>138</v>
      </c>
      <c r="CB117" s="882"/>
      <c r="CC117" s="882"/>
      <c r="CD117" s="882"/>
      <c r="CE117" s="882"/>
      <c r="CF117" s="940" t="s">
        <v>138</v>
      </c>
      <c r="CG117" s="941"/>
      <c r="CH117" s="941"/>
      <c r="CI117" s="941"/>
      <c r="CJ117" s="941"/>
      <c r="CK117" s="992"/>
      <c r="CL117" s="886"/>
      <c r="CM117" s="880" t="s">
        <v>395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347</v>
      </c>
      <c r="DH117" s="845"/>
      <c r="DI117" s="845"/>
      <c r="DJ117" s="845"/>
      <c r="DK117" s="846"/>
      <c r="DL117" s="847" t="s">
        <v>138</v>
      </c>
      <c r="DM117" s="845"/>
      <c r="DN117" s="845"/>
      <c r="DO117" s="845"/>
      <c r="DP117" s="846"/>
      <c r="DQ117" s="847" t="s">
        <v>138</v>
      </c>
      <c r="DR117" s="845"/>
      <c r="DS117" s="845"/>
      <c r="DT117" s="845"/>
      <c r="DU117" s="846"/>
      <c r="DV117" s="889" t="s">
        <v>138</v>
      </c>
      <c r="DW117" s="890"/>
      <c r="DX117" s="890"/>
      <c r="DY117" s="890"/>
      <c r="DZ117" s="891"/>
    </row>
    <row r="118" spans="1:130" s="226" customFormat="1" ht="26.25" customHeight="1">
      <c r="A118" s="960" t="s">
        <v>369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366</v>
      </c>
      <c r="AB118" s="961"/>
      <c r="AC118" s="961"/>
      <c r="AD118" s="961"/>
      <c r="AE118" s="962"/>
      <c r="AF118" s="963" t="s">
        <v>367</v>
      </c>
      <c r="AG118" s="961"/>
      <c r="AH118" s="961"/>
      <c r="AI118" s="961"/>
      <c r="AJ118" s="962"/>
      <c r="AK118" s="963" t="s">
        <v>273</v>
      </c>
      <c r="AL118" s="961"/>
      <c r="AM118" s="961"/>
      <c r="AN118" s="961"/>
      <c r="AO118" s="962"/>
      <c r="AP118" s="964" t="s">
        <v>368</v>
      </c>
      <c r="AQ118" s="965"/>
      <c r="AR118" s="965"/>
      <c r="AS118" s="965"/>
      <c r="AT118" s="966"/>
      <c r="AU118" s="997"/>
      <c r="AV118" s="998"/>
      <c r="AW118" s="998"/>
      <c r="AX118" s="998"/>
      <c r="AY118" s="998"/>
      <c r="AZ118" s="903" t="s">
        <v>396</v>
      </c>
      <c r="BA118" s="904"/>
      <c r="BB118" s="904"/>
      <c r="BC118" s="904"/>
      <c r="BD118" s="904"/>
      <c r="BE118" s="904"/>
      <c r="BF118" s="904"/>
      <c r="BG118" s="904"/>
      <c r="BH118" s="904"/>
      <c r="BI118" s="904"/>
      <c r="BJ118" s="904"/>
      <c r="BK118" s="904"/>
      <c r="BL118" s="904"/>
      <c r="BM118" s="904"/>
      <c r="BN118" s="904"/>
      <c r="BO118" s="904"/>
      <c r="BP118" s="905"/>
      <c r="BQ118" s="944" t="s">
        <v>138</v>
      </c>
      <c r="BR118" s="910"/>
      <c r="BS118" s="910"/>
      <c r="BT118" s="910"/>
      <c r="BU118" s="910"/>
      <c r="BV118" s="910" t="s">
        <v>347</v>
      </c>
      <c r="BW118" s="910"/>
      <c r="BX118" s="910"/>
      <c r="BY118" s="910"/>
      <c r="BZ118" s="910"/>
      <c r="CA118" s="910" t="s">
        <v>138</v>
      </c>
      <c r="CB118" s="910"/>
      <c r="CC118" s="910"/>
      <c r="CD118" s="910"/>
      <c r="CE118" s="910"/>
      <c r="CF118" s="940" t="s">
        <v>138</v>
      </c>
      <c r="CG118" s="941"/>
      <c r="CH118" s="941"/>
      <c r="CI118" s="941"/>
      <c r="CJ118" s="941"/>
      <c r="CK118" s="992"/>
      <c r="CL118" s="886"/>
      <c r="CM118" s="880" t="s">
        <v>397</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138</v>
      </c>
      <c r="DH118" s="845"/>
      <c r="DI118" s="845"/>
      <c r="DJ118" s="845"/>
      <c r="DK118" s="846"/>
      <c r="DL118" s="847" t="s">
        <v>138</v>
      </c>
      <c r="DM118" s="845"/>
      <c r="DN118" s="845"/>
      <c r="DO118" s="845"/>
      <c r="DP118" s="846"/>
      <c r="DQ118" s="847" t="s">
        <v>138</v>
      </c>
      <c r="DR118" s="845"/>
      <c r="DS118" s="845"/>
      <c r="DT118" s="845"/>
      <c r="DU118" s="846"/>
      <c r="DV118" s="889" t="s">
        <v>138</v>
      </c>
      <c r="DW118" s="890"/>
      <c r="DX118" s="890"/>
      <c r="DY118" s="890"/>
      <c r="DZ118" s="891"/>
    </row>
    <row r="119" spans="1:130" s="226" customFormat="1" ht="26.25" customHeight="1">
      <c r="A119" s="883" t="s">
        <v>372</v>
      </c>
      <c r="B119" s="884"/>
      <c r="C119" s="925" t="s">
        <v>373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398</v>
      </c>
      <c r="AB119" s="954"/>
      <c r="AC119" s="954"/>
      <c r="AD119" s="954"/>
      <c r="AE119" s="955"/>
      <c r="AF119" s="956" t="s">
        <v>138</v>
      </c>
      <c r="AG119" s="954"/>
      <c r="AH119" s="954"/>
      <c r="AI119" s="954"/>
      <c r="AJ119" s="955"/>
      <c r="AK119" s="956" t="s">
        <v>138</v>
      </c>
      <c r="AL119" s="954"/>
      <c r="AM119" s="954"/>
      <c r="AN119" s="954"/>
      <c r="AO119" s="955"/>
      <c r="AP119" s="957" t="s">
        <v>138</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399</v>
      </c>
      <c r="BP119" s="943"/>
      <c r="BQ119" s="944">
        <v>11556704</v>
      </c>
      <c r="BR119" s="910"/>
      <c r="BS119" s="910"/>
      <c r="BT119" s="910"/>
      <c r="BU119" s="910"/>
      <c r="BV119" s="910">
        <v>12216645</v>
      </c>
      <c r="BW119" s="910"/>
      <c r="BX119" s="910"/>
      <c r="BY119" s="910"/>
      <c r="BZ119" s="910"/>
      <c r="CA119" s="910">
        <v>11153867</v>
      </c>
      <c r="CB119" s="910"/>
      <c r="CC119" s="910"/>
      <c r="CD119" s="910"/>
      <c r="CE119" s="910"/>
      <c r="CF119" s="813"/>
      <c r="CG119" s="814"/>
      <c r="CH119" s="814"/>
      <c r="CI119" s="814"/>
      <c r="CJ119" s="899"/>
      <c r="CK119" s="993"/>
      <c r="CL119" s="888"/>
      <c r="CM119" s="903" t="s">
        <v>400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138</v>
      </c>
      <c r="DH119" s="829"/>
      <c r="DI119" s="829"/>
      <c r="DJ119" s="829"/>
      <c r="DK119" s="830"/>
      <c r="DL119" s="831" t="s">
        <v>347</v>
      </c>
      <c r="DM119" s="829"/>
      <c r="DN119" s="829"/>
      <c r="DO119" s="829"/>
      <c r="DP119" s="830"/>
      <c r="DQ119" s="831" t="s">
        <v>138</v>
      </c>
      <c r="DR119" s="829"/>
      <c r="DS119" s="829"/>
      <c r="DT119" s="829"/>
      <c r="DU119" s="830"/>
      <c r="DV119" s="913" t="s">
        <v>138</v>
      </c>
      <c r="DW119" s="914"/>
      <c r="DX119" s="914"/>
      <c r="DY119" s="914"/>
      <c r="DZ119" s="915"/>
    </row>
    <row r="120" spans="1:130" s="226" customFormat="1" ht="26.25" customHeight="1">
      <c r="A120" s="885"/>
      <c r="B120" s="886"/>
      <c r="C120" s="880" t="s">
        <v>376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138</v>
      </c>
      <c r="AB120" s="845"/>
      <c r="AC120" s="845"/>
      <c r="AD120" s="845"/>
      <c r="AE120" s="846"/>
      <c r="AF120" s="847" t="s">
        <v>138</v>
      </c>
      <c r="AG120" s="845"/>
      <c r="AH120" s="845"/>
      <c r="AI120" s="845"/>
      <c r="AJ120" s="846"/>
      <c r="AK120" s="847" t="s">
        <v>138</v>
      </c>
      <c r="AL120" s="845"/>
      <c r="AM120" s="845"/>
      <c r="AN120" s="845"/>
      <c r="AO120" s="846"/>
      <c r="AP120" s="889" t="s">
        <v>138</v>
      </c>
      <c r="AQ120" s="890"/>
      <c r="AR120" s="890"/>
      <c r="AS120" s="890"/>
      <c r="AT120" s="891"/>
      <c r="AU120" s="945" t="s">
        <v>401</v>
      </c>
      <c r="AV120" s="946"/>
      <c r="AW120" s="946"/>
      <c r="AX120" s="946"/>
      <c r="AY120" s="947"/>
      <c r="AZ120" s="925" t="s">
        <v>402</v>
      </c>
      <c r="BA120" s="873"/>
      <c r="BB120" s="873"/>
      <c r="BC120" s="873"/>
      <c r="BD120" s="873"/>
      <c r="BE120" s="873"/>
      <c r="BF120" s="873"/>
      <c r="BG120" s="873"/>
      <c r="BH120" s="873"/>
      <c r="BI120" s="873"/>
      <c r="BJ120" s="873"/>
      <c r="BK120" s="873"/>
      <c r="BL120" s="873"/>
      <c r="BM120" s="873"/>
      <c r="BN120" s="873"/>
      <c r="BO120" s="873"/>
      <c r="BP120" s="874"/>
      <c r="BQ120" s="926">
        <v>1853180</v>
      </c>
      <c r="BR120" s="907"/>
      <c r="BS120" s="907"/>
      <c r="BT120" s="907"/>
      <c r="BU120" s="907"/>
      <c r="BV120" s="907">
        <v>1859260</v>
      </c>
      <c r="BW120" s="907"/>
      <c r="BX120" s="907"/>
      <c r="BY120" s="907"/>
      <c r="BZ120" s="907"/>
      <c r="CA120" s="907">
        <v>2582161</v>
      </c>
      <c r="CB120" s="907"/>
      <c r="CC120" s="907"/>
      <c r="CD120" s="907"/>
      <c r="CE120" s="907"/>
      <c r="CF120" s="931">
        <v>43.5</v>
      </c>
      <c r="CG120" s="932"/>
      <c r="CH120" s="932"/>
      <c r="CI120" s="932"/>
      <c r="CJ120" s="932"/>
      <c r="CK120" s="933" t="s">
        <v>403</v>
      </c>
      <c r="CL120" s="917"/>
      <c r="CM120" s="917"/>
      <c r="CN120" s="917"/>
      <c r="CO120" s="918"/>
      <c r="CP120" s="937" t="s">
        <v>344</v>
      </c>
      <c r="CQ120" s="938"/>
      <c r="CR120" s="938"/>
      <c r="CS120" s="938"/>
      <c r="CT120" s="938"/>
      <c r="CU120" s="938"/>
      <c r="CV120" s="938"/>
      <c r="CW120" s="938"/>
      <c r="CX120" s="938"/>
      <c r="CY120" s="938"/>
      <c r="CZ120" s="938"/>
      <c r="DA120" s="938"/>
      <c r="DB120" s="938"/>
      <c r="DC120" s="938"/>
      <c r="DD120" s="938"/>
      <c r="DE120" s="938"/>
      <c r="DF120" s="939"/>
      <c r="DG120" s="926">
        <v>2709212</v>
      </c>
      <c r="DH120" s="907"/>
      <c r="DI120" s="907"/>
      <c r="DJ120" s="907"/>
      <c r="DK120" s="907"/>
      <c r="DL120" s="907">
        <v>2726547</v>
      </c>
      <c r="DM120" s="907"/>
      <c r="DN120" s="907"/>
      <c r="DO120" s="907"/>
      <c r="DP120" s="907"/>
      <c r="DQ120" s="907">
        <v>2539103</v>
      </c>
      <c r="DR120" s="907"/>
      <c r="DS120" s="907"/>
      <c r="DT120" s="907"/>
      <c r="DU120" s="907"/>
      <c r="DV120" s="908">
        <v>42.8</v>
      </c>
      <c r="DW120" s="908"/>
      <c r="DX120" s="908"/>
      <c r="DY120" s="908"/>
      <c r="DZ120" s="909"/>
    </row>
    <row r="121" spans="1:130" s="226" customFormat="1" ht="26.25" customHeight="1">
      <c r="A121" s="885"/>
      <c r="B121" s="886"/>
      <c r="C121" s="928" t="s">
        <v>404</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138</v>
      </c>
      <c r="AB121" s="845"/>
      <c r="AC121" s="845"/>
      <c r="AD121" s="845"/>
      <c r="AE121" s="846"/>
      <c r="AF121" s="847" t="s">
        <v>138</v>
      </c>
      <c r="AG121" s="845"/>
      <c r="AH121" s="845"/>
      <c r="AI121" s="845"/>
      <c r="AJ121" s="846"/>
      <c r="AK121" s="847" t="s">
        <v>138</v>
      </c>
      <c r="AL121" s="845"/>
      <c r="AM121" s="845"/>
      <c r="AN121" s="845"/>
      <c r="AO121" s="846"/>
      <c r="AP121" s="889" t="s">
        <v>347</v>
      </c>
      <c r="AQ121" s="890"/>
      <c r="AR121" s="890"/>
      <c r="AS121" s="890"/>
      <c r="AT121" s="891"/>
      <c r="AU121" s="948"/>
      <c r="AV121" s="949"/>
      <c r="AW121" s="949"/>
      <c r="AX121" s="949"/>
      <c r="AY121" s="950"/>
      <c r="AZ121" s="880" t="s">
        <v>405</v>
      </c>
      <c r="BA121" s="817"/>
      <c r="BB121" s="817"/>
      <c r="BC121" s="817"/>
      <c r="BD121" s="817"/>
      <c r="BE121" s="817"/>
      <c r="BF121" s="817"/>
      <c r="BG121" s="817"/>
      <c r="BH121" s="817"/>
      <c r="BI121" s="817"/>
      <c r="BJ121" s="817"/>
      <c r="BK121" s="817"/>
      <c r="BL121" s="817"/>
      <c r="BM121" s="817"/>
      <c r="BN121" s="817"/>
      <c r="BO121" s="817"/>
      <c r="BP121" s="818"/>
      <c r="BQ121" s="881" t="s">
        <v>347</v>
      </c>
      <c r="BR121" s="882"/>
      <c r="BS121" s="882"/>
      <c r="BT121" s="882"/>
      <c r="BU121" s="882"/>
      <c r="BV121" s="882">
        <v>23000</v>
      </c>
      <c r="BW121" s="882"/>
      <c r="BX121" s="882"/>
      <c r="BY121" s="882"/>
      <c r="BZ121" s="882"/>
      <c r="CA121" s="882" t="s">
        <v>138</v>
      </c>
      <c r="CB121" s="882"/>
      <c r="CC121" s="882"/>
      <c r="CD121" s="882"/>
      <c r="CE121" s="882"/>
      <c r="CF121" s="940" t="s">
        <v>398</v>
      </c>
      <c r="CG121" s="941"/>
      <c r="CH121" s="941"/>
      <c r="CI121" s="941"/>
      <c r="CJ121" s="941"/>
      <c r="CK121" s="934"/>
      <c r="CL121" s="920"/>
      <c r="CM121" s="920"/>
      <c r="CN121" s="920"/>
      <c r="CO121" s="921"/>
      <c r="CP121" s="900" t="s">
        <v>406</v>
      </c>
      <c r="CQ121" s="901"/>
      <c r="CR121" s="901"/>
      <c r="CS121" s="901"/>
      <c r="CT121" s="901"/>
      <c r="CU121" s="901"/>
      <c r="CV121" s="901"/>
      <c r="CW121" s="901"/>
      <c r="CX121" s="901"/>
      <c r="CY121" s="901"/>
      <c r="CZ121" s="901"/>
      <c r="DA121" s="901"/>
      <c r="DB121" s="901"/>
      <c r="DC121" s="901"/>
      <c r="DD121" s="901"/>
      <c r="DE121" s="901"/>
      <c r="DF121" s="902"/>
      <c r="DG121" s="881">
        <v>818600</v>
      </c>
      <c r="DH121" s="882"/>
      <c r="DI121" s="882"/>
      <c r="DJ121" s="882"/>
      <c r="DK121" s="882"/>
      <c r="DL121" s="882">
        <v>539887</v>
      </c>
      <c r="DM121" s="882"/>
      <c r="DN121" s="882"/>
      <c r="DO121" s="882"/>
      <c r="DP121" s="882"/>
      <c r="DQ121" s="882" t="s">
        <v>138</v>
      </c>
      <c r="DR121" s="882"/>
      <c r="DS121" s="882"/>
      <c r="DT121" s="882"/>
      <c r="DU121" s="882"/>
      <c r="DV121" s="859" t="s">
        <v>138</v>
      </c>
      <c r="DW121" s="859"/>
      <c r="DX121" s="859"/>
      <c r="DY121" s="859"/>
      <c r="DZ121" s="860"/>
    </row>
    <row r="122" spans="1:130" s="226" customFormat="1" ht="26.25" customHeight="1">
      <c r="A122" s="885"/>
      <c r="B122" s="886"/>
      <c r="C122" s="880" t="s">
        <v>386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138</v>
      </c>
      <c r="AB122" s="845"/>
      <c r="AC122" s="845"/>
      <c r="AD122" s="845"/>
      <c r="AE122" s="846"/>
      <c r="AF122" s="847" t="s">
        <v>138</v>
      </c>
      <c r="AG122" s="845"/>
      <c r="AH122" s="845"/>
      <c r="AI122" s="845"/>
      <c r="AJ122" s="846"/>
      <c r="AK122" s="847" t="s">
        <v>138</v>
      </c>
      <c r="AL122" s="845"/>
      <c r="AM122" s="845"/>
      <c r="AN122" s="845"/>
      <c r="AO122" s="846"/>
      <c r="AP122" s="889" t="s">
        <v>138</v>
      </c>
      <c r="AQ122" s="890"/>
      <c r="AR122" s="890"/>
      <c r="AS122" s="890"/>
      <c r="AT122" s="891"/>
      <c r="AU122" s="948"/>
      <c r="AV122" s="949"/>
      <c r="AW122" s="949"/>
      <c r="AX122" s="949"/>
      <c r="AY122" s="950"/>
      <c r="AZ122" s="903" t="s">
        <v>407</v>
      </c>
      <c r="BA122" s="904"/>
      <c r="BB122" s="904"/>
      <c r="BC122" s="904"/>
      <c r="BD122" s="904"/>
      <c r="BE122" s="904"/>
      <c r="BF122" s="904"/>
      <c r="BG122" s="904"/>
      <c r="BH122" s="904"/>
      <c r="BI122" s="904"/>
      <c r="BJ122" s="904"/>
      <c r="BK122" s="904"/>
      <c r="BL122" s="904"/>
      <c r="BM122" s="904"/>
      <c r="BN122" s="904"/>
      <c r="BO122" s="904"/>
      <c r="BP122" s="905"/>
      <c r="BQ122" s="944">
        <v>9033114</v>
      </c>
      <c r="BR122" s="910"/>
      <c r="BS122" s="910"/>
      <c r="BT122" s="910"/>
      <c r="BU122" s="910"/>
      <c r="BV122" s="910">
        <v>9207212</v>
      </c>
      <c r="BW122" s="910"/>
      <c r="BX122" s="910"/>
      <c r="BY122" s="910"/>
      <c r="BZ122" s="910"/>
      <c r="CA122" s="910">
        <v>8903086</v>
      </c>
      <c r="CB122" s="910"/>
      <c r="CC122" s="910"/>
      <c r="CD122" s="910"/>
      <c r="CE122" s="910"/>
      <c r="CF122" s="911">
        <v>150</v>
      </c>
      <c r="CG122" s="912"/>
      <c r="CH122" s="912"/>
      <c r="CI122" s="912"/>
      <c r="CJ122" s="912"/>
      <c r="CK122" s="934"/>
      <c r="CL122" s="920"/>
      <c r="CM122" s="920"/>
      <c r="CN122" s="920"/>
      <c r="CO122" s="921"/>
      <c r="CP122" s="900" t="s">
        <v>342</v>
      </c>
      <c r="CQ122" s="901"/>
      <c r="CR122" s="901"/>
      <c r="CS122" s="901"/>
      <c r="CT122" s="901"/>
      <c r="CU122" s="901"/>
      <c r="CV122" s="901"/>
      <c r="CW122" s="901"/>
      <c r="CX122" s="901"/>
      <c r="CY122" s="901"/>
      <c r="CZ122" s="901"/>
      <c r="DA122" s="901"/>
      <c r="DB122" s="901"/>
      <c r="DC122" s="901"/>
      <c r="DD122" s="901"/>
      <c r="DE122" s="901"/>
      <c r="DF122" s="902"/>
      <c r="DG122" s="881">
        <v>909</v>
      </c>
      <c r="DH122" s="882"/>
      <c r="DI122" s="882"/>
      <c r="DJ122" s="882"/>
      <c r="DK122" s="882"/>
      <c r="DL122" s="882" t="s">
        <v>398</v>
      </c>
      <c r="DM122" s="882"/>
      <c r="DN122" s="882"/>
      <c r="DO122" s="882"/>
      <c r="DP122" s="882"/>
      <c r="DQ122" s="882" t="s">
        <v>138</v>
      </c>
      <c r="DR122" s="882"/>
      <c r="DS122" s="882"/>
      <c r="DT122" s="882"/>
      <c r="DU122" s="882"/>
      <c r="DV122" s="859" t="s">
        <v>138</v>
      </c>
      <c r="DW122" s="859"/>
      <c r="DX122" s="859"/>
      <c r="DY122" s="859"/>
      <c r="DZ122" s="860"/>
    </row>
    <row r="123" spans="1:130" s="226" customFormat="1" ht="26.25" customHeight="1">
      <c r="A123" s="885"/>
      <c r="B123" s="886"/>
      <c r="C123" s="880" t="s">
        <v>392</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138</v>
      </c>
      <c r="AB123" s="845"/>
      <c r="AC123" s="845"/>
      <c r="AD123" s="845"/>
      <c r="AE123" s="846"/>
      <c r="AF123" s="847" t="s">
        <v>138</v>
      </c>
      <c r="AG123" s="845"/>
      <c r="AH123" s="845"/>
      <c r="AI123" s="845"/>
      <c r="AJ123" s="846"/>
      <c r="AK123" s="847" t="s">
        <v>398</v>
      </c>
      <c r="AL123" s="845"/>
      <c r="AM123" s="845"/>
      <c r="AN123" s="845"/>
      <c r="AO123" s="846"/>
      <c r="AP123" s="889" t="s">
        <v>138</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408</v>
      </c>
      <c r="BP123" s="943"/>
      <c r="BQ123" s="897">
        <v>10886294</v>
      </c>
      <c r="BR123" s="898"/>
      <c r="BS123" s="898"/>
      <c r="BT123" s="898"/>
      <c r="BU123" s="898"/>
      <c r="BV123" s="898">
        <v>11089472</v>
      </c>
      <c r="BW123" s="898"/>
      <c r="BX123" s="898"/>
      <c r="BY123" s="898"/>
      <c r="BZ123" s="898"/>
      <c r="CA123" s="898">
        <v>11485247</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26" customFormat="1" ht="26.25" customHeight="1" thickBot="1">
      <c r="A124" s="885"/>
      <c r="B124" s="886"/>
      <c r="C124" s="880" t="s">
        <v>395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138</v>
      </c>
      <c r="AB124" s="845"/>
      <c r="AC124" s="845"/>
      <c r="AD124" s="845"/>
      <c r="AE124" s="846"/>
      <c r="AF124" s="847" t="s">
        <v>138</v>
      </c>
      <c r="AG124" s="845"/>
      <c r="AH124" s="845"/>
      <c r="AI124" s="845"/>
      <c r="AJ124" s="846"/>
      <c r="AK124" s="847" t="s">
        <v>138</v>
      </c>
      <c r="AL124" s="845"/>
      <c r="AM124" s="845"/>
      <c r="AN124" s="845"/>
      <c r="AO124" s="846"/>
      <c r="AP124" s="889" t="s">
        <v>138</v>
      </c>
      <c r="AQ124" s="890"/>
      <c r="AR124" s="890"/>
      <c r="AS124" s="890"/>
      <c r="AT124" s="891"/>
      <c r="AU124" s="892" t="s">
        <v>409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12.7</v>
      </c>
      <c r="BR124" s="896"/>
      <c r="BS124" s="896"/>
      <c r="BT124" s="896"/>
      <c r="BU124" s="896"/>
      <c r="BV124" s="896">
        <v>20.2</v>
      </c>
      <c r="BW124" s="896"/>
      <c r="BX124" s="896"/>
      <c r="BY124" s="896"/>
      <c r="BZ124" s="896"/>
      <c r="CA124" s="896" t="s">
        <v>138</v>
      </c>
      <c r="CB124" s="896"/>
      <c r="CC124" s="896"/>
      <c r="CD124" s="896"/>
      <c r="CE124" s="896"/>
      <c r="CF124" s="791"/>
      <c r="CG124" s="792"/>
      <c r="CH124" s="792"/>
      <c r="CI124" s="792"/>
      <c r="CJ124" s="927"/>
      <c r="CK124" s="935"/>
      <c r="CL124" s="935"/>
      <c r="CM124" s="935"/>
      <c r="CN124" s="935"/>
      <c r="CO124" s="936"/>
      <c r="CP124" s="900" t="s">
        <v>410</v>
      </c>
      <c r="CQ124" s="901"/>
      <c r="CR124" s="901"/>
      <c r="CS124" s="901"/>
      <c r="CT124" s="901"/>
      <c r="CU124" s="901"/>
      <c r="CV124" s="901"/>
      <c r="CW124" s="901"/>
      <c r="CX124" s="901"/>
      <c r="CY124" s="901"/>
      <c r="CZ124" s="901"/>
      <c r="DA124" s="901"/>
      <c r="DB124" s="901"/>
      <c r="DC124" s="901"/>
      <c r="DD124" s="901"/>
      <c r="DE124" s="901"/>
      <c r="DF124" s="902"/>
      <c r="DG124" s="828" t="s">
        <v>138</v>
      </c>
      <c r="DH124" s="829"/>
      <c r="DI124" s="829"/>
      <c r="DJ124" s="829"/>
      <c r="DK124" s="830"/>
      <c r="DL124" s="831" t="s">
        <v>138</v>
      </c>
      <c r="DM124" s="829"/>
      <c r="DN124" s="829"/>
      <c r="DO124" s="829"/>
      <c r="DP124" s="830"/>
      <c r="DQ124" s="831" t="s">
        <v>138</v>
      </c>
      <c r="DR124" s="829"/>
      <c r="DS124" s="829"/>
      <c r="DT124" s="829"/>
      <c r="DU124" s="830"/>
      <c r="DV124" s="913" t="s">
        <v>138</v>
      </c>
      <c r="DW124" s="914"/>
      <c r="DX124" s="914"/>
      <c r="DY124" s="914"/>
      <c r="DZ124" s="915"/>
    </row>
    <row r="125" spans="1:130" s="226" customFormat="1" ht="26.25" customHeight="1">
      <c r="A125" s="885"/>
      <c r="B125" s="886"/>
      <c r="C125" s="880" t="s">
        <v>397</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138</v>
      </c>
      <c r="AB125" s="845"/>
      <c r="AC125" s="845"/>
      <c r="AD125" s="845"/>
      <c r="AE125" s="846"/>
      <c r="AF125" s="847" t="s">
        <v>138</v>
      </c>
      <c r="AG125" s="845"/>
      <c r="AH125" s="845"/>
      <c r="AI125" s="845"/>
      <c r="AJ125" s="846"/>
      <c r="AK125" s="847" t="s">
        <v>138</v>
      </c>
      <c r="AL125" s="845"/>
      <c r="AM125" s="845"/>
      <c r="AN125" s="845"/>
      <c r="AO125" s="846"/>
      <c r="AP125" s="889" t="s">
        <v>138</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411</v>
      </c>
      <c r="CL125" s="917"/>
      <c r="CM125" s="917"/>
      <c r="CN125" s="917"/>
      <c r="CO125" s="918"/>
      <c r="CP125" s="925" t="s">
        <v>412</v>
      </c>
      <c r="CQ125" s="873"/>
      <c r="CR125" s="873"/>
      <c r="CS125" s="873"/>
      <c r="CT125" s="873"/>
      <c r="CU125" s="873"/>
      <c r="CV125" s="873"/>
      <c r="CW125" s="873"/>
      <c r="CX125" s="873"/>
      <c r="CY125" s="873"/>
      <c r="CZ125" s="873"/>
      <c r="DA125" s="873"/>
      <c r="DB125" s="873"/>
      <c r="DC125" s="873"/>
      <c r="DD125" s="873"/>
      <c r="DE125" s="873"/>
      <c r="DF125" s="874"/>
      <c r="DG125" s="926" t="s">
        <v>138</v>
      </c>
      <c r="DH125" s="907"/>
      <c r="DI125" s="907"/>
      <c r="DJ125" s="907"/>
      <c r="DK125" s="907"/>
      <c r="DL125" s="907" t="s">
        <v>138</v>
      </c>
      <c r="DM125" s="907"/>
      <c r="DN125" s="907"/>
      <c r="DO125" s="907"/>
      <c r="DP125" s="907"/>
      <c r="DQ125" s="907" t="s">
        <v>138</v>
      </c>
      <c r="DR125" s="907"/>
      <c r="DS125" s="907"/>
      <c r="DT125" s="907"/>
      <c r="DU125" s="907"/>
      <c r="DV125" s="908" t="s">
        <v>138</v>
      </c>
      <c r="DW125" s="908"/>
      <c r="DX125" s="908"/>
      <c r="DY125" s="908"/>
      <c r="DZ125" s="909"/>
    </row>
    <row r="126" spans="1:130" s="226" customFormat="1" ht="26.25" customHeight="1" thickBot="1">
      <c r="A126" s="885"/>
      <c r="B126" s="886"/>
      <c r="C126" s="880" t="s">
        <v>400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52717</v>
      </c>
      <c r="AB126" s="845"/>
      <c r="AC126" s="845"/>
      <c r="AD126" s="845"/>
      <c r="AE126" s="846"/>
      <c r="AF126" s="847">
        <v>51880</v>
      </c>
      <c r="AG126" s="845"/>
      <c r="AH126" s="845"/>
      <c r="AI126" s="845"/>
      <c r="AJ126" s="846"/>
      <c r="AK126" s="847">
        <v>37712</v>
      </c>
      <c r="AL126" s="845"/>
      <c r="AM126" s="845"/>
      <c r="AN126" s="845"/>
      <c r="AO126" s="846"/>
      <c r="AP126" s="889">
        <v>0.6</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413</v>
      </c>
      <c r="CQ126" s="817"/>
      <c r="CR126" s="817"/>
      <c r="CS126" s="817"/>
      <c r="CT126" s="817"/>
      <c r="CU126" s="817"/>
      <c r="CV126" s="817"/>
      <c r="CW126" s="817"/>
      <c r="CX126" s="817"/>
      <c r="CY126" s="817"/>
      <c r="CZ126" s="817"/>
      <c r="DA126" s="817"/>
      <c r="DB126" s="817"/>
      <c r="DC126" s="817"/>
      <c r="DD126" s="817"/>
      <c r="DE126" s="817"/>
      <c r="DF126" s="818"/>
      <c r="DG126" s="881" t="s">
        <v>138</v>
      </c>
      <c r="DH126" s="882"/>
      <c r="DI126" s="882"/>
      <c r="DJ126" s="882"/>
      <c r="DK126" s="882"/>
      <c r="DL126" s="882" t="s">
        <v>138</v>
      </c>
      <c r="DM126" s="882"/>
      <c r="DN126" s="882"/>
      <c r="DO126" s="882"/>
      <c r="DP126" s="882"/>
      <c r="DQ126" s="882" t="s">
        <v>138</v>
      </c>
      <c r="DR126" s="882"/>
      <c r="DS126" s="882"/>
      <c r="DT126" s="882"/>
      <c r="DU126" s="882"/>
      <c r="DV126" s="859" t="s">
        <v>138</v>
      </c>
      <c r="DW126" s="859"/>
      <c r="DX126" s="859"/>
      <c r="DY126" s="859"/>
      <c r="DZ126" s="860"/>
    </row>
    <row r="127" spans="1:130" s="226" customFormat="1" ht="26.25" customHeight="1">
      <c r="A127" s="887"/>
      <c r="B127" s="888"/>
      <c r="C127" s="903" t="s">
        <v>414</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138</v>
      </c>
      <c r="AB127" s="845"/>
      <c r="AC127" s="845"/>
      <c r="AD127" s="845"/>
      <c r="AE127" s="846"/>
      <c r="AF127" s="847" t="s">
        <v>138</v>
      </c>
      <c r="AG127" s="845"/>
      <c r="AH127" s="845"/>
      <c r="AI127" s="845"/>
      <c r="AJ127" s="846"/>
      <c r="AK127" s="847" t="s">
        <v>138</v>
      </c>
      <c r="AL127" s="845"/>
      <c r="AM127" s="845"/>
      <c r="AN127" s="845"/>
      <c r="AO127" s="846"/>
      <c r="AP127" s="889" t="s">
        <v>138</v>
      </c>
      <c r="AQ127" s="890"/>
      <c r="AR127" s="890"/>
      <c r="AS127" s="890"/>
      <c r="AT127" s="891"/>
      <c r="AU127" s="228"/>
      <c r="AV127" s="228"/>
      <c r="AW127" s="228"/>
      <c r="AX127" s="906" t="s">
        <v>415</v>
      </c>
      <c r="AY127" s="877"/>
      <c r="AZ127" s="877"/>
      <c r="BA127" s="877"/>
      <c r="BB127" s="877"/>
      <c r="BC127" s="877"/>
      <c r="BD127" s="877"/>
      <c r="BE127" s="878"/>
      <c r="BF127" s="876" t="s">
        <v>416</v>
      </c>
      <c r="BG127" s="877"/>
      <c r="BH127" s="877"/>
      <c r="BI127" s="877"/>
      <c r="BJ127" s="877"/>
      <c r="BK127" s="877"/>
      <c r="BL127" s="878"/>
      <c r="BM127" s="876" t="s">
        <v>417</v>
      </c>
      <c r="BN127" s="877"/>
      <c r="BO127" s="877"/>
      <c r="BP127" s="877"/>
      <c r="BQ127" s="877"/>
      <c r="BR127" s="877"/>
      <c r="BS127" s="878"/>
      <c r="BT127" s="876" t="s">
        <v>418</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419</v>
      </c>
      <c r="CQ127" s="817"/>
      <c r="CR127" s="817"/>
      <c r="CS127" s="817"/>
      <c r="CT127" s="817"/>
      <c r="CU127" s="817"/>
      <c r="CV127" s="817"/>
      <c r="CW127" s="817"/>
      <c r="CX127" s="817"/>
      <c r="CY127" s="817"/>
      <c r="CZ127" s="817"/>
      <c r="DA127" s="817"/>
      <c r="DB127" s="817"/>
      <c r="DC127" s="817"/>
      <c r="DD127" s="817"/>
      <c r="DE127" s="817"/>
      <c r="DF127" s="818"/>
      <c r="DG127" s="881" t="s">
        <v>138</v>
      </c>
      <c r="DH127" s="882"/>
      <c r="DI127" s="882"/>
      <c r="DJ127" s="882"/>
      <c r="DK127" s="882"/>
      <c r="DL127" s="882" t="s">
        <v>398</v>
      </c>
      <c r="DM127" s="882"/>
      <c r="DN127" s="882"/>
      <c r="DO127" s="882"/>
      <c r="DP127" s="882"/>
      <c r="DQ127" s="882" t="s">
        <v>138</v>
      </c>
      <c r="DR127" s="882"/>
      <c r="DS127" s="882"/>
      <c r="DT127" s="882"/>
      <c r="DU127" s="882"/>
      <c r="DV127" s="859" t="s">
        <v>138</v>
      </c>
      <c r="DW127" s="859"/>
      <c r="DX127" s="859"/>
      <c r="DY127" s="859"/>
      <c r="DZ127" s="860"/>
    </row>
    <row r="128" spans="1:130" s="226" customFormat="1" ht="26.25" customHeight="1" thickBot="1">
      <c r="A128" s="861" t="s">
        <v>420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421</v>
      </c>
      <c r="X128" s="863"/>
      <c r="Y128" s="863"/>
      <c r="Z128" s="864"/>
      <c r="AA128" s="865" t="s">
        <v>398</v>
      </c>
      <c r="AB128" s="866"/>
      <c r="AC128" s="866"/>
      <c r="AD128" s="866"/>
      <c r="AE128" s="867"/>
      <c r="AF128" s="868" t="s">
        <v>138</v>
      </c>
      <c r="AG128" s="866"/>
      <c r="AH128" s="866"/>
      <c r="AI128" s="866"/>
      <c r="AJ128" s="867"/>
      <c r="AK128" s="868" t="s">
        <v>138</v>
      </c>
      <c r="AL128" s="866"/>
      <c r="AM128" s="866"/>
      <c r="AN128" s="866"/>
      <c r="AO128" s="867"/>
      <c r="AP128" s="869"/>
      <c r="AQ128" s="870"/>
      <c r="AR128" s="870"/>
      <c r="AS128" s="870"/>
      <c r="AT128" s="871"/>
      <c r="AU128" s="228"/>
      <c r="AV128" s="228"/>
      <c r="AW128" s="228"/>
      <c r="AX128" s="872" t="s">
        <v>422</v>
      </c>
      <c r="AY128" s="873"/>
      <c r="AZ128" s="873"/>
      <c r="BA128" s="873"/>
      <c r="BB128" s="873"/>
      <c r="BC128" s="873"/>
      <c r="BD128" s="873"/>
      <c r="BE128" s="874"/>
      <c r="BF128" s="851" t="s">
        <v>138</v>
      </c>
      <c r="BG128" s="852"/>
      <c r="BH128" s="852"/>
      <c r="BI128" s="852"/>
      <c r="BJ128" s="852"/>
      <c r="BK128" s="852"/>
      <c r="BL128" s="875"/>
      <c r="BM128" s="851">
        <v>14.18</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423</v>
      </c>
      <c r="CQ128" s="795"/>
      <c r="CR128" s="795"/>
      <c r="CS128" s="795"/>
      <c r="CT128" s="795"/>
      <c r="CU128" s="795"/>
      <c r="CV128" s="795"/>
      <c r="CW128" s="795"/>
      <c r="CX128" s="795"/>
      <c r="CY128" s="795"/>
      <c r="CZ128" s="795"/>
      <c r="DA128" s="795"/>
      <c r="DB128" s="795"/>
      <c r="DC128" s="795"/>
      <c r="DD128" s="795"/>
      <c r="DE128" s="795"/>
      <c r="DF128" s="796"/>
      <c r="DG128" s="855" t="s">
        <v>138</v>
      </c>
      <c r="DH128" s="856"/>
      <c r="DI128" s="856"/>
      <c r="DJ128" s="856"/>
      <c r="DK128" s="856"/>
      <c r="DL128" s="856" t="s">
        <v>138</v>
      </c>
      <c r="DM128" s="856"/>
      <c r="DN128" s="856"/>
      <c r="DO128" s="856"/>
      <c r="DP128" s="856"/>
      <c r="DQ128" s="856" t="s">
        <v>138</v>
      </c>
      <c r="DR128" s="856"/>
      <c r="DS128" s="856"/>
      <c r="DT128" s="856"/>
      <c r="DU128" s="856"/>
      <c r="DV128" s="857" t="s">
        <v>138</v>
      </c>
      <c r="DW128" s="857"/>
      <c r="DX128" s="857"/>
      <c r="DY128" s="857"/>
      <c r="DZ128" s="858"/>
    </row>
    <row r="129" spans="1:131" s="226" customFormat="1" ht="26.25" customHeight="1">
      <c r="A129" s="839" t="s">
        <v>109</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424</v>
      </c>
      <c r="X129" s="842"/>
      <c r="Y129" s="842"/>
      <c r="Z129" s="843"/>
      <c r="AA129" s="844">
        <v>6012189</v>
      </c>
      <c r="AB129" s="845"/>
      <c r="AC129" s="845"/>
      <c r="AD129" s="845"/>
      <c r="AE129" s="846"/>
      <c r="AF129" s="847">
        <v>6306186</v>
      </c>
      <c r="AG129" s="845"/>
      <c r="AH129" s="845"/>
      <c r="AI129" s="845"/>
      <c r="AJ129" s="846"/>
      <c r="AK129" s="847">
        <v>6628481</v>
      </c>
      <c r="AL129" s="845"/>
      <c r="AM129" s="845"/>
      <c r="AN129" s="845"/>
      <c r="AO129" s="846"/>
      <c r="AP129" s="848"/>
      <c r="AQ129" s="849"/>
      <c r="AR129" s="849"/>
      <c r="AS129" s="849"/>
      <c r="AT129" s="850"/>
      <c r="AU129" s="229"/>
      <c r="AV129" s="229"/>
      <c r="AW129" s="229"/>
      <c r="AX129" s="816" t="s">
        <v>425</v>
      </c>
      <c r="AY129" s="817"/>
      <c r="AZ129" s="817"/>
      <c r="BA129" s="817"/>
      <c r="BB129" s="817"/>
      <c r="BC129" s="817"/>
      <c r="BD129" s="817"/>
      <c r="BE129" s="818"/>
      <c r="BF129" s="835" t="s">
        <v>138</v>
      </c>
      <c r="BG129" s="836"/>
      <c r="BH129" s="836"/>
      <c r="BI129" s="836"/>
      <c r="BJ129" s="836"/>
      <c r="BK129" s="836"/>
      <c r="BL129" s="837"/>
      <c r="BM129" s="835">
        <v>19.18</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426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427</v>
      </c>
      <c r="X130" s="842"/>
      <c r="Y130" s="842"/>
      <c r="Z130" s="843"/>
      <c r="AA130" s="844">
        <v>740357</v>
      </c>
      <c r="AB130" s="845"/>
      <c r="AC130" s="845"/>
      <c r="AD130" s="845"/>
      <c r="AE130" s="846"/>
      <c r="AF130" s="847">
        <v>748458</v>
      </c>
      <c r="AG130" s="845"/>
      <c r="AH130" s="845"/>
      <c r="AI130" s="845"/>
      <c r="AJ130" s="846"/>
      <c r="AK130" s="847">
        <v>691967</v>
      </c>
      <c r="AL130" s="845"/>
      <c r="AM130" s="845"/>
      <c r="AN130" s="845"/>
      <c r="AO130" s="846"/>
      <c r="AP130" s="848"/>
      <c r="AQ130" s="849"/>
      <c r="AR130" s="849"/>
      <c r="AS130" s="849"/>
      <c r="AT130" s="850"/>
      <c r="AU130" s="229"/>
      <c r="AV130" s="229"/>
      <c r="AW130" s="229"/>
      <c r="AX130" s="816" t="s">
        <v>428</v>
      </c>
      <c r="AY130" s="817"/>
      <c r="AZ130" s="817"/>
      <c r="BA130" s="817"/>
      <c r="BB130" s="817"/>
      <c r="BC130" s="817"/>
      <c r="BD130" s="817"/>
      <c r="BE130" s="818"/>
      <c r="BF130" s="819">
        <v>6.8</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429</v>
      </c>
      <c r="X131" s="826"/>
      <c r="Y131" s="826"/>
      <c r="Z131" s="827"/>
      <c r="AA131" s="828">
        <v>5271832</v>
      </c>
      <c r="AB131" s="829"/>
      <c r="AC131" s="829"/>
      <c r="AD131" s="829"/>
      <c r="AE131" s="830"/>
      <c r="AF131" s="831">
        <v>5557728</v>
      </c>
      <c r="AG131" s="829"/>
      <c r="AH131" s="829"/>
      <c r="AI131" s="829"/>
      <c r="AJ131" s="830"/>
      <c r="AK131" s="831">
        <v>5936514</v>
      </c>
      <c r="AL131" s="829"/>
      <c r="AM131" s="829"/>
      <c r="AN131" s="829"/>
      <c r="AO131" s="830"/>
      <c r="AP131" s="832"/>
      <c r="AQ131" s="833"/>
      <c r="AR131" s="833"/>
      <c r="AS131" s="833"/>
      <c r="AT131" s="834"/>
      <c r="AU131" s="229"/>
      <c r="AV131" s="229"/>
      <c r="AW131" s="229"/>
      <c r="AX131" s="794" t="s">
        <v>430</v>
      </c>
      <c r="AY131" s="795"/>
      <c r="AZ131" s="795"/>
      <c r="BA131" s="795"/>
      <c r="BB131" s="795"/>
      <c r="BC131" s="795"/>
      <c r="BD131" s="795"/>
      <c r="BE131" s="796"/>
      <c r="BF131" s="797" t="s">
        <v>138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431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432</v>
      </c>
      <c r="W132" s="807"/>
      <c r="X132" s="807"/>
      <c r="Y132" s="807"/>
      <c r="Z132" s="808"/>
      <c r="AA132" s="809">
        <v>6.8287077429999998</v>
      </c>
      <c r="AB132" s="810"/>
      <c r="AC132" s="810"/>
      <c r="AD132" s="810"/>
      <c r="AE132" s="811"/>
      <c r="AF132" s="812">
        <v>6.6697398650000004</v>
      </c>
      <c r="AG132" s="810"/>
      <c r="AH132" s="810"/>
      <c r="AI132" s="810"/>
      <c r="AJ132" s="811"/>
      <c r="AK132" s="812">
        <v>7.0657628370000003</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433</v>
      </c>
      <c r="W133" s="786"/>
      <c r="X133" s="786"/>
      <c r="Y133" s="786"/>
      <c r="Z133" s="787"/>
      <c r="AA133" s="788">
        <v>6.9</v>
      </c>
      <c r="AB133" s="789"/>
      <c r="AC133" s="789"/>
      <c r="AD133" s="789"/>
      <c r="AE133" s="790"/>
      <c r="AF133" s="788">
        <v>6.7</v>
      </c>
      <c r="AG133" s="789"/>
      <c r="AH133" s="789"/>
      <c r="AI133" s="789"/>
      <c r="AJ133" s="790"/>
      <c r="AK133" s="788">
        <v>6.8</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sc4CgQlN1ibiqyP2A3EjRCPot+i0Y2EO9JohCDFjXBxmc66VleCl6uBJjHo0oVkl03oOSy/kz5OJ2r+KgtLRw==" saltValue="krUkvZpgVq2ZDOx/2vf8+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434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6xqm/oLOcgrPpFeIO5HaapiJUgf7J8Iw5gHeKlcL5xPq4gVtXApcVbWQFGgO8Q04SEnH23hh/7z0s0W1oN9rVQ==" saltValue="sGo4uoUJNq1oRq0RU/eh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435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437</v>
      </c>
      <c r="AP7" s="268"/>
      <c r="AQ7" s="269" t="s">
        <v>438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439</v>
      </c>
      <c r="AQ8" s="275" t="s">
        <v>440</v>
      </c>
      <c r="AR8" s="276" t="s">
        <v>441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442</v>
      </c>
      <c r="AL9" s="1196"/>
      <c r="AM9" s="1196"/>
      <c r="AN9" s="1197"/>
      <c r="AO9" s="277">
        <v>1471918</v>
      </c>
      <c r="AP9" s="277">
        <v>46947</v>
      </c>
      <c r="AQ9" s="278">
        <v>65075</v>
      </c>
      <c r="AR9" s="279">
        <v>-27.9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443</v>
      </c>
      <c r="AL10" s="1196"/>
      <c r="AM10" s="1196"/>
      <c r="AN10" s="1197"/>
      <c r="AO10" s="280">
        <v>250459</v>
      </c>
      <c r="AP10" s="280">
        <v>7988</v>
      </c>
      <c r="AQ10" s="281">
        <v>8175</v>
      </c>
      <c r="AR10" s="282">
        <v>-2.2999999999999998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444</v>
      </c>
      <c r="AL11" s="1196"/>
      <c r="AM11" s="1196"/>
      <c r="AN11" s="1197"/>
      <c r="AO11" s="280" t="s">
        <v>445</v>
      </c>
      <c r="AP11" s="280" t="s">
        <v>445</v>
      </c>
      <c r="AQ11" s="281">
        <v>364</v>
      </c>
      <c r="AR11" s="282" t="s">
        <v>445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446</v>
      </c>
      <c r="AL12" s="1196"/>
      <c r="AM12" s="1196"/>
      <c r="AN12" s="1197"/>
      <c r="AO12" s="280" t="s">
        <v>445</v>
      </c>
      <c r="AP12" s="280" t="s">
        <v>445</v>
      </c>
      <c r="AQ12" s="281">
        <v>18</v>
      </c>
      <c r="AR12" s="282" t="s">
        <v>445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447</v>
      </c>
      <c r="AL13" s="1196"/>
      <c r="AM13" s="1196"/>
      <c r="AN13" s="1197"/>
      <c r="AO13" s="280">
        <v>40952</v>
      </c>
      <c r="AP13" s="280">
        <v>1306</v>
      </c>
      <c r="AQ13" s="281">
        <v>2565</v>
      </c>
      <c r="AR13" s="282">
        <v>-49.1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448</v>
      </c>
      <c r="AL14" s="1196"/>
      <c r="AM14" s="1196"/>
      <c r="AN14" s="1197"/>
      <c r="AO14" s="280">
        <v>13662</v>
      </c>
      <c r="AP14" s="280">
        <v>436</v>
      </c>
      <c r="AQ14" s="281">
        <v>1231</v>
      </c>
      <c r="AR14" s="282">
        <v>-64.599999999999994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449</v>
      </c>
      <c r="AL15" s="1199"/>
      <c r="AM15" s="1199"/>
      <c r="AN15" s="1200"/>
      <c r="AO15" s="280">
        <v>-114955</v>
      </c>
      <c r="AP15" s="280">
        <v>-3666</v>
      </c>
      <c r="AQ15" s="281">
        <v>-4456</v>
      </c>
      <c r="AR15" s="282">
        <v>-17.7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187</v>
      </c>
      <c r="AL16" s="1199"/>
      <c r="AM16" s="1199"/>
      <c r="AN16" s="1200"/>
      <c r="AO16" s="280">
        <v>1662036</v>
      </c>
      <c r="AP16" s="280">
        <v>53010</v>
      </c>
      <c r="AQ16" s="281">
        <v>72972</v>
      </c>
      <c r="AR16" s="282">
        <v>-27.4</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451</v>
      </c>
      <c r="AP20" s="289" t="s">
        <v>452</v>
      </c>
      <c r="AQ20" s="290" t="s">
        <v>453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454</v>
      </c>
      <c r="AL21" s="1202"/>
      <c r="AM21" s="1202"/>
      <c r="AN21" s="1203"/>
      <c r="AO21" s="293">
        <v>4.5</v>
      </c>
      <c r="AP21" s="294">
        <v>6.56</v>
      </c>
      <c r="AQ21" s="295">
        <v>-2.06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455</v>
      </c>
      <c r="AL22" s="1202"/>
      <c r="AM22" s="1202"/>
      <c r="AN22" s="1203"/>
      <c r="AO22" s="298">
        <v>98.2</v>
      </c>
      <c r="AP22" s="299">
        <v>97.1</v>
      </c>
      <c r="AQ22" s="300">
        <v>1.1000000000000001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456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457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437</v>
      </c>
      <c r="AP30" s="268"/>
      <c r="AQ30" s="269" t="s">
        <v>438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439</v>
      </c>
      <c r="AQ31" s="275" t="s">
        <v>440</v>
      </c>
      <c r="AR31" s="276" t="s">
        <v>441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459</v>
      </c>
      <c r="AL32" s="1186"/>
      <c r="AM32" s="1186"/>
      <c r="AN32" s="1187"/>
      <c r="AO32" s="308">
        <v>818453</v>
      </c>
      <c r="AP32" s="308">
        <v>26104</v>
      </c>
      <c r="AQ32" s="309">
        <v>32092</v>
      </c>
      <c r="AR32" s="310">
        <v>-18.7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460</v>
      </c>
      <c r="AL33" s="1186"/>
      <c r="AM33" s="1186"/>
      <c r="AN33" s="1187"/>
      <c r="AO33" s="308" t="s">
        <v>445</v>
      </c>
      <c r="AP33" s="308" t="s">
        <v>445</v>
      </c>
      <c r="AQ33" s="309" t="s">
        <v>445</v>
      </c>
      <c r="AR33" s="310" t="s">
        <v>445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461</v>
      </c>
      <c r="AL34" s="1186"/>
      <c r="AM34" s="1186"/>
      <c r="AN34" s="1187"/>
      <c r="AO34" s="308" t="s">
        <v>445</v>
      </c>
      <c r="AP34" s="308" t="s">
        <v>445</v>
      </c>
      <c r="AQ34" s="309" t="s">
        <v>445</v>
      </c>
      <c r="AR34" s="310" t="s">
        <v>445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462</v>
      </c>
      <c r="AL35" s="1186"/>
      <c r="AM35" s="1186"/>
      <c r="AN35" s="1187"/>
      <c r="AO35" s="308">
        <v>255000</v>
      </c>
      <c r="AP35" s="308">
        <v>8133</v>
      </c>
      <c r="AQ35" s="309">
        <v>8882</v>
      </c>
      <c r="AR35" s="310">
        <v>-8.4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463</v>
      </c>
      <c r="AL36" s="1186"/>
      <c r="AM36" s="1186"/>
      <c r="AN36" s="1187"/>
      <c r="AO36" s="308">
        <v>262</v>
      </c>
      <c r="AP36" s="308">
        <v>8</v>
      </c>
      <c r="AQ36" s="309">
        <v>1893</v>
      </c>
      <c r="AR36" s="310">
        <v>-99.6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464</v>
      </c>
      <c r="AL37" s="1186"/>
      <c r="AM37" s="1186"/>
      <c r="AN37" s="1187"/>
      <c r="AO37" s="308">
        <v>37712</v>
      </c>
      <c r="AP37" s="308">
        <v>1203</v>
      </c>
      <c r="AQ37" s="309">
        <v>971</v>
      </c>
      <c r="AR37" s="310">
        <v>23.9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465</v>
      </c>
      <c r="AL38" s="1189"/>
      <c r="AM38" s="1189"/>
      <c r="AN38" s="1190"/>
      <c r="AO38" s="311" t="s">
        <v>445</v>
      </c>
      <c r="AP38" s="311" t="s">
        <v>445</v>
      </c>
      <c r="AQ38" s="312">
        <v>0</v>
      </c>
      <c r="AR38" s="300" t="s">
        <v>445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466</v>
      </c>
      <c r="AL39" s="1189"/>
      <c r="AM39" s="1189"/>
      <c r="AN39" s="1190"/>
      <c r="AO39" s="308" t="s">
        <v>445</v>
      </c>
      <c r="AP39" s="308" t="s">
        <v>445</v>
      </c>
      <c r="AQ39" s="309">
        <v>-3104</v>
      </c>
      <c r="AR39" s="310" t="s">
        <v>445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467</v>
      </c>
      <c r="AL40" s="1186"/>
      <c r="AM40" s="1186"/>
      <c r="AN40" s="1187"/>
      <c r="AO40" s="308">
        <v>-691967</v>
      </c>
      <c r="AP40" s="308">
        <v>-22070</v>
      </c>
      <c r="AQ40" s="309">
        <v>-27365</v>
      </c>
      <c r="AR40" s="310">
        <v>-19.3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267</v>
      </c>
      <c r="AL41" s="1192"/>
      <c r="AM41" s="1192"/>
      <c r="AN41" s="1193"/>
      <c r="AO41" s="308">
        <v>419460</v>
      </c>
      <c r="AP41" s="308">
        <v>13379</v>
      </c>
      <c r="AQ41" s="309">
        <v>13369</v>
      </c>
      <c r="AR41" s="310">
        <v>0.1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469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437</v>
      </c>
      <c r="AN49" s="1180" t="s">
        <v>471</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472</v>
      </c>
      <c r="AO50" s="325" t="s">
        <v>473</v>
      </c>
      <c r="AP50" s="326" t="s">
        <v>474</v>
      </c>
      <c r="AQ50" s="327" t="s">
        <v>475</v>
      </c>
      <c r="AR50" s="328" t="s">
        <v>476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477</v>
      </c>
      <c r="AL51" s="321"/>
      <c r="AM51" s="329">
        <v>910597</v>
      </c>
      <c r="AN51" s="330">
        <v>28874</v>
      </c>
      <c r="AO51" s="331">
        <v>20.100000000000001</v>
      </c>
      <c r="AP51" s="332">
        <v>52191</v>
      </c>
      <c r="AQ51" s="333">
        <v>9.3000000000000007</v>
      </c>
      <c r="AR51" s="334">
        <v>10.8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478</v>
      </c>
      <c r="AM52" s="337">
        <v>484558</v>
      </c>
      <c r="AN52" s="338">
        <v>15365</v>
      </c>
      <c r="AO52" s="339">
        <v>-26.9</v>
      </c>
      <c r="AP52" s="340">
        <v>24843</v>
      </c>
      <c r="AQ52" s="341">
        <v>-0.4</v>
      </c>
      <c r="AR52" s="342">
        <v>-26.5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479</v>
      </c>
      <c r="AL53" s="321"/>
      <c r="AM53" s="329">
        <v>1250387</v>
      </c>
      <c r="AN53" s="330">
        <v>39791</v>
      </c>
      <c r="AO53" s="331">
        <v>37.799999999999997</v>
      </c>
      <c r="AP53" s="332">
        <v>47387</v>
      </c>
      <c r="AQ53" s="333">
        <v>-9.1999999999999993</v>
      </c>
      <c r="AR53" s="334">
        <v>47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478</v>
      </c>
      <c r="AM54" s="337">
        <v>862545</v>
      </c>
      <c r="AN54" s="338">
        <v>27449</v>
      </c>
      <c r="AO54" s="339">
        <v>78.599999999999994</v>
      </c>
      <c r="AP54" s="340">
        <v>24928</v>
      </c>
      <c r="AQ54" s="341">
        <v>0.3</v>
      </c>
      <c r="AR54" s="342">
        <v>78.3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480</v>
      </c>
      <c r="AL55" s="321"/>
      <c r="AM55" s="329">
        <v>1778952</v>
      </c>
      <c r="AN55" s="330">
        <v>56606</v>
      </c>
      <c r="AO55" s="331">
        <v>42.3</v>
      </c>
      <c r="AP55" s="332">
        <v>51264</v>
      </c>
      <c r="AQ55" s="333">
        <v>8.1999999999999993</v>
      </c>
      <c r="AR55" s="334">
        <v>34.1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478</v>
      </c>
      <c r="AM56" s="337">
        <v>1505974</v>
      </c>
      <c r="AN56" s="338">
        <v>47920</v>
      </c>
      <c r="AO56" s="339">
        <v>74.599999999999994</v>
      </c>
      <c r="AP56" s="340">
        <v>26040</v>
      </c>
      <c r="AQ56" s="341">
        <v>4.5</v>
      </c>
      <c r="AR56" s="342">
        <v>70.099999999999994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481</v>
      </c>
      <c r="AL57" s="321"/>
      <c r="AM57" s="329">
        <v>742058</v>
      </c>
      <c r="AN57" s="330">
        <v>23531</v>
      </c>
      <c r="AO57" s="331">
        <v>-58.4</v>
      </c>
      <c r="AP57" s="332">
        <v>52068</v>
      </c>
      <c r="AQ57" s="333">
        <v>1.6</v>
      </c>
      <c r="AR57" s="334">
        <v>-60</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478</v>
      </c>
      <c r="AM58" s="337">
        <v>617701</v>
      </c>
      <c r="AN58" s="338">
        <v>19587</v>
      </c>
      <c r="AO58" s="339">
        <v>-59.1</v>
      </c>
      <c r="AP58" s="340">
        <v>26936</v>
      </c>
      <c r="AQ58" s="341">
        <v>3.4</v>
      </c>
      <c r="AR58" s="342">
        <v>-62.5</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482</v>
      </c>
      <c r="AL59" s="321"/>
      <c r="AM59" s="329">
        <v>581033</v>
      </c>
      <c r="AN59" s="330">
        <v>18532</v>
      </c>
      <c r="AO59" s="331">
        <v>-21.2</v>
      </c>
      <c r="AP59" s="332">
        <v>47161</v>
      </c>
      <c r="AQ59" s="333">
        <v>-9.4</v>
      </c>
      <c r="AR59" s="334">
        <v>-11.8</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478</v>
      </c>
      <c r="AM60" s="337">
        <v>509148</v>
      </c>
      <c r="AN60" s="338">
        <v>16239</v>
      </c>
      <c r="AO60" s="339">
        <v>-17.100000000000001</v>
      </c>
      <c r="AP60" s="340">
        <v>24595</v>
      </c>
      <c r="AQ60" s="341">
        <v>-8.6999999999999993</v>
      </c>
      <c r="AR60" s="342">
        <v>-8.4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483</v>
      </c>
      <c r="AL61" s="343"/>
      <c r="AM61" s="344">
        <v>1052605</v>
      </c>
      <c r="AN61" s="345">
        <v>33467</v>
      </c>
      <c r="AO61" s="346">
        <v>4.0999999999999996</v>
      </c>
      <c r="AP61" s="347">
        <v>50014</v>
      </c>
      <c r="AQ61" s="348">
        <v>0.1</v>
      </c>
      <c r="AR61" s="334">
        <v>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478</v>
      </c>
      <c r="AM62" s="337">
        <v>795985</v>
      </c>
      <c r="AN62" s="338">
        <v>25312</v>
      </c>
      <c r="AO62" s="339">
        <v>10</v>
      </c>
      <c r="AP62" s="340">
        <v>25468</v>
      </c>
      <c r="AQ62" s="341">
        <v>-0.2</v>
      </c>
      <c r="AR62" s="342">
        <v>10.199999999999999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xlH7MM2i5bYdDWpVUJ4HmlFgdYxLzI4PMjAp2izukfkK15bJs42YXGsaJ56TrWKtuV1t+QuLpPe5NEOn/iJFsg==" saltValue="AFhK3YJvfEU0gx9CrA5U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485</v>
      </c>
    </row>
    <row r="120" spans="125:125" ht="13.5" hidden="1" customHeight="1"/>
    <row r="121" spans="125:125" ht="13.5" hidden="1" customHeight="1">
      <c r="DU121" s="255"/>
    </row>
  </sheetData>
  <sheetProtection algorithmName="SHA-512" hashValue="kEEvzVlxXsxKD08+9kcE11xxl78Te7IOwzo5zM3AdIUJ9tOwsbsJilYNNWA4C2Y71KGEfDoiNk2sGzXTuQB9vA==" saltValue="9LM8r4oKLvHbr7Ms4BmK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486</v>
      </c>
    </row>
  </sheetData>
  <sheetProtection algorithmName="SHA-512" hashValue="AmcUl3y4L6828uKpiTT204vY+BjoOYKQR21Na63bBZDpAxPfp2EMHiY0E75jspufGSWutjG9iSez6tJrEDwUmA==" saltValue="cErwgZQukn85KoJ4Nc1h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487</v>
      </c>
      <c r="G46" s="8" t="s">
        <v>488</v>
      </c>
      <c r="H46" s="8" t="s">
        <v>489</v>
      </c>
      <c r="I46" s="8" t="s">
        <v>490</v>
      </c>
      <c r="J46" s="9" t="s">
        <v>491</v>
      </c>
    </row>
    <row r="47" spans="2:10" ht="57.75" customHeight="1">
      <c r="B47" s="10"/>
      <c r="C47" s="1204" t="s">
        <v>3</v>
      </c>
      <c r="D47" s="1204"/>
      <c r="E47" s="1205"/>
      <c r="F47" s="11">
        <v>9</v>
      </c>
      <c r="G47" s="12">
        <v>8.91</v>
      </c>
      <c r="H47" s="12">
        <v>13.1</v>
      </c>
      <c r="I47" s="12">
        <v>12.53</v>
      </c>
      <c r="J47" s="13">
        <v>19.61</v>
      </c>
    </row>
    <row r="48" spans="2:10" ht="57.75" customHeight="1">
      <c r="B48" s="14"/>
      <c r="C48" s="1206" t="s">
        <v>4</v>
      </c>
      <c r="D48" s="1206"/>
      <c r="E48" s="1207"/>
      <c r="F48" s="15">
        <v>2.08</v>
      </c>
      <c r="G48" s="16">
        <v>0.84</v>
      </c>
      <c r="H48" s="16">
        <v>9.01</v>
      </c>
      <c r="I48" s="16">
        <v>10.01</v>
      </c>
      <c r="J48" s="17">
        <v>24.06</v>
      </c>
    </row>
    <row r="49" spans="2:10" ht="57.75" customHeight="1" thickBot="1">
      <c r="B49" s="18"/>
      <c r="C49" s="1208" t="s">
        <v>5</v>
      </c>
      <c r="D49" s="1208"/>
      <c r="E49" s="1209"/>
      <c r="F49" s="19" t="s">
        <v>492</v>
      </c>
      <c r="G49" s="20" t="s">
        <v>493</v>
      </c>
      <c r="H49" s="20">
        <v>12.35</v>
      </c>
      <c r="I49" s="20">
        <v>1.46</v>
      </c>
      <c r="J49" s="21">
        <v>22.23</v>
      </c>
    </row>
    <row r="50" spans="2:10"/>
  </sheetData>
  <sheetProtection algorithmName="SHA-512" hashValue="rKPX4UHdpuM8gmd3PPs3ehZHoCXRXrh+d1nozAzAUOJSjVlnZ/GeJ3/gGlKLqWcF36Id+6YCDaQt2Ww0Fm6Ejg==" saltValue="ofPEkSTTaOCU3FI053hM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2023-03-03T04:06:51Z</cp:lastPrinted>
  <dcterms:created xsi:type="dcterms:W3CDTF">2023-02-20T07:14:09Z</dcterms:created>
  <dcterms:modified xsi:type="dcterms:W3CDTF">2023-11-01T01:28:48Z</dcterms:modified>
  <cp:category/>
</cp:coreProperties>
</file>